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7980" firstSheet="15" activeTab="17"/>
  </bookViews>
  <sheets>
    <sheet name="kiemelt ei" sheetId="1" r:id="rId1"/>
    <sheet name="kiadások önkorm" sheetId="2" r:id="rId2"/>
    <sheet name="bevételek önkormányzat" sheetId="3" r:id="rId3"/>
    <sheet name="működési mérleg" sheetId="4" r:id="rId4"/>
    <sheet name="felhalmozási mérleg" sheetId="5" r:id="rId5"/>
    <sheet name="MÉRLEG" sheetId="6" r:id="rId6"/>
    <sheet name="stabilitási 1" sheetId="7" r:id="rId7"/>
    <sheet name="GÖRDÜLŐ" sheetId="8" r:id="rId8"/>
    <sheet name="beruházások felújítások" sheetId="9" r:id="rId9"/>
    <sheet name="EU projektek" sheetId="10" r:id="rId10"/>
    <sheet name="létszám" sheetId="11" r:id="rId11"/>
    <sheet name="tartalékok" sheetId="12" r:id="rId12"/>
    <sheet name="szociális kiadások" sheetId="13" r:id="rId13"/>
    <sheet name="átadott" sheetId="14" r:id="rId14"/>
    <sheet name="átvett" sheetId="15" r:id="rId15"/>
    <sheet name="helyi adók" sheetId="16" r:id="rId16"/>
    <sheet name="15. melléklet" sheetId="17" r:id="rId17"/>
    <sheet name="16. melléklet " sheetId="18" r:id="rId18"/>
  </sheets>
  <definedNames>
    <definedName name="_xlfn.IFERROR" hidden="1">#NAME?</definedName>
    <definedName name="_xlnm.Print_Area" localSheetId="13">'átadott'!$A$1:$C$117</definedName>
    <definedName name="_xlnm.Print_Area" localSheetId="14">'átvett'!$A$1:$C$117</definedName>
    <definedName name="_xlnm.Print_Area" localSheetId="8">'beruházások felújítások'!$A$1:$C$50</definedName>
    <definedName name="_xlnm.Print_Area" localSheetId="2">'bevételek önkormányzat'!$A$1:$F$99</definedName>
    <definedName name="_xlnm.Print_Area" localSheetId="9">'EU projektek'!$A$1:$B$46</definedName>
    <definedName name="_xlnm.Print_Area" localSheetId="7">'GÖRDÜLŐ'!$A$1:$F$29</definedName>
    <definedName name="_xlnm.Print_Area" localSheetId="15">'helyi adók'!$1:$53</definedName>
    <definedName name="_xlnm.Print_Area" localSheetId="1">'kiadások önkorm'!$A$1:$F$125</definedName>
    <definedName name="_xlnm.Print_Area" localSheetId="0">'kiemelt ei'!$A$1:$A$25</definedName>
    <definedName name="_xlnm.Print_Area" localSheetId="10">'létszám'!$A$1:$D$35</definedName>
    <definedName name="_xlnm.Print_Area" localSheetId="5">'MÉRLEG'!$A$1:$C$156</definedName>
    <definedName name="_xlnm.Print_Area" localSheetId="6">'stabilitási 1'!$A$1:$J$55</definedName>
    <definedName name="_xlnm.Print_Area" localSheetId="12">'szociális kiadások'!$A$1:$C$41</definedName>
    <definedName name="_xlnm.Print_Area" localSheetId="11">'tartalékok'!$A$1:$C$18</definedName>
    <definedName name="pr21" localSheetId="6">'stabilitási 1'!$A$58</definedName>
    <definedName name="pr22" localSheetId="6">'stabilitási 1'!#REF!</definedName>
    <definedName name="pr232" localSheetId="7">'GÖRDÜLŐ'!#REF!</definedName>
    <definedName name="pr232" localSheetId="5">'MÉRLEG'!#REF!</definedName>
    <definedName name="pr233" localSheetId="7">'GÖRDÜLŐ'!#REF!</definedName>
    <definedName name="pr233" localSheetId="5">'MÉRLEG'!#REF!</definedName>
    <definedName name="pr234" localSheetId="7">'GÖRDÜLŐ'!#REF!</definedName>
    <definedName name="pr234" localSheetId="5">'MÉRLEG'!#REF!</definedName>
    <definedName name="pr235" localSheetId="7">'GÖRDÜLŐ'!#REF!</definedName>
    <definedName name="pr235" localSheetId="5">'MÉRLEG'!#REF!</definedName>
    <definedName name="pr236" localSheetId="7">'GÖRDÜLŐ'!#REF!</definedName>
    <definedName name="pr236" localSheetId="5">'MÉRLEG'!#REF!</definedName>
    <definedName name="pr24" localSheetId="6">'stabilitási 1'!$A$60</definedName>
    <definedName name="pr25" localSheetId="6">'stabilitási 1'!$A$61</definedName>
    <definedName name="pr26" localSheetId="6">'stabilitási 1'!$A$62</definedName>
    <definedName name="pr27" localSheetId="6">'stabilitási 1'!$A$63</definedName>
    <definedName name="pr28" localSheetId="6">'stabilitási 1'!$A$64</definedName>
    <definedName name="pr312" localSheetId="7">'GÖRDÜLŐ'!#REF!</definedName>
    <definedName name="pr312" localSheetId="5">'MÉRLEG'!#REF!</definedName>
    <definedName name="pr313" localSheetId="7">'GÖRDÜLŐ'!#REF!</definedName>
    <definedName name="pr313" localSheetId="5">'MÉRLEG'!#REF!</definedName>
    <definedName name="pr314" localSheetId="7">'GÖRDÜLŐ'!#REF!</definedName>
    <definedName name="pr314" localSheetId="5">'MÉRLEG'!#REF!</definedName>
    <definedName name="pr315" localSheetId="7">'GÖRDÜLŐ'!#REF!</definedName>
    <definedName name="pr315" localSheetId="5">'MÉRLEG'!#REF!</definedName>
    <definedName name="pr347" localSheetId="7">'GÖRDÜLŐ'!#REF!</definedName>
    <definedName name="pr348" localSheetId="7">'GÖRDÜLŐ'!#REF!</definedName>
    <definedName name="pr349" localSheetId="7">'GÖRDÜLŐ'!#REF!</definedName>
    <definedName name="pr395" localSheetId="7">'GÖRDÜLŐ'!$A$33</definedName>
    <definedName name="pr396" localSheetId="7">'GÖRDÜLŐ'!$A$34</definedName>
    <definedName name="pr397" localSheetId="7">'GÖRDÜLŐ'!$A$35</definedName>
  </definedNames>
  <calcPr fullCalcOnLoad="1"/>
</workbook>
</file>

<file path=xl/sharedStrings.xml><?xml version="1.0" encoding="utf-8"?>
<sst xmlns="http://schemas.openxmlformats.org/spreadsheetml/2006/main" count="2123" uniqueCount="812">
  <si>
    <t>2022. évi előirányzat</t>
  </si>
  <si>
    <t>saját bevételek 2022.</t>
  </si>
  <si>
    <t>TOP-5.3.1-16-SO1-2017 Helyi identitás</t>
  </si>
  <si>
    <t>Önkormányzatok és önkormányzati hivatalok jogalkotó és általános igazgatási tevékenysége</t>
  </si>
  <si>
    <t>Köztemető-fenntartás és működtetés</t>
  </si>
  <si>
    <t>Az önkormányzati vagyonnal való gazdálkodással kapcsolatos feladatok</t>
  </si>
  <si>
    <t>Önkormányzatok elszámolásai a központi költségvetéssel</t>
  </si>
  <si>
    <t>Támogatási célú finanszírozási műveletek</t>
  </si>
  <si>
    <t>Közutak, hidak, alagutak üzemeltetése, fenntartása</t>
  </si>
  <si>
    <t>Város-, községgazdálkodási egyéb szolgáltatások</t>
  </si>
  <si>
    <t>Könyvtári szolgáltatások</t>
  </si>
  <si>
    <t>Közművelődés – közösségi és társadalmi részvétel fejlesztése</t>
  </si>
  <si>
    <t>Egyéb szabadidős szolgáltatás</t>
  </si>
  <si>
    <t>Intézményen kívüli gyermekétkeztetés</t>
  </si>
  <si>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</si>
  <si>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</si>
  <si>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</si>
  <si>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</si>
  <si>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</si>
  <si>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</si>
  <si>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</si>
  <si>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</si>
  <si>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</si>
  <si>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</si>
  <si>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</si>
  <si>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</si>
  <si>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 költségvetési évet követő három évre várható összegét.</t>
  </si>
  <si>
    <t>Beruházások és felújítások (E Ft)</t>
  </si>
  <si>
    <t>Általános- és céltartalékok (E Ft)</t>
  </si>
  <si>
    <t>A helyi önkormányzat költségvetési mérlege közgazdasági tagolásban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</si>
  <si>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</si>
  <si>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</si>
  <si>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</si>
  <si>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</si>
  <si>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</si>
  <si>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</si>
  <si>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</si>
  <si>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</si>
  <si>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</si>
  <si>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</si>
  <si>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</si>
  <si>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</si>
  <si>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</si>
  <si>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</si>
  <si>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</si>
  <si>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</si>
  <si>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</si>
  <si>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</si>
  <si>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</si>
  <si>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</si>
  <si>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</si>
  <si>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</si>
  <si>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</si>
  <si>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</si>
  <si>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</si>
  <si>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</si>
  <si>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</si>
  <si>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</si>
  <si>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</si>
  <si>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</si>
  <si>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</si>
  <si>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</si>
  <si>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</si>
  <si>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</si>
  <si>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</si>
  <si>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</si>
  <si>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</si>
  <si>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</si>
  <si>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</si>
  <si>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</si>
  <si>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</si>
  <si>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</si>
  <si>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</si>
  <si>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</si>
  <si>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</si>
  <si>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</si>
  <si>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</si>
  <si>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</si>
  <si>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</si>
  <si>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</si>
  <si>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</si>
  <si>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</si>
  <si>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</si>
  <si>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</si>
  <si>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</si>
  <si>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</si>
  <si>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</si>
  <si>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</si>
  <si>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</si>
  <si>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</si>
  <si>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</si>
  <si>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</si>
  <si>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</si>
  <si>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</si>
  <si>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</si>
  <si>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</si>
  <si>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</si>
  <si>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</si>
  <si>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</si>
  <si>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</si>
  <si>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</si>
  <si>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</si>
  <si>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</si>
  <si>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</si>
  <si>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</si>
  <si>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</si>
  <si>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</si>
  <si>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</si>
  <si>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</si>
  <si>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</si>
  <si>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</si>
  <si>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</si>
  <si>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</si>
  <si>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</si>
  <si>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</si>
  <si>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</si>
  <si>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</si>
  <si>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</si>
  <si>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</si>
  <si>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</si>
  <si>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</si>
  <si>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</si>
  <si>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</si>
  <si>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</si>
  <si>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</si>
  <si>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</si>
  <si>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</si>
  <si>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</si>
  <si>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</si>
  <si>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</si>
  <si>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</si>
  <si>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</si>
  <si>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</si>
  <si>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</si>
  <si>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</si>
  <si>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</si>
  <si>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</si>
  <si>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</si>
  <si>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</si>
  <si>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</si>
  <si>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</si>
  <si>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</si>
  <si>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</si>
  <si>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</si>
  <si>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</si>
  <si>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</si>
  <si>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</si>
  <si>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</si>
  <si>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</si>
  <si>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</si>
  <si>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</si>
  <si>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</si>
  <si>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</si>
  <si>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</si>
  <si>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</si>
  <si>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</si>
  <si>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</si>
  <si>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</si>
  <si>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</si>
  <si>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</si>
  <si>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</si>
  <si>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</si>
  <si>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</si>
  <si>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</si>
  <si>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</si>
  <si>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</si>
  <si>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</si>
  <si>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</si>
  <si>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</si>
  <si>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</si>
  <si>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</si>
  <si>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</si>
  <si>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</si>
  <si>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</si>
  <si>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</si>
  <si>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</si>
  <si>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</si>
  <si>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</si>
  <si>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</si>
  <si>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</si>
  <si>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</si>
  <si>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</si>
  <si>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</si>
  <si>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</si>
  <si>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</si>
  <si>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</si>
  <si>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</si>
  <si>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</si>
  <si>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</si>
  <si>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</si>
  <si>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</si>
  <si>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</si>
  <si>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</si>
  <si>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</si>
  <si>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</si>
  <si>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</si>
  <si>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</si>
  <si>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</si>
  <si>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</si>
  <si>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</si>
  <si>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</si>
  <si>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</si>
  <si>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</si>
  <si>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</si>
  <si>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</si>
  <si>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</si>
  <si>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</si>
  <si>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</si>
  <si>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</si>
  <si>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</si>
  <si>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</si>
  <si>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</si>
  <si>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</si>
  <si>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</si>
  <si>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</si>
  <si>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</si>
  <si>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</si>
  <si>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</si>
  <si>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</si>
  <si>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</si>
  <si>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</si>
  <si>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</si>
  <si>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</si>
  <si>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</si>
  <si>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</si>
  <si>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</si>
  <si>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</si>
  <si>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</si>
  <si>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</si>
  <si>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</si>
  <si>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</si>
  <si>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</si>
  <si>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</si>
  <si>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</si>
  <si>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</si>
  <si>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</si>
  <si>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</si>
  <si>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</si>
  <si>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</si>
  <si>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</si>
  <si>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</si>
  <si>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</si>
  <si>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</si>
  <si>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</si>
  <si>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</si>
  <si>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</si>
  <si>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</si>
  <si>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</si>
  <si>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</si>
  <si>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</si>
  <si>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</si>
  <si>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</si>
  <si>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</si>
  <si>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</si>
  <si>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</si>
  <si>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</si>
  <si>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</si>
  <si>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</si>
  <si>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</si>
  <si>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</si>
  <si>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</si>
  <si>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</si>
  <si>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</si>
  <si>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</si>
  <si>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</si>
  <si>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</si>
  <si>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</si>
  <si>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</si>
  <si>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</si>
  <si>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</si>
  <si>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</si>
  <si>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</si>
  <si>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</si>
  <si>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</si>
  <si>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</si>
  <si>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</si>
  <si>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</si>
  <si>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</si>
  <si>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</si>
  <si>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</si>
  <si>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</si>
  <si>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</si>
  <si>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</si>
  <si>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</si>
  <si>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</si>
  <si>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</si>
  <si>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</si>
  <si>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</si>
  <si>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</si>
  <si>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</si>
  <si>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</si>
  <si>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</si>
  <si>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</si>
  <si>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</si>
  <si>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</si>
  <si>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</si>
  <si>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</si>
  <si>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</si>
  <si>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</si>
  <si>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</si>
  <si>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</si>
  <si>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</si>
  <si>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</si>
  <si>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</si>
  <si>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</si>
  <si>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</si>
  <si>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</si>
  <si>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</si>
  <si>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</si>
  <si>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</si>
  <si>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</si>
  <si>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</si>
  <si>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</si>
  <si>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</si>
  <si>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</si>
  <si>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</si>
  <si>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</si>
  <si>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</si>
  <si>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</si>
  <si>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</si>
  <si>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</si>
  <si>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</si>
  <si>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</si>
  <si>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</si>
  <si>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</si>
  <si>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</si>
  <si>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</si>
  <si>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</si>
  <si>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</si>
  <si>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</si>
  <si>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</si>
  <si>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</si>
  <si>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</si>
  <si>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</si>
  <si>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</si>
  <si>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</si>
  <si>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</si>
  <si>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</si>
  <si>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</si>
  <si>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</si>
  <si>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</si>
  <si>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</si>
  <si>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</si>
  <si>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</si>
  <si>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</si>
  <si>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</si>
  <si>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</si>
  <si>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</si>
  <si>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</si>
  <si>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</si>
  <si>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</si>
  <si>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</si>
  <si>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</si>
  <si>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</si>
  <si>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</si>
  <si>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</si>
  <si>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</si>
  <si>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</si>
  <si>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</si>
  <si>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</si>
  <si>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</si>
  <si>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</si>
  <si>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</si>
  <si>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</si>
  <si>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</si>
  <si>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</si>
  <si>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</si>
  <si>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</si>
  <si>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</si>
  <si>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</si>
  <si>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</si>
  <si>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</si>
  <si>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</si>
  <si>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</si>
  <si>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</si>
  <si>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</si>
  <si>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</si>
  <si>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</si>
  <si>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</si>
  <si>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</si>
  <si>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</si>
  <si>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</si>
  <si>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</si>
  <si>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</si>
  <si>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</si>
  <si>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</si>
  <si>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</si>
  <si>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</si>
  <si>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</si>
  <si>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</si>
  <si>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</si>
  <si>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</si>
  <si>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</si>
  <si>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</si>
  <si>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</si>
  <si>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</si>
  <si>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</si>
  <si>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</si>
  <si>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</si>
  <si>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</si>
  <si>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</si>
  <si>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</si>
  <si>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</si>
  <si>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</si>
  <si>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</si>
  <si>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</si>
  <si>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</si>
  <si>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</si>
  <si>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</si>
  <si>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</si>
  <si>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</si>
  <si>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</si>
  <si>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</si>
  <si>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</si>
  <si>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</si>
  <si>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</si>
  <si>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</si>
  <si>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</si>
  <si>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</si>
  <si>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</si>
  <si>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</si>
  <si>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</si>
  <si>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</si>
  <si>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</si>
  <si>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</si>
  <si>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</si>
  <si>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</si>
  <si>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</si>
  <si>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</si>
  <si>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</si>
  <si>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</si>
  <si>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</si>
  <si>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</si>
  <si>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</si>
  <si>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</si>
  <si>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</si>
  <si>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</si>
  <si>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</si>
  <si>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</si>
  <si>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</si>
  <si>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</si>
  <si>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</si>
  <si>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</si>
  <si>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</si>
  <si>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</si>
  <si>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</si>
  <si>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</si>
  <si>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</si>
  <si>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</si>
  <si>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</si>
  <si>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</si>
  <si>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</si>
  <si>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</si>
  <si>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</si>
  <si>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</si>
  <si>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</si>
  <si>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</si>
  <si>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</si>
  <si>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</si>
  <si>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</si>
  <si>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</si>
  <si>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</si>
  <si>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</si>
  <si>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</si>
  <si>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</si>
  <si>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</si>
  <si>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</si>
  <si>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</si>
  <si>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</si>
  <si>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</si>
  <si>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</si>
  <si>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</si>
  <si>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</si>
  <si>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</si>
  <si>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</si>
  <si>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</si>
  <si>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</si>
  <si>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</si>
  <si>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</si>
  <si>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</si>
  <si>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</si>
  <si>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</si>
  <si>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</si>
  <si>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</si>
  <si>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</si>
  <si>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</si>
  <si>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</si>
  <si>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</si>
  <si>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</si>
  <si>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</si>
  <si>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</si>
  <si>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</si>
  <si>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</si>
  <si>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</si>
  <si>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</si>
  <si>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</si>
  <si>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</si>
  <si>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</si>
  <si>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</si>
  <si>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</si>
  <si>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</si>
  <si>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</si>
  <si>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</si>
  <si>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</si>
  <si>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</si>
  <si>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</si>
  <si>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</si>
  <si>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</si>
  <si>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</si>
  <si>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</si>
  <si>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</si>
  <si>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</si>
  <si>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</si>
  <si>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</si>
  <si>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</si>
  <si>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</si>
  <si>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</si>
  <si>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</si>
  <si>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</si>
  <si>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</si>
  <si>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</si>
  <si>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</si>
  <si>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</si>
  <si>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</si>
  <si>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</si>
  <si>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</si>
  <si>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</si>
  <si>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</si>
  <si>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</si>
  <si>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</si>
  <si>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</si>
  <si>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</si>
  <si>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</si>
  <si>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</si>
  <si>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</si>
  <si>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</si>
  <si>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</si>
  <si>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</si>
  <si>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</si>
  <si>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</si>
  <si>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</si>
  <si>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</si>
  <si>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</si>
  <si>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</si>
  <si>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</si>
  <si>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</si>
  <si>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</si>
  <si>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</si>
  <si>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</si>
  <si>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</si>
  <si>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</si>
  <si>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</si>
  <si>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</si>
  <si>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</si>
  <si>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</si>
  <si>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</si>
  <si>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</si>
  <si>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</si>
  <si>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</si>
  <si>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</si>
  <si>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</si>
  <si>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</si>
  <si>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</si>
  <si>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</si>
  <si>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</si>
  <si>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</si>
  <si>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</si>
  <si>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</si>
  <si>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</si>
  <si>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</si>
  <si>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</si>
  <si>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</si>
  <si>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</si>
  <si>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</si>
  <si>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</si>
  <si>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</si>
  <si>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</si>
  <si>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</si>
  <si>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</si>
  <si>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</si>
  <si>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</si>
  <si>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</si>
  <si>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</si>
  <si>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</si>
  <si>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</si>
  <si>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</si>
  <si>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</si>
  <si>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</si>
  <si>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</si>
  <si>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</si>
  <si>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</si>
  <si>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</si>
  <si>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</si>
  <si>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</si>
  <si>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</si>
  <si>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</si>
  <si>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</si>
  <si>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</si>
  <si>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</si>
  <si>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</si>
  <si>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</si>
  <si>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</si>
  <si>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</si>
  <si>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</si>
  <si>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</si>
  <si>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</si>
  <si>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</si>
  <si>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</si>
  <si>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</si>
  <si>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</si>
  <si>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</si>
  <si>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</si>
  <si>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</si>
  <si>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</si>
  <si>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</si>
  <si>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</si>
  <si>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</si>
  <si>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</si>
  <si>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</si>
  <si>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</si>
  <si>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</si>
  <si>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</si>
  <si>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</si>
  <si>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</si>
  <si>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</si>
  <si>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</si>
  <si>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</si>
  <si>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</si>
  <si>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</si>
  <si>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</si>
  <si>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</si>
  <si>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</si>
  <si>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</si>
  <si>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</si>
  <si>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</si>
  <si>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</si>
  <si>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</si>
  <si>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</si>
  <si>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>2019. évi előirányzat</t>
  </si>
  <si>
    <t>2020. évi előirányzat</t>
  </si>
  <si>
    <t>2021. évi előirányzat</t>
  </si>
  <si>
    <t>saját bevételek 2019.</t>
  </si>
  <si>
    <t>saját bevételek 2020.</t>
  </si>
  <si>
    <t>saját bevételek 2021.</t>
  </si>
  <si>
    <t>5. melléklet a …/2018. (………) számú önkormányzati rendelethez</t>
  </si>
  <si>
    <t xml:space="preserve">Címrend </t>
  </si>
  <si>
    <t>Az önkormányzat költségvetési szervei</t>
  </si>
  <si>
    <t>Az önkormányzat költségvetésében szereplő nem intézményi kiadások</t>
  </si>
  <si>
    <t>Közvilágítás</t>
  </si>
  <si>
    <t>Fogorvosi alapellátás</t>
  </si>
  <si>
    <t>Család- és nővédelmi egészségügyi gondozás</t>
  </si>
  <si>
    <t>Hosszabb időtartamú közfoglalkoztatás</t>
  </si>
  <si>
    <t>Háziorvosi ügyeleti ellátás</t>
  </si>
  <si>
    <t>I. Működési célú bevételek és kiadások mérlege
(Önkormányzati szinten)</t>
  </si>
  <si>
    <t xml:space="preserve"> Ezer forintban </t>
  </si>
  <si>
    <t>Sor-
szám</t>
  </si>
  <si>
    <t>Bevételek</t>
  </si>
  <si>
    <t>Kiadások</t>
  </si>
  <si>
    <t>A</t>
  </si>
  <si>
    <t>B</t>
  </si>
  <si>
    <t>C</t>
  </si>
  <si>
    <t>D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</si>
  <si>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</si>
  <si>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</si>
  <si>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</si>
  <si>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</si>
  <si>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</si>
  <si>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</si>
  <si>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</si>
  <si>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</si>
  <si>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</si>
  <si>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</si>
  <si>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</si>
  <si>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</si>
  <si>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</si>
  <si>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</si>
  <si>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</si>
  <si>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</si>
  <si>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</si>
  <si>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</si>
  <si>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</si>
  <si>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</si>
  <si>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</si>
  <si>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</si>
  <si>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</si>
  <si>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</si>
  <si>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</si>
  <si>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</si>
  <si>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</si>
  <si>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</si>
  <si>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</si>
  <si>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</si>
  <si>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</si>
  <si>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</si>
  <si>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</si>
  <si>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</si>
  <si>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</si>
  <si>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</si>
  <si>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</si>
  <si>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</si>
  <si>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</si>
  <si>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</si>
  <si>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</si>
  <si>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</si>
  <si>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</si>
  <si>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</si>
  <si>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</si>
  <si>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</si>
  <si>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</si>
  <si>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</si>
  <si>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</si>
  <si>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</si>
  <si>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</si>
  <si>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</si>
  <si>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</si>
  <si>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</si>
  <si>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</si>
  <si>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</si>
  <si>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</si>
  <si>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</si>
  <si>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</si>
  <si>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</si>
  <si>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</si>
  <si>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</si>
  <si>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</si>
  <si>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</si>
  <si>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</si>
  <si>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</si>
  <si>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</si>
  <si>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</si>
  <si>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</si>
  <si>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</si>
  <si>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</si>
  <si>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</si>
  <si>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</si>
  <si>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</si>
  <si>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</si>
  <si>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</si>
  <si>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</si>
  <si>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</si>
  <si>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</si>
  <si>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</si>
  <si>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</si>
  <si>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</si>
  <si>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</si>
  <si>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</si>
  <si>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</si>
  <si>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</si>
  <si>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</si>
  <si>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</si>
  <si>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</si>
  <si>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</si>
  <si>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</si>
  <si>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</si>
  <si>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</si>
  <si>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</si>
  <si>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</si>
  <si>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</si>
  <si>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</si>
  <si>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</si>
  <si>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</si>
  <si>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</si>
  <si>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Államháztartáson belüli megelőlegezés visszafizetése</t>
  </si>
  <si>
    <t>Falugondnoki szolgáltatás</t>
  </si>
  <si>
    <t>Péterhida Község Önkormányzatának 2019. évi költségvetése</t>
  </si>
  <si>
    <t>Középtávú tervezés - Péterhida Község Önkormányzatának 2019. évi költségvetése</t>
  </si>
  <si>
    <t>VP-6-7.2.1-7.4.1.2-16 Zártkerti útépítés</t>
  </si>
  <si>
    <t>5. melléklet a 2/2019. (III.12.) önkormányzati rendelethez</t>
  </si>
  <si>
    <t>6. melléklet a 2/2019. (III.12.) önkormányzati rendelethez</t>
  </si>
  <si>
    <t>8. melléklet a 2/2019. (III.12.) önkormányzati rendelethez</t>
  </si>
  <si>
    <t>9. melléklet a 2/2019. (III.12.) önkormányzati rendelethez</t>
  </si>
  <si>
    <t>11. melléklet a 2/2019. (III.12.) önkormányzati rendelethez</t>
  </si>
  <si>
    <t>12. melléklet a 2/2019.(III.12.) önkormányzati rendelethez</t>
  </si>
  <si>
    <t>13. melléklet a 2/2019.(III.12.) önkormányzati rendelethez</t>
  </si>
  <si>
    <t>14. melléklet a 2/2019.(III.12.) önkormányzati rendelethez</t>
  </si>
  <si>
    <t>1. melléklet a 2/2019. (III.12.) önkormányzati rendelethez</t>
  </si>
  <si>
    <t>2. melléklet a 2/2020.(VII.14.)  számú önkormányzati rendelethez</t>
  </si>
  <si>
    <t xml:space="preserve"> Péterhida Község Önkormányzatának 2019. évi költségvetésének módosításáról</t>
  </si>
  <si>
    <t>2019. évi eredeti előirányzat</t>
  </si>
  <si>
    <t>2019. évi módosított előirányzat</t>
  </si>
  <si>
    <t>1. melléklet a  2/2020.(VII.14.)  számú önkormányzati rendelethez</t>
  </si>
  <si>
    <t>eredeti előirányzat</t>
  </si>
  <si>
    <t>módosított előirányzat</t>
  </si>
  <si>
    <t>3. melléklet a  2/2020.(VII.14.) számú önkormányzati rendelethez</t>
  </si>
  <si>
    <t>K513</t>
  </si>
  <si>
    <t>B75</t>
  </si>
  <si>
    <t>4. melléklet a 2/2020.(VII.14.)  számú önkormányzati rendelethez</t>
  </si>
  <si>
    <t>Péterhida Község Önkormányzat 2019. évi költségvetésnek módosításáról</t>
  </si>
  <si>
    <t>Harangláb készítése - temető</t>
  </si>
  <si>
    <t>Út rekonstrukció- zártkertes pályázat</t>
  </si>
  <si>
    <t>Fényképezőgép</t>
  </si>
  <si>
    <t>Fűkasza</t>
  </si>
  <si>
    <t>Járda Felújítás Magyar falu Program</t>
  </si>
  <si>
    <t>5. melléklet a 2/2020.(VII.14.) számú önkormányzati rendelethez</t>
  </si>
  <si>
    <t>Péterhida Község Önkormányzatának 2019. évi költségvetésének módosításáról</t>
  </si>
  <si>
    <t>Eredeti előirányzat</t>
  </si>
  <si>
    <t>Módosított előirányzat</t>
  </si>
  <si>
    <t>6. melléklet a  2/2020.(VII.14.)számú önkormányzati rendelethez</t>
  </si>
  <si>
    <t>F</t>
  </si>
  <si>
    <t>G</t>
  </si>
  <si>
    <t>H</t>
  </si>
  <si>
    <t>5.-ből EU-s támogatás</t>
  </si>
  <si>
    <t>Költségvetési bevételek összesen (1.+2.+4.+5.+7.+…+12.)</t>
  </si>
  <si>
    <t>Belföldi finanszírozások kiadásai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</si>
  <si>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</si>
  <si>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</si>
  <si>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</si>
  <si>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</si>
  <si>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7. melléklet a 2/2020.(VII.14.) számú önkormányzati rendelethez</t>
  </si>
  <si>
    <t>2018. évi eredeti előirányzat</t>
  </si>
  <si>
    <t>2018. évi módosított előirányzat</t>
  </si>
  <si>
    <t>Felhalmozási célú finanszírozási kiadások összesen (13.+...+24.)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</si>
</sst>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0.00\ &quot;Ft&quot;"/>
    <numFmt numFmtId="177" formatCode="#,###"/>
    <numFmt numFmtId="178" formatCode="#"/>
    <numFmt numFmtId="179" formatCode="_-* #,##0\ _F_t_-;\-* #,##0\ _F_t_-;_-* &quot;-&quot;??\ _F_t_-;_-@_-"/>
    <numFmt numFmtId="180" formatCode="0&quot;.&quot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sz val="9"/>
      <color indexed="8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86" fillId="33" borderId="0" applyNumberFormat="0" applyBorder="0" applyAlignment="0" applyProtection="0"/>
    <xf numFmtId="0" fontId="87" fillId="34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75" fillId="0" borderId="0">
      <alignment/>
      <protection/>
    </xf>
    <xf numFmtId="0" fontId="9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2" fillId="35" borderId="0" applyNumberFormat="0" applyBorder="0" applyAlignment="0" applyProtection="0"/>
    <xf numFmtId="0" fontId="93" fillId="36" borderId="0" applyNumberFormat="0" applyBorder="0" applyAlignment="0" applyProtection="0"/>
    <xf numFmtId="0" fontId="94" fillId="34" borderId="1" applyNumberFormat="0" applyAlignment="0" applyProtection="0"/>
    <xf numFmtId="9" fontId="1" fillId="0" borderId="0" applyFont="0" applyFill="0" applyBorder="0" applyAlignment="0" applyProtection="0"/>
  </cellStyleXfs>
  <cellXfs count="41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9" borderId="10" xfId="0" applyFont="1" applyFill="1" applyBorder="1" applyAlignment="1">
      <alignment/>
    </xf>
    <xf numFmtId="0" fontId="10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10" xfId="64" applyFont="1" applyFill="1" applyBorder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9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6" fillId="0" borderId="0" xfId="43" applyFont="1" applyAlignment="1" applyProtection="1">
      <alignment horizontal="justify" vertical="center"/>
      <protection/>
    </xf>
    <xf numFmtId="0" fontId="6" fillId="37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25" fillId="37" borderId="0" xfId="0" applyFont="1" applyFill="1" applyAlignment="1">
      <alignment horizontal="justify" vertical="center"/>
    </xf>
    <xf numFmtId="0" fontId="16" fillId="37" borderId="0" xfId="0" applyFont="1" applyFill="1" applyAlignment="1">
      <alignment horizontal="justify" vertical="center"/>
    </xf>
    <xf numFmtId="0" fontId="17" fillId="37" borderId="0" xfId="0" applyFont="1" applyFill="1" applyAlignment="1">
      <alignment horizontal="justify" vertical="center"/>
    </xf>
    <xf numFmtId="0" fontId="16" fillId="0" borderId="10" xfId="0" applyFont="1" applyBorder="1" applyAlignment="1">
      <alignment horizontal="justify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2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1" fillId="37" borderId="10" xfId="0" applyFont="1" applyFill="1" applyBorder="1" applyAlignment="1">
      <alignment/>
    </xf>
    <xf numFmtId="0" fontId="3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177" fontId="33" fillId="0" borderId="0" xfId="65" applyNumberFormat="1" applyFill="1" applyAlignment="1" applyProtection="1">
      <alignment vertical="center" wrapText="1"/>
      <protection/>
    </xf>
    <xf numFmtId="177" fontId="34" fillId="0" borderId="0" xfId="65" applyNumberFormat="1" applyFont="1" applyFill="1" applyAlignment="1" applyProtection="1">
      <alignment horizontal="centerContinuous" vertical="center" wrapText="1"/>
      <protection/>
    </xf>
    <xf numFmtId="177" fontId="33" fillId="0" borderId="0" xfId="65" applyNumberFormat="1" applyFill="1" applyAlignment="1" applyProtection="1">
      <alignment horizontal="centerContinuous" vertical="center"/>
      <protection/>
    </xf>
    <xf numFmtId="177" fontId="33" fillId="0" borderId="0" xfId="65" applyNumberFormat="1" applyFill="1" applyAlignment="1" applyProtection="1">
      <alignment horizontal="center" vertical="center" wrapText="1"/>
      <protection/>
    </xf>
    <xf numFmtId="177" fontId="36" fillId="0" borderId="0" xfId="65" applyNumberFormat="1" applyFont="1" applyFill="1" applyAlignment="1" applyProtection="1">
      <alignment horizontal="right" vertical="center"/>
      <protection/>
    </xf>
    <xf numFmtId="177" fontId="37" fillId="0" borderId="15" xfId="65" applyNumberFormat="1" applyFont="1" applyFill="1" applyBorder="1" applyAlignment="1" applyProtection="1">
      <alignment horizontal="centerContinuous" vertical="center" wrapText="1"/>
      <protection/>
    </xf>
    <xf numFmtId="177" fontId="37" fillId="0" borderId="16" xfId="65" applyNumberFormat="1" applyFont="1" applyFill="1" applyBorder="1" applyAlignment="1" applyProtection="1">
      <alignment horizontal="centerContinuous" vertical="center" wrapText="1"/>
      <protection/>
    </xf>
    <xf numFmtId="177" fontId="37" fillId="0" borderId="17" xfId="65" applyNumberFormat="1" applyFont="1" applyFill="1" applyBorder="1" applyAlignment="1" applyProtection="1">
      <alignment horizontal="centerContinuous" vertical="center" wrapText="1"/>
      <protection/>
    </xf>
    <xf numFmtId="177" fontId="37" fillId="0" borderId="15" xfId="65" applyNumberFormat="1" applyFont="1" applyFill="1" applyBorder="1" applyAlignment="1" applyProtection="1">
      <alignment horizontal="center" vertical="center" wrapText="1"/>
      <protection/>
    </xf>
    <xf numFmtId="177" fontId="37" fillId="0" borderId="16" xfId="65" applyNumberFormat="1" applyFont="1" applyFill="1" applyBorder="1" applyAlignment="1" applyProtection="1">
      <alignment horizontal="center" vertical="center" wrapText="1"/>
      <protection/>
    </xf>
    <xf numFmtId="177" fontId="37" fillId="0" borderId="17" xfId="65" applyNumberFormat="1" applyFont="1" applyFill="1" applyBorder="1" applyAlignment="1" applyProtection="1">
      <alignment horizontal="center" vertical="center" wrapText="1"/>
      <protection/>
    </xf>
    <xf numFmtId="177" fontId="38" fillId="0" borderId="0" xfId="65" applyNumberFormat="1" applyFont="1" applyFill="1" applyAlignment="1" applyProtection="1">
      <alignment horizontal="center" vertical="center" wrapText="1"/>
      <protection/>
    </xf>
    <xf numFmtId="177" fontId="39" fillId="0" borderId="14" xfId="65" applyNumberFormat="1" applyFont="1" applyFill="1" applyBorder="1" applyAlignment="1" applyProtection="1">
      <alignment horizontal="center" vertical="center" wrapText="1"/>
      <protection/>
    </xf>
    <xf numFmtId="177" fontId="39" fillId="0" borderId="15" xfId="65" applyNumberFormat="1" applyFont="1" applyFill="1" applyBorder="1" applyAlignment="1" applyProtection="1">
      <alignment horizontal="center" vertical="center" wrapText="1"/>
      <protection/>
    </xf>
    <xf numFmtId="177" fontId="39" fillId="0" borderId="16" xfId="65" applyNumberFormat="1" applyFont="1" applyFill="1" applyBorder="1" applyAlignment="1" applyProtection="1">
      <alignment horizontal="center" vertical="center" wrapText="1"/>
      <protection/>
    </xf>
    <xf numFmtId="177" fontId="39" fillId="0" borderId="17" xfId="65" applyNumberFormat="1" applyFont="1" applyFill="1" applyBorder="1" applyAlignment="1" applyProtection="1">
      <alignment horizontal="center" vertical="center" wrapText="1"/>
      <protection/>
    </xf>
    <xf numFmtId="177" fontId="39" fillId="0" borderId="0" xfId="65" applyNumberFormat="1" applyFont="1" applyFill="1" applyAlignment="1" applyProtection="1">
      <alignment horizontal="center" vertical="center" wrapText="1"/>
      <protection/>
    </xf>
    <xf numFmtId="177" fontId="33" fillId="0" borderId="18" xfId="65" applyNumberFormat="1" applyFill="1" applyBorder="1" applyAlignment="1" applyProtection="1">
      <alignment horizontal="left" vertical="center" wrapText="1" indent="1"/>
      <protection/>
    </xf>
    <xf numFmtId="177" fontId="40" fillId="0" borderId="19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20" xfId="65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177" fontId="33" fillId="0" borderId="22" xfId="65" applyNumberFormat="1" applyFill="1" applyBorder="1" applyAlignment="1" applyProtection="1">
      <alignment horizontal="left" vertical="center" wrapText="1" indent="1"/>
      <protection/>
    </xf>
    <xf numFmtId="177" fontId="40" fillId="0" borderId="23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25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26" xfId="65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23" xfId="65" applyNumberFormat="1" applyFont="1" applyFill="1" applyBorder="1" applyAlignment="1" applyProtection="1">
      <alignment horizontal="left" vertical="center" wrapText="1" indent="1"/>
      <protection locked="0"/>
    </xf>
    <xf numFmtId="177" fontId="40" fillId="0" borderId="0" xfId="65" applyNumberFormat="1" applyFont="1" applyFill="1" applyBorder="1" applyAlignment="1" applyProtection="1">
      <alignment horizontal="left" vertical="center" wrapText="1" indent="1"/>
      <protection locked="0"/>
    </xf>
    <xf numFmtId="177" fontId="40" fillId="0" borderId="27" xfId="65" applyNumberFormat="1" applyFont="1" applyFill="1" applyBorder="1" applyAlignment="1" applyProtection="1">
      <alignment horizontal="left" vertical="center" wrapText="1" indent="1"/>
      <protection locked="0"/>
    </xf>
    <xf numFmtId="177" fontId="40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29" xfId="65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4" xfId="65" applyNumberFormat="1" applyFont="1" applyFill="1" applyBorder="1" applyAlignment="1" applyProtection="1">
      <alignment horizontal="left" vertical="center" wrapText="1" indent="1"/>
      <protection/>
    </xf>
    <xf numFmtId="177" fontId="39" fillId="0" borderId="15" xfId="65" applyNumberFormat="1" applyFont="1" applyFill="1" applyBorder="1" applyAlignment="1" applyProtection="1">
      <alignment horizontal="left" vertical="center" wrapText="1" indent="1"/>
      <protection/>
    </xf>
    <xf numFmtId="177" fontId="39" fillId="0" borderId="16" xfId="65" applyNumberFormat="1" applyFont="1" applyFill="1" applyBorder="1" applyAlignment="1" applyProtection="1">
      <alignment horizontal="right" vertical="center" wrapText="1" indent="1"/>
      <protection/>
    </xf>
    <xf numFmtId="177" fontId="39" fillId="0" borderId="17" xfId="65" applyNumberFormat="1" applyFont="1" applyFill="1" applyBorder="1" applyAlignment="1" applyProtection="1">
      <alignment horizontal="right" vertical="center" wrapText="1" indent="1"/>
      <protection/>
    </xf>
    <xf numFmtId="177" fontId="33" fillId="0" borderId="30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31" xfId="65" applyNumberFormat="1" applyFont="1" applyFill="1" applyBorder="1" applyAlignment="1" applyProtection="1">
      <alignment horizontal="left" vertical="center" wrapText="1" indent="1"/>
      <protection/>
    </xf>
    <xf numFmtId="177" fontId="41" fillId="0" borderId="32" xfId="65" applyNumberFormat="1" applyFont="1" applyFill="1" applyBorder="1" applyAlignment="1" applyProtection="1">
      <alignment horizontal="right" vertical="center" wrapText="1" indent="1"/>
      <protection/>
    </xf>
    <xf numFmtId="177" fontId="40" fillId="0" borderId="23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177" fontId="33" fillId="0" borderId="22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177" fontId="41" fillId="0" borderId="10" xfId="65" applyNumberFormat="1" applyFont="1" applyFill="1" applyBorder="1" applyAlignment="1" applyProtection="1">
      <alignment horizontal="right" vertical="center" wrapText="1" indent="1"/>
      <protection/>
    </xf>
    <xf numFmtId="177" fontId="40" fillId="0" borderId="32" xfId="65" applyNumberFormat="1" applyFont="1" applyFill="1" applyBorder="1" applyAlignment="1" applyProtection="1">
      <alignment horizontal="right" vertical="center" wrapText="1" indent="1"/>
      <protection locked="0"/>
    </xf>
    <xf numFmtId="177" fontId="33" fillId="0" borderId="30" xfId="65" applyNumberFormat="1" applyFill="1" applyBorder="1" applyAlignment="1" applyProtection="1">
      <alignment horizontal="left" vertical="center" wrapText="1" indent="1"/>
      <protection/>
    </xf>
    <xf numFmtId="177" fontId="40" fillId="0" borderId="31" xfId="65" applyNumberFormat="1" applyFont="1" applyFill="1" applyBorder="1" applyAlignment="1" applyProtection="1">
      <alignment horizontal="left" vertical="center" wrapText="1" indent="1"/>
      <protection locked="0"/>
    </xf>
    <xf numFmtId="177" fontId="38" fillId="0" borderId="15" xfId="65" applyNumberFormat="1" applyFont="1" applyFill="1" applyBorder="1" applyAlignment="1" applyProtection="1">
      <alignment horizontal="left" vertical="center" wrapText="1" indent="1"/>
      <protection/>
    </xf>
    <xf numFmtId="177" fontId="38" fillId="0" borderId="34" xfId="65" applyNumberFormat="1" applyFont="1" applyFill="1" applyBorder="1" applyAlignment="1" applyProtection="1">
      <alignment horizontal="right" vertical="center" wrapText="1" indent="1"/>
      <protection/>
    </xf>
    <xf numFmtId="177" fontId="40" fillId="0" borderId="23" xfId="65" applyNumberFormat="1" applyFont="1" applyFill="1" applyBorder="1" applyAlignment="1" applyProtection="1" quotePrefix="1">
      <alignment horizontal="left" vertical="center" wrapText="1" indent="6"/>
      <protection locked="0"/>
    </xf>
    <xf numFmtId="177" fontId="40" fillId="0" borderId="23" xfId="65" applyNumberFormat="1" applyFont="1" applyFill="1" applyBorder="1" applyAlignment="1" applyProtection="1" quotePrefix="1">
      <alignment horizontal="left" vertical="center" wrapText="1" indent="6"/>
      <protection locked="0"/>
    </xf>
    <xf numFmtId="177" fontId="40" fillId="0" borderId="23" xfId="65" applyNumberFormat="1" applyFont="1" applyFill="1" applyBorder="1" applyAlignment="1" applyProtection="1" quotePrefix="1">
      <alignment horizontal="left" vertical="center" wrapText="1" indent="3"/>
      <protection locked="0"/>
    </xf>
    <xf numFmtId="177" fontId="40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31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177" fontId="41" fillId="0" borderId="31" xfId="65" applyNumberFormat="1" applyFont="1" applyFill="1" applyBorder="1" applyAlignment="1" applyProtection="1">
      <alignment horizontal="left" vertical="center" wrapText="1" indent="1"/>
      <protection/>
    </xf>
    <xf numFmtId="177" fontId="41" fillId="0" borderId="20" xfId="65" applyNumberFormat="1" applyFont="1" applyFill="1" applyBorder="1" applyAlignment="1" applyProtection="1">
      <alignment horizontal="right" vertical="center" wrapText="1" indent="1"/>
      <protection/>
    </xf>
    <xf numFmtId="177" fontId="40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23" xfId="65" applyNumberFormat="1" applyFont="1" applyFill="1" applyBorder="1" applyAlignment="1" applyProtection="1">
      <alignment horizontal="left" vertical="center" wrapText="1" indent="2"/>
      <protection/>
    </xf>
    <xf numFmtId="177" fontId="40" fillId="0" borderId="10" xfId="65" applyNumberFormat="1" applyFont="1" applyFill="1" applyBorder="1" applyAlignment="1" applyProtection="1">
      <alignment horizontal="left" vertical="center" wrapText="1" indent="2"/>
      <protection/>
    </xf>
    <xf numFmtId="177" fontId="41" fillId="0" borderId="10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19" xfId="65" applyNumberFormat="1" applyFont="1" applyFill="1" applyBorder="1" applyAlignment="1" applyProtection="1">
      <alignment horizontal="left" vertical="center" wrapText="1" indent="1"/>
      <protection/>
    </xf>
    <xf numFmtId="177" fontId="40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77" fontId="40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77" fontId="40" fillId="0" borderId="19" xfId="65" applyNumberFormat="1" applyFont="1" applyFill="1" applyBorder="1" applyAlignment="1" applyProtection="1">
      <alignment horizontal="left" vertical="center" wrapText="1" indent="2"/>
      <protection/>
    </xf>
    <xf numFmtId="177" fontId="40" fillId="0" borderId="27" xfId="65" applyNumberFormat="1" applyFont="1" applyFill="1" applyBorder="1" applyAlignment="1" applyProtection="1">
      <alignment horizontal="left" vertical="center" wrapText="1" indent="2"/>
      <protection/>
    </xf>
    <xf numFmtId="0" fontId="24" fillId="0" borderId="14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3" fontId="0" fillId="37" borderId="10" xfId="0" applyNumberForma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1" fillId="0" borderId="10" xfId="0" applyNumberFormat="1" applyFont="1" applyBorder="1" applyAlignment="1">
      <alignment/>
    </xf>
    <xf numFmtId="3" fontId="14" fillId="39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19" fillId="39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7" fontId="37" fillId="0" borderId="36" xfId="65" applyNumberFormat="1" applyFont="1" applyFill="1" applyBorder="1" applyAlignment="1" applyProtection="1">
      <alignment horizontal="center" vertical="center" wrapText="1"/>
      <protection/>
    </xf>
    <xf numFmtId="177" fontId="37" fillId="0" borderId="35" xfId="65" applyNumberFormat="1" applyFont="1" applyFill="1" applyBorder="1" applyAlignment="1" applyProtection="1">
      <alignment horizontal="center" vertical="center" wrapText="1"/>
      <protection/>
    </xf>
    <xf numFmtId="177" fontId="35" fillId="0" borderId="0" xfId="65" applyNumberFormat="1" applyFont="1" applyFill="1" applyAlignment="1" applyProtection="1">
      <alignment horizontal="center" textRotation="180" wrapText="1"/>
      <protection/>
    </xf>
    <xf numFmtId="177" fontId="42" fillId="0" borderId="37" xfId="65" applyNumberFormat="1" applyFont="1" applyFill="1" applyBorder="1" applyAlignment="1" applyProtection="1">
      <alignment horizontal="center" vertical="center" wrapText="1"/>
      <protection/>
    </xf>
    <xf numFmtId="177" fontId="37" fillId="0" borderId="12" xfId="65" applyNumberFormat="1" applyFont="1" applyFill="1" applyBorder="1" applyAlignment="1" applyProtection="1">
      <alignment horizontal="center" vertical="center" wrapText="1"/>
      <protection/>
    </xf>
    <xf numFmtId="177" fontId="37" fillId="0" borderId="13" xfId="65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15" fillId="0" borderId="26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9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/>
    </xf>
    <xf numFmtId="167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167" fontId="63" fillId="0" borderId="10" xfId="0" applyNumberFormat="1" applyFont="1" applyBorder="1" applyAlignment="1">
      <alignment vertical="center"/>
    </xf>
    <xf numFmtId="3" fontId="6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63" fillId="40" borderId="10" xfId="0" applyFont="1" applyFill="1" applyBorder="1" applyAlignment="1">
      <alignment vertical="center" wrapText="1"/>
    </xf>
    <xf numFmtId="167" fontId="63" fillId="40" borderId="10" xfId="0" applyNumberFormat="1" applyFont="1" applyFill="1" applyBorder="1" applyAlignment="1">
      <alignment vertical="center"/>
    </xf>
    <xf numFmtId="3" fontId="63" fillId="40" borderId="10" xfId="0" applyNumberFormat="1" applyFont="1" applyFill="1" applyBorder="1" applyAlignment="1">
      <alignment/>
    </xf>
    <xf numFmtId="0" fontId="63" fillId="40" borderId="10" xfId="0" applyFont="1" applyFill="1" applyBorder="1" applyAlignment="1">
      <alignment horizontal="left" vertical="center" wrapText="1"/>
    </xf>
    <xf numFmtId="0" fontId="24" fillId="38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38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/>
    </xf>
    <xf numFmtId="0" fontId="67" fillId="41" borderId="10" xfId="0" applyFont="1" applyFill="1" applyBorder="1" applyAlignment="1">
      <alignment/>
    </xf>
    <xf numFmtId="166" fontId="24" fillId="0" borderId="10" xfId="0" applyNumberFormat="1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10" borderId="10" xfId="0" applyFont="1" applyFill="1" applyBorder="1" applyAlignment="1">
      <alignment horizontal="left" vertical="center"/>
    </xf>
    <xf numFmtId="167" fontId="63" fillId="10" borderId="10" xfId="0" applyNumberFormat="1" applyFont="1" applyFill="1" applyBorder="1" applyAlignment="1">
      <alignment vertical="center"/>
    </xf>
    <xf numFmtId="3" fontId="64" fillId="0" borderId="10" xfId="0" applyNumberFormat="1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3" fontId="66" fillId="0" borderId="10" xfId="0" applyNumberFormat="1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3" fontId="64" fillId="0" borderId="10" xfId="0" applyNumberFormat="1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3" fontId="66" fillId="0" borderId="10" xfId="0" applyNumberFormat="1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3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 horizontal="right" vertical="center"/>
    </xf>
    <xf numFmtId="0" fontId="66" fillId="10" borderId="10" xfId="0" applyFont="1" applyFill="1" applyBorder="1" applyAlignment="1">
      <alignment horizontal="left" vertical="center"/>
    </xf>
    <xf numFmtId="0" fontId="63" fillId="10" borderId="10" xfId="0" applyFont="1" applyFill="1" applyBorder="1" applyAlignment="1">
      <alignment horizontal="left" vertical="center" wrapText="1"/>
    </xf>
    <xf numFmtId="0" fontId="63" fillId="39" borderId="10" xfId="0" applyFont="1" applyFill="1" applyBorder="1" applyAlignment="1">
      <alignment/>
    </xf>
    <xf numFmtId="0" fontId="24" fillId="39" borderId="10" xfId="0" applyFont="1" applyFill="1" applyBorder="1" applyAlignment="1">
      <alignment/>
    </xf>
    <xf numFmtId="3" fontId="63" fillId="0" borderId="0" xfId="0" applyNumberFormat="1" applyFont="1" applyAlignment="1">
      <alignment/>
    </xf>
    <xf numFmtId="0" fontId="97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97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3" fontId="9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3" fontId="97" fillId="0" borderId="11" xfId="0" applyNumberFormat="1" applyFont="1" applyBorder="1" applyAlignment="1">
      <alignment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1" fillId="41" borderId="10" xfId="0" applyFont="1" applyFill="1" applyBorder="1" applyAlignment="1">
      <alignment horizontal="left" vertical="center"/>
    </xf>
    <xf numFmtId="3" fontId="71" fillId="0" borderId="10" xfId="0" applyNumberFormat="1" applyFont="1" applyBorder="1" applyAlignment="1">
      <alignment/>
    </xf>
    <xf numFmtId="0" fontId="66" fillId="10" borderId="10" xfId="0" applyFont="1" applyFill="1" applyBorder="1" applyAlignment="1">
      <alignment horizontal="left" vertical="center" wrapText="1"/>
    </xf>
    <xf numFmtId="3" fontId="71" fillId="40" borderId="10" xfId="0" applyNumberFormat="1" applyFont="1" applyFill="1" applyBorder="1" applyAlignment="1">
      <alignment/>
    </xf>
    <xf numFmtId="0" fontId="63" fillId="42" borderId="10" xfId="0" applyFont="1" applyFill="1" applyBorder="1" applyAlignment="1">
      <alignment/>
    </xf>
    <xf numFmtId="0" fontId="63" fillId="42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167" fontId="63" fillId="41" borderId="10" xfId="0" applyNumberFormat="1" applyFont="1" applyFill="1" applyBorder="1" applyAlignment="1">
      <alignment vertical="center"/>
    </xf>
    <xf numFmtId="3" fontId="63" fillId="43" borderId="10" xfId="0" applyNumberFormat="1" applyFont="1" applyFill="1" applyBorder="1" applyAlignment="1">
      <alignment/>
    </xf>
    <xf numFmtId="3" fontId="63" fillId="44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right" vertical="center" wrapText="1"/>
    </xf>
    <xf numFmtId="3" fontId="6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41" borderId="10" xfId="0" applyFont="1" applyFill="1" applyBorder="1" applyAlignment="1">
      <alignment horizontal="left" vertical="center"/>
    </xf>
    <xf numFmtId="0" fontId="63" fillId="5" borderId="10" xfId="0" applyFont="1" applyFill="1" applyBorder="1" applyAlignment="1">
      <alignment horizontal="left" vertical="center"/>
    </xf>
    <xf numFmtId="0" fontId="63" fillId="5" borderId="10" xfId="0" applyFont="1" applyFill="1" applyBorder="1" applyAlignment="1">
      <alignment vertical="center"/>
    </xf>
    <xf numFmtId="3" fontId="95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90" fillId="0" borderId="10" xfId="63" applyBorder="1" applyAlignment="1">
      <alignment horizontal="right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31" fillId="4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32" fillId="45" borderId="10" xfId="0" applyNumberFormat="1" applyFont="1" applyFill="1" applyBorder="1" applyAlignment="1">
      <alignment/>
    </xf>
    <xf numFmtId="3" fontId="24" fillId="0" borderId="0" xfId="0" applyNumberFormat="1" applyFont="1" applyAlignment="1">
      <alignment horizontal="right"/>
    </xf>
    <xf numFmtId="0" fontId="95" fillId="0" borderId="0" xfId="0" applyFont="1" applyAlignment="1">
      <alignment horizontal="left"/>
    </xf>
    <xf numFmtId="0" fontId="95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63" fillId="0" borderId="10" xfId="0" applyFont="1" applyBorder="1" applyAlignment="1">
      <alignment/>
    </xf>
    <xf numFmtId="177" fontId="33" fillId="0" borderId="0" xfId="65" applyNumberFormat="1" applyAlignment="1">
      <alignment vertical="center" wrapText="1"/>
      <protection/>
    </xf>
    <xf numFmtId="0" fontId="33" fillId="0" borderId="0" xfId="62">
      <alignment/>
      <protection/>
    </xf>
    <xf numFmtId="177" fontId="34" fillId="0" borderId="0" xfId="62" applyNumberFormat="1" applyFont="1" applyAlignment="1">
      <alignment horizontal="centerContinuous" vertical="center" wrapText="1"/>
      <protection/>
    </xf>
    <xf numFmtId="177" fontId="33" fillId="0" borderId="0" xfId="62" applyNumberFormat="1" applyAlignment="1">
      <alignment horizontal="centerContinuous" vertical="center"/>
      <protection/>
    </xf>
    <xf numFmtId="177" fontId="36" fillId="0" borderId="0" xfId="62" applyNumberFormat="1" applyFont="1" applyAlignment="1">
      <alignment horizontal="right" vertical="center"/>
      <protection/>
    </xf>
    <xf numFmtId="177" fontId="37" fillId="0" borderId="36" xfId="62" applyNumberFormat="1" applyFont="1" applyBorder="1" applyAlignment="1">
      <alignment horizontal="center" vertical="center" wrapText="1"/>
      <protection/>
    </xf>
    <xf numFmtId="177" fontId="37" fillId="0" borderId="15" xfId="62" applyNumberFormat="1" applyFont="1" applyBorder="1" applyAlignment="1">
      <alignment horizontal="centerContinuous" vertical="center" wrapText="1"/>
      <protection/>
    </xf>
    <xf numFmtId="177" fontId="37" fillId="0" borderId="16" xfId="62" applyNumberFormat="1" applyFont="1" applyBorder="1" applyAlignment="1">
      <alignment horizontal="centerContinuous" vertical="center" wrapText="1"/>
      <protection/>
    </xf>
    <xf numFmtId="177" fontId="37" fillId="0" borderId="17" xfId="62" applyNumberFormat="1" applyFont="1" applyBorder="1" applyAlignment="1">
      <alignment horizontal="centerContinuous" vertical="center" wrapText="1"/>
      <protection/>
    </xf>
    <xf numFmtId="177" fontId="37" fillId="0" borderId="35" xfId="62" applyNumberFormat="1" applyFont="1" applyBorder="1" applyAlignment="1">
      <alignment horizontal="center" vertical="center" wrapText="1"/>
      <protection/>
    </xf>
    <xf numFmtId="177" fontId="37" fillId="0" borderId="15" xfId="62" applyNumberFormat="1" applyFont="1" applyBorder="1" applyAlignment="1">
      <alignment horizontal="center" vertical="center" wrapText="1"/>
      <protection/>
    </xf>
    <xf numFmtId="177" fontId="37" fillId="0" borderId="16" xfId="62" applyNumberFormat="1" applyFont="1" applyBorder="1" applyAlignment="1">
      <alignment horizontal="center" vertical="center" wrapText="1"/>
      <protection/>
    </xf>
    <xf numFmtId="177" fontId="37" fillId="0" borderId="41" xfId="62" applyNumberFormat="1" applyFont="1" applyBorder="1" applyAlignment="1">
      <alignment horizontal="center" vertical="center" wrapText="1"/>
      <protection/>
    </xf>
    <xf numFmtId="177" fontId="38" fillId="0" borderId="0" xfId="65" applyNumberFormat="1" applyFont="1" applyAlignment="1">
      <alignment horizontal="center" vertical="center" wrapText="1"/>
      <protection/>
    </xf>
    <xf numFmtId="177" fontId="39" fillId="0" borderId="14" xfId="62" applyNumberFormat="1" applyFont="1" applyBorder="1" applyAlignment="1">
      <alignment horizontal="center" vertical="center" wrapText="1"/>
      <protection/>
    </xf>
    <xf numFmtId="177" fontId="39" fillId="0" borderId="15" xfId="62" applyNumberFormat="1" applyFont="1" applyBorder="1" applyAlignment="1">
      <alignment horizontal="center" vertical="center" wrapText="1"/>
      <protection/>
    </xf>
    <xf numFmtId="177" fontId="39" fillId="0" borderId="16" xfId="62" applyNumberFormat="1" applyFont="1" applyBorder="1" applyAlignment="1">
      <alignment horizontal="center" vertical="center" wrapText="1"/>
      <protection/>
    </xf>
    <xf numFmtId="177" fontId="39" fillId="0" borderId="17" xfId="62" applyNumberFormat="1" applyFont="1" applyBorder="1" applyAlignment="1">
      <alignment horizontal="center" vertical="center" wrapText="1"/>
      <protection/>
    </xf>
    <xf numFmtId="177" fontId="39" fillId="0" borderId="0" xfId="65" applyNumberFormat="1" applyFont="1" applyAlignment="1">
      <alignment horizontal="center" vertical="center" wrapText="1"/>
      <protection/>
    </xf>
    <xf numFmtId="177" fontId="33" fillId="0" borderId="18" xfId="62" applyNumberFormat="1" applyBorder="1" applyAlignment="1">
      <alignment horizontal="left" vertical="center" wrapText="1" indent="1"/>
      <protection/>
    </xf>
    <xf numFmtId="177" fontId="40" fillId="0" borderId="19" xfId="62" applyNumberFormat="1" applyFont="1" applyBorder="1" applyAlignment="1">
      <alignment horizontal="left" vertical="center" wrapText="1" indent="1"/>
      <protection/>
    </xf>
    <xf numFmtId="177" fontId="40" fillId="0" borderId="20" xfId="62" applyNumberFormat="1" applyFont="1" applyBorder="1" applyAlignment="1" applyProtection="1">
      <alignment horizontal="right" vertical="center" wrapText="1" indent="1"/>
      <protection locked="0"/>
    </xf>
    <xf numFmtId="177" fontId="40" fillId="0" borderId="42" xfId="66" applyNumberFormat="1" applyFont="1" applyBorder="1" applyAlignment="1" applyProtection="1">
      <alignment horizontal="right" vertical="center" wrapText="1" indent="1"/>
      <protection locked="0"/>
    </xf>
    <xf numFmtId="177" fontId="33" fillId="0" borderId="22" xfId="62" applyNumberFormat="1" applyBorder="1" applyAlignment="1">
      <alignment horizontal="left" vertical="center" wrapText="1" indent="1"/>
      <protection/>
    </xf>
    <xf numFmtId="177" fontId="40" fillId="0" borderId="23" xfId="62" applyNumberFormat="1" applyFont="1" applyBorder="1" applyAlignment="1">
      <alignment horizontal="left" vertical="center" wrapText="1" indent="1"/>
      <protection/>
    </xf>
    <xf numFmtId="177" fontId="40" fillId="0" borderId="10" xfId="62" applyNumberFormat="1" applyFont="1" applyBorder="1" applyAlignment="1" applyProtection="1">
      <alignment horizontal="right" vertical="center" wrapText="1" indent="1"/>
      <protection locked="0"/>
    </xf>
    <xf numFmtId="177" fontId="40" fillId="0" borderId="10" xfId="66" applyNumberFormat="1" applyFont="1" applyBorder="1" applyAlignment="1" applyProtection="1">
      <alignment horizontal="right" vertical="center" wrapText="1" indent="1"/>
      <protection locked="0"/>
    </xf>
    <xf numFmtId="177" fontId="40" fillId="0" borderId="28" xfId="66" applyNumberFormat="1" applyFont="1" applyBorder="1" applyAlignment="1" applyProtection="1">
      <alignment horizontal="right" vertical="center" wrapText="1" indent="1"/>
      <protection locked="0"/>
    </xf>
    <xf numFmtId="177" fontId="40" fillId="0" borderId="25" xfId="62" applyNumberFormat="1" applyFont="1" applyBorder="1" applyAlignment="1">
      <alignment horizontal="left" vertical="center" wrapText="1" indent="1"/>
      <protection/>
    </xf>
    <xf numFmtId="177" fontId="33" fillId="0" borderId="10" xfId="65" applyNumberFormat="1" applyBorder="1" applyAlignment="1">
      <alignment vertical="center" wrapText="1"/>
      <protection/>
    </xf>
    <xf numFmtId="177" fontId="40" fillId="0" borderId="39" xfId="62" applyNumberFormat="1" applyFont="1" applyBorder="1" applyAlignment="1">
      <alignment horizontal="left" vertical="center" wrapText="1" indent="1"/>
      <protection/>
    </xf>
    <xf numFmtId="177" fontId="40" fillId="0" borderId="26" xfId="62" applyNumberFormat="1" applyFont="1" applyBorder="1" applyAlignment="1" applyProtection="1">
      <alignment horizontal="right" vertical="center" wrapText="1" indent="1"/>
      <protection locked="0"/>
    </xf>
    <xf numFmtId="177" fontId="40" fillId="0" borderId="23" xfId="62" applyNumberFormat="1" applyFont="1" applyBorder="1" applyAlignment="1" applyProtection="1">
      <alignment horizontal="left" vertical="center" wrapText="1" indent="1"/>
      <protection locked="0"/>
    </xf>
    <xf numFmtId="177" fontId="40" fillId="0" borderId="24" xfId="62" applyNumberFormat="1" applyFont="1" applyBorder="1" applyAlignment="1" applyProtection="1">
      <alignment horizontal="right" vertical="center" wrapText="1" indent="1"/>
      <protection locked="0"/>
    </xf>
    <xf numFmtId="177" fontId="40" fillId="0" borderId="0" xfId="62" applyNumberFormat="1" applyFont="1" applyAlignment="1" applyProtection="1">
      <alignment horizontal="left" vertical="center" wrapText="1" indent="1"/>
      <protection locked="0"/>
    </xf>
    <xf numFmtId="177" fontId="40" fillId="0" borderId="27" xfId="62" applyNumberFormat="1" applyFont="1" applyBorder="1" applyAlignment="1" applyProtection="1">
      <alignment horizontal="left" vertical="center" wrapText="1" indent="1"/>
      <protection locked="0"/>
    </xf>
    <xf numFmtId="177" fontId="40" fillId="0" borderId="28" xfId="62" applyNumberFormat="1" applyFont="1" applyBorder="1" applyAlignment="1" applyProtection="1">
      <alignment horizontal="right" vertical="center" wrapText="1" indent="1"/>
      <protection locked="0"/>
    </xf>
    <xf numFmtId="177" fontId="40" fillId="0" borderId="29" xfId="62" applyNumberFormat="1" applyFont="1" applyBorder="1" applyAlignment="1" applyProtection="1">
      <alignment horizontal="right" vertical="center" wrapText="1" indent="1"/>
      <protection locked="0"/>
    </xf>
    <xf numFmtId="177" fontId="38" fillId="0" borderId="14" xfId="62" applyNumberFormat="1" applyFont="1" applyBorder="1" applyAlignment="1">
      <alignment horizontal="left" vertical="center" wrapText="1" indent="1"/>
      <protection/>
    </xf>
    <xf numFmtId="177" fontId="39" fillId="0" borderId="15" xfId="62" applyNumberFormat="1" applyFont="1" applyBorder="1" applyAlignment="1">
      <alignment horizontal="left" vertical="center" wrapText="1" indent="1"/>
      <protection/>
    </xf>
    <xf numFmtId="177" fontId="39" fillId="0" borderId="16" xfId="62" applyNumberFormat="1" applyFont="1" applyBorder="1" applyAlignment="1">
      <alignment horizontal="right" vertical="center" wrapText="1" indent="1"/>
      <protection/>
    </xf>
    <xf numFmtId="177" fontId="39" fillId="0" borderId="17" xfId="62" applyNumberFormat="1" applyFont="1" applyBorder="1" applyAlignment="1">
      <alignment horizontal="right" vertical="center" wrapText="1" indent="1"/>
      <protection/>
    </xf>
    <xf numFmtId="177" fontId="33" fillId="0" borderId="30" xfId="62" applyNumberFormat="1" applyBorder="1" applyAlignment="1">
      <alignment horizontal="left" vertical="center" wrapText="1" indent="1"/>
      <protection/>
    </xf>
    <xf numFmtId="177" fontId="40" fillId="0" borderId="31" xfId="62" applyNumberFormat="1" applyFont="1" applyBorder="1" applyAlignment="1">
      <alignment horizontal="left" vertical="center" wrapText="1" indent="1"/>
      <protection/>
    </xf>
    <xf numFmtId="177" fontId="40" fillId="0" borderId="10" xfId="62" applyNumberFormat="1" applyFont="1" applyBorder="1" applyAlignment="1" applyProtection="1">
      <alignment horizontal="right" vertical="center" wrapText="1" indent="1"/>
      <protection locked="0"/>
    </xf>
    <xf numFmtId="177" fontId="40" fillId="0" borderId="23" xfId="62" applyNumberFormat="1" applyFont="1" applyBorder="1" applyAlignment="1">
      <alignment horizontal="left" vertical="center" wrapText="1" indent="1"/>
      <protection/>
    </xf>
    <xf numFmtId="177" fontId="40" fillId="0" borderId="32" xfId="62" applyNumberFormat="1" applyFont="1" applyBorder="1" applyAlignment="1" applyProtection="1">
      <alignment horizontal="right" vertical="center" wrapText="1" indent="1"/>
      <protection locked="0"/>
    </xf>
    <xf numFmtId="177" fontId="40" fillId="0" borderId="33" xfId="62" applyNumberFormat="1" applyFont="1" applyBorder="1" applyAlignment="1" applyProtection="1">
      <alignment horizontal="right" vertical="center" wrapText="1" indent="1"/>
      <protection locked="0"/>
    </xf>
    <xf numFmtId="177" fontId="40" fillId="0" borderId="24" xfId="62" applyNumberFormat="1" applyFont="1" applyBorder="1" applyAlignment="1" applyProtection="1">
      <alignment horizontal="right" vertical="center" wrapText="1" indent="1"/>
      <protection locked="0"/>
    </xf>
    <xf numFmtId="177" fontId="41" fillId="0" borderId="10" xfId="62" applyNumberFormat="1" applyFont="1" applyBorder="1" applyAlignment="1">
      <alignment horizontal="right" vertical="center" wrapText="1" indent="1"/>
      <protection/>
    </xf>
    <xf numFmtId="177" fontId="38" fillId="0" borderId="15" xfId="62" applyNumberFormat="1" applyFont="1" applyBorder="1" applyAlignment="1">
      <alignment horizontal="left" vertical="center" wrapText="1" indent="1"/>
      <protection/>
    </xf>
    <xf numFmtId="177" fontId="38" fillId="0" borderId="16" xfId="62" applyNumberFormat="1" applyFont="1" applyBorder="1" applyAlignment="1">
      <alignment horizontal="right" vertical="center" wrapText="1" indent="1"/>
      <protection/>
    </xf>
    <xf numFmtId="177" fontId="38" fillId="0" borderId="17" xfId="62" applyNumberFormat="1" applyFont="1" applyBorder="1" applyAlignment="1">
      <alignment horizontal="right" vertical="center" wrapText="1" indent="1"/>
      <protection/>
    </xf>
    <xf numFmtId="177" fontId="38" fillId="0" borderId="16" xfId="0" applyNumberFormat="1" applyFont="1" applyBorder="1" applyAlignment="1">
      <alignment horizontal="right" vertical="center" wrapText="1" indent="1"/>
    </xf>
    <xf numFmtId="177" fontId="38" fillId="0" borderId="17" xfId="0" applyNumberFormat="1" applyFont="1" applyBorder="1" applyAlignment="1">
      <alignment horizontal="right" vertical="center" wrapText="1" indent="1"/>
    </xf>
    <xf numFmtId="177" fontId="0" fillId="0" borderId="0" xfId="0" applyNumberFormat="1" applyAlignment="1">
      <alignment vertical="center" wrapText="1"/>
    </xf>
    <xf numFmtId="177" fontId="34" fillId="0" borderId="0" xfId="0" applyNumberFormat="1" applyFont="1" applyAlignment="1">
      <alignment horizontal="centerContinuous" vertical="center" wrapText="1"/>
    </xf>
    <xf numFmtId="177" fontId="0" fillId="0" borderId="0" xfId="0" applyNumberFormat="1" applyAlignment="1">
      <alignment horizontal="centerContinuous" vertical="center"/>
    </xf>
    <xf numFmtId="177" fontId="0" fillId="0" borderId="0" xfId="0" applyNumberFormat="1" applyAlignment="1">
      <alignment horizontal="center" vertical="center" wrapText="1"/>
    </xf>
    <xf numFmtId="177" fontId="36" fillId="0" borderId="0" xfId="0" applyNumberFormat="1" applyFont="1" applyAlignment="1">
      <alignment horizontal="right" vertical="center"/>
    </xf>
    <xf numFmtId="177" fontId="37" fillId="0" borderId="12" xfId="0" applyNumberFormat="1" applyFont="1" applyBorder="1" applyAlignment="1">
      <alignment horizontal="center" vertical="center" wrapText="1"/>
    </xf>
    <xf numFmtId="177" fontId="37" fillId="0" borderId="15" xfId="0" applyNumberFormat="1" applyFont="1" applyBorder="1" applyAlignment="1">
      <alignment horizontal="centerContinuous" vertical="center" wrapText="1"/>
    </xf>
    <xf numFmtId="177" fontId="37" fillId="0" borderId="16" xfId="0" applyNumberFormat="1" applyFont="1" applyBorder="1" applyAlignment="1">
      <alignment horizontal="centerContinuous" vertical="center" wrapText="1"/>
    </xf>
    <xf numFmtId="177" fontId="37" fillId="0" borderId="17" xfId="0" applyNumberFormat="1" applyFont="1" applyBorder="1" applyAlignment="1">
      <alignment horizontal="centerContinuous" vertical="center" wrapText="1"/>
    </xf>
    <xf numFmtId="177" fontId="37" fillId="0" borderId="13" xfId="0" applyNumberFormat="1" applyFont="1" applyBorder="1" applyAlignment="1">
      <alignment horizontal="center" vertical="center" wrapText="1"/>
    </xf>
    <xf numFmtId="177" fontId="37" fillId="0" borderId="15" xfId="0" applyNumberFormat="1" applyFont="1" applyBorder="1" applyAlignment="1">
      <alignment horizontal="center" vertical="center" wrapText="1"/>
    </xf>
    <xf numFmtId="177" fontId="37" fillId="0" borderId="34" xfId="62" applyNumberFormat="1" applyFont="1" applyBorder="1" applyAlignment="1">
      <alignment horizontal="center" vertical="center" wrapText="1"/>
      <protection/>
    </xf>
    <xf numFmtId="177" fontId="39" fillId="0" borderId="14" xfId="0" applyNumberFormat="1" applyFont="1" applyBorder="1" applyAlignment="1">
      <alignment horizontal="center" vertical="center" wrapText="1"/>
    </xf>
    <xf numFmtId="177" fontId="39" fillId="0" borderId="15" xfId="0" applyNumberFormat="1" applyFont="1" applyBorder="1" applyAlignment="1">
      <alignment horizontal="center" vertical="center" wrapText="1"/>
    </xf>
    <xf numFmtId="177" fontId="39" fillId="0" borderId="16" xfId="0" applyNumberFormat="1" applyFont="1" applyBorder="1" applyAlignment="1">
      <alignment horizontal="center" vertical="center" wrapText="1"/>
    </xf>
    <xf numFmtId="177" fontId="39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left" vertical="center" wrapText="1" indent="1"/>
    </xf>
    <xf numFmtId="177" fontId="40" fillId="0" borderId="19" xfId="0" applyNumberFormat="1" applyFont="1" applyBorder="1" applyAlignment="1">
      <alignment horizontal="left" vertical="center" wrapText="1" indent="1"/>
    </xf>
    <xf numFmtId="177" fontId="40" fillId="0" borderId="20" xfId="0" applyNumberFormat="1" applyFont="1" applyBorder="1" applyAlignment="1" applyProtection="1">
      <alignment horizontal="right" vertical="center" wrapText="1" indent="1"/>
      <protection locked="0"/>
    </xf>
    <xf numFmtId="177" fontId="0" fillId="0" borderId="22" xfId="0" applyNumberFormat="1" applyBorder="1" applyAlignment="1">
      <alignment horizontal="left" vertical="center" wrapText="1" indent="1"/>
    </xf>
    <xf numFmtId="177" fontId="40" fillId="0" borderId="23" xfId="0" applyNumberFormat="1" applyFont="1" applyBorder="1" applyAlignment="1">
      <alignment horizontal="left" vertical="center" wrapText="1" indent="1"/>
    </xf>
    <xf numFmtId="177" fontId="40" fillId="0" borderId="10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24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26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23" xfId="0" applyNumberFormat="1" applyFont="1" applyBorder="1" applyAlignment="1" applyProtection="1" quotePrefix="1">
      <alignment horizontal="left" vertical="center" wrapText="1" indent="6"/>
      <protection locked="0"/>
    </xf>
    <xf numFmtId="177" fontId="40" fillId="0" borderId="23" xfId="0" applyNumberFormat="1" applyFont="1" applyBorder="1" applyAlignment="1" applyProtection="1">
      <alignment horizontal="left" vertical="center" wrapText="1" indent="1"/>
      <protection locked="0"/>
    </xf>
    <xf numFmtId="177" fontId="40" fillId="0" borderId="23" xfId="0" applyNumberFormat="1" applyFont="1" applyBorder="1" applyAlignment="1" applyProtection="1" quotePrefix="1">
      <alignment horizontal="left" vertical="center" wrapText="1" indent="6"/>
      <protection locked="0"/>
    </xf>
    <xf numFmtId="177" fontId="40" fillId="0" borderId="23" xfId="0" applyNumberFormat="1" applyFont="1" applyBorder="1" applyAlignment="1" applyProtection="1" quotePrefix="1">
      <alignment horizontal="left" vertical="center" wrapText="1" indent="3"/>
      <protection locked="0"/>
    </xf>
    <xf numFmtId="177" fontId="0" fillId="0" borderId="30" xfId="0" applyNumberFormat="1" applyBorder="1" applyAlignment="1">
      <alignment horizontal="left" vertical="center" wrapText="1" indent="1"/>
    </xf>
    <xf numFmtId="177" fontId="40" fillId="0" borderId="31" xfId="0" applyNumberFormat="1" applyFont="1" applyBorder="1" applyAlignment="1" applyProtection="1">
      <alignment horizontal="left" vertical="center" wrapText="1" indent="1"/>
      <protection locked="0"/>
    </xf>
    <xf numFmtId="177" fontId="40" fillId="0" borderId="11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43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31" xfId="0" applyNumberFormat="1" applyFont="1" applyBorder="1" applyAlignment="1">
      <alignment horizontal="left" vertical="center" wrapText="1" indent="1"/>
    </xf>
    <xf numFmtId="177" fontId="38" fillId="0" borderId="14" xfId="0" applyNumberFormat="1" applyFont="1" applyBorder="1" applyAlignment="1">
      <alignment horizontal="left" vertical="center" wrapText="1" indent="1"/>
    </xf>
    <xf numFmtId="177" fontId="39" fillId="0" borderId="15" xfId="0" applyNumberFormat="1" applyFont="1" applyBorder="1" applyAlignment="1">
      <alignment horizontal="left" vertical="center" wrapText="1" indent="1"/>
    </xf>
    <xf numFmtId="177" fontId="39" fillId="0" borderId="16" xfId="0" applyNumberFormat="1" applyFont="1" applyBorder="1" applyAlignment="1">
      <alignment horizontal="right" vertical="center" wrapText="1" indent="1"/>
    </xf>
    <xf numFmtId="177" fontId="39" fillId="0" borderId="17" xfId="0" applyNumberFormat="1" applyFont="1" applyBorder="1" applyAlignment="1">
      <alignment horizontal="right" vertical="center" wrapText="1" indent="1"/>
    </xf>
    <xf numFmtId="177" fontId="41" fillId="0" borderId="31" xfId="0" applyNumberFormat="1" applyFont="1" applyBorder="1" applyAlignment="1">
      <alignment horizontal="left" vertical="center" wrapText="1" indent="1"/>
    </xf>
    <xf numFmtId="177" fontId="41" fillId="0" borderId="20" xfId="0" applyNumberFormat="1" applyFont="1" applyBorder="1" applyAlignment="1">
      <alignment horizontal="right" vertical="center" wrapText="1" indent="1"/>
    </xf>
    <xf numFmtId="177" fontId="40" fillId="0" borderId="23" xfId="0" applyNumberFormat="1" applyFont="1" applyBorder="1" applyAlignment="1">
      <alignment horizontal="left" vertical="center" wrapText="1" indent="1"/>
    </xf>
    <xf numFmtId="177" fontId="40" fillId="0" borderId="20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21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23" xfId="0" applyNumberFormat="1" applyFont="1" applyBorder="1" applyAlignment="1">
      <alignment horizontal="left" vertical="center" wrapText="1" indent="2"/>
    </xf>
    <xf numFmtId="177" fontId="40" fillId="0" borderId="10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24" xfId="0" applyNumberFormat="1" applyFont="1" applyBorder="1" applyAlignment="1" applyProtection="1">
      <alignment horizontal="right" vertical="center" wrapText="1" indent="1"/>
      <protection locked="0"/>
    </xf>
    <xf numFmtId="177" fontId="40" fillId="0" borderId="31" xfId="0" applyNumberFormat="1" applyFont="1" applyBorder="1" applyAlignment="1">
      <alignment horizontal="left" vertical="center" wrapText="1" indent="1"/>
    </xf>
    <xf numFmtId="177" fontId="40" fillId="0" borderId="10" xfId="0" applyNumberFormat="1" applyFont="1" applyBorder="1" applyAlignment="1">
      <alignment horizontal="left" vertical="center" wrapText="1" indent="2"/>
    </xf>
    <xf numFmtId="177" fontId="41" fillId="0" borderId="10" xfId="0" applyNumberFormat="1" applyFont="1" applyBorder="1" applyAlignment="1">
      <alignment horizontal="left" vertical="center" wrapText="1" indent="1"/>
    </xf>
    <xf numFmtId="177" fontId="41" fillId="0" borderId="10" xfId="0" applyNumberFormat="1" applyFont="1" applyBorder="1" applyAlignment="1">
      <alignment horizontal="right" vertical="center" wrapText="1" indent="1"/>
    </xf>
    <xf numFmtId="177" fontId="40" fillId="0" borderId="19" xfId="0" applyNumberFormat="1" applyFont="1" applyBorder="1" applyAlignment="1">
      <alignment horizontal="left" vertical="center" wrapText="1" indent="1"/>
    </xf>
    <xf numFmtId="177" fontId="40" fillId="0" borderId="19" xfId="0" applyNumberFormat="1" applyFont="1" applyBorder="1" applyAlignment="1" applyProtection="1">
      <alignment horizontal="left" vertical="center" wrapText="1" indent="1"/>
      <protection locked="0"/>
    </xf>
    <xf numFmtId="177" fontId="40" fillId="0" borderId="19" xfId="0" applyNumberFormat="1" applyFont="1" applyBorder="1" applyAlignment="1" applyProtection="1">
      <alignment horizontal="left" vertical="center" wrapText="1" indent="1"/>
      <protection locked="0"/>
    </xf>
    <xf numFmtId="177" fontId="40" fillId="0" borderId="19" xfId="0" applyNumberFormat="1" applyFont="1" applyBorder="1" applyAlignment="1">
      <alignment horizontal="left" vertical="center" wrapText="1" indent="2"/>
    </xf>
    <xf numFmtId="177" fontId="40" fillId="0" borderId="27" xfId="0" applyNumberFormat="1" applyFont="1" applyBorder="1" applyAlignment="1">
      <alignment horizontal="left" vertical="center" wrapText="1" indent="2"/>
    </xf>
    <xf numFmtId="177" fontId="38" fillId="0" borderId="15" xfId="0" applyNumberFormat="1" applyFont="1" applyBorder="1" applyAlignment="1">
      <alignment horizontal="left" vertical="center" wrapText="1" inden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ál 2" xfId="62"/>
    <cellStyle name="Normál 3" xfId="63"/>
    <cellStyle name="Normal_KTRSZJ" xfId="64"/>
    <cellStyle name="Normál_KVIREND Babócsa 2017 végleges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0.57421875" style="0" customWidth="1"/>
  </cols>
  <sheetData>
    <row r="1" ht="15">
      <c r="A1" t="s">
        <v>775</v>
      </c>
    </row>
    <row r="3" ht="18">
      <c r="A3" s="49"/>
    </row>
    <row r="4" ht="50.25" customHeight="1">
      <c r="A4" s="84" t="s">
        <v>645</v>
      </c>
    </row>
    <row r="5" ht="15.75" thickBot="1"/>
    <row r="6" ht="15.75" thickBot="1">
      <c r="A6" s="87" t="s">
        <v>646</v>
      </c>
    </row>
    <row r="7" ht="15">
      <c r="A7" s="85"/>
    </row>
    <row r="8" ht="15.75" thickBot="1">
      <c r="A8" s="86"/>
    </row>
    <row r="9" ht="15.75" thickBot="1">
      <c r="A9" s="87" t="s">
        <v>647</v>
      </c>
    </row>
    <row r="10" ht="16.5" thickBot="1">
      <c r="A10" s="157" t="s">
        <v>3</v>
      </c>
    </row>
    <row r="11" ht="16.5" thickBot="1">
      <c r="A11" s="158" t="s">
        <v>4</v>
      </c>
    </row>
    <row r="12" ht="16.5" thickBot="1">
      <c r="A12" s="158" t="s">
        <v>5</v>
      </c>
    </row>
    <row r="13" ht="16.5" thickBot="1">
      <c r="A13" s="158" t="s">
        <v>6</v>
      </c>
    </row>
    <row r="14" ht="16.5" thickBot="1">
      <c r="A14" s="158" t="s">
        <v>7</v>
      </c>
    </row>
    <row r="15" ht="16.5" thickBot="1">
      <c r="A15" s="158" t="s">
        <v>651</v>
      </c>
    </row>
    <row r="16" ht="16.5" customHeight="1" thickBot="1">
      <c r="A16" s="158" t="s">
        <v>8</v>
      </c>
    </row>
    <row r="17" ht="16.5" thickBot="1">
      <c r="A17" s="158" t="s">
        <v>648</v>
      </c>
    </row>
    <row r="18" ht="16.5" thickBot="1">
      <c r="A18" s="158" t="s">
        <v>9</v>
      </c>
    </row>
    <row r="19" ht="16.5" thickBot="1">
      <c r="A19" s="158" t="s">
        <v>652</v>
      </c>
    </row>
    <row r="20" ht="16.5" thickBot="1">
      <c r="A20" s="158" t="s">
        <v>649</v>
      </c>
    </row>
    <row r="21" ht="16.5" customHeight="1" thickBot="1">
      <c r="A21" s="158" t="s">
        <v>650</v>
      </c>
    </row>
    <row r="22" ht="16.5" thickBot="1">
      <c r="A22" s="158" t="s">
        <v>10</v>
      </c>
    </row>
    <row r="23" ht="16.5" thickBot="1">
      <c r="A23" s="158" t="s">
        <v>11</v>
      </c>
    </row>
    <row r="24" ht="16.5" thickBot="1">
      <c r="A24" s="158" t="s">
        <v>12</v>
      </c>
    </row>
    <row r="25" ht="16.5" customHeight="1" thickBot="1">
      <c r="A25" s="158" t="s">
        <v>13</v>
      </c>
    </row>
    <row r="26" ht="16.5" customHeight="1" thickBot="1">
      <c r="A26" s="158" t="s">
        <v>763</v>
      </c>
    </row>
    <row r="27" ht="15.75" customHeight="1">
      <c r="A27" s="4"/>
    </row>
    <row r="28" ht="15">
      <c r="A28" s="4"/>
    </row>
    <row r="29" ht="15">
      <c r="A29" s="4"/>
    </row>
    <row r="30" ht="15">
      <c r="A30" s="4"/>
    </row>
    <row r="31" ht="16.5" customHeight="1">
      <c r="A31" s="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ht="15">
      <c r="A1" t="s">
        <v>769</v>
      </c>
    </row>
    <row r="3" spans="1:2" ht="27" customHeight="1">
      <c r="A3" s="167" t="s">
        <v>764</v>
      </c>
      <c r="B3" s="170"/>
    </row>
    <row r="4" spans="1:7" ht="71.25" customHeight="1">
      <c r="A4" s="169" t="s">
        <v>32</v>
      </c>
      <c r="B4" s="169"/>
      <c r="C4" s="41"/>
      <c r="D4" s="41"/>
      <c r="E4" s="41"/>
      <c r="F4" s="41"/>
      <c r="G4" s="41"/>
    </row>
    <row r="5" spans="1:7" ht="24" customHeight="1">
      <c r="A5" s="37"/>
      <c r="B5" s="37"/>
      <c r="C5" s="41"/>
      <c r="D5" s="41"/>
      <c r="E5" s="41"/>
      <c r="F5" s="41"/>
      <c r="G5" s="41"/>
    </row>
    <row r="6" ht="22.5" customHeight="1">
      <c r="A6" s="4" t="s">
        <v>14</v>
      </c>
    </row>
    <row r="7" ht="15">
      <c r="B7" s="161"/>
    </row>
    <row r="8" ht="15">
      <c r="B8" s="161"/>
    </row>
    <row r="9" spans="1:2" ht="15">
      <c r="A9" s="75" t="s">
        <v>766</v>
      </c>
      <c r="B9" s="162" t="s">
        <v>22</v>
      </c>
    </row>
    <row r="10" spans="1:2" ht="15">
      <c r="A10" s="23" t="s">
        <v>74</v>
      </c>
      <c r="B10" s="76"/>
    </row>
    <row r="11" spans="1:2" ht="15">
      <c r="A11" s="42" t="s">
        <v>75</v>
      </c>
      <c r="B11" s="76"/>
    </row>
    <row r="12" spans="1:2" ht="15">
      <c r="A12" s="23" t="s">
        <v>76</v>
      </c>
      <c r="B12" s="76"/>
    </row>
    <row r="13" spans="1:2" ht="15">
      <c r="A13" s="23" t="s">
        <v>77</v>
      </c>
      <c r="B13" s="76"/>
    </row>
    <row r="14" spans="1:2" ht="15">
      <c r="A14" s="23" t="s">
        <v>78</v>
      </c>
      <c r="B14" s="76"/>
    </row>
    <row r="15" spans="1:2" ht="15">
      <c r="A15" s="23" t="s">
        <v>79</v>
      </c>
      <c r="B15" s="76"/>
    </row>
    <row r="16" spans="1:2" ht="15">
      <c r="A16" s="23" t="s">
        <v>80</v>
      </c>
      <c r="B16" s="76">
        <v>8800</v>
      </c>
    </row>
    <row r="17" spans="1:2" ht="15">
      <c r="A17" s="23" t="s">
        <v>81</v>
      </c>
      <c r="B17" s="76"/>
    </row>
    <row r="18" spans="1:2" ht="15">
      <c r="A18" s="40" t="s">
        <v>25</v>
      </c>
      <c r="B18" s="163">
        <f>SUM(B10:B17)</f>
        <v>8800</v>
      </c>
    </row>
    <row r="19" spans="1:2" ht="30">
      <c r="A19" s="43" t="s">
        <v>17</v>
      </c>
      <c r="B19" s="76"/>
    </row>
    <row r="20" spans="1:2" ht="30">
      <c r="A20" s="43" t="s">
        <v>18</v>
      </c>
      <c r="B20" s="76">
        <v>2500</v>
      </c>
    </row>
    <row r="21" spans="1:2" ht="15">
      <c r="A21" s="44" t="s">
        <v>19</v>
      </c>
      <c r="B21" s="76"/>
    </row>
    <row r="22" spans="1:2" ht="15">
      <c r="A22" s="44" t="s">
        <v>20</v>
      </c>
      <c r="B22" s="76"/>
    </row>
    <row r="23" spans="1:2" ht="15">
      <c r="A23" s="23" t="s">
        <v>23</v>
      </c>
      <c r="B23" s="76">
        <v>6300</v>
      </c>
    </row>
    <row r="24" spans="1:2" ht="15">
      <c r="A24" s="28" t="s">
        <v>21</v>
      </c>
      <c r="B24" s="76">
        <f>SUM(B19:B23)</f>
        <v>8800</v>
      </c>
    </row>
    <row r="25" spans="1:2" ht="31.5">
      <c r="A25" s="45" t="s">
        <v>24</v>
      </c>
      <c r="B25" s="164"/>
    </row>
    <row r="26" spans="1:2" ht="15.75">
      <c r="A26" s="25" t="s">
        <v>544</v>
      </c>
      <c r="B26" s="165">
        <f>B24+B25</f>
        <v>8800</v>
      </c>
    </row>
    <row r="27" ht="15">
      <c r="B27" s="161"/>
    </row>
    <row r="28" ht="15">
      <c r="B28" s="161"/>
    </row>
    <row r="29" spans="1:2" ht="15">
      <c r="A29" s="75" t="s">
        <v>2</v>
      </c>
      <c r="B29" s="162" t="s">
        <v>22</v>
      </c>
    </row>
    <row r="30" spans="1:2" ht="15">
      <c r="A30" s="23" t="s">
        <v>74</v>
      </c>
      <c r="B30" s="76"/>
    </row>
    <row r="31" spans="1:2" ht="15">
      <c r="A31" s="42" t="s">
        <v>75</v>
      </c>
      <c r="B31" s="76"/>
    </row>
    <row r="32" spans="1:2" ht="15">
      <c r="A32" s="23" t="s">
        <v>76</v>
      </c>
      <c r="B32" s="76">
        <v>358</v>
      </c>
    </row>
    <row r="33" spans="1:2" ht="15">
      <c r="A33" s="23" t="s">
        <v>77</v>
      </c>
      <c r="B33" s="76"/>
    </row>
    <row r="34" spans="1:2" ht="15">
      <c r="A34" s="23" t="s">
        <v>78</v>
      </c>
      <c r="B34" s="76"/>
    </row>
    <row r="35" spans="1:2" ht="15">
      <c r="A35" s="23" t="s">
        <v>79</v>
      </c>
      <c r="B35" s="76">
        <v>77</v>
      </c>
    </row>
    <row r="36" spans="1:2" ht="15">
      <c r="A36" s="23" t="s">
        <v>80</v>
      </c>
      <c r="B36" s="76"/>
    </row>
    <row r="37" spans="1:2" ht="15">
      <c r="A37" s="23" t="s">
        <v>81</v>
      </c>
      <c r="B37" s="76"/>
    </row>
    <row r="38" spans="1:2" ht="15">
      <c r="A38" s="40" t="s">
        <v>25</v>
      </c>
      <c r="B38" s="163">
        <f>SUM(B30:B37)</f>
        <v>435</v>
      </c>
    </row>
    <row r="39" spans="1:2" ht="30">
      <c r="A39" s="43" t="s">
        <v>17</v>
      </c>
      <c r="B39" s="76"/>
    </row>
    <row r="40" spans="1:2" ht="30">
      <c r="A40" s="43" t="s">
        <v>18</v>
      </c>
      <c r="B40" s="76"/>
    </row>
    <row r="41" spans="1:2" ht="15">
      <c r="A41" s="44" t="s">
        <v>19</v>
      </c>
      <c r="B41" s="76"/>
    </row>
    <row r="42" spans="1:2" ht="15">
      <c r="A42" s="44" t="s">
        <v>20</v>
      </c>
      <c r="B42" s="76"/>
    </row>
    <row r="43" spans="1:2" ht="15">
      <c r="A43" s="23" t="s">
        <v>23</v>
      </c>
      <c r="B43" s="76"/>
    </row>
    <row r="44" spans="1:2" ht="15">
      <c r="A44" s="28" t="s">
        <v>21</v>
      </c>
      <c r="B44" s="76">
        <f>SUM(B39:B43)</f>
        <v>0</v>
      </c>
    </row>
    <row r="45" spans="1:2" ht="31.5">
      <c r="A45" s="45" t="s">
        <v>24</v>
      </c>
      <c r="B45" s="160">
        <v>435</v>
      </c>
    </row>
    <row r="46" spans="1:2" ht="15.75">
      <c r="A46" s="25" t="s">
        <v>544</v>
      </c>
      <c r="B46" s="165">
        <f>B44+B45</f>
        <v>435</v>
      </c>
    </row>
  </sheetData>
  <sheetProtection/>
  <mergeCells count="2"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421875" style="0" customWidth="1"/>
    <col min="4" max="4" width="18.421875" style="0" customWidth="1"/>
  </cols>
  <sheetData>
    <row r="1" ht="15">
      <c r="A1" t="s">
        <v>770</v>
      </c>
    </row>
    <row r="3" spans="1:4" ht="25.5" customHeight="1">
      <c r="A3" s="167" t="s">
        <v>764</v>
      </c>
      <c r="B3" s="170"/>
      <c r="C3" s="170"/>
      <c r="D3" s="170"/>
    </row>
    <row r="4" spans="1:4" ht="23.25" customHeight="1">
      <c r="A4" s="169" t="s">
        <v>574</v>
      </c>
      <c r="B4" s="186"/>
      <c r="C4" s="186"/>
      <c r="D4" s="186"/>
    </row>
    <row r="5" ht="15">
      <c r="A5" s="1"/>
    </row>
    <row r="6" ht="15">
      <c r="A6" s="1"/>
    </row>
    <row r="7" spans="1:4" ht="51" customHeight="1">
      <c r="A7" s="30" t="s">
        <v>573</v>
      </c>
      <c r="B7" s="31" t="s">
        <v>618</v>
      </c>
      <c r="C7" s="31" t="s">
        <v>619</v>
      </c>
      <c r="D7" s="39" t="s">
        <v>15</v>
      </c>
    </row>
    <row r="8" spans="1:4" ht="15" customHeight="1">
      <c r="A8" s="31" t="s">
        <v>547</v>
      </c>
      <c r="B8" s="32"/>
      <c r="C8" s="32"/>
      <c r="D8" s="88"/>
    </row>
    <row r="9" spans="1:4" ht="15" customHeight="1">
      <c r="A9" s="31" t="s">
        <v>548</v>
      </c>
      <c r="B9" s="32"/>
      <c r="C9" s="32"/>
      <c r="D9" s="88"/>
    </row>
    <row r="10" spans="1:4" ht="15" customHeight="1">
      <c r="A10" s="31" t="s">
        <v>549</v>
      </c>
      <c r="B10" s="32"/>
      <c r="C10" s="32"/>
      <c r="D10" s="88"/>
    </row>
    <row r="11" spans="1:4" ht="15" customHeight="1">
      <c r="A11" s="31" t="s">
        <v>550</v>
      </c>
      <c r="B11" s="32"/>
      <c r="C11" s="32"/>
      <c r="D11" s="88"/>
    </row>
    <row r="12" spans="1:4" ht="15" customHeight="1">
      <c r="A12" s="30" t="s">
        <v>568</v>
      </c>
      <c r="B12" s="32"/>
      <c r="C12" s="32"/>
      <c r="D12" s="88"/>
    </row>
    <row r="13" spans="1:4" ht="15" customHeight="1">
      <c r="A13" s="31" t="s">
        <v>551</v>
      </c>
      <c r="B13" s="32"/>
      <c r="C13" s="32"/>
      <c r="D13" s="21"/>
    </row>
    <row r="14" spans="1:4" ht="33" customHeight="1">
      <c r="A14" s="31" t="s">
        <v>552</v>
      </c>
      <c r="B14" s="32"/>
      <c r="C14" s="32"/>
      <c r="D14" s="21"/>
    </row>
    <row r="15" spans="1:4" ht="15" customHeight="1">
      <c r="A15" s="31" t="s">
        <v>553</v>
      </c>
      <c r="B15" s="32"/>
      <c r="C15" s="32"/>
      <c r="D15" s="21"/>
    </row>
    <row r="16" spans="1:4" ht="15" customHeight="1">
      <c r="A16" s="31" t="s">
        <v>554</v>
      </c>
      <c r="B16" s="32">
        <v>1</v>
      </c>
      <c r="C16" s="32"/>
      <c r="D16" s="88">
        <v>1</v>
      </c>
    </row>
    <row r="17" spans="1:4" ht="15" customHeight="1">
      <c r="A17" s="31" t="s">
        <v>555</v>
      </c>
      <c r="B17" s="32"/>
      <c r="C17" s="32"/>
      <c r="D17" s="88"/>
    </row>
    <row r="18" spans="1:4" ht="15" customHeight="1">
      <c r="A18" s="31" t="s">
        <v>556</v>
      </c>
      <c r="B18" s="32"/>
      <c r="C18" s="32"/>
      <c r="D18" s="88"/>
    </row>
    <row r="19" spans="1:4" ht="15" customHeight="1">
      <c r="A19" s="31" t="s">
        <v>557</v>
      </c>
      <c r="B19" s="32"/>
      <c r="C19" s="32"/>
      <c r="D19" s="88"/>
    </row>
    <row r="20" spans="1:4" ht="15" customHeight="1">
      <c r="A20" s="30" t="s">
        <v>569</v>
      </c>
      <c r="B20" s="81">
        <f>SUM(B16:B19)</f>
        <v>1</v>
      </c>
      <c r="C20" s="81"/>
      <c r="D20" s="89">
        <f aca="true" t="shared" si="0" ref="D20:D28">SUM(B20:C20)</f>
        <v>1</v>
      </c>
    </row>
    <row r="21" spans="1:4" ht="15" customHeight="1">
      <c r="A21" s="31" t="s">
        <v>558</v>
      </c>
      <c r="B21" s="32">
        <v>1</v>
      </c>
      <c r="C21" s="32"/>
      <c r="D21" s="88">
        <v>1</v>
      </c>
    </row>
    <row r="22" spans="1:4" ht="15" customHeight="1">
      <c r="A22" s="31" t="s">
        <v>559</v>
      </c>
      <c r="B22" s="32"/>
      <c r="C22" s="32"/>
      <c r="D22" s="88"/>
    </row>
    <row r="23" spans="1:4" ht="15" customHeight="1">
      <c r="A23" s="31" t="s">
        <v>560</v>
      </c>
      <c r="B23" s="32">
        <v>2</v>
      </c>
      <c r="C23" s="32"/>
      <c r="D23" s="88">
        <f t="shared" si="0"/>
        <v>2</v>
      </c>
    </row>
    <row r="24" spans="1:4" ht="15" customHeight="1">
      <c r="A24" s="30" t="s">
        <v>570</v>
      </c>
      <c r="B24" s="81">
        <f>SUM(B21:B23)</f>
        <v>3</v>
      </c>
      <c r="C24" s="81"/>
      <c r="D24" s="89">
        <f t="shared" si="0"/>
        <v>3</v>
      </c>
    </row>
    <row r="25" spans="1:4" ht="15" customHeight="1">
      <c r="A25" s="31" t="s">
        <v>561</v>
      </c>
      <c r="B25" s="32">
        <v>1</v>
      </c>
      <c r="C25" s="32"/>
      <c r="D25" s="88">
        <f t="shared" si="0"/>
        <v>1</v>
      </c>
    </row>
    <row r="26" spans="1:4" ht="15" customHeight="1">
      <c r="A26" s="31" t="s">
        <v>562</v>
      </c>
      <c r="B26" s="32">
        <v>3</v>
      </c>
      <c r="C26" s="32"/>
      <c r="D26" s="88">
        <f t="shared" si="0"/>
        <v>3</v>
      </c>
    </row>
    <row r="27" spans="1:4" ht="15" customHeight="1">
      <c r="A27" s="31" t="s">
        <v>563</v>
      </c>
      <c r="B27" s="32">
        <v>1</v>
      </c>
      <c r="C27" s="32"/>
      <c r="D27" s="88">
        <f t="shared" si="0"/>
        <v>1</v>
      </c>
    </row>
    <row r="28" spans="1:4" ht="15" customHeight="1">
      <c r="A28" s="30" t="s">
        <v>571</v>
      </c>
      <c r="B28" s="81">
        <f>SUM(B25:B27)</f>
        <v>5</v>
      </c>
      <c r="C28" s="81"/>
      <c r="D28" s="89">
        <f t="shared" si="0"/>
        <v>5</v>
      </c>
    </row>
    <row r="29" spans="1:4" ht="37.5" customHeight="1">
      <c r="A29" s="30" t="s">
        <v>572</v>
      </c>
      <c r="B29" s="46">
        <f>B12+B20+B24+B28</f>
        <v>9</v>
      </c>
      <c r="C29" s="33"/>
      <c r="D29" s="89">
        <f>B29+C29</f>
        <v>9</v>
      </c>
    </row>
    <row r="30" spans="1:4" ht="30" customHeight="1">
      <c r="A30" s="31" t="s">
        <v>564</v>
      </c>
      <c r="B30" s="32"/>
      <c r="C30" s="32"/>
      <c r="D30" s="21"/>
    </row>
    <row r="31" spans="1:4" ht="32.25" customHeight="1">
      <c r="A31" s="31" t="s">
        <v>565</v>
      </c>
      <c r="B31" s="32"/>
      <c r="C31" s="32"/>
      <c r="D31" s="21"/>
    </row>
    <row r="32" spans="1:4" ht="33.75" customHeight="1">
      <c r="A32" s="31" t="s">
        <v>566</v>
      </c>
      <c r="B32" s="32"/>
      <c r="C32" s="32"/>
      <c r="D32" s="21"/>
    </row>
    <row r="33" spans="1:4" ht="18.75" customHeight="1">
      <c r="A33" s="31" t="s">
        <v>567</v>
      </c>
      <c r="B33" s="32"/>
      <c r="C33" s="32"/>
      <c r="D33" s="21"/>
    </row>
    <row r="34" spans="1:4" ht="33" customHeight="1">
      <c r="A34" s="30" t="s">
        <v>55</v>
      </c>
      <c r="B34" s="32"/>
      <c r="C34" s="32"/>
      <c r="D34" s="21"/>
    </row>
    <row r="35" spans="1:3" ht="15">
      <c r="A35" s="183"/>
      <c r="B35" s="184"/>
      <c r="C35" s="184"/>
    </row>
    <row r="36" spans="1:3" ht="15">
      <c r="A36" s="185"/>
      <c r="B36" s="184"/>
      <c r="C36" s="184"/>
    </row>
  </sheetData>
  <sheetProtection/>
  <mergeCells count="4">
    <mergeCell ref="A35:C35"/>
    <mergeCell ref="A36:C36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421875" style="187" customWidth="1"/>
    <col min="2" max="2" width="10.140625" style="187" customWidth="1"/>
    <col min="3" max="3" width="18.8515625" style="187" customWidth="1"/>
    <col min="4" max="4" width="16.140625" style="187" customWidth="1"/>
    <col min="5" max="16384" width="9.140625" style="187" customWidth="1"/>
  </cols>
  <sheetData>
    <row r="1" spans="1:4" ht="15.75">
      <c r="A1" s="299" t="s">
        <v>793</v>
      </c>
      <c r="B1" s="299"/>
      <c r="C1" s="299"/>
      <c r="D1" s="299"/>
    </row>
    <row r="2" ht="13.5" customHeight="1"/>
    <row r="3" spans="1:4" ht="41.25" customHeight="1">
      <c r="A3" s="188" t="s">
        <v>794</v>
      </c>
      <c r="B3" s="188"/>
      <c r="C3" s="188"/>
      <c r="D3" s="188"/>
    </row>
    <row r="4" spans="1:4" ht="23.25" customHeight="1">
      <c r="A4" s="190" t="s">
        <v>28</v>
      </c>
      <c r="B4" s="190"/>
      <c r="C4" s="190"/>
      <c r="D4" s="190"/>
    </row>
    <row r="5" ht="15.75">
      <c r="A5" s="191"/>
    </row>
    <row r="7" spans="1:4" ht="31.5">
      <c r="A7" s="192" t="s">
        <v>82</v>
      </c>
      <c r="B7" s="193" t="s">
        <v>83</v>
      </c>
      <c r="C7" s="194" t="s">
        <v>795</v>
      </c>
      <c r="D7" s="194" t="s">
        <v>796</v>
      </c>
    </row>
    <row r="8" spans="1:4" ht="15.75">
      <c r="A8" s="300"/>
      <c r="B8" s="300"/>
      <c r="C8" s="300"/>
      <c r="D8" s="300"/>
    </row>
    <row r="9" spans="1:4" ht="15.75">
      <c r="A9" s="300"/>
      <c r="B9" s="300"/>
      <c r="C9" s="300"/>
      <c r="D9" s="300"/>
    </row>
    <row r="10" spans="1:4" ht="15.75">
      <c r="A10" s="300"/>
      <c r="B10" s="300"/>
      <c r="C10" s="300"/>
      <c r="D10" s="300"/>
    </row>
    <row r="11" spans="1:4" ht="15.75">
      <c r="A11" s="300"/>
      <c r="B11" s="300"/>
      <c r="C11" s="300"/>
      <c r="D11" s="300"/>
    </row>
    <row r="12" spans="1:4" ht="15.75">
      <c r="A12" s="213" t="s">
        <v>627</v>
      </c>
      <c r="B12" s="218" t="s">
        <v>183</v>
      </c>
      <c r="C12" s="202">
        <v>14110</v>
      </c>
      <c r="D12" s="301">
        <v>0</v>
      </c>
    </row>
    <row r="13" spans="1:4" ht="15.75">
      <c r="A13" s="213"/>
      <c r="B13" s="218"/>
      <c r="C13" s="300"/>
      <c r="D13" s="300"/>
    </row>
    <row r="14" spans="1:4" ht="15.75">
      <c r="A14" s="213"/>
      <c r="B14" s="218"/>
      <c r="C14" s="300"/>
      <c r="D14" s="300"/>
    </row>
    <row r="15" spans="1:4" ht="15.75">
      <c r="A15" s="213"/>
      <c r="B15" s="218"/>
      <c r="C15" s="300"/>
      <c r="D15" s="300"/>
    </row>
    <row r="16" spans="1:4" ht="15.75">
      <c r="A16" s="213"/>
      <c r="B16" s="218"/>
      <c r="C16" s="300"/>
      <c r="D16" s="300"/>
    </row>
    <row r="17" spans="1:4" ht="15.75">
      <c r="A17" s="213" t="s">
        <v>626</v>
      </c>
      <c r="B17" s="218" t="s">
        <v>183</v>
      </c>
      <c r="C17" s="302">
        <v>0</v>
      </c>
      <c r="D17" s="301">
        <v>0</v>
      </c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ht="15">
      <c r="A1" t="s">
        <v>771</v>
      </c>
    </row>
    <row r="3" spans="1:3" ht="28.5" customHeight="1">
      <c r="A3" s="167" t="s">
        <v>764</v>
      </c>
      <c r="B3" s="170"/>
      <c r="C3" s="170"/>
    </row>
    <row r="4" spans="1:3" ht="26.25" customHeight="1">
      <c r="A4" s="169" t="s">
        <v>41</v>
      </c>
      <c r="B4" s="169"/>
      <c r="C4" s="169"/>
    </row>
    <row r="5" spans="1:3" ht="18.75" customHeight="1">
      <c r="A5" s="48"/>
      <c r="B5" s="50"/>
      <c r="C5" s="50"/>
    </row>
    <row r="6" ht="23.25" customHeight="1">
      <c r="A6" s="4" t="s">
        <v>14</v>
      </c>
    </row>
    <row r="7" spans="1:3" ht="25.5">
      <c r="A7" s="24" t="s">
        <v>628</v>
      </c>
      <c r="B7" s="3" t="s">
        <v>83</v>
      </c>
      <c r="C7" s="47" t="s">
        <v>31</v>
      </c>
    </row>
    <row r="8" spans="1:3" ht="15">
      <c r="A8" s="11" t="s">
        <v>384</v>
      </c>
      <c r="B8" s="6" t="s">
        <v>162</v>
      </c>
      <c r="C8" s="21"/>
    </row>
    <row r="9" spans="1:3" ht="15">
      <c r="A9" s="11" t="s">
        <v>385</v>
      </c>
      <c r="B9" s="6" t="s">
        <v>162</v>
      </c>
      <c r="C9" s="21"/>
    </row>
    <row r="10" spans="1:3" ht="15">
      <c r="A10" s="11" t="s">
        <v>386</v>
      </c>
      <c r="B10" s="6" t="s">
        <v>162</v>
      </c>
      <c r="C10" s="21"/>
    </row>
    <row r="11" spans="1:3" ht="15">
      <c r="A11" s="11" t="s">
        <v>387</v>
      </c>
      <c r="B11" s="6" t="s">
        <v>162</v>
      </c>
      <c r="C11" s="21"/>
    </row>
    <row r="12" spans="1:3" ht="15">
      <c r="A12" s="12" t="s">
        <v>388</v>
      </c>
      <c r="B12" s="6" t="s">
        <v>162</v>
      </c>
      <c r="C12" s="21"/>
    </row>
    <row r="13" spans="1:3" ht="15">
      <c r="A13" s="12" t="s">
        <v>389</v>
      </c>
      <c r="B13" s="6" t="s">
        <v>162</v>
      </c>
      <c r="C13" s="21"/>
    </row>
    <row r="14" spans="1:3" ht="15">
      <c r="A14" s="14" t="s">
        <v>36</v>
      </c>
      <c r="B14" s="13" t="s">
        <v>162</v>
      </c>
      <c r="C14" s="21"/>
    </row>
    <row r="15" spans="1:3" ht="15">
      <c r="A15" s="11" t="s">
        <v>390</v>
      </c>
      <c r="B15" s="6" t="s">
        <v>163</v>
      </c>
      <c r="C15" s="21"/>
    </row>
    <row r="16" spans="1:3" ht="15">
      <c r="A16" s="15" t="s">
        <v>35</v>
      </c>
      <c r="B16" s="13" t="s">
        <v>163</v>
      </c>
      <c r="C16" s="21"/>
    </row>
    <row r="17" spans="1:3" ht="15">
      <c r="A17" s="11" t="s">
        <v>391</v>
      </c>
      <c r="B17" s="6" t="s">
        <v>164</v>
      </c>
      <c r="C17" s="21"/>
    </row>
    <row r="18" spans="1:3" ht="15">
      <c r="A18" s="11" t="s">
        <v>392</v>
      </c>
      <c r="B18" s="6" t="s">
        <v>164</v>
      </c>
      <c r="C18" s="21"/>
    </row>
    <row r="19" spans="1:3" ht="15">
      <c r="A19" s="12" t="s">
        <v>393</v>
      </c>
      <c r="B19" s="6" t="s">
        <v>164</v>
      </c>
      <c r="C19" s="21"/>
    </row>
    <row r="20" spans="1:3" ht="15">
      <c r="A20" s="12" t="s">
        <v>394</v>
      </c>
      <c r="B20" s="6" t="s">
        <v>164</v>
      </c>
      <c r="C20" s="21"/>
    </row>
    <row r="21" spans="1:3" ht="15">
      <c r="A21" s="12" t="s">
        <v>395</v>
      </c>
      <c r="B21" s="6" t="s">
        <v>164</v>
      </c>
      <c r="C21" s="21"/>
    </row>
    <row r="22" spans="1:3" ht="30">
      <c r="A22" s="16" t="s">
        <v>396</v>
      </c>
      <c r="B22" s="6" t="s">
        <v>164</v>
      </c>
      <c r="C22" s="21"/>
    </row>
    <row r="23" spans="1:3" ht="15">
      <c r="A23" s="10" t="s">
        <v>34</v>
      </c>
      <c r="B23" s="13" t="s">
        <v>164</v>
      </c>
      <c r="C23" s="21"/>
    </row>
    <row r="24" spans="1:3" ht="15">
      <c r="A24" s="11" t="s">
        <v>397</v>
      </c>
      <c r="B24" s="6" t="s">
        <v>165</v>
      </c>
      <c r="C24" s="21"/>
    </row>
    <row r="25" spans="1:3" ht="15">
      <c r="A25" s="11" t="s">
        <v>398</v>
      </c>
      <c r="B25" s="6" t="s">
        <v>165</v>
      </c>
      <c r="C25" s="21"/>
    </row>
    <row r="26" spans="1:3" ht="15">
      <c r="A26" s="10" t="s">
        <v>33</v>
      </c>
      <c r="B26" s="8" t="s">
        <v>165</v>
      </c>
      <c r="C26" s="21"/>
    </row>
    <row r="27" spans="1:3" ht="15">
      <c r="A27" s="11" t="s">
        <v>399</v>
      </c>
      <c r="B27" s="6" t="s">
        <v>166</v>
      </c>
      <c r="C27" s="21"/>
    </row>
    <row r="28" spans="1:3" ht="15">
      <c r="A28" s="11" t="s">
        <v>400</v>
      </c>
      <c r="B28" s="6" t="s">
        <v>166</v>
      </c>
      <c r="C28" s="21"/>
    </row>
    <row r="29" spans="1:3" ht="15">
      <c r="A29" s="12" t="s">
        <v>401</v>
      </c>
      <c r="B29" s="6" t="s">
        <v>166</v>
      </c>
      <c r="C29" s="21"/>
    </row>
    <row r="30" spans="1:3" ht="15">
      <c r="A30" s="12" t="s">
        <v>402</v>
      </c>
      <c r="B30" s="6" t="s">
        <v>166</v>
      </c>
      <c r="C30" s="21"/>
    </row>
    <row r="31" spans="1:3" ht="15">
      <c r="A31" s="12" t="s">
        <v>403</v>
      </c>
      <c r="B31" s="6" t="s">
        <v>166</v>
      </c>
      <c r="C31" s="21"/>
    </row>
    <row r="32" spans="1:3" ht="15">
      <c r="A32" s="12" t="s">
        <v>404</v>
      </c>
      <c r="B32" s="6" t="s">
        <v>166</v>
      </c>
      <c r="C32" s="21"/>
    </row>
    <row r="33" spans="1:3" ht="15">
      <c r="A33" s="12" t="s">
        <v>405</v>
      </c>
      <c r="B33" s="6" t="s">
        <v>166</v>
      </c>
      <c r="C33" s="21"/>
    </row>
    <row r="34" spans="1:3" ht="15">
      <c r="A34" s="12" t="s">
        <v>406</v>
      </c>
      <c r="B34" s="6" t="s">
        <v>166</v>
      </c>
      <c r="C34" s="21"/>
    </row>
    <row r="35" spans="1:3" ht="15">
      <c r="A35" s="12" t="s">
        <v>407</v>
      </c>
      <c r="B35" s="6" t="s">
        <v>166</v>
      </c>
      <c r="C35" s="21"/>
    </row>
    <row r="36" spans="1:3" ht="15">
      <c r="A36" s="12" t="s">
        <v>408</v>
      </c>
      <c r="B36" s="6" t="s">
        <v>166</v>
      </c>
      <c r="C36" s="21"/>
    </row>
    <row r="37" spans="1:3" ht="30">
      <c r="A37" s="12" t="s">
        <v>409</v>
      </c>
      <c r="B37" s="6" t="s">
        <v>166</v>
      </c>
      <c r="C37" s="78">
        <v>1162</v>
      </c>
    </row>
    <row r="38" spans="1:3" ht="30">
      <c r="A38" s="12" t="s">
        <v>410</v>
      </c>
      <c r="B38" s="6" t="s">
        <v>166</v>
      </c>
      <c r="C38" s="78"/>
    </row>
    <row r="39" spans="1:3" ht="15.75">
      <c r="A39" s="10" t="s">
        <v>411</v>
      </c>
      <c r="B39" s="13" t="s">
        <v>166</v>
      </c>
      <c r="C39" s="79">
        <f>SUM(C35:C38)</f>
        <v>1162</v>
      </c>
    </row>
    <row r="40" spans="1:3" ht="15.75">
      <c r="A40" s="17" t="s">
        <v>412</v>
      </c>
      <c r="B40" s="9" t="s">
        <v>167</v>
      </c>
      <c r="C40" s="79">
        <f>C39</f>
        <v>1162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ht="15">
      <c r="A1" t="s">
        <v>772</v>
      </c>
    </row>
    <row r="3" spans="1:3" ht="27" customHeight="1">
      <c r="A3" s="167" t="s">
        <v>764</v>
      </c>
      <c r="B3" s="168"/>
      <c r="C3" s="168"/>
    </row>
    <row r="4" spans="1:3" ht="27" customHeight="1">
      <c r="A4" s="169" t="s">
        <v>38</v>
      </c>
      <c r="B4" s="168"/>
      <c r="C4" s="168"/>
    </row>
    <row r="5" spans="1:3" ht="19.5" customHeight="1">
      <c r="A5" s="37"/>
      <c r="B5" s="38"/>
      <c r="C5" s="38"/>
    </row>
    <row r="6" ht="15">
      <c r="A6" s="4" t="s">
        <v>14</v>
      </c>
    </row>
    <row r="7" spans="1:3" ht="25.5">
      <c r="A7" s="24" t="s">
        <v>628</v>
      </c>
      <c r="B7" s="3" t="s">
        <v>83</v>
      </c>
      <c r="C7" s="47" t="s">
        <v>31</v>
      </c>
    </row>
    <row r="8" spans="1:3" ht="15">
      <c r="A8" s="12" t="s">
        <v>575</v>
      </c>
      <c r="B8" s="6" t="s">
        <v>173</v>
      </c>
      <c r="C8" s="21"/>
    </row>
    <row r="9" spans="1:3" ht="15">
      <c r="A9" s="12" t="s">
        <v>576</v>
      </c>
      <c r="B9" s="6" t="s">
        <v>173</v>
      </c>
      <c r="C9" s="21"/>
    </row>
    <row r="10" spans="1:3" ht="15">
      <c r="A10" s="12" t="s">
        <v>577</v>
      </c>
      <c r="B10" s="6" t="s">
        <v>173</v>
      </c>
      <c r="C10" s="21"/>
    </row>
    <row r="11" spans="1:3" ht="15">
      <c r="A11" s="12" t="s">
        <v>578</v>
      </c>
      <c r="B11" s="6" t="s">
        <v>173</v>
      </c>
      <c r="C11" s="21"/>
    </row>
    <row r="12" spans="1:3" ht="15">
      <c r="A12" s="12" t="s">
        <v>579</v>
      </c>
      <c r="B12" s="6" t="s">
        <v>173</v>
      </c>
      <c r="C12" s="21"/>
    </row>
    <row r="13" spans="1:3" ht="15">
      <c r="A13" s="12" t="s">
        <v>580</v>
      </c>
      <c r="B13" s="6" t="s">
        <v>173</v>
      </c>
      <c r="C13" s="21"/>
    </row>
    <row r="14" spans="1:3" ht="15">
      <c r="A14" s="12" t="s">
        <v>581</v>
      </c>
      <c r="B14" s="6" t="s">
        <v>173</v>
      </c>
      <c r="C14" s="21"/>
    </row>
    <row r="15" spans="1:3" ht="15">
      <c r="A15" s="12" t="s">
        <v>582</v>
      </c>
      <c r="B15" s="6" t="s">
        <v>173</v>
      </c>
      <c r="C15" s="21"/>
    </row>
    <row r="16" spans="1:3" ht="15">
      <c r="A16" s="12" t="s">
        <v>583</v>
      </c>
      <c r="B16" s="6" t="s">
        <v>173</v>
      </c>
      <c r="C16" s="21"/>
    </row>
    <row r="17" spans="1:3" ht="15">
      <c r="A17" s="12" t="s">
        <v>584</v>
      </c>
      <c r="B17" s="6" t="s">
        <v>173</v>
      </c>
      <c r="C17" s="21"/>
    </row>
    <row r="18" spans="1:3" ht="25.5">
      <c r="A18" s="10" t="s">
        <v>413</v>
      </c>
      <c r="B18" s="8" t="s">
        <v>173</v>
      </c>
      <c r="C18" s="21"/>
    </row>
    <row r="19" spans="1:3" ht="15">
      <c r="A19" s="12" t="s">
        <v>575</v>
      </c>
      <c r="B19" s="6" t="s">
        <v>174</v>
      </c>
      <c r="C19" s="21"/>
    </row>
    <row r="20" spans="1:3" ht="15">
      <c r="A20" s="12" t="s">
        <v>576</v>
      </c>
      <c r="B20" s="6" t="s">
        <v>174</v>
      </c>
      <c r="C20" s="21"/>
    </row>
    <row r="21" spans="1:3" ht="15">
      <c r="A21" s="12" t="s">
        <v>577</v>
      </c>
      <c r="B21" s="6" t="s">
        <v>174</v>
      </c>
      <c r="C21" s="21"/>
    </row>
    <row r="22" spans="1:3" ht="15">
      <c r="A22" s="12" t="s">
        <v>578</v>
      </c>
      <c r="B22" s="6" t="s">
        <v>174</v>
      </c>
      <c r="C22" s="21"/>
    </row>
    <row r="23" spans="1:3" ht="15">
      <c r="A23" s="12" t="s">
        <v>579</v>
      </c>
      <c r="B23" s="6" t="s">
        <v>174</v>
      </c>
      <c r="C23" s="21"/>
    </row>
    <row r="24" spans="1:3" ht="15">
      <c r="A24" s="12" t="s">
        <v>580</v>
      </c>
      <c r="B24" s="6" t="s">
        <v>174</v>
      </c>
      <c r="C24" s="21"/>
    </row>
    <row r="25" spans="1:3" ht="15">
      <c r="A25" s="12" t="s">
        <v>581</v>
      </c>
      <c r="B25" s="6" t="s">
        <v>174</v>
      </c>
      <c r="C25" s="21"/>
    </row>
    <row r="26" spans="1:3" ht="15">
      <c r="A26" s="12" t="s">
        <v>582</v>
      </c>
      <c r="B26" s="6" t="s">
        <v>174</v>
      </c>
      <c r="C26" s="21"/>
    </row>
    <row r="27" spans="1:3" ht="15">
      <c r="A27" s="12" t="s">
        <v>583</v>
      </c>
      <c r="B27" s="6" t="s">
        <v>174</v>
      </c>
      <c r="C27" s="21"/>
    </row>
    <row r="28" spans="1:3" ht="15">
      <c r="A28" s="12" t="s">
        <v>584</v>
      </c>
      <c r="B28" s="6" t="s">
        <v>174</v>
      </c>
      <c r="C28" s="21"/>
    </row>
    <row r="29" spans="1:3" ht="25.5">
      <c r="A29" s="10" t="s">
        <v>414</v>
      </c>
      <c r="B29" s="8" t="s">
        <v>174</v>
      </c>
      <c r="C29" s="21"/>
    </row>
    <row r="30" spans="1:3" ht="15">
      <c r="A30" s="12" t="s">
        <v>575</v>
      </c>
      <c r="B30" s="6" t="s">
        <v>175</v>
      </c>
      <c r="C30" s="21"/>
    </row>
    <row r="31" spans="1:3" ht="15">
      <c r="A31" s="12" t="s">
        <v>576</v>
      </c>
      <c r="B31" s="6" t="s">
        <v>175</v>
      </c>
      <c r="C31" s="21"/>
    </row>
    <row r="32" spans="1:3" ht="15">
      <c r="A32" s="12" t="s">
        <v>577</v>
      </c>
      <c r="B32" s="6" t="s">
        <v>175</v>
      </c>
      <c r="C32" s="21"/>
    </row>
    <row r="33" spans="1:3" ht="15">
      <c r="A33" s="12" t="s">
        <v>578</v>
      </c>
      <c r="B33" s="6" t="s">
        <v>175</v>
      </c>
      <c r="C33" s="21"/>
    </row>
    <row r="34" spans="1:3" ht="15">
      <c r="A34" s="12" t="s">
        <v>579</v>
      </c>
      <c r="B34" s="6" t="s">
        <v>175</v>
      </c>
      <c r="C34" s="21"/>
    </row>
    <row r="35" spans="1:3" ht="15">
      <c r="A35" s="12" t="s">
        <v>580</v>
      </c>
      <c r="B35" s="6" t="s">
        <v>175</v>
      </c>
      <c r="C35" s="21"/>
    </row>
    <row r="36" spans="1:3" ht="15">
      <c r="A36" s="12" t="s">
        <v>581</v>
      </c>
      <c r="B36" s="6" t="s">
        <v>175</v>
      </c>
      <c r="C36" s="78">
        <v>1647</v>
      </c>
    </row>
    <row r="37" spans="1:3" ht="15">
      <c r="A37" s="12" t="s">
        <v>582</v>
      </c>
      <c r="B37" s="6" t="s">
        <v>175</v>
      </c>
      <c r="C37" s="78">
        <v>497</v>
      </c>
    </row>
    <row r="38" spans="1:3" ht="15">
      <c r="A38" s="12" t="s">
        <v>583</v>
      </c>
      <c r="B38" s="6" t="s">
        <v>175</v>
      </c>
      <c r="C38" s="78"/>
    </row>
    <row r="39" spans="1:3" ht="15">
      <c r="A39" s="12" t="s">
        <v>584</v>
      </c>
      <c r="B39" s="6" t="s">
        <v>175</v>
      </c>
      <c r="C39" s="78"/>
    </row>
    <row r="40" spans="1:3" ht="15.75">
      <c r="A40" s="10" t="s">
        <v>415</v>
      </c>
      <c r="B40" s="8" t="s">
        <v>175</v>
      </c>
      <c r="C40" s="79">
        <f>SUM(C36:C39)</f>
        <v>2144</v>
      </c>
    </row>
    <row r="41" spans="1:3" ht="15">
      <c r="A41" s="12" t="s">
        <v>585</v>
      </c>
      <c r="B41" s="5" t="s">
        <v>177</v>
      </c>
      <c r="C41" s="78"/>
    </row>
    <row r="42" spans="1:3" ht="15">
      <c r="A42" s="12" t="s">
        <v>586</v>
      </c>
      <c r="B42" s="5" t="s">
        <v>177</v>
      </c>
      <c r="C42" s="78"/>
    </row>
    <row r="43" spans="1:3" ht="15">
      <c r="A43" s="12" t="s">
        <v>587</v>
      </c>
      <c r="B43" s="5" t="s">
        <v>177</v>
      </c>
      <c r="C43" s="78"/>
    </row>
    <row r="44" spans="1:3" ht="15">
      <c r="A44" s="5" t="s">
        <v>588</v>
      </c>
      <c r="B44" s="5" t="s">
        <v>177</v>
      </c>
      <c r="C44" s="78"/>
    </row>
    <row r="45" spans="1:3" ht="15">
      <c r="A45" s="5" t="s">
        <v>589</v>
      </c>
      <c r="B45" s="5" t="s">
        <v>177</v>
      </c>
      <c r="C45" s="78"/>
    </row>
    <row r="46" spans="1:3" ht="15">
      <c r="A46" s="5" t="s">
        <v>590</v>
      </c>
      <c r="B46" s="5" t="s">
        <v>177</v>
      </c>
      <c r="C46" s="78"/>
    </row>
    <row r="47" spans="1:3" ht="15">
      <c r="A47" s="12" t="s">
        <v>591</v>
      </c>
      <c r="B47" s="5" t="s">
        <v>177</v>
      </c>
      <c r="C47" s="78"/>
    </row>
    <row r="48" spans="1:3" ht="15">
      <c r="A48" s="12" t="s">
        <v>592</v>
      </c>
      <c r="B48" s="5" t="s">
        <v>177</v>
      </c>
      <c r="C48" s="78"/>
    </row>
    <row r="49" spans="1:3" ht="15">
      <c r="A49" s="12" t="s">
        <v>593</v>
      </c>
      <c r="B49" s="5" t="s">
        <v>177</v>
      </c>
      <c r="C49" s="78"/>
    </row>
    <row r="50" spans="1:3" ht="15">
      <c r="A50" s="12" t="s">
        <v>594</v>
      </c>
      <c r="B50" s="5" t="s">
        <v>177</v>
      </c>
      <c r="C50" s="78"/>
    </row>
    <row r="51" spans="1:3" ht="25.5">
      <c r="A51" s="10" t="s">
        <v>416</v>
      </c>
      <c r="B51" s="8" t="s">
        <v>177</v>
      </c>
      <c r="C51" s="78"/>
    </row>
    <row r="52" spans="1:3" ht="15">
      <c r="A52" s="12" t="s">
        <v>585</v>
      </c>
      <c r="B52" s="5" t="s">
        <v>182</v>
      </c>
      <c r="C52" s="78"/>
    </row>
    <row r="53" spans="1:3" ht="15">
      <c r="A53" s="12" t="s">
        <v>586</v>
      </c>
      <c r="B53" s="5" t="s">
        <v>182</v>
      </c>
      <c r="C53" s="78">
        <v>60</v>
      </c>
    </row>
    <row r="54" spans="1:3" ht="15">
      <c r="A54" s="12" t="s">
        <v>587</v>
      </c>
      <c r="B54" s="5" t="s">
        <v>182</v>
      </c>
      <c r="C54" s="78"/>
    </row>
    <row r="55" spans="1:3" ht="15">
      <c r="A55" s="5" t="s">
        <v>588</v>
      </c>
      <c r="B55" s="5" t="s">
        <v>182</v>
      </c>
      <c r="C55" s="78"/>
    </row>
    <row r="56" spans="1:3" ht="15">
      <c r="A56" s="5" t="s">
        <v>589</v>
      </c>
      <c r="B56" s="5" t="s">
        <v>182</v>
      </c>
      <c r="C56" s="78"/>
    </row>
    <row r="57" spans="1:3" ht="15">
      <c r="A57" s="5" t="s">
        <v>590</v>
      </c>
      <c r="B57" s="5" t="s">
        <v>182</v>
      </c>
      <c r="C57" s="78">
        <v>16</v>
      </c>
    </row>
    <row r="58" spans="1:3" ht="15">
      <c r="A58" s="12" t="s">
        <v>591</v>
      </c>
      <c r="B58" s="5" t="s">
        <v>182</v>
      </c>
      <c r="C58" s="78"/>
    </row>
    <row r="59" spans="1:3" ht="15">
      <c r="A59" s="12" t="s">
        <v>595</v>
      </c>
      <c r="B59" s="5" t="s">
        <v>182</v>
      </c>
      <c r="C59" s="78"/>
    </row>
    <row r="60" spans="1:3" ht="15">
      <c r="A60" s="12" t="s">
        <v>593</v>
      </c>
      <c r="B60" s="5" t="s">
        <v>182</v>
      </c>
      <c r="C60" s="78"/>
    </row>
    <row r="61" spans="1:3" ht="15">
      <c r="A61" s="12" t="s">
        <v>594</v>
      </c>
      <c r="B61" s="5" t="s">
        <v>182</v>
      </c>
      <c r="C61" s="78"/>
    </row>
    <row r="62" spans="1:3" ht="15">
      <c r="A62" s="14" t="s">
        <v>417</v>
      </c>
      <c r="B62" s="8" t="s">
        <v>182</v>
      </c>
      <c r="C62" s="80">
        <f>SUM(C52:C61)</f>
        <v>76</v>
      </c>
    </row>
    <row r="63" spans="1:3" ht="15">
      <c r="A63" s="12" t="s">
        <v>575</v>
      </c>
      <c r="B63" s="6" t="s">
        <v>210</v>
      </c>
      <c r="C63" s="78"/>
    </row>
    <row r="64" spans="1:3" ht="15">
      <c r="A64" s="12" t="s">
        <v>576</v>
      </c>
      <c r="B64" s="6" t="s">
        <v>210</v>
      </c>
      <c r="C64" s="78"/>
    </row>
    <row r="65" spans="1:3" ht="15">
      <c r="A65" s="12" t="s">
        <v>577</v>
      </c>
      <c r="B65" s="6" t="s">
        <v>210</v>
      </c>
      <c r="C65" s="78"/>
    </row>
    <row r="66" spans="1:3" ht="15">
      <c r="A66" s="12" t="s">
        <v>578</v>
      </c>
      <c r="B66" s="6" t="s">
        <v>210</v>
      </c>
      <c r="C66" s="78"/>
    </row>
    <row r="67" spans="1:3" ht="15">
      <c r="A67" s="12" t="s">
        <v>579</v>
      </c>
      <c r="B67" s="6" t="s">
        <v>210</v>
      </c>
      <c r="C67" s="78"/>
    </row>
    <row r="68" spans="1:3" ht="15">
      <c r="A68" s="12" t="s">
        <v>580</v>
      </c>
      <c r="B68" s="6" t="s">
        <v>210</v>
      </c>
      <c r="C68" s="78"/>
    </row>
    <row r="69" spans="1:3" ht="15">
      <c r="A69" s="12" t="s">
        <v>581</v>
      </c>
      <c r="B69" s="6" t="s">
        <v>210</v>
      </c>
      <c r="C69" s="78"/>
    </row>
    <row r="70" spans="1:3" ht="15">
      <c r="A70" s="12" t="s">
        <v>582</v>
      </c>
      <c r="B70" s="6" t="s">
        <v>210</v>
      </c>
      <c r="C70" s="78"/>
    </row>
    <row r="71" spans="1:3" ht="15">
      <c r="A71" s="12" t="s">
        <v>583</v>
      </c>
      <c r="B71" s="6" t="s">
        <v>210</v>
      </c>
      <c r="C71" s="78"/>
    </row>
    <row r="72" spans="1:3" ht="15">
      <c r="A72" s="12" t="s">
        <v>584</v>
      </c>
      <c r="B72" s="6" t="s">
        <v>210</v>
      </c>
      <c r="C72" s="78"/>
    </row>
    <row r="73" spans="1:3" ht="25.5">
      <c r="A73" s="10" t="s">
        <v>426</v>
      </c>
      <c r="B73" s="8" t="s">
        <v>210</v>
      </c>
      <c r="C73" s="78"/>
    </row>
    <row r="74" spans="1:3" ht="15">
      <c r="A74" s="12" t="s">
        <v>575</v>
      </c>
      <c r="B74" s="6" t="s">
        <v>211</v>
      </c>
      <c r="C74" s="78"/>
    </row>
    <row r="75" spans="1:3" ht="15">
      <c r="A75" s="12" t="s">
        <v>576</v>
      </c>
      <c r="B75" s="6" t="s">
        <v>211</v>
      </c>
      <c r="C75" s="78"/>
    </row>
    <row r="76" spans="1:3" ht="15">
      <c r="A76" s="12" t="s">
        <v>577</v>
      </c>
      <c r="B76" s="6" t="s">
        <v>211</v>
      </c>
      <c r="C76" s="78"/>
    </row>
    <row r="77" spans="1:3" ht="15">
      <c r="A77" s="12" t="s">
        <v>578</v>
      </c>
      <c r="B77" s="6" t="s">
        <v>211</v>
      </c>
      <c r="C77" s="78"/>
    </row>
    <row r="78" spans="1:3" ht="15">
      <c r="A78" s="12" t="s">
        <v>579</v>
      </c>
      <c r="B78" s="6" t="s">
        <v>211</v>
      </c>
      <c r="C78" s="78"/>
    </row>
    <row r="79" spans="1:3" ht="15">
      <c r="A79" s="12" t="s">
        <v>580</v>
      </c>
      <c r="B79" s="6" t="s">
        <v>211</v>
      </c>
      <c r="C79" s="78"/>
    </row>
    <row r="80" spans="1:3" ht="15">
      <c r="A80" s="12" t="s">
        <v>581</v>
      </c>
      <c r="B80" s="6" t="s">
        <v>211</v>
      </c>
      <c r="C80" s="78"/>
    </row>
    <row r="81" spans="1:3" ht="15">
      <c r="A81" s="12" t="s">
        <v>582</v>
      </c>
      <c r="B81" s="6" t="s">
        <v>211</v>
      </c>
      <c r="C81" s="78"/>
    </row>
    <row r="82" spans="1:3" ht="15">
      <c r="A82" s="12" t="s">
        <v>583</v>
      </c>
      <c r="B82" s="6" t="s">
        <v>211</v>
      </c>
      <c r="C82" s="78"/>
    </row>
    <row r="83" spans="1:3" ht="15">
      <c r="A83" s="12" t="s">
        <v>584</v>
      </c>
      <c r="B83" s="6" t="s">
        <v>211</v>
      </c>
      <c r="C83" s="78"/>
    </row>
    <row r="84" spans="1:3" ht="25.5">
      <c r="A84" s="10" t="s">
        <v>425</v>
      </c>
      <c r="B84" s="8" t="s">
        <v>211</v>
      </c>
      <c r="C84" s="78"/>
    </row>
    <row r="85" spans="1:3" ht="15">
      <c r="A85" s="12" t="s">
        <v>575</v>
      </c>
      <c r="B85" s="6" t="s">
        <v>212</v>
      </c>
      <c r="C85" s="78"/>
    </row>
    <row r="86" spans="1:3" ht="15">
      <c r="A86" s="12" t="s">
        <v>576</v>
      </c>
      <c r="B86" s="6" t="s">
        <v>212</v>
      </c>
      <c r="C86" s="78"/>
    </row>
    <row r="87" spans="1:3" ht="15">
      <c r="A87" s="12" t="s">
        <v>577</v>
      </c>
      <c r="B87" s="6" t="s">
        <v>212</v>
      </c>
      <c r="C87" s="78"/>
    </row>
    <row r="88" spans="1:3" ht="15">
      <c r="A88" s="12" t="s">
        <v>578</v>
      </c>
      <c r="B88" s="6" t="s">
        <v>212</v>
      </c>
      <c r="C88" s="78"/>
    </row>
    <row r="89" spans="1:3" ht="15">
      <c r="A89" s="12" t="s">
        <v>579</v>
      </c>
      <c r="B89" s="6" t="s">
        <v>212</v>
      </c>
      <c r="C89" s="78"/>
    </row>
    <row r="90" spans="1:3" ht="15">
      <c r="A90" s="12" t="s">
        <v>580</v>
      </c>
      <c r="B90" s="6" t="s">
        <v>212</v>
      </c>
      <c r="C90" s="78"/>
    </row>
    <row r="91" spans="1:3" ht="15">
      <c r="A91" s="12" t="s">
        <v>581</v>
      </c>
      <c r="B91" s="6" t="s">
        <v>212</v>
      </c>
      <c r="C91" s="78"/>
    </row>
    <row r="92" spans="1:3" ht="15">
      <c r="A92" s="12" t="s">
        <v>582</v>
      </c>
      <c r="B92" s="6" t="s">
        <v>212</v>
      </c>
      <c r="C92" s="78"/>
    </row>
    <row r="93" spans="1:3" ht="15">
      <c r="A93" s="12" t="s">
        <v>583</v>
      </c>
      <c r="B93" s="6" t="s">
        <v>212</v>
      </c>
      <c r="C93" s="78"/>
    </row>
    <row r="94" spans="1:3" ht="15">
      <c r="A94" s="12" t="s">
        <v>584</v>
      </c>
      <c r="B94" s="6" t="s">
        <v>212</v>
      </c>
      <c r="C94" s="78"/>
    </row>
    <row r="95" spans="1:3" ht="15">
      <c r="A95" s="10" t="s">
        <v>424</v>
      </c>
      <c r="B95" s="8" t="s">
        <v>212</v>
      </c>
      <c r="C95" s="78"/>
    </row>
    <row r="96" spans="1:3" ht="15">
      <c r="A96" s="12" t="s">
        <v>585</v>
      </c>
      <c r="B96" s="5" t="s">
        <v>214</v>
      </c>
      <c r="C96" s="78"/>
    </row>
    <row r="97" spans="1:3" ht="15">
      <c r="A97" s="12" t="s">
        <v>586</v>
      </c>
      <c r="B97" s="6" t="s">
        <v>214</v>
      </c>
      <c r="C97" s="78"/>
    </row>
    <row r="98" spans="1:3" ht="15">
      <c r="A98" s="12" t="s">
        <v>587</v>
      </c>
      <c r="B98" s="5" t="s">
        <v>214</v>
      </c>
      <c r="C98" s="78"/>
    </row>
    <row r="99" spans="1:3" ht="15">
      <c r="A99" s="5" t="s">
        <v>588</v>
      </c>
      <c r="B99" s="6" t="s">
        <v>214</v>
      </c>
      <c r="C99" s="78"/>
    </row>
    <row r="100" spans="1:3" ht="15">
      <c r="A100" s="5" t="s">
        <v>589</v>
      </c>
      <c r="B100" s="5" t="s">
        <v>214</v>
      </c>
      <c r="C100" s="78"/>
    </row>
    <row r="101" spans="1:3" ht="15">
      <c r="A101" s="5" t="s">
        <v>590</v>
      </c>
      <c r="B101" s="6" t="s">
        <v>214</v>
      </c>
      <c r="C101" s="78"/>
    </row>
    <row r="102" spans="1:3" ht="15">
      <c r="A102" s="12" t="s">
        <v>591</v>
      </c>
      <c r="B102" s="5" t="s">
        <v>214</v>
      </c>
      <c r="C102" s="78"/>
    </row>
    <row r="103" spans="1:3" ht="15">
      <c r="A103" s="12" t="s">
        <v>595</v>
      </c>
      <c r="B103" s="6" t="s">
        <v>214</v>
      </c>
      <c r="C103" s="78"/>
    </row>
    <row r="104" spans="1:3" ht="15">
      <c r="A104" s="12" t="s">
        <v>593</v>
      </c>
      <c r="B104" s="5" t="s">
        <v>214</v>
      </c>
      <c r="C104" s="78"/>
    </row>
    <row r="105" spans="1:3" ht="15">
      <c r="A105" s="12" t="s">
        <v>594</v>
      </c>
      <c r="B105" s="6" t="s">
        <v>214</v>
      </c>
      <c r="C105" s="78"/>
    </row>
    <row r="106" spans="1:3" ht="25.5">
      <c r="A106" s="10" t="s">
        <v>423</v>
      </c>
      <c r="B106" s="8" t="s">
        <v>214</v>
      </c>
      <c r="C106" s="78"/>
    </row>
    <row r="107" spans="1:3" ht="15">
      <c r="A107" s="12" t="s">
        <v>585</v>
      </c>
      <c r="B107" s="5" t="s">
        <v>217</v>
      </c>
      <c r="C107" s="78"/>
    </row>
    <row r="108" spans="1:3" ht="15">
      <c r="A108" s="12" t="s">
        <v>586</v>
      </c>
      <c r="B108" s="5" t="s">
        <v>217</v>
      </c>
      <c r="C108" s="78"/>
    </row>
    <row r="109" spans="1:3" ht="15">
      <c r="A109" s="12" t="s">
        <v>587</v>
      </c>
      <c r="B109" s="5" t="s">
        <v>217</v>
      </c>
      <c r="C109" s="78"/>
    </row>
    <row r="110" spans="1:3" ht="15">
      <c r="A110" s="5" t="s">
        <v>588</v>
      </c>
      <c r="B110" s="5" t="s">
        <v>217</v>
      </c>
      <c r="C110" s="78"/>
    </row>
    <row r="111" spans="1:3" ht="15">
      <c r="A111" s="5" t="s">
        <v>589</v>
      </c>
      <c r="B111" s="5" t="s">
        <v>217</v>
      </c>
      <c r="C111" s="78"/>
    </row>
    <row r="112" spans="1:3" ht="15">
      <c r="A112" s="5" t="s">
        <v>590</v>
      </c>
      <c r="B112" s="5" t="s">
        <v>217</v>
      </c>
      <c r="C112" s="78"/>
    </row>
    <row r="113" spans="1:3" ht="15">
      <c r="A113" s="12" t="s">
        <v>591</v>
      </c>
      <c r="B113" s="5" t="s">
        <v>217</v>
      </c>
      <c r="C113" s="78"/>
    </row>
    <row r="114" spans="1:3" ht="15">
      <c r="A114" s="12" t="s">
        <v>595</v>
      </c>
      <c r="B114" s="5" t="s">
        <v>217</v>
      </c>
      <c r="C114" s="78"/>
    </row>
    <row r="115" spans="1:3" ht="15">
      <c r="A115" s="12" t="s">
        <v>593</v>
      </c>
      <c r="B115" s="5" t="s">
        <v>217</v>
      </c>
      <c r="C115" s="78"/>
    </row>
    <row r="116" spans="1:3" ht="15">
      <c r="A116" s="12" t="s">
        <v>594</v>
      </c>
      <c r="B116" s="5" t="s">
        <v>217</v>
      </c>
      <c r="C116" s="78"/>
    </row>
    <row r="117" spans="1:3" ht="15">
      <c r="A117" s="14" t="s">
        <v>457</v>
      </c>
      <c r="B117" s="8" t="s">
        <v>217</v>
      </c>
      <c r="C117" s="78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ht="15">
      <c r="A1" t="s">
        <v>773</v>
      </c>
    </row>
    <row r="3" spans="1:3" ht="27" customHeight="1">
      <c r="A3" s="167" t="s">
        <v>764</v>
      </c>
      <c r="B3" s="168"/>
      <c r="C3" s="168"/>
    </row>
    <row r="4" spans="1:3" ht="25.5" customHeight="1">
      <c r="A4" s="169" t="s">
        <v>39</v>
      </c>
      <c r="B4" s="168"/>
      <c r="C4" s="168"/>
    </row>
    <row r="5" spans="1:3" ht="15.75" customHeight="1">
      <c r="A5" s="37"/>
      <c r="B5" s="38"/>
      <c r="C5" s="38"/>
    </row>
    <row r="6" ht="21" customHeight="1">
      <c r="A6" s="4" t="s">
        <v>14</v>
      </c>
    </row>
    <row r="7" spans="1:3" ht="25.5">
      <c r="A7" s="24" t="s">
        <v>628</v>
      </c>
      <c r="B7" s="3" t="s">
        <v>83</v>
      </c>
      <c r="C7" s="47" t="s">
        <v>31</v>
      </c>
    </row>
    <row r="8" spans="1:3" ht="15">
      <c r="A8" s="12" t="s">
        <v>596</v>
      </c>
      <c r="B8" s="6" t="s">
        <v>271</v>
      </c>
      <c r="C8" s="21"/>
    </row>
    <row r="9" spans="1:3" ht="15">
      <c r="A9" s="12" t="s">
        <v>605</v>
      </c>
      <c r="B9" s="6" t="s">
        <v>271</v>
      </c>
      <c r="C9" s="21"/>
    </row>
    <row r="10" spans="1:3" ht="30">
      <c r="A10" s="12" t="s">
        <v>606</v>
      </c>
      <c r="B10" s="6" t="s">
        <v>271</v>
      </c>
      <c r="C10" s="21"/>
    </row>
    <row r="11" spans="1:3" ht="15">
      <c r="A11" s="12" t="s">
        <v>604</v>
      </c>
      <c r="B11" s="6" t="s">
        <v>271</v>
      </c>
      <c r="C11" s="21"/>
    </row>
    <row r="12" spans="1:3" ht="15">
      <c r="A12" s="12" t="s">
        <v>603</v>
      </c>
      <c r="B12" s="6" t="s">
        <v>271</v>
      </c>
      <c r="C12" s="21"/>
    </row>
    <row r="13" spans="1:3" ht="15">
      <c r="A13" s="12" t="s">
        <v>602</v>
      </c>
      <c r="B13" s="6" t="s">
        <v>271</v>
      </c>
      <c r="C13" s="21"/>
    </row>
    <row r="14" spans="1:3" ht="15">
      <c r="A14" s="12" t="s">
        <v>597</v>
      </c>
      <c r="B14" s="6" t="s">
        <v>271</v>
      </c>
      <c r="C14" s="21"/>
    </row>
    <row r="15" spans="1:3" ht="15">
      <c r="A15" s="12" t="s">
        <v>598</v>
      </c>
      <c r="B15" s="6" t="s">
        <v>271</v>
      </c>
      <c r="C15" s="21"/>
    </row>
    <row r="16" spans="1:3" ht="15">
      <c r="A16" s="12" t="s">
        <v>599</v>
      </c>
      <c r="B16" s="6" t="s">
        <v>271</v>
      </c>
      <c r="C16" s="21"/>
    </row>
    <row r="17" spans="1:3" ht="15">
      <c r="A17" s="12" t="s">
        <v>600</v>
      </c>
      <c r="B17" s="6" t="s">
        <v>271</v>
      </c>
      <c r="C17" s="21"/>
    </row>
    <row r="18" spans="1:3" ht="25.5">
      <c r="A18" s="7" t="s">
        <v>467</v>
      </c>
      <c r="B18" s="8" t="s">
        <v>271</v>
      </c>
      <c r="C18" s="21"/>
    </row>
    <row r="19" spans="1:3" ht="15">
      <c r="A19" s="12" t="s">
        <v>596</v>
      </c>
      <c r="B19" s="6" t="s">
        <v>272</v>
      </c>
      <c r="C19" s="21"/>
    </row>
    <row r="20" spans="1:3" ht="15">
      <c r="A20" s="12" t="s">
        <v>605</v>
      </c>
      <c r="B20" s="6" t="s">
        <v>272</v>
      </c>
      <c r="C20" s="21"/>
    </row>
    <row r="21" spans="1:3" ht="30">
      <c r="A21" s="12" t="s">
        <v>606</v>
      </c>
      <c r="B21" s="6" t="s">
        <v>272</v>
      </c>
      <c r="C21" s="21"/>
    </row>
    <row r="22" spans="1:3" ht="15">
      <c r="A22" s="12" t="s">
        <v>604</v>
      </c>
      <c r="B22" s="6" t="s">
        <v>272</v>
      </c>
      <c r="C22" s="21"/>
    </row>
    <row r="23" spans="1:3" ht="15">
      <c r="A23" s="12" t="s">
        <v>603</v>
      </c>
      <c r="B23" s="6" t="s">
        <v>272</v>
      </c>
      <c r="C23" s="21"/>
    </row>
    <row r="24" spans="1:3" ht="15">
      <c r="A24" s="12" t="s">
        <v>602</v>
      </c>
      <c r="B24" s="6" t="s">
        <v>272</v>
      </c>
      <c r="C24" s="21"/>
    </row>
    <row r="25" spans="1:3" ht="15">
      <c r="A25" s="12" t="s">
        <v>597</v>
      </c>
      <c r="B25" s="6" t="s">
        <v>272</v>
      </c>
      <c r="C25" s="21"/>
    </row>
    <row r="26" spans="1:3" ht="15">
      <c r="A26" s="12" t="s">
        <v>598</v>
      </c>
      <c r="B26" s="6" t="s">
        <v>272</v>
      </c>
      <c r="C26" s="21"/>
    </row>
    <row r="27" spans="1:3" ht="15">
      <c r="A27" s="12" t="s">
        <v>599</v>
      </c>
      <c r="B27" s="6" t="s">
        <v>272</v>
      </c>
      <c r="C27" s="21"/>
    </row>
    <row r="28" spans="1:3" ht="15">
      <c r="A28" s="12" t="s">
        <v>600</v>
      </c>
      <c r="B28" s="6" t="s">
        <v>272</v>
      </c>
      <c r="C28" s="21"/>
    </row>
    <row r="29" spans="1:3" ht="25.5">
      <c r="A29" s="7" t="s">
        <v>523</v>
      </c>
      <c r="B29" s="8" t="s">
        <v>272</v>
      </c>
      <c r="C29" s="21"/>
    </row>
    <row r="30" spans="1:3" ht="15">
      <c r="A30" s="12" t="s">
        <v>596</v>
      </c>
      <c r="B30" s="6" t="s">
        <v>273</v>
      </c>
      <c r="C30" s="21"/>
    </row>
    <row r="31" spans="1:3" ht="15">
      <c r="A31" s="12" t="s">
        <v>605</v>
      </c>
      <c r="B31" s="6" t="s">
        <v>273</v>
      </c>
      <c r="C31" s="21"/>
    </row>
    <row r="32" spans="1:3" ht="30">
      <c r="A32" s="12" t="s">
        <v>606</v>
      </c>
      <c r="B32" s="6" t="s">
        <v>273</v>
      </c>
      <c r="C32" s="78"/>
    </row>
    <row r="33" spans="1:3" ht="15">
      <c r="A33" s="12" t="s">
        <v>604</v>
      </c>
      <c r="B33" s="6" t="s">
        <v>273</v>
      </c>
      <c r="C33" s="21"/>
    </row>
    <row r="34" spans="1:3" ht="15">
      <c r="A34" s="12" t="s">
        <v>603</v>
      </c>
      <c r="B34" s="6" t="s">
        <v>273</v>
      </c>
      <c r="C34" s="78"/>
    </row>
    <row r="35" spans="1:3" ht="15">
      <c r="A35" s="12" t="s">
        <v>602</v>
      </c>
      <c r="B35" s="6" t="s">
        <v>273</v>
      </c>
      <c r="C35" s="78">
        <v>1825</v>
      </c>
    </row>
    <row r="36" spans="1:3" ht="15">
      <c r="A36" s="12" t="s">
        <v>597</v>
      </c>
      <c r="B36" s="6" t="s">
        <v>273</v>
      </c>
      <c r="C36" s="78"/>
    </row>
    <row r="37" spans="1:3" ht="15">
      <c r="A37" s="12" t="s">
        <v>598</v>
      </c>
      <c r="B37" s="6" t="s">
        <v>273</v>
      </c>
      <c r="C37" s="78"/>
    </row>
    <row r="38" spans="1:3" ht="15">
      <c r="A38" s="12" t="s">
        <v>599</v>
      </c>
      <c r="B38" s="6" t="s">
        <v>273</v>
      </c>
      <c r="C38" s="78"/>
    </row>
    <row r="39" spans="1:3" ht="15">
      <c r="A39" s="12" t="s">
        <v>600</v>
      </c>
      <c r="B39" s="6" t="s">
        <v>273</v>
      </c>
      <c r="C39" s="78"/>
    </row>
    <row r="40" spans="1:3" ht="15.75">
      <c r="A40" s="7" t="s">
        <v>522</v>
      </c>
      <c r="B40" s="8" t="s">
        <v>273</v>
      </c>
      <c r="C40" s="79">
        <f>SUM(C30:C39)</f>
        <v>1825</v>
      </c>
    </row>
    <row r="41" spans="1:3" ht="15">
      <c r="A41" s="12" t="s">
        <v>596</v>
      </c>
      <c r="B41" s="6" t="s">
        <v>279</v>
      </c>
      <c r="C41" s="78"/>
    </row>
    <row r="42" spans="1:3" ht="15">
      <c r="A42" s="12" t="s">
        <v>605</v>
      </c>
      <c r="B42" s="6" t="s">
        <v>279</v>
      </c>
      <c r="C42" s="78"/>
    </row>
    <row r="43" spans="1:3" ht="30">
      <c r="A43" s="12" t="s">
        <v>606</v>
      </c>
      <c r="B43" s="6" t="s">
        <v>279</v>
      </c>
      <c r="C43" s="21"/>
    </row>
    <row r="44" spans="1:3" ht="15">
      <c r="A44" s="12" t="s">
        <v>604</v>
      </c>
      <c r="B44" s="6" t="s">
        <v>279</v>
      </c>
      <c r="C44" s="21"/>
    </row>
    <row r="45" spans="1:3" ht="15">
      <c r="A45" s="12" t="s">
        <v>603</v>
      </c>
      <c r="B45" s="6" t="s">
        <v>279</v>
      </c>
      <c r="C45" s="21"/>
    </row>
    <row r="46" spans="1:3" ht="15">
      <c r="A46" s="12" t="s">
        <v>602</v>
      </c>
      <c r="B46" s="6" t="s">
        <v>279</v>
      </c>
      <c r="C46" s="21"/>
    </row>
    <row r="47" spans="1:3" ht="15">
      <c r="A47" s="12" t="s">
        <v>597</v>
      </c>
      <c r="B47" s="6" t="s">
        <v>279</v>
      </c>
      <c r="C47" s="21"/>
    </row>
    <row r="48" spans="1:3" ht="15">
      <c r="A48" s="12" t="s">
        <v>598</v>
      </c>
      <c r="B48" s="6" t="s">
        <v>279</v>
      </c>
      <c r="C48" s="21"/>
    </row>
    <row r="49" spans="1:3" ht="15">
      <c r="A49" s="12" t="s">
        <v>599</v>
      </c>
      <c r="B49" s="6" t="s">
        <v>279</v>
      </c>
      <c r="C49" s="21"/>
    </row>
    <row r="50" spans="1:3" ht="15">
      <c r="A50" s="12" t="s">
        <v>600</v>
      </c>
      <c r="B50" s="6" t="s">
        <v>279</v>
      </c>
      <c r="C50" s="21"/>
    </row>
    <row r="51" spans="1:3" ht="25.5">
      <c r="A51" s="7" t="s">
        <v>521</v>
      </c>
      <c r="B51" s="8" t="s">
        <v>279</v>
      </c>
      <c r="C51" s="21"/>
    </row>
    <row r="52" spans="1:3" ht="15">
      <c r="A52" s="12" t="s">
        <v>601</v>
      </c>
      <c r="B52" s="6" t="s">
        <v>280</v>
      </c>
      <c r="C52" s="21"/>
    </row>
    <row r="53" spans="1:3" ht="15">
      <c r="A53" s="12" t="s">
        <v>605</v>
      </c>
      <c r="B53" s="6" t="s">
        <v>280</v>
      </c>
      <c r="C53" s="21"/>
    </row>
    <row r="54" spans="1:3" ht="30">
      <c r="A54" s="12" t="s">
        <v>606</v>
      </c>
      <c r="B54" s="6" t="s">
        <v>280</v>
      </c>
      <c r="C54" s="21"/>
    </row>
    <row r="55" spans="1:3" ht="15">
      <c r="A55" s="12" t="s">
        <v>604</v>
      </c>
      <c r="B55" s="6" t="s">
        <v>280</v>
      </c>
      <c r="C55" s="21"/>
    </row>
    <row r="56" spans="1:3" ht="15">
      <c r="A56" s="12" t="s">
        <v>603</v>
      </c>
      <c r="B56" s="6" t="s">
        <v>280</v>
      </c>
      <c r="C56" s="21"/>
    </row>
    <row r="57" spans="1:3" ht="15">
      <c r="A57" s="12" t="s">
        <v>602</v>
      </c>
      <c r="B57" s="6" t="s">
        <v>280</v>
      </c>
      <c r="C57" s="21"/>
    </row>
    <row r="58" spans="1:3" ht="15">
      <c r="A58" s="12" t="s">
        <v>597</v>
      </c>
      <c r="B58" s="6" t="s">
        <v>280</v>
      </c>
      <c r="C58" s="21"/>
    </row>
    <row r="59" spans="1:3" ht="15">
      <c r="A59" s="12" t="s">
        <v>598</v>
      </c>
      <c r="B59" s="6" t="s">
        <v>280</v>
      </c>
      <c r="C59" s="21"/>
    </row>
    <row r="60" spans="1:3" ht="15">
      <c r="A60" s="12" t="s">
        <v>599</v>
      </c>
      <c r="B60" s="6" t="s">
        <v>280</v>
      </c>
      <c r="C60" s="21"/>
    </row>
    <row r="61" spans="1:3" ht="15">
      <c r="A61" s="12" t="s">
        <v>600</v>
      </c>
      <c r="B61" s="6" t="s">
        <v>280</v>
      </c>
      <c r="C61" s="21"/>
    </row>
    <row r="62" spans="1:3" ht="25.5">
      <c r="A62" s="7" t="s">
        <v>524</v>
      </c>
      <c r="B62" s="8" t="s">
        <v>280</v>
      </c>
      <c r="C62" s="21"/>
    </row>
    <row r="63" spans="1:3" ht="15">
      <c r="A63" s="12" t="s">
        <v>596</v>
      </c>
      <c r="B63" s="6" t="s">
        <v>281</v>
      </c>
      <c r="C63" s="21"/>
    </row>
    <row r="64" spans="1:3" ht="15">
      <c r="A64" s="12" t="s">
        <v>605</v>
      </c>
      <c r="B64" s="6" t="s">
        <v>281</v>
      </c>
      <c r="C64" s="21"/>
    </row>
    <row r="65" spans="1:3" ht="30">
      <c r="A65" s="12" t="s">
        <v>606</v>
      </c>
      <c r="B65" s="6" t="s">
        <v>281</v>
      </c>
      <c r="C65" s="78">
        <v>2500</v>
      </c>
    </row>
    <row r="66" spans="1:3" ht="15">
      <c r="A66" s="12" t="s">
        <v>604</v>
      </c>
      <c r="B66" s="6" t="s">
        <v>281</v>
      </c>
      <c r="C66" s="78"/>
    </row>
    <row r="67" spans="1:3" ht="15">
      <c r="A67" s="12" t="s">
        <v>603</v>
      </c>
      <c r="B67" s="6" t="s">
        <v>281</v>
      </c>
      <c r="C67" s="78"/>
    </row>
    <row r="68" spans="1:3" ht="15">
      <c r="A68" s="12" t="s">
        <v>602</v>
      </c>
      <c r="B68" s="6" t="s">
        <v>281</v>
      </c>
      <c r="C68" s="78"/>
    </row>
    <row r="69" spans="1:3" ht="15">
      <c r="A69" s="12" t="s">
        <v>597</v>
      </c>
      <c r="B69" s="6" t="s">
        <v>281</v>
      </c>
      <c r="C69" s="78"/>
    </row>
    <row r="70" spans="1:3" ht="15">
      <c r="A70" s="12" t="s">
        <v>598</v>
      </c>
      <c r="B70" s="6" t="s">
        <v>281</v>
      </c>
      <c r="C70" s="78"/>
    </row>
    <row r="71" spans="1:3" ht="15">
      <c r="A71" s="12" t="s">
        <v>599</v>
      </c>
      <c r="B71" s="6" t="s">
        <v>281</v>
      </c>
      <c r="C71" s="78"/>
    </row>
    <row r="72" spans="1:3" ht="15">
      <c r="A72" s="12" t="s">
        <v>600</v>
      </c>
      <c r="B72" s="6" t="s">
        <v>281</v>
      </c>
      <c r="C72" s="78"/>
    </row>
    <row r="73" spans="1:3" ht="15">
      <c r="A73" s="7" t="s">
        <v>472</v>
      </c>
      <c r="B73" s="8" t="s">
        <v>281</v>
      </c>
      <c r="C73" s="80">
        <f>SUM(C63:C72)</f>
        <v>2500</v>
      </c>
    </row>
    <row r="74" spans="1:3" ht="15">
      <c r="A74" s="12" t="s">
        <v>607</v>
      </c>
      <c r="B74" s="5" t="s">
        <v>331</v>
      </c>
      <c r="C74" s="21"/>
    </row>
    <row r="75" spans="1:3" ht="15">
      <c r="A75" s="12" t="s">
        <v>608</v>
      </c>
      <c r="B75" s="5" t="s">
        <v>331</v>
      </c>
      <c r="C75" s="21"/>
    </row>
    <row r="76" spans="1:3" ht="15">
      <c r="A76" s="12" t="s">
        <v>616</v>
      </c>
      <c r="B76" s="5" t="s">
        <v>331</v>
      </c>
      <c r="C76" s="21"/>
    </row>
    <row r="77" spans="1:3" ht="15">
      <c r="A77" s="5" t="s">
        <v>615</v>
      </c>
      <c r="B77" s="5" t="s">
        <v>331</v>
      </c>
      <c r="C77" s="21"/>
    </row>
    <row r="78" spans="1:3" ht="15">
      <c r="A78" s="5" t="s">
        <v>614</v>
      </c>
      <c r="B78" s="5" t="s">
        <v>331</v>
      </c>
      <c r="C78" s="21"/>
    </row>
    <row r="79" spans="1:3" ht="15">
      <c r="A79" s="5" t="s">
        <v>613</v>
      </c>
      <c r="B79" s="5" t="s">
        <v>331</v>
      </c>
      <c r="C79" s="21"/>
    </row>
    <row r="80" spans="1:3" ht="15">
      <c r="A80" s="12" t="s">
        <v>612</v>
      </c>
      <c r="B80" s="5" t="s">
        <v>331</v>
      </c>
      <c r="C80" s="21"/>
    </row>
    <row r="81" spans="1:3" ht="15">
      <c r="A81" s="12" t="s">
        <v>617</v>
      </c>
      <c r="B81" s="5" t="s">
        <v>331</v>
      </c>
      <c r="C81" s="21"/>
    </row>
    <row r="82" spans="1:3" ht="15">
      <c r="A82" s="12" t="s">
        <v>609</v>
      </c>
      <c r="B82" s="5" t="s">
        <v>331</v>
      </c>
      <c r="C82" s="21"/>
    </row>
    <row r="83" spans="1:3" ht="15">
      <c r="A83" s="12" t="s">
        <v>610</v>
      </c>
      <c r="B83" s="5" t="s">
        <v>331</v>
      </c>
      <c r="C83" s="21"/>
    </row>
    <row r="84" spans="1:3" ht="25.5">
      <c r="A84" s="7" t="s">
        <v>540</v>
      </c>
      <c r="B84" s="8" t="s">
        <v>331</v>
      </c>
      <c r="C84" s="21"/>
    </row>
    <row r="85" spans="1:3" ht="15">
      <c r="A85" s="12" t="s">
        <v>607</v>
      </c>
      <c r="B85" s="5" t="s">
        <v>332</v>
      </c>
      <c r="C85" s="21"/>
    </row>
    <row r="86" spans="1:3" ht="15">
      <c r="A86" s="12" t="s">
        <v>608</v>
      </c>
      <c r="B86" s="5" t="s">
        <v>332</v>
      </c>
      <c r="C86" s="21"/>
    </row>
    <row r="87" spans="1:3" ht="15">
      <c r="A87" s="12" t="s">
        <v>616</v>
      </c>
      <c r="B87" s="5" t="s">
        <v>332</v>
      </c>
      <c r="C87" s="21"/>
    </row>
    <row r="88" spans="1:3" ht="15">
      <c r="A88" s="5" t="s">
        <v>615</v>
      </c>
      <c r="B88" s="5" t="s">
        <v>332</v>
      </c>
      <c r="C88" s="21"/>
    </row>
    <row r="89" spans="1:3" ht="15">
      <c r="A89" s="5" t="s">
        <v>614</v>
      </c>
      <c r="B89" s="5" t="s">
        <v>332</v>
      </c>
      <c r="C89" s="21"/>
    </row>
    <row r="90" spans="1:3" ht="15">
      <c r="A90" s="5" t="s">
        <v>613</v>
      </c>
      <c r="B90" s="5" t="s">
        <v>332</v>
      </c>
      <c r="C90" s="21"/>
    </row>
    <row r="91" spans="1:3" ht="15">
      <c r="A91" s="12" t="s">
        <v>612</v>
      </c>
      <c r="B91" s="5" t="s">
        <v>332</v>
      </c>
      <c r="C91" s="21"/>
    </row>
    <row r="92" spans="1:3" ht="15">
      <c r="A92" s="12" t="s">
        <v>611</v>
      </c>
      <c r="B92" s="5" t="s">
        <v>332</v>
      </c>
      <c r="C92" s="78"/>
    </row>
    <row r="93" spans="1:3" ht="15">
      <c r="A93" s="12" t="s">
        <v>609</v>
      </c>
      <c r="B93" s="5" t="s">
        <v>332</v>
      </c>
      <c r="C93" s="78"/>
    </row>
    <row r="94" spans="1:3" ht="15">
      <c r="A94" s="12" t="s">
        <v>610</v>
      </c>
      <c r="B94" s="5" t="s">
        <v>332</v>
      </c>
      <c r="C94" s="78"/>
    </row>
    <row r="95" spans="1:3" ht="15">
      <c r="A95" s="14" t="s">
        <v>541</v>
      </c>
      <c r="B95" s="8" t="s">
        <v>332</v>
      </c>
      <c r="C95" s="80">
        <f>SUM(C85:C94)</f>
        <v>0</v>
      </c>
    </row>
    <row r="96" spans="1:3" ht="15">
      <c r="A96" s="12" t="s">
        <v>607</v>
      </c>
      <c r="B96" s="5" t="s">
        <v>336</v>
      </c>
      <c r="C96" s="78"/>
    </row>
    <row r="97" spans="1:3" ht="15">
      <c r="A97" s="12" t="s">
        <v>608</v>
      </c>
      <c r="B97" s="5" t="s">
        <v>336</v>
      </c>
      <c r="C97" s="78"/>
    </row>
    <row r="98" spans="1:3" ht="15">
      <c r="A98" s="12" t="s">
        <v>616</v>
      </c>
      <c r="B98" s="5" t="s">
        <v>336</v>
      </c>
      <c r="C98" s="78"/>
    </row>
    <row r="99" spans="1:3" ht="15">
      <c r="A99" s="5" t="s">
        <v>615</v>
      </c>
      <c r="B99" s="5" t="s">
        <v>336</v>
      </c>
      <c r="C99" s="78"/>
    </row>
    <row r="100" spans="1:3" ht="15">
      <c r="A100" s="5" t="s">
        <v>614</v>
      </c>
      <c r="B100" s="5" t="s">
        <v>336</v>
      </c>
      <c r="C100" s="78"/>
    </row>
    <row r="101" spans="1:3" ht="15">
      <c r="A101" s="5" t="s">
        <v>613</v>
      </c>
      <c r="B101" s="5" t="s">
        <v>336</v>
      </c>
      <c r="C101" s="78"/>
    </row>
    <row r="102" spans="1:3" ht="15">
      <c r="A102" s="12" t="s">
        <v>612</v>
      </c>
      <c r="B102" s="5" t="s">
        <v>336</v>
      </c>
      <c r="C102" s="78"/>
    </row>
    <row r="103" spans="1:3" ht="15">
      <c r="A103" s="12" t="s">
        <v>617</v>
      </c>
      <c r="B103" s="5" t="s">
        <v>336</v>
      </c>
      <c r="C103" s="78"/>
    </row>
    <row r="104" spans="1:3" ht="15">
      <c r="A104" s="12" t="s">
        <v>609</v>
      </c>
      <c r="B104" s="5" t="s">
        <v>336</v>
      </c>
      <c r="C104" s="78"/>
    </row>
    <row r="105" spans="1:3" ht="15">
      <c r="A105" s="12" t="s">
        <v>610</v>
      </c>
      <c r="B105" s="5" t="s">
        <v>336</v>
      </c>
      <c r="C105" s="78"/>
    </row>
    <row r="106" spans="1:3" ht="25.5">
      <c r="A106" s="7" t="s">
        <v>542</v>
      </c>
      <c r="B106" s="8" t="s">
        <v>336</v>
      </c>
      <c r="C106" s="78"/>
    </row>
    <row r="107" spans="1:3" ht="15">
      <c r="A107" s="12" t="s">
        <v>607</v>
      </c>
      <c r="B107" s="5" t="s">
        <v>337</v>
      </c>
      <c r="C107" s="78"/>
    </row>
    <row r="108" spans="1:3" ht="15">
      <c r="A108" s="12" t="s">
        <v>608</v>
      </c>
      <c r="B108" s="5" t="s">
        <v>337</v>
      </c>
      <c r="C108" s="78"/>
    </row>
    <row r="109" spans="1:3" ht="15">
      <c r="A109" s="12" t="s">
        <v>616</v>
      </c>
      <c r="B109" s="5" t="s">
        <v>337</v>
      </c>
      <c r="C109" s="78"/>
    </row>
    <row r="110" spans="1:3" ht="15">
      <c r="A110" s="5" t="s">
        <v>615</v>
      </c>
      <c r="B110" s="5" t="s">
        <v>337</v>
      </c>
      <c r="C110" s="78"/>
    </row>
    <row r="111" spans="1:3" ht="15">
      <c r="A111" s="5" t="s">
        <v>614</v>
      </c>
      <c r="B111" s="5" t="s">
        <v>337</v>
      </c>
      <c r="C111" s="78"/>
    </row>
    <row r="112" spans="1:3" ht="15">
      <c r="A112" s="5" t="s">
        <v>613</v>
      </c>
      <c r="B112" s="5" t="s">
        <v>337</v>
      </c>
      <c r="C112" s="78"/>
    </row>
    <row r="113" spans="1:3" ht="15">
      <c r="A113" s="12" t="s">
        <v>612</v>
      </c>
      <c r="B113" s="5" t="s">
        <v>337</v>
      </c>
      <c r="C113" s="78"/>
    </row>
    <row r="114" spans="1:3" ht="15">
      <c r="A114" s="12" t="s">
        <v>611</v>
      </c>
      <c r="B114" s="5" t="s">
        <v>337</v>
      </c>
      <c r="C114" s="78"/>
    </row>
    <row r="115" spans="1:3" ht="15">
      <c r="A115" s="12" t="s">
        <v>609</v>
      </c>
      <c r="B115" s="5" t="s">
        <v>337</v>
      </c>
      <c r="C115" s="78"/>
    </row>
    <row r="116" spans="1:3" ht="15">
      <c r="A116" s="12" t="s">
        <v>610</v>
      </c>
      <c r="B116" s="5" t="s">
        <v>337</v>
      </c>
      <c r="C116" s="78"/>
    </row>
    <row r="117" spans="1:3" ht="15">
      <c r="A117" s="14" t="s">
        <v>543</v>
      </c>
      <c r="B117" s="8" t="s">
        <v>337</v>
      </c>
      <c r="C117" s="80">
        <f>SUM(C107:C116)</f>
        <v>0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4">
      <selection activeCell="A9" sqref="A9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256" ht="15">
      <c r="A1" t="s">
        <v>774</v>
      </c>
      <c r="W1" t="s">
        <v>644</v>
      </c>
      <c r="X1" t="s">
        <v>644</v>
      </c>
      <c r="Y1" t="s">
        <v>644</v>
      </c>
      <c r="Z1" t="s">
        <v>644</v>
      </c>
      <c r="AA1" t="s">
        <v>644</v>
      </c>
      <c r="AB1" t="s">
        <v>644</v>
      </c>
      <c r="AC1" t="s">
        <v>644</v>
      </c>
      <c r="AD1" t="s">
        <v>644</v>
      </c>
      <c r="AE1" t="s">
        <v>644</v>
      </c>
      <c r="AF1" t="s">
        <v>644</v>
      </c>
      <c r="AG1" t="s">
        <v>644</v>
      </c>
      <c r="AH1" t="s">
        <v>644</v>
      </c>
      <c r="AI1" t="s">
        <v>644</v>
      </c>
      <c r="AJ1" t="s">
        <v>644</v>
      </c>
      <c r="AK1" t="s">
        <v>644</v>
      </c>
      <c r="AL1" t="s">
        <v>644</v>
      </c>
      <c r="AM1" t="s">
        <v>644</v>
      </c>
      <c r="AN1" t="s">
        <v>644</v>
      </c>
      <c r="AO1" t="s">
        <v>644</v>
      </c>
      <c r="AP1" t="s">
        <v>644</v>
      </c>
      <c r="AQ1" t="s">
        <v>644</v>
      </c>
      <c r="AR1" t="s">
        <v>644</v>
      </c>
      <c r="AS1" t="s">
        <v>644</v>
      </c>
      <c r="AT1" t="s">
        <v>644</v>
      </c>
      <c r="AU1" t="s">
        <v>644</v>
      </c>
      <c r="AV1" t="s">
        <v>644</v>
      </c>
      <c r="AW1" t="s">
        <v>644</v>
      </c>
      <c r="AX1" t="s">
        <v>644</v>
      </c>
      <c r="AY1" t="s">
        <v>644</v>
      </c>
      <c r="AZ1" t="s">
        <v>644</v>
      </c>
      <c r="BA1" t="s">
        <v>644</v>
      </c>
      <c r="BB1" t="s">
        <v>644</v>
      </c>
      <c r="BC1" t="s">
        <v>644</v>
      </c>
      <c r="BD1" t="s">
        <v>644</v>
      </c>
      <c r="BE1" t="s">
        <v>644</v>
      </c>
      <c r="BF1" t="s">
        <v>644</v>
      </c>
      <c r="BG1" t="s">
        <v>644</v>
      </c>
      <c r="BH1" t="s">
        <v>644</v>
      </c>
      <c r="BI1" t="s">
        <v>644</v>
      </c>
      <c r="BJ1" t="s">
        <v>644</v>
      </c>
      <c r="BK1" t="s">
        <v>644</v>
      </c>
      <c r="BL1" t="s">
        <v>644</v>
      </c>
      <c r="BM1" t="s">
        <v>644</v>
      </c>
      <c r="BN1" t="s">
        <v>644</v>
      </c>
      <c r="BO1" t="s">
        <v>644</v>
      </c>
      <c r="BP1" t="s">
        <v>644</v>
      </c>
      <c r="BQ1" t="s">
        <v>644</v>
      </c>
      <c r="BR1" t="s">
        <v>644</v>
      </c>
      <c r="BS1" t="s">
        <v>644</v>
      </c>
      <c r="BT1" t="s">
        <v>644</v>
      </c>
      <c r="BU1" t="s">
        <v>644</v>
      </c>
      <c r="BV1" t="s">
        <v>644</v>
      </c>
      <c r="BW1" t="s">
        <v>644</v>
      </c>
      <c r="BX1" t="s">
        <v>644</v>
      </c>
      <c r="BY1" t="s">
        <v>644</v>
      </c>
      <c r="BZ1" t="s">
        <v>644</v>
      </c>
      <c r="CA1" t="s">
        <v>644</v>
      </c>
      <c r="CB1" t="s">
        <v>644</v>
      </c>
      <c r="CC1" t="s">
        <v>644</v>
      </c>
      <c r="CD1" t="s">
        <v>644</v>
      </c>
      <c r="CE1" t="s">
        <v>644</v>
      </c>
      <c r="CF1" t="s">
        <v>644</v>
      </c>
      <c r="CG1" t="s">
        <v>644</v>
      </c>
      <c r="CH1" t="s">
        <v>644</v>
      </c>
      <c r="CI1" t="s">
        <v>644</v>
      </c>
      <c r="CJ1" t="s">
        <v>644</v>
      </c>
      <c r="CK1" t="s">
        <v>644</v>
      </c>
      <c r="CL1" t="s">
        <v>644</v>
      </c>
      <c r="CM1" t="s">
        <v>644</v>
      </c>
      <c r="CN1" t="s">
        <v>644</v>
      </c>
      <c r="CO1" t="s">
        <v>644</v>
      </c>
      <c r="CP1" t="s">
        <v>644</v>
      </c>
      <c r="CQ1" t="s">
        <v>644</v>
      </c>
      <c r="CR1" t="s">
        <v>644</v>
      </c>
      <c r="CS1" t="s">
        <v>644</v>
      </c>
      <c r="CT1" t="s">
        <v>644</v>
      </c>
      <c r="CU1" t="s">
        <v>644</v>
      </c>
      <c r="CV1" t="s">
        <v>644</v>
      </c>
      <c r="CW1" t="s">
        <v>644</v>
      </c>
      <c r="CX1" t="s">
        <v>644</v>
      </c>
      <c r="CY1" t="s">
        <v>644</v>
      </c>
      <c r="CZ1" t="s">
        <v>644</v>
      </c>
      <c r="DA1" t="s">
        <v>644</v>
      </c>
      <c r="DB1" t="s">
        <v>644</v>
      </c>
      <c r="DC1" t="s">
        <v>644</v>
      </c>
      <c r="DD1" t="s">
        <v>644</v>
      </c>
      <c r="DE1" t="s">
        <v>644</v>
      </c>
      <c r="DF1" t="s">
        <v>644</v>
      </c>
      <c r="DG1" t="s">
        <v>644</v>
      </c>
      <c r="DH1" t="s">
        <v>644</v>
      </c>
      <c r="DI1" t="s">
        <v>644</v>
      </c>
      <c r="DJ1" t="s">
        <v>644</v>
      </c>
      <c r="DK1" t="s">
        <v>644</v>
      </c>
      <c r="DL1" t="s">
        <v>644</v>
      </c>
      <c r="DM1" t="s">
        <v>644</v>
      </c>
      <c r="DN1" t="s">
        <v>644</v>
      </c>
      <c r="DO1" t="s">
        <v>644</v>
      </c>
      <c r="DP1" t="s">
        <v>644</v>
      </c>
      <c r="DQ1" t="s">
        <v>644</v>
      </c>
      <c r="DR1" t="s">
        <v>644</v>
      </c>
      <c r="DS1" t="s">
        <v>644</v>
      </c>
      <c r="DT1" t="s">
        <v>644</v>
      </c>
      <c r="DU1" t="s">
        <v>644</v>
      </c>
      <c r="DV1" t="s">
        <v>644</v>
      </c>
      <c r="DW1" t="s">
        <v>644</v>
      </c>
      <c r="DX1" t="s">
        <v>644</v>
      </c>
      <c r="DY1" t="s">
        <v>644</v>
      </c>
      <c r="DZ1" t="s">
        <v>644</v>
      </c>
      <c r="EA1" t="s">
        <v>644</v>
      </c>
      <c r="EB1" t="s">
        <v>644</v>
      </c>
      <c r="EC1" t="s">
        <v>644</v>
      </c>
      <c r="ED1" t="s">
        <v>644</v>
      </c>
      <c r="EE1" t="s">
        <v>644</v>
      </c>
      <c r="EF1" t="s">
        <v>644</v>
      </c>
      <c r="EG1" t="s">
        <v>644</v>
      </c>
      <c r="EH1" t="s">
        <v>644</v>
      </c>
      <c r="EI1" t="s">
        <v>644</v>
      </c>
      <c r="EJ1" t="s">
        <v>644</v>
      </c>
      <c r="EK1" t="s">
        <v>644</v>
      </c>
      <c r="EL1" t="s">
        <v>644</v>
      </c>
      <c r="EM1" t="s">
        <v>644</v>
      </c>
      <c r="EN1" t="s">
        <v>644</v>
      </c>
      <c r="EO1" t="s">
        <v>644</v>
      </c>
      <c r="EP1" t="s">
        <v>644</v>
      </c>
      <c r="EQ1" t="s">
        <v>644</v>
      </c>
      <c r="ER1" t="s">
        <v>644</v>
      </c>
      <c r="ES1" t="s">
        <v>644</v>
      </c>
      <c r="ET1" t="s">
        <v>644</v>
      </c>
      <c r="EU1" t="s">
        <v>644</v>
      </c>
      <c r="EV1" t="s">
        <v>644</v>
      </c>
      <c r="EW1" t="s">
        <v>644</v>
      </c>
      <c r="EX1" t="s">
        <v>644</v>
      </c>
      <c r="EY1" t="s">
        <v>644</v>
      </c>
      <c r="EZ1" t="s">
        <v>644</v>
      </c>
      <c r="FA1" t="s">
        <v>644</v>
      </c>
      <c r="FB1" t="s">
        <v>644</v>
      </c>
      <c r="FC1" t="s">
        <v>644</v>
      </c>
      <c r="FD1" t="s">
        <v>644</v>
      </c>
      <c r="FE1" t="s">
        <v>644</v>
      </c>
      <c r="FF1" t="s">
        <v>644</v>
      </c>
      <c r="FG1" t="s">
        <v>644</v>
      </c>
      <c r="FH1" t="s">
        <v>644</v>
      </c>
      <c r="FI1" t="s">
        <v>644</v>
      </c>
      <c r="FJ1" t="s">
        <v>644</v>
      </c>
      <c r="FK1" t="s">
        <v>644</v>
      </c>
      <c r="FL1" t="s">
        <v>644</v>
      </c>
      <c r="FM1" t="s">
        <v>644</v>
      </c>
      <c r="FN1" t="s">
        <v>644</v>
      </c>
      <c r="FO1" t="s">
        <v>644</v>
      </c>
      <c r="FP1" t="s">
        <v>644</v>
      </c>
      <c r="FQ1" t="s">
        <v>644</v>
      </c>
      <c r="FR1" t="s">
        <v>644</v>
      </c>
      <c r="FS1" t="s">
        <v>644</v>
      </c>
      <c r="FT1" t="s">
        <v>644</v>
      </c>
      <c r="FU1" t="s">
        <v>644</v>
      </c>
      <c r="FV1" t="s">
        <v>644</v>
      </c>
      <c r="FW1" t="s">
        <v>644</v>
      </c>
      <c r="FX1" t="s">
        <v>644</v>
      </c>
      <c r="FY1" t="s">
        <v>644</v>
      </c>
      <c r="FZ1" t="s">
        <v>644</v>
      </c>
      <c r="GA1" t="s">
        <v>644</v>
      </c>
      <c r="GB1" t="s">
        <v>644</v>
      </c>
      <c r="GC1" t="s">
        <v>644</v>
      </c>
      <c r="GD1" t="s">
        <v>644</v>
      </c>
      <c r="GE1" t="s">
        <v>644</v>
      </c>
      <c r="GF1" t="s">
        <v>644</v>
      </c>
      <c r="GG1" t="s">
        <v>644</v>
      </c>
      <c r="GH1" t="s">
        <v>644</v>
      </c>
      <c r="GI1" t="s">
        <v>644</v>
      </c>
      <c r="GJ1" t="s">
        <v>644</v>
      </c>
      <c r="GK1" t="s">
        <v>644</v>
      </c>
      <c r="GL1" t="s">
        <v>644</v>
      </c>
      <c r="GM1" t="s">
        <v>644</v>
      </c>
      <c r="GN1" t="s">
        <v>644</v>
      </c>
      <c r="GO1" t="s">
        <v>644</v>
      </c>
      <c r="GP1" t="s">
        <v>644</v>
      </c>
      <c r="GQ1" t="s">
        <v>644</v>
      </c>
      <c r="GR1" t="s">
        <v>644</v>
      </c>
      <c r="GS1" t="s">
        <v>644</v>
      </c>
      <c r="GT1" t="s">
        <v>644</v>
      </c>
      <c r="GU1" t="s">
        <v>644</v>
      </c>
      <c r="GV1" t="s">
        <v>644</v>
      </c>
      <c r="GW1" t="s">
        <v>644</v>
      </c>
      <c r="GX1" t="s">
        <v>644</v>
      </c>
      <c r="GY1" t="s">
        <v>644</v>
      </c>
      <c r="GZ1" t="s">
        <v>644</v>
      </c>
      <c r="HA1" t="s">
        <v>644</v>
      </c>
      <c r="HB1" t="s">
        <v>644</v>
      </c>
      <c r="HC1" t="s">
        <v>644</v>
      </c>
      <c r="HD1" t="s">
        <v>644</v>
      </c>
      <c r="HE1" t="s">
        <v>644</v>
      </c>
      <c r="HF1" t="s">
        <v>644</v>
      </c>
      <c r="HG1" t="s">
        <v>644</v>
      </c>
      <c r="HH1" t="s">
        <v>644</v>
      </c>
      <c r="HI1" t="s">
        <v>644</v>
      </c>
      <c r="HJ1" t="s">
        <v>644</v>
      </c>
      <c r="HK1" t="s">
        <v>644</v>
      </c>
      <c r="HL1" t="s">
        <v>644</v>
      </c>
      <c r="HM1" t="s">
        <v>644</v>
      </c>
      <c r="HN1" t="s">
        <v>644</v>
      </c>
      <c r="HO1" t="s">
        <v>644</v>
      </c>
      <c r="HP1" t="s">
        <v>644</v>
      </c>
      <c r="HQ1" t="s">
        <v>644</v>
      </c>
      <c r="HR1" t="s">
        <v>644</v>
      </c>
      <c r="HS1" t="s">
        <v>644</v>
      </c>
      <c r="HT1" t="s">
        <v>644</v>
      </c>
      <c r="HU1" t="s">
        <v>644</v>
      </c>
      <c r="HV1" t="s">
        <v>644</v>
      </c>
      <c r="HW1" t="s">
        <v>644</v>
      </c>
      <c r="HX1" t="s">
        <v>644</v>
      </c>
      <c r="HY1" t="s">
        <v>644</v>
      </c>
      <c r="HZ1" t="s">
        <v>644</v>
      </c>
      <c r="IA1" t="s">
        <v>644</v>
      </c>
      <c r="IB1" t="s">
        <v>644</v>
      </c>
      <c r="IC1" t="s">
        <v>644</v>
      </c>
      <c r="ID1" t="s">
        <v>644</v>
      </c>
      <c r="IE1" t="s">
        <v>644</v>
      </c>
      <c r="IF1" t="s">
        <v>644</v>
      </c>
      <c r="IG1" t="s">
        <v>644</v>
      </c>
      <c r="IH1" t="s">
        <v>644</v>
      </c>
      <c r="II1" t="s">
        <v>644</v>
      </c>
      <c r="IJ1" t="s">
        <v>644</v>
      </c>
      <c r="IK1" t="s">
        <v>644</v>
      </c>
      <c r="IL1" t="s">
        <v>644</v>
      </c>
      <c r="IM1" t="s">
        <v>644</v>
      </c>
      <c r="IN1" t="s">
        <v>644</v>
      </c>
      <c r="IO1" t="s">
        <v>644</v>
      </c>
      <c r="IP1" t="s">
        <v>644</v>
      </c>
      <c r="IQ1" t="s">
        <v>644</v>
      </c>
      <c r="IR1" t="s">
        <v>644</v>
      </c>
      <c r="IS1" t="s">
        <v>644</v>
      </c>
      <c r="IT1" t="s">
        <v>644</v>
      </c>
      <c r="IU1" t="s">
        <v>644</v>
      </c>
      <c r="IV1" t="s">
        <v>644</v>
      </c>
    </row>
    <row r="3" spans="1:3" ht="35.25" customHeight="1">
      <c r="A3" s="167" t="s">
        <v>764</v>
      </c>
      <c r="B3" s="167"/>
      <c r="C3" s="167"/>
    </row>
    <row r="4" spans="1:3" ht="26.25" customHeight="1">
      <c r="A4" s="169" t="s">
        <v>37</v>
      </c>
      <c r="B4" s="168"/>
      <c r="C4" s="168"/>
    </row>
    <row r="6" spans="1:3" ht="25.5">
      <c r="A6" s="24" t="s">
        <v>628</v>
      </c>
      <c r="B6" s="3" t="s">
        <v>83</v>
      </c>
      <c r="C6" s="47" t="s">
        <v>31</v>
      </c>
    </row>
    <row r="7" spans="1:3" ht="15">
      <c r="A7" s="5" t="s">
        <v>525</v>
      </c>
      <c r="B7" s="5" t="s">
        <v>288</v>
      </c>
      <c r="C7" s="78"/>
    </row>
    <row r="8" spans="1:3" ht="15">
      <c r="A8" s="5" t="s">
        <v>526</v>
      </c>
      <c r="B8" s="5" t="s">
        <v>288</v>
      </c>
      <c r="C8" s="78"/>
    </row>
    <row r="9" spans="1:3" ht="15">
      <c r="A9" s="5" t="s">
        <v>527</v>
      </c>
      <c r="B9" s="5" t="s">
        <v>288</v>
      </c>
      <c r="C9" s="78">
        <v>150</v>
      </c>
    </row>
    <row r="10" spans="1:3" ht="15">
      <c r="A10" s="5" t="s">
        <v>528</v>
      </c>
      <c r="B10" s="5" t="s">
        <v>288</v>
      </c>
      <c r="C10" s="78"/>
    </row>
    <row r="11" spans="1:3" ht="15.75">
      <c r="A11" s="7" t="s">
        <v>477</v>
      </c>
      <c r="B11" s="8" t="s">
        <v>288</v>
      </c>
      <c r="C11" s="79">
        <f>C9</f>
        <v>150</v>
      </c>
    </row>
    <row r="12" spans="1:3" ht="15">
      <c r="A12" s="5" t="s">
        <v>478</v>
      </c>
      <c r="B12" s="6" t="s">
        <v>289</v>
      </c>
      <c r="C12" s="78">
        <v>2500</v>
      </c>
    </row>
    <row r="13" spans="1:3" ht="27">
      <c r="A13" s="29" t="s">
        <v>290</v>
      </c>
      <c r="B13" s="29" t="s">
        <v>289</v>
      </c>
      <c r="C13" s="78"/>
    </row>
    <row r="14" spans="1:3" ht="27">
      <c r="A14" s="29" t="s">
        <v>291</v>
      </c>
      <c r="B14" s="29" t="s">
        <v>289</v>
      </c>
      <c r="C14" s="78"/>
    </row>
    <row r="15" spans="1:3" ht="15">
      <c r="A15" s="5" t="s">
        <v>480</v>
      </c>
      <c r="B15" s="6" t="s">
        <v>295</v>
      </c>
      <c r="C15" s="78">
        <v>200</v>
      </c>
    </row>
    <row r="16" spans="1:3" ht="27">
      <c r="A16" s="29" t="s">
        <v>296</v>
      </c>
      <c r="B16" s="29" t="s">
        <v>295</v>
      </c>
      <c r="C16" s="78"/>
    </row>
    <row r="17" spans="1:3" ht="27">
      <c r="A17" s="29" t="s">
        <v>297</v>
      </c>
      <c r="B17" s="29" t="s">
        <v>295</v>
      </c>
      <c r="C17" s="78"/>
    </row>
    <row r="18" spans="1:3" ht="15">
      <c r="A18" s="29" t="s">
        <v>298</v>
      </c>
      <c r="B18" s="29" t="s">
        <v>295</v>
      </c>
      <c r="C18" s="78"/>
    </row>
    <row r="19" spans="1:3" ht="15">
      <c r="A19" s="29" t="s">
        <v>299</v>
      </c>
      <c r="B19" s="29" t="s">
        <v>295</v>
      </c>
      <c r="C19" s="78"/>
    </row>
    <row r="20" spans="1:3" ht="15">
      <c r="A20" s="5" t="s">
        <v>529</v>
      </c>
      <c r="B20" s="6" t="s">
        <v>300</v>
      </c>
      <c r="C20" s="78"/>
    </row>
    <row r="21" spans="1:3" ht="15">
      <c r="A21" s="29" t="s">
        <v>301</v>
      </c>
      <c r="B21" s="29" t="s">
        <v>300</v>
      </c>
      <c r="C21" s="78"/>
    </row>
    <row r="22" spans="1:3" ht="15">
      <c r="A22" s="29" t="s">
        <v>302</v>
      </c>
      <c r="B22" s="29" t="s">
        <v>300</v>
      </c>
      <c r="C22" s="78"/>
    </row>
    <row r="23" spans="1:3" ht="15.75">
      <c r="A23" s="7" t="s">
        <v>508</v>
      </c>
      <c r="B23" s="8" t="s">
        <v>303</v>
      </c>
      <c r="C23" s="79">
        <f>C15+C12</f>
        <v>2700</v>
      </c>
    </row>
    <row r="24" spans="1:3" ht="15">
      <c r="A24" s="5" t="s">
        <v>530</v>
      </c>
      <c r="B24" s="5" t="s">
        <v>304</v>
      </c>
      <c r="C24" s="78"/>
    </row>
    <row r="25" spans="1:3" ht="15">
      <c r="A25" s="5" t="s">
        <v>531</v>
      </c>
      <c r="B25" s="5" t="s">
        <v>304</v>
      </c>
      <c r="C25" s="78"/>
    </row>
    <row r="26" spans="1:3" ht="15">
      <c r="A26" s="5" t="s">
        <v>532</v>
      </c>
      <c r="B26" s="5" t="s">
        <v>304</v>
      </c>
      <c r="C26" s="78"/>
    </row>
    <row r="27" spans="1:3" ht="15">
      <c r="A27" s="5" t="s">
        <v>533</v>
      </c>
      <c r="B27" s="5" t="s">
        <v>304</v>
      </c>
      <c r="C27" s="78"/>
    </row>
    <row r="28" spans="1:3" ht="15">
      <c r="A28" s="5" t="s">
        <v>534</v>
      </c>
      <c r="B28" s="5" t="s">
        <v>304</v>
      </c>
      <c r="C28" s="78"/>
    </row>
    <row r="29" spans="1:3" ht="15">
      <c r="A29" s="5" t="s">
        <v>535</v>
      </c>
      <c r="B29" s="5" t="s">
        <v>304</v>
      </c>
      <c r="C29" s="78"/>
    </row>
    <row r="30" spans="1:3" ht="15">
      <c r="A30" s="5" t="s">
        <v>536</v>
      </c>
      <c r="B30" s="5" t="s">
        <v>304</v>
      </c>
      <c r="C30" s="78"/>
    </row>
    <row r="31" spans="1:3" ht="15">
      <c r="A31" s="5" t="s">
        <v>537</v>
      </c>
      <c r="B31" s="5" t="s">
        <v>304</v>
      </c>
      <c r="C31" s="78"/>
    </row>
    <row r="32" spans="1:3" ht="45">
      <c r="A32" s="5" t="s">
        <v>538</v>
      </c>
      <c r="B32" s="5" t="s">
        <v>304</v>
      </c>
      <c r="C32" s="78"/>
    </row>
    <row r="33" spans="1:3" ht="15">
      <c r="A33" s="5" t="s">
        <v>539</v>
      </c>
      <c r="B33" s="5" t="s">
        <v>304</v>
      </c>
      <c r="C33" s="78"/>
    </row>
    <row r="34" spans="1:3" ht="15">
      <c r="A34" s="7" t="s">
        <v>482</v>
      </c>
      <c r="B34" s="8" t="s">
        <v>304</v>
      </c>
      <c r="C34" s="78"/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300" verticalDpi="300" orientation="portrait" paperSize="9" scale="96" r:id="rId1"/>
  <colBreaks count="1" manualBreakCount="1">
    <brk id="3" max="5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:IV16384"/>
    </sheetView>
  </sheetViews>
  <sheetFormatPr defaultColWidth="8.00390625" defaultRowHeight="15"/>
  <cols>
    <col min="1" max="1" width="4.8515625" style="303" bestFit="1" customWidth="1"/>
    <col min="2" max="2" width="46.8515625" style="303" bestFit="1" customWidth="1"/>
    <col min="3" max="3" width="13.28125" style="303" bestFit="1" customWidth="1"/>
    <col min="4" max="4" width="15.8515625" style="303" bestFit="1" customWidth="1"/>
    <col min="5" max="5" width="48.57421875" style="303" bestFit="1" customWidth="1"/>
    <col min="6" max="6" width="13.28125" style="303" bestFit="1" customWidth="1"/>
    <col min="7" max="7" width="15.8515625" style="303" bestFit="1" customWidth="1"/>
    <col min="8" max="253" width="8.00390625" style="303" customWidth="1"/>
    <col min="254" max="254" width="4.8515625" style="303" bestFit="1" customWidth="1"/>
    <col min="255" max="255" width="46.8515625" style="303" bestFit="1" customWidth="1"/>
    <col min="256" max="16384" width="13.28125" style="303" bestFit="1" customWidth="1"/>
  </cols>
  <sheetData>
    <row r="1" spans="1:4" ht="15.75">
      <c r="A1" s="299" t="s">
        <v>797</v>
      </c>
      <c r="B1" s="299"/>
      <c r="C1" s="299"/>
      <c r="D1" s="299"/>
    </row>
    <row r="2" spans="1:7" ht="31.5">
      <c r="A2" s="304"/>
      <c r="B2" s="305" t="s">
        <v>653</v>
      </c>
      <c r="C2" s="306"/>
      <c r="D2" s="306"/>
      <c r="E2" s="306"/>
      <c r="F2" s="306"/>
      <c r="G2" s="306"/>
    </row>
    <row r="3" spans="1:7" ht="15.75" thickBot="1">
      <c r="A3" s="304"/>
      <c r="B3" s="304"/>
      <c r="C3" s="304"/>
      <c r="D3" s="304"/>
      <c r="E3" s="304"/>
      <c r="F3" s="307"/>
      <c r="G3" s="307"/>
    </row>
    <row r="4" spans="1:7" ht="15.75" thickBot="1">
      <c r="A4" s="308" t="s">
        <v>655</v>
      </c>
      <c r="B4" s="309" t="s">
        <v>656</v>
      </c>
      <c r="C4" s="310"/>
      <c r="D4" s="310"/>
      <c r="E4" s="309" t="s">
        <v>657</v>
      </c>
      <c r="F4" s="311"/>
      <c r="G4" s="311"/>
    </row>
    <row r="5" spans="1:256" ht="24.75" thickBot="1">
      <c r="A5" s="312"/>
      <c r="B5" s="313" t="s">
        <v>628</v>
      </c>
      <c r="C5" s="314" t="s">
        <v>778</v>
      </c>
      <c r="D5" s="315" t="s">
        <v>779</v>
      </c>
      <c r="E5" s="313" t="s">
        <v>628</v>
      </c>
      <c r="F5" s="314" t="s">
        <v>778</v>
      </c>
      <c r="G5" s="315" t="s">
        <v>779</v>
      </c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  <c r="FL5" s="316"/>
      <c r="FM5" s="316"/>
      <c r="FN5" s="316"/>
      <c r="FO5" s="316"/>
      <c r="FP5" s="316"/>
      <c r="FQ5" s="316"/>
      <c r="FR5" s="316"/>
      <c r="FS5" s="316"/>
      <c r="FT5" s="316"/>
      <c r="FU5" s="316"/>
      <c r="FV5" s="316"/>
      <c r="FW5" s="316"/>
      <c r="FX5" s="316"/>
      <c r="FY5" s="316"/>
      <c r="FZ5" s="316"/>
      <c r="GA5" s="316"/>
      <c r="GB5" s="316"/>
      <c r="GC5" s="316"/>
      <c r="GD5" s="316"/>
      <c r="GE5" s="316"/>
      <c r="GF5" s="316"/>
      <c r="GG5" s="316"/>
      <c r="GH5" s="316"/>
      <c r="GI5" s="316"/>
      <c r="GJ5" s="316"/>
      <c r="GK5" s="316"/>
      <c r="GL5" s="316"/>
      <c r="GM5" s="316"/>
      <c r="GN5" s="316"/>
      <c r="GO5" s="316"/>
      <c r="GP5" s="316"/>
      <c r="GQ5" s="316"/>
      <c r="GR5" s="316"/>
      <c r="GS5" s="316"/>
      <c r="GT5" s="316"/>
      <c r="GU5" s="316"/>
      <c r="GV5" s="316"/>
      <c r="GW5" s="316"/>
      <c r="GX5" s="316"/>
      <c r="GY5" s="316"/>
      <c r="GZ5" s="316"/>
      <c r="HA5" s="316"/>
      <c r="HB5" s="316"/>
      <c r="HC5" s="316"/>
      <c r="HD5" s="316"/>
      <c r="HE5" s="316"/>
      <c r="HF5" s="316"/>
      <c r="HG5" s="316"/>
      <c r="HH5" s="316"/>
      <c r="HI5" s="316"/>
      <c r="HJ5" s="316"/>
      <c r="HK5" s="316"/>
      <c r="HL5" s="316"/>
      <c r="HM5" s="316"/>
      <c r="HN5" s="316"/>
      <c r="HO5" s="316"/>
      <c r="HP5" s="316"/>
      <c r="HQ5" s="316"/>
      <c r="HR5" s="316"/>
      <c r="HS5" s="316"/>
      <c r="HT5" s="316"/>
      <c r="HU5" s="316"/>
      <c r="HV5" s="316"/>
      <c r="HW5" s="316"/>
      <c r="HX5" s="316"/>
      <c r="HY5" s="316"/>
      <c r="HZ5" s="316"/>
      <c r="IA5" s="316"/>
      <c r="IB5" s="316"/>
      <c r="IC5" s="316"/>
      <c r="ID5" s="316"/>
      <c r="IE5" s="316"/>
      <c r="IF5" s="316"/>
      <c r="IG5" s="316"/>
      <c r="IH5" s="316"/>
      <c r="II5" s="316"/>
      <c r="IJ5" s="316"/>
      <c r="IK5" s="316"/>
      <c r="IL5" s="316"/>
      <c r="IM5" s="316"/>
      <c r="IN5" s="316"/>
      <c r="IO5" s="316"/>
      <c r="IP5" s="316"/>
      <c r="IQ5" s="316"/>
      <c r="IR5" s="316"/>
      <c r="IS5" s="316"/>
      <c r="IT5" s="316"/>
      <c r="IU5" s="316"/>
      <c r="IV5" s="316"/>
    </row>
    <row r="6" spans="1:256" ht="15.75" thickBot="1">
      <c r="A6" s="317" t="s">
        <v>658</v>
      </c>
      <c r="B6" s="318" t="s">
        <v>659</v>
      </c>
      <c r="C6" s="319" t="s">
        <v>660</v>
      </c>
      <c r="D6" s="319" t="s">
        <v>661</v>
      </c>
      <c r="E6" s="318" t="s">
        <v>798</v>
      </c>
      <c r="F6" s="319" t="s">
        <v>799</v>
      </c>
      <c r="G6" s="320" t="s">
        <v>800</v>
      </c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21"/>
      <c r="FK6" s="321"/>
      <c r="FL6" s="321"/>
      <c r="FM6" s="321"/>
      <c r="FN6" s="321"/>
      <c r="FO6" s="321"/>
      <c r="FP6" s="321"/>
      <c r="FQ6" s="321"/>
      <c r="FR6" s="321"/>
      <c r="FS6" s="321"/>
      <c r="FT6" s="321"/>
      <c r="FU6" s="321"/>
      <c r="FV6" s="321"/>
      <c r="FW6" s="321"/>
      <c r="FX6" s="321"/>
      <c r="FY6" s="321"/>
      <c r="FZ6" s="321"/>
      <c r="GA6" s="321"/>
      <c r="GB6" s="321"/>
      <c r="GC6" s="321"/>
      <c r="GD6" s="321"/>
      <c r="GE6" s="321"/>
      <c r="GF6" s="321"/>
      <c r="GG6" s="321"/>
      <c r="GH6" s="321"/>
      <c r="GI6" s="321"/>
      <c r="GJ6" s="321"/>
      <c r="GK6" s="321"/>
      <c r="GL6" s="321"/>
      <c r="GM6" s="321"/>
      <c r="GN6" s="321"/>
      <c r="GO6" s="321"/>
      <c r="GP6" s="321"/>
      <c r="GQ6" s="321"/>
      <c r="GR6" s="321"/>
      <c r="GS6" s="321"/>
      <c r="GT6" s="321"/>
      <c r="GU6" s="321"/>
      <c r="GV6" s="321"/>
      <c r="GW6" s="321"/>
      <c r="GX6" s="321"/>
      <c r="GY6" s="321"/>
      <c r="GZ6" s="321"/>
      <c r="HA6" s="321"/>
      <c r="HB6" s="321"/>
      <c r="HC6" s="321"/>
      <c r="HD6" s="321"/>
      <c r="HE6" s="321"/>
      <c r="HF6" s="321"/>
      <c r="HG6" s="321"/>
      <c r="HH6" s="321"/>
      <c r="HI6" s="321"/>
      <c r="HJ6" s="321"/>
      <c r="HK6" s="321"/>
      <c r="HL6" s="321"/>
      <c r="HM6" s="321"/>
      <c r="HN6" s="321"/>
      <c r="HO6" s="321"/>
      <c r="HP6" s="321"/>
      <c r="HQ6" s="321"/>
      <c r="HR6" s="321"/>
      <c r="HS6" s="321"/>
      <c r="HT6" s="321"/>
      <c r="HU6" s="321"/>
      <c r="HV6" s="321"/>
      <c r="HW6" s="321"/>
      <c r="HX6" s="321"/>
      <c r="HY6" s="321"/>
      <c r="HZ6" s="321"/>
      <c r="IA6" s="321"/>
      <c r="IB6" s="321"/>
      <c r="IC6" s="321"/>
      <c r="ID6" s="321"/>
      <c r="IE6" s="321"/>
      <c r="IF6" s="321"/>
      <c r="IG6" s="321"/>
      <c r="IH6" s="321"/>
      <c r="II6" s="321"/>
      <c r="IJ6" s="321"/>
      <c r="IK6" s="321"/>
      <c r="IL6" s="321"/>
      <c r="IM6" s="321"/>
      <c r="IN6" s="321"/>
      <c r="IO6" s="321"/>
      <c r="IP6" s="321"/>
      <c r="IQ6" s="321"/>
      <c r="IR6" s="321"/>
      <c r="IS6" s="321"/>
      <c r="IT6" s="321"/>
      <c r="IU6" s="321"/>
      <c r="IV6" s="321"/>
    </row>
    <row r="7" spans="1:7" ht="15">
      <c r="A7" s="322" t="s">
        <v>662</v>
      </c>
      <c r="B7" s="323" t="s">
        <v>663</v>
      </c>
      <c r="C7" s="324"/>
      <c r="D7" s="324"/>
      <c r="E7" s="323" t="s">
        <v>664</v>
      </c>
      <c r="F7" s="325">
        <v>9556</v>
      </c>
      <c r="G7" s="325">
        <v>11238</v>
      </c>
    </row>
    <row r="8" spans="1:7" ht="15">
      <c r="A8" s="326" t="s">
        <v>665</v>
      </c>
      <c r="B8" s="327" t="s">
        <v>505</v>
      </c>
      <c r="C8" s="328">
        <v>18894</v>
      </c>
      <c r="D8" s="328">
        <v>24589</v>
      </c>
      <c r="E8" s="327" t="s">
        <v>666</v>
      </c>
      <c r="F8" s="329">
        <v>1647</v>
      </c>
      <c r="G8" s="329">
        <v>1767</v>
      </c>
    </row>
    <row r="9" spans="1:7" ht="15">
      <c r="A9" s="326" t="s">
        <v>667</v>
      </c>
      <c r="B9" s="327" t="s">
        <v>668</v>
      </c>
      <c r="C9" s="328"/>
      <c r="D9" s="328"/>
      <c r="E9" s="327" t="s">
        <v>382</v>
      </c>
      <c r="F9" s="330">
        <v>7750</v>
      </c>
      <c r="G9" s="330">
        <v>17812</v>
      </c>
    </row>
    <row r="10" spans="1:7" ht="15">
      <c r="A10" s="326" t="s">
        <v>669</v>
      </c>
      <c r="B10" s="327" t="s">
        <v>670</v>
      </c>
      <c r="C10" s="328">
        <v>2850</v>
      </c>
      <c r="D10" s="328">
        <v>2850</v>
      </c>
      <c r="E10" s="327" t="s">
        <v>671</v>
      </c>
      <c r="F10" s="330">
        <v>1162</v>
      </c>
      <c r="G10" s="330">
        <v>2585</v>
      </c>
    </row>
    <row r="11" spans="1:7" ht="15">
      <c r="A11" s="326" t="s">
        <v>672</v>
      </c>
      <c r="B11" s="331" t="s">
        <v>676</v>
      </c>
      <c r="C11" s="332"/>
      <c r="D11" s="332"/>
      <c r="E11" s="333" t="s">
        <v>674</v>
      </c>
      <c r="F11" s="330">
        <v>2220</v>
      </c>
      <c r="G11" s="330">
        <v>6919</v>
      </c>
    </row>
    <row r="12" spans="1:7" ht="15">
      <c r="A12" s="326" t="s">
        <v>675</v>
      </c>
      <c r="B12" s="327" t="s">
        <v>801</v>
      </c>
      <c r="C12" s="334"/>
      <c r="D12" s="334"/>
      <c r="E12" s="327" t="s">
        <v>677</v>
      </c>
      <c r="F12" s="328">
        <v>14110</v>
      </c>
      <c r="G12" s="328"/>
    </row>
    <row r="13" spans="1:7" ht="15">
      <c r="A13" s="326" t="s">
        <v>678</v>
      </c>
      <c r="B13" s="327" t="s">
        <v>488</v>
      </c>
      <c r="C13" s="328">
        <v>600</v>
      </c>
      <c r="D13" s="328">
        <v>5023</v>
      </c>
      <c r="E13" s="335"/>
      <c r="F13" s="328"/>
      <c r="G13" s="336"/>
    </row>
    <row r="14" spans="1:7" ht="15">
      <c r="A14" s="326" t="s">
        <v>680</v>
      </c>
      <c r="B14" s="335"/>
      <c r="C14" s="328"/>
      <c r="D14" s="328"/>
      <c r="E14" s="335"/>
      <c r="F14" s="328"/>
      <c r="G14" s="336"/>
    </row>
    <row r="15" spans="1:7" ht="15">
      <c r="A15" s="326" t="s">
        <v>681</v>
      </c>
      <c r="B15" s="337"/>
      <c r="C15" s="334"/>
      <c r="D15" s="334"/>
      <c r="E15" s="335"/>
      <c r="F15" s="328"/>
      <c r="G15" s="336"/>
    </row>
    <row r="16" spans="1:7" ht="15">
      <c r="A16" s="326" t="s">
        <v>682</v>
      </c>
      <c r="B16" s="335"/>
      <c r="C16" s="328"/>
      <c r="D16" s="328"/>
      <c r="E16" s="335"/>
      <c r="F16" s="328"/>
      <c r="G16" s="336"/>
    </row>
    <row r="17" spans="1:7" ht="15">
      <c r="A17" s="326" t="s">
        <v>683</v>
      </c>
      <c r="B17" s="335"/>
      <c r="C17" s="328"/>
      <c r="D17" s="328"/>
      <c r="E17" s="335"/>
      <c r="F17" s="328"/>
      <c r="G17" s="336"/>
    </row>
    <row r="18" spans="1:7" ht="15.75" thickBot="1">
      <c r="A18" s="326" t="s">
        <v>684</v>
      </c>
      <c r="B18" s="338"/>
      <c r="C18" s="339"/>
      <c r="D18" s="339"/>
      <c r="E18" s="335"/>
      <c r="F18" s="339"/>
      <c r="G18" s="340"/>
    </row>
    <row r="19" spans="1:7" ht="15.75" thickBot="1">
      <c r="A19" s="341" t="s">
        <v>685</v>
      </c>
      <c r="B19" s="342" t="s">
        <v>802</v>
      </c>
      <c r="C19" s="343">
        <f>SUM(C7:C18)</f>
        <v>22344</v>
      </c>
      <c r="D19" s="343">
        <f>SUM(D7:D18)</f>
        <v>32462</v>
      </c>
      <c r="E19" s="342" t="s">
        <v>687</v>
      </c>
      <c r="F19" s="343">
        <f>SUM(F7:F18)</f>
        <v>36445</v>
      </c>
      <c r="G19" s="344">
        <f>SUM(G7:G18)</f>
        <v>40321</v>
      </c>
    </row>
    <row r="20" spans="1:7" ht="15">
      <c r="A20" s="345" t="s">
        <v>688</v>
      </c>
      <c r="B20" s="346" t="s">
        <v>689</v>
      </c>
      <c r="C20" s="347">
        <v>21671</v>
      </c>
      <c r="D20" s="347">
        <v>24374</v>
      </c>
      <c r="E20" s="348" t="s">
        <v>690</v>
      </c>
      <c r="F20" s="349"/>
      <c r="G20" s="350"/>
    </row>
    <row r="21" spans="1:7" ht="15">
      <c r="A21" s="326" t="s">
        <v>691</v>
      </c>
      <c r="B21" s="348" t="s">
        <v>692</v>
      </c>
      <c r="C21" s="347">
        <v>21671</v>
      </c>
      <c r="D21" s="347">
        <v>24374</v>
      </c>
      <c r="E21" s="348" t="s">
        <v>693</v>
      </c>
      <c r="F21" s="347"/>
      <c r="G21" s="351"/>
    </row>
    <row r="22" spans="1:7" ht="15">
      <c r="A22" s="326" t="s">
        <v>694</v>
      </c>
      <c r="B22" s="348" t="s">
        <v>695</v>
      </c>
      <c r="C22" s="347"/>
      <c r="D22" s="347"/>
      <c r="E22" s="348" t="s">
        <v>696</v>
      </c>
      <c r="F22" s="347"/>
      <c r="G22" s="351"/>
    </row>
    <row r="23" spans="1:7" ht="15">
      <c r="A23" s="326" t="s">
        <v>697</v>
      </c>
      <c r="B23" s="348" t="s">
        <v>698</v>
      </c>
      <c r="C23" s="347"/>
      <c r="D23" s="347"/>
      <c r="E23" s="348" t="s">
        <v>699</v>
      </c>
      <c r="F23" s="347"/>
      <c r="G23" s="351"/>
    </row>
    <row r="24" spans="1:7" ht="15">
      <c r="A24" s="326" t="s">
        <v>700</v>
      </c>
      <c r="B24" s="348" t="s">
        <v>701</v>
      </c>
      <c r="C24" s="347"/>
      <c r="D24" s="347">
        <v>0</v>
      </c>
      <c r="E24" s="346" t="s">
        <v>702</v>
      </c>
      <c r="F24" s="347"/>
      <c r="G24" s="351"/>
    </row>
    <row r="25" spans="1:7" ht="15">
      <c r="A25" s="326" t="s">
        <v>703</v>
      </c>
      <c r="B25" s="348" t="s">
        <v>704</v>
      </c>
      <c r="C25" s="352">
        <v>0</v>
      </c>
      <c r="D25" s="352">
        <v>0</v>
      </c>
      <c r="E25" s="348" t="s">
        <v>705</v>
      </c>
      <c r="F25" s="347"/>
      <c r="G25" s="351"/>
    </row>
    <row r="26" spans="1:7" ht="15">
      <c r="A26" s="345" t="s">
        <v>706</v>
      </c>
      <c r="B26" s="346" t="s">
        <v>707</v>
      </c>
      <c r="C26" s="349"/>
      <c r="D26" s="349"/>
      <c r="E26" s="323" t="s">
        <v>751</v>
      </c>
      <c r="F26" s="349"/>
      <c r="G26" s="350"/>
    </row>
    <row r="27" spans="1:7" ht="15.75" thickBot="1">
      <c r="A27" s="326" t="s">
        <v>709</v>
      </c>
      <c r="B27" s="348" t="s">
        <v>710</v>
      </c>
      <c r="C27" s="347"/>
      <c r="D27" s="347"/>
      <c r="E27" s="335" t="s">
        <v>803</v>
      </c>
      <c r="F27" s="347">
        <v>683</v>
      </c>
      <c r="G27" s="347">
        <v>683</v>
      </c>
    </row>
    <row r="28" spans="1:7" ht="15.75" thickBot="1">
      <c r="A28" s="341" t="s">
        <v>712</v>
      </c>
      <c r="B28" s="342" t="s">
        <v>804</v>
      </c>
      <c r="C28" s="343">
        <f>C25+C20</f>
        <v>21671</v>
      </c>
      <c r="D28" s="343">
        <f>D25+D20</f>
        <v>24374</v>
      </c>
      <c r="E28" s="342" t="s">
        <v>805</v>
      </c>
      <c r="F28" s="343">
        <f>SUM(F20:F27)</f>
        <v>683</v>
      </c>
      <c r="G28" s="344">
        <f>SUM(G20:G27)</f>
        <v>683</v>
      </c>
    </row>
    <row r="29" spans="1:7" ht="15.75" thickBot="1">
      <c r="A29" s="341" t="s">
        <v>715</v>
      </c>
      <c r="B29" s="353" t="s">
        <v>806</v>
      </c>
      <c r="C29" s="354">
        <f>C19+C28</f>
        <v>44015</v>
      </c>
      <c r="D29" s="354">
        <f>D19+D28</f>
        <v>56836</v>
      </c>
      <c r="E29" s="353" t="s">
        <v>807</v>
      </c>
      <c r="F29" s="354">
        <f>F28+F19</f>
        <v>37128</v>
      </c>
      <c r="G29" s="355">
        <f>G28+G19</f>
        <v>41004</v>
      </c>
    </row>
    <row r="30" spans="1:7" ht="15.75" thickBot="1">
      <c r="A30" s="341" t="s">
        <v>716</v>
      </c>
      <c r="B30" s="353" t="s">
        <v>723</v>
      </c>
      <c r="C30" s="354">
        <f>IF(C19-F19&lt;0,F19-C19,"-")</f>
        <v>14101</v>
      </c>
      <c r="D30" s="354">
        <f>IF(D19-G19&lt;0,G19-D19,"-")</f>
        <v>7859</v>
      </c>
      <c r="E30" s="353" t="s">
        <v>724</v>
      </c>
      <c r="F30" s="356" t="str">
        <f>IF(C19-F19&gt;0,C19-F19,"-")</f>
        <v>-</v>
      </c>
      <c r="G30" s="357" t="str">
        <f>IF(D19-G19&gt;0,D19-G19,"-")</f>
        <v>-</v>
      </c>
    </row>
    <row r="31" spans="1:7" ht="15.75" thickBot="1">
      <c r="A31" s="341" t="s">
        <v>719</v>
      </c>
      <c r="B31" s="353" t="s">
        <v>726</v>
      </c>
      <c r="C31" s="354" t="str">
        <f>IF(C29-F29&lt;0,F29-C29,"-")</f>
        <v>-</v>
      </c>
      <c r="D31" s="354" t="str">
        <f>IF(D29-G29&lt;0,G29-D29,"-")</f>
        <v>-</v>
      </c>
      <c r="E31" s="353" t="s">
        <v>727</v>
      </c>
      <c r="F31" s="356">
        <f>IF(C29-F29&gt;0,C29-F29,"-")</f>
        <v>6887</v>
      </c>
      <c r="G31" s="357">
        <f>IF(D29-G29&gt;0,D29-G29,"-")</f>
        <v>15832</v>
      </c>
    </row>
  </sheetData>
  <sheetProtection/>
  <mergeCells count="2">
    <mergeCell ref="A1:D1"/>
    <mergeCell ref="A4:A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A1" sqref="A1:IV16384"/>
    </sheetView>
  </sheetViews>
  <sheetFormatPr defaultColWidth="8.00390625" defaultRowHeight="15"/>
  <cols>
    <col min="1" max="1" width="5.8515625" style="358" customWidth="1"/>
    <col min="2" max="2" width="47.28125" style="361" customWidth="1"/>
    <col min="3" max="4" width="14.00390625" style="358" customWidth="1"/>
    <col min="5" max="5" width="47.28125" style="358" customWidth="1"/>
    <col min="6" max="7" width="14.00390625" style="358" customWidth="1"/>
    <col min="8" max="253" width="8.00390625" style="303" customWidth="1"/>
    <col min="254" max="254" width="5.8515625" style="303" customWidth="1"/>
    <col min="255" max="255" width="47.28125" style="303" customWidth="1"/>
    <col min="256" max="16384" width="14.00390625" style="303" customWidth="1"/>
  </cols>
  <sheetData>
    <row r="1" spans="1:4" ht="15.75">
      <c r="A1" s="299" t="s">
        <v>808</v>
      </c>
      <c r="B1" s="299"/>
      <c r="C1" s="299"/>
      <c r="D1" s="299"/>
    </row>
    <row r="2" spans="2:7" ht="31.5">
      <c r="B2" s="359" t="s">
        <v>728</v>
      </c>
      <c r="C2" s="360"/>
      <c r="D2" s="360"/>
      <c r="E2" s="360"/>
      <c r="F2" s="360"/>
      <c r="G2" s="360"/>
    </row>
    <row r="3" spans="6:7" ht="15.75" thickBot="1">
      <c r="F3" s="362"/>
      <c r="G3" s="362"/>
    </row>
    <row r="4" spans="1:7" ht="15.75" thickBot="1">
      <c r="A4" s="363" t="s">
        <v>655</v>
      </c>
      <c r="B4" s="364" t="s">
        <v>656</v>
      </c>
      <c r="C4" s="365"/>
      <c r="D4" s="365"/>
      <c r="E4" s="364" t="s">
        <v>657</v>
      </c>
      <c r="F4" s="366"/>
      <c r="G4" s="366"/>
    </row>
    <row r="5" spans="1:256" ht="36.75" thickBot="1">
      <c r="A5" s="367"/>
      <c r="B5" s="368" t="s">
        <v>628</v>
      </c>
      <c r="C5" s="314" t="s">
        <v>809</v>
      </c>
      <c r="D5" s="315" t="s">
        <v>810</v>
      </c>
      <c r="E5" s="313" t="s">
        <v>628</v>
      </c>
      <c r="F5" s="314" t="s">
        <v>809</v>
      </c>
      <c r="G5" s="369" t="s">
        <v>810</v>
      </c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  <c r="FL5" s="316"/>
      <c r="FM5" s="316"/>
      <c r="FN5" s="316"/>
      <c r="FO5" s="316"/>
      <c r="FP5" s="316"/>
      <c r="FQ5" s="316"/>
      <c r="FR5" s="316"/>
      <c r="FS5" s="316"/>
      <c r="FT5" s="316"/>
      <c r="FU5" s="316"/>
      <c r="FV5" s="316"/>
      <c r="FW5" s="316"/>
      <c r="FX5" s="316"/>
      <c r="FY5" s="316"/>
      <c r="FZ5" s="316"/>
      <c r="GA5" s="316"/>
      <c r="GB5" s="316"/>
      <c r="GC5" s="316"/>
      <c r="GD5" s="316"/>
      <c r="GE5" s="316"/>
      <c r="GF5" s="316"/>
      <c r="GG5" s="316"/>
      <c r="GH5" s="316"/>
      <c r="GI5" s="316"/>
      <c r="GJ5" s="316"/>
      <c r="GK5" s="316"/>
      <c r="GL5" s="316"/>
      <c r="GM5" s="316"/>
      <c r="GN5" s="316"/>
      <c r="GO5" s="316"/>
      <c r="GP5" s="316"/>
      <c r="GQ5" s="316"/>
      <c r="GR5" s="316"/>
      <c r="GS5" s="316"/>
      <c r="GT5" s="316"/>
      <c r="GU5" s="316"/>
      <c r="GV5" s="316"/>
      <c r="GW5" s="316"/>
      <c r="GX5" s="316"/>
      <c r="GY5" s="316"/>
      <c r="GZ5" s="316"/>
      <c r="HA5" s="316"/>
      <c r="HB5" s="316"/>
      <c r="HC5" s="316"/>
      <c r="HD5" s="316"/>
      <c r="HE5" s="316"/>
      <c r="HF5" s="316"/>
      <c r="HG5" s="316"/>
      <c r="HH5" s="316"/>
      <c r="HI5" s="316"/>
      <c r="HJ5" s="316"/>
      <c r="HK5" s="316"/>
      <c r="HL5" s="316"/>
      <c r="HM5" s="316"/>
      <c r="HN5" s="316"/>
      <c r="HO5" s="316"/>
      <c r="HP5" s="316"/>
      <c r="HQ5" s="316"/>
      <c r="HR5" s="316"/>
      <c r="HS5" s="316"/>
      <c r="HT5" s="316"/>
      <c r="HU5" s="316"/>
      <c r="HV5" s="316"/>
      <c r="HW5" s="316"/>
      <c r="HX5" s="316"/>
      <c r="HY5" s="316"/>
      <c r="HZ5" s="316"/>
      <c r="IA5" s="316"/>
      <c r="IB5" s="316"/>
      <c r="IC5" s="316"/>
      <c r="ID5" s="316"/>
      <c r="IE5" s="316"/>
      <c r="IF5" s="316"/>
      <c r="IG5" s="316"/>
      <c r="IH5" s="316"/>
      <c r="II5" s="316"/>
      <c r="IJ5" s="316"/>
      <c r="IK5" s="316"/>
      <c r="IL5" s="316"/>
      <c r="IM5" s="316"/>
      <c r="IN5" s="316"/>
      <c r="IO5" s="316"/>
      <c r="IP5" s="316"/>
      <c r="IQ5" s="316"/>
      <c r="IR5" s="316"/>
      <c r="IS5" s="316"/>
      <c r="IT5" s="316"/>
      <c r="IU5" s="316"/>
      <c r="IV5" s="316"/>
    </row>
    <row r="6" spans="1:256" ht="15.75" thickBot="1">
      <c r="A6" s="370" t="s">
        <v>658</v>
      </c>
      <c r="B6" s="371" t="s">
        <v>659</v>
      </c>
      <c r="C6" s="372" t="s">
        <v>660</v>
      </c>
      <c r="D6" s="372" t="s">
        <v>661</v>
      </c>
      <c r="E6" s="371" t="s">
        <v>798</v>
      </c>
      <c r="F6" s="372" t="s">
        <v>799</v>
      </c>
      <c r="G6" s="373" t="s">
        <v>800</v>
      </c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6"/>
      <c r="FL6" s="316"/>
      <c r="FM6" s="316"/>
      <c r="FN6" s="316"/>
      <c r="FO6" s="316"/>
      <c r="FP6" s="316"/>
      <c r="FQ6" s="316"/>
      <c r="FR6" s="316"/>
      <c r="FS6" s="316"/>
      <c r="FT6" s="316"/>
      <c r="FU6" s="316"/>
      <c r="FV6" s="316"/>
      <c r="FW6" s="316"/>
      <c r="FX6" s="316"/>
      <c r="FY6" s="316"/>
      <c r="FZ6" s="316"/>
      <c r="GA6" s="316"/>
      <c r="GB6" s="316"/>
      <c r="GC6" s="316"/>
      <c r="GD6" s="316"/>
      <c r="GE6" s="316"/>
      <c r="GF6" s="316"/>
      <c r="GG6" s="316"/>
      <c r="GH6" s="316"/>
      <c r="GI6" s="316"/>
      <c r="GJ6" s="316"/>
      <c r="GK6" s="316"/>
      <c r="GL6" s="316"/>
      <c r="GM6" s="316"/>
      <c r="GN6" s="316"/>
      <c r="GO6" s="316"/>
      <c r="GP6" s="316"/>
      <c r="GQ6" s="316"/>
      <c r="GR6" s="316"/>
      <c r="GS6" s="316"/>
      <c r="GT6" s="316"/>
      <c r="GU6" s="316"/>
      <c r="GV6" s="316"/>
      <c r="GW6" s="316"/>
      <c r="GX6" s="316"/>
      <c r="GY6" s="316"/>
      <c r="GZ6" s="316"/>
      <c r="HA6" s="316"/>
      <c r="HB6" s="316"/>
      <c r="HC6" s="316"/>
      <c r="HD6" s="316"/>
      <c r="HE6" s="316"/>
      <c r="HF6" s="316"/>
      <c r="HG6" s="316"/>
      <c r="HH6" s="316"/>
      <c r="HI6" s="316"/>
      <c r="HJ6" s="316"/>
      <c r="HK6" s="316"/>
      <c r="HL6" s="316"/>
      <c r="HM6" s="316"/>
      <c r="HN6" s="316"/>
      <c r="HO6" s="316"/>
      <c r="HP6" s="316"/>
      <c r="HQ6" s="316"/>
      <c r="HR6" s="316"/>
      <c r="HS6" s="316"/>
      <c r="HT6" s="316"/>
      <c r="HU6" s="316"/>
      <c r="HV6" s="316"/>
      <c r="HW6" s="316"/>
      <c r="HX6" s="316"/>
      <c r="HY6" s="316"/>
      <c r="HZ6" s="316"/>
      <c r="IA6" s="316"/>
      <c r="IB6" s="316"/>
      <c r="IC6" s="316"/>
      <c r="ID6" s="316"/>
      <c r="IE6" s="316"/>
      <c r="IF6" s="316"/>
      <c r="IG6" s="316"/>
      <c r="IH6" s="316"/>
      <c r="II6" s="316"/>
      <c r="IJ6" s="316"/>
      <c r="IK6" s="316"/>
      <c r="IL6" s="316"/>
      <c r="IM6" s="316"/>
      <c r="IN6" s="316"/>
      <c r="IO6" s="316"/>
      <c r="IP6" s="316"/>
      <c r="IQ6" s="316"/>
      <c r="IR6" s="316"/>
      <c r="IS6" s="316"/>
      <c r="IT6" s="316"/>
      <c r="IU6" s="316"/>
      <c r="IV6" s="316"/>
    </row>
    <row r="7" spans="1:7" ht="15">
      <c r="A7" s="374" t="s">
        <v>662</v>
      </c>
      <c r="B7" s="375" t="s">
        <v>729</v>
      </c>
      <c r="C7" s="376">
        <v>2500</v>
      </c>
      <c r="D7" s="376">
        <v>8596</v>
      </c>
      <c r="E7" s="375" t="s">
        <v>730</v>
      </c>
      <c r="F7" s="376">
        <v>587</v>
      </c>
      <c r="G7" s="376">
        <v>15626</v>
      </c>
    </row>
    <row r="8" spans="1:7" ht="15">
      <c r="A8" s="377" t="s">
        <v>665</v>
      </c>
      <c r="B8" s="378" t="s">
        <v>731</v>
      </c>
      <c r="C8" s="379"/>
      <c r="D8" s="379"/>
      <c r="E8" s="378" t="s">
        <v>732</v>
      </c>
      <c r="F8" s="379"/>
      <c r="G8" s="379"/>
    </row>
    <row r="9" spans="1:7" ht="15">
      <c r="A9" s="377" t="s">
        <v>667</v>
      </c>
      <c r="B9" s="378" t="s">
        <v>733</v>
      </c>
      <c r="C9" s="379"/>
      <c r="D9" s="379"/>
      <c r="E9" s="378" t="s">
        <v>734</v>
      </c>
      <c r="F9" s="379">
        <v>8800</v>
      </c>
      <c r="G9" s="379">
        <v>8800</v>
      </c>
    </row>
    <row r="10" spans="1:7" ht="15">
      <c r="A10" s="377" t="s">
        <v>669</v>
      </c>
      <c r="B10" s="378" t="s">
        <v>735</v>
      </c>
      <c r="C10" s="379"/>
      <c r="D10" s="379">
        <v>0</v>
      </c>
      <c r="E10" s="378" t="s">
        <v>736</v>
      </c>
      <c r="F10" s="379"/>
      <c r="G10" s="380"/>
    </row>
    <row r="11" spans="1:7" ht="15">
      <c r="A11" s="377" t="s">
        <v>672</v>
      </c>
      <c r="B11" s="378" t="s">
        <v>737</v>
      </c>
      <c r="C11" s="379"/>
      <c r="D11" s="379"/>
      <c r="E11" s="378" t="s">
        <v>738</v>
      </c>
      <c r="F11" s="379"/>
      <c r="G11" s="380"/>
    </row>
    <row r="12" spans="1:7" ht="15">
      <c r="A12" s="377" t="s">
        <v>675</v>
      </c>
      <c r="B12" s="378" t="s">
        <v>739</v>
      </c>
      <c r="C12" s="381"/>
      <c r="D12" s="381"/>
      <c r="E12" s="382"/>
      <c r="F12" s="379"/>
      <c r="G12" s="380"/>
    </row>
    <row r="13" spans="1:7" ht="15">
      <c r="A13" s="377" t="s">
        <v>678</v>
      </c>
      <c r="B13" s="383"/>
      <c r="C13" s="379"/>
      <c r="D13" s="379"/>
      <c r="E13" s="382"/>
      <c r="F13" s="379"/>
      <c r="G13" s="380"/>
    </row>
    <row r="14" spans="1:7" ht="15">
      <c r="A14" s="377" t="s">
        <v>680</v>
      </c>
      <c r="B14" s="383"/>
      <c r="C14" s="379"/>
      <c r="D14" s="379"/>
      <c r="E14" s="384"/>
      <c r="F14" s="379"/>
      <c r="G14" s="380"/>
    </row>
    <row r="15" spans="1:7" ht="15">
      <c r="A15" s="377" t="s">
        <v>681</v>
      </c>
      <c r="B15" s="385"/>
      <c r="C15" s="381"/>
      <c r="D15" s="381"/>
      <c r="E15" s="382"/>
      <c r="F15" s="379"/>
      <c r="G15" s="380"/>
    </row>
    <row r="16" spans="1:7" ht="15">
      <c r="A16" s="377" t="s">
        <v>682</v>
      </c>
      <c r="B16" s="383"/>
      <c r="C16" s="381"/>
      <c r="D16" s="381"/>
      <c r="E16" s="382"/>
      <c r="F16" s="379"/>
      <c r="G16" s="380"/>
    </row>
    <row r="17" spans="1:7" ht="15.75" thickBot="1">
      <c r="A17" s="386" t="s">
        <v>683</v>
      </c>
      <c r="B17" s="387"/>
      <c r="C17" s="388"/>
      <c r="D17" s="389"/>
      <c r="E17" s="390" t="s">
        <v>677</v>
      </c>
      <c r="F17" s="379"/>
      <c r="G17" s="380"/>
    </row>
    <row r="18" spans="1:7" ht="15.75" thickBot="1">
      <c r="A18" s="391" t="s">
        <v>684</v>
      </c>
      <c r="B18" s="392" t="s">
        <v>740</v>
      </c>
      <c r="C18" s="393">
        <f>+C7+C9+C10+C12+C13+C14+C15+C16+C17</f>
        <v>2500</v>
      </c>
      <c r="D18" s="393">
        <f>+D7+D9+D10+D12+D13+D14+D15+D16+D17</f>
        <v>8596</v>
      </c>
      <c r="E18" s="392" t="s">
        <v>741</v>
      </c>
      <c r="F18" s="393">
        <f>+F7+F9+F11+F12+F13+F14+F15+F16+F17</f>
        <v>9387</v>
      </c>
      <c r="G18" s="394">
        <f>+G7+G9+G11+G12+G13+G14+G15+G16+G17</f>
        <v>24426</v>
      </c>
    </row>
    <row r="19" spans="1:7" ht="15">
      <c r="A19" s="374" t="s">
        <v>685</v>
      </c>
      <c r="B19" s="395" t="s">
        <v>742</v>
      </c>
      <c r="C19" s="396"/>
      <c r="D19" s="396"/>
      <c r="E19" s="397" t="s">
        <v>690</v>
      </c>
      <c r="F19" s="398"/>
      <c r="G19" s="399"/>
    </row>
    <row r="20" spans="1:7" ht="15">
      <c r="A20" s="377" t="s">
        <v>688</v>
      </c>
      <c r="B20" s="400" t="s">
        <v>743</v>
      </c>
      <c r="C20" s="401"/>
      <c r="D20" s="401"/>
      <c r="E20" s="397" t="s">
        <v>744</v>
      </c>
      <c r="F20" s="401"/>
      <c r="G20" s="402"/>
    </row>
    <row r="21" spans="1:7" ht="15">
      <c r="A21" s="374" t="s">
        <v>691</v>
      </c>
      <c r="B21" s="400" t="s">
        <v>745</v>
      </c>
      <c r="C21" s="401"/>
      <c r="D21" s="401"/>
      <c r="E21" s="397" t="s">
        <v>696</v>
      </c>
      <c r="F21" s="401"/>
      <c r="G21" s="402"/>
    </row>
    <row r="22" spans="1:7" ht="15">
      <c r="A22" s="377" t="s">
        <v>694</v>
      </c>
      <c r="B22" s="400" t="s">
        <v>746</v>
      </c>
      <c r="C22" s="401"/>
      <c r="D22" s="401"/>
      <c r="E22" s="397" t="s">
        <v>699</v>
      </c>
      <c r="F22" s="401"/>
      <c r="G22" s="402"/>
    </row>
    <row r="23" spans="1:7" ht="15">
      <c r="A23" s="374" t="s">
        <v>697</v>
      </c>
      <c r="B23" s="400" t="s">
        <v>747</v>
      </c>
      <c r="C23" s="401"/>
      <c r="D23" s="401"/>
      <c r="E23" s="403" t="s">
        <v>702</v>
      </c>
      <c r="F23" s="401"/>
      <c r="G23" s="402"/>
    </row>
    <row r="24" spans="1:7" ht="15">
      <c r="A24" s="377" t="s">
        <v>700</v>
      </c>
      <c r="B24" s="404" t="s">
        <v>748</v>
      </c>
      <c r="C24" s="401"/>
      <c r="D24" s="401"/>
      <c r="E24" s="397" t="s">
        <v>749</v>
      </c>
      <c r="F24" s="401"/>
      <c r="G24" s="402"/>
    </row>
    <row r="25" spans="1:7" ht="15">
      <c r="A25" s="374" t="s">
        <v>703</v>
      </c>
      <c r="B25" s="405" t="s">
        <v>750</v>
      </c>
      <c r="C25" s="406">
        <f>+C26+C27+C28+C29+C30</f>
        <v>0</v>
      </c>
      <c r="D25" s="406">
        <f>+D26+D27+D28+D29+D30</f>
        <v>0</v>
      </c>
      <c r="E25" s="407" t="s">
        <v>751</v>
      </c>
      <c r="F25" s="401"/>
      <c r="G25" s="402"/>
    </row>
    <row r="26" spans="1:7" ht="15">
      <c r="A26" s="377" t="s">
        <v>706</v>
      </c>
      <c r="B26" s="404" t="s">
        <v>752</v>
      </c>
      <c r="C26" s="401"/>
      <c r="D26" s="401"/>
      <c r="E26" s="407" t="s">
        <v>239</v>
      </c>
      <c r="F26" s="401"/>
      <c r="G26" s="402"/>
    </row>
    <row r="27" spans="1:7" ht="15">
      <c r="A27" s="374" t="s">
        <v>709</v>
      </c>
      <c r="B27" s="404" t="s">
        <v>753</v>
      </c>
      <c r="C27" s="401"/>
      <c r="D27" s="401"/>
      <c r="E27" s="408"/>
      <c r="F27" s="401"/>
      <c r="G27" s="402"/>
    </row>
    <row r="28" spans="1:7" ht="15">
      <c r="A28" s="377" t="s">
        <v>712</v>
      </c>
      <c r="B28" s="400" t="s">
        <v>754</v>
      </c>
      <c r="C28" s="401"/>
      <c r="D28" s="401"/>
      <c r="E28" s="409"/>
      <c r="F28" s="401"/>
      <c r="G28" s="402"/>
    </row>
    <row r="29" spans="1:7" ht="15">
      <c r="A29" s="374" t="s">
        <v>715</v>
      </c>
      <c r="B29" s="410" t="s">
        <v>755</v>
      </c>
      <c r="C29" s="401"/>
      <c r="D29" s="401"/>
      <c r="E29" s="383"/>
      <c r="F29" s="401"/>
      <c r="G29" s="402"/>
    </row>
    <row r="30" spans="1:7" ht="15.75" thickBot="1">
      <c r="A30" s="377" t="s">
        <v>716</v>
      </c>
      <c r="B30" s="411" t="s">
        <v>756</v>
      </c>
      <c r="C30" s="401"/>
      <c r="D30" s="401"/>
      <c r="E30" s="409"/>
      <c r="F30" s="401"/>
      <c r="G30" s="402"/>
    </row>
    <row r="31" spans="1:7" ht="21.75" thickBot="1">
      <c r="A31" s="391" t="s">
        <v>719</v>
      </c>
      <c r="B31" s="392" t="s">
        <v>757</v>
      </c>
      <c r="C31" s="393">
        <f>+C19+C25</f>
        <v>0</v>
      </c>
      <c r="D31" s="393">
        <f>+D19+D25</f>
        <v>0</v>
      </c>
      <c r="E31" s="392" t="s">
        <v>811</v>
      </c>
      <c r="F31" s="393">
        <f>SUM(F19:F30)</f>
        <v>0</v>
      </c>
      <c r="G31" s="394">
        <f>SUM(G19:G30)</f>
        <v>0</v>
      </c>
    </row>
    <row r="32" spans="1:7" ht="15.75" thickBot="1">
      <c r="A32" s="391" t="s">
        <v>722</v>
      </c>
      <c r="B32" s="412" t="s">
        <v>759</v>
      </c>
      <c r="C32" s="356">
        <f>+C18+C31</f>
        <v>2500</v>
      </c>
      <c r="D32" s="356">
        <f>+D18+D31</f>
        <v>8596</v>
      </c>
      <c r="E32" s="412" t="s">
        <v>760</v>
      </c>
      <c r="F32" s="356">
        <f>+F18+F31</f>
        <v>9387</v>
      </c>
      <c r="G32" s="357">
        <f>+G18+G31</f>
        <v>24426</v>
      </c>
    </row>
    <row r="33" spans="1:7" ht="15.75" thickBot="1">
      <c r="A33" s="391" t="s">
        <v>725</v>
      </c>
      <c r="B33" s="412" t="s">
        <v>723</v>
      </c>
      <c r="C33" s="356">
        <f>IF(C18-F18&lt;0,F18-C18,"-")</f>
        <v>6887</v>
      </c>
      <c r="D33" s="356">
        <f>IF(D18-G18&lt;0,G18-D18,"-")</f>
        <v>15830</v>
      </c>
      <c r="E33" s="412" t="s">
        <v>724</v>
      </c>
      <c r="F33" s="356" t="str">
        <f>IF(C18-F18&gt;0,C18-F18,"-")</f>
        <v>-</v>
      </c>
      <c r="G33" s="357" t="str">
        <f>IF(D18-G18&gt;0,D18-G18,"-")</f>
        <v>-</v>
      </c>
    </row>
    <row r="34" spans="1:7" ht="15.75" thickBot="1">
      <c r="A34" s="391" t="s">
        <v>761</v>
      </c>
      <c r="B34" s="412" t="s">
        <v>726</v>
      </c>
      <c r="C34" s="356">
        <f>IF(C32-F32&lt;0,F32-C32,"-")</f>
        <v>6887</v>
      </c>
      <c r="D34" s="356">
        <f>IF(D32-G32&lt;0,G32-D32,"-")</f>
        <v>15830</v>
      </c>
      <c r="E34" s="412" t="s">
        <v>727</v>
      </c>
      <c r="F34" s="356" t="str">
        <f>IF(C32-F32&gt;0,C32-F32,"-")</f>
        <v>-</v>
      </c>
      <c r="G34" s="357" t="str">
        <f>IF(D32-G32&gt;0,D32-G32,"-")</f>
        <v>-</v>
      </c>
    </row>
  </sheetData>
  <sheetProtection/>
  <mergeCells count="2">
    <mergeCell ref="A1:D1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7.140625" style="187" customWidth="1"/>
    <col min="2" max="2" width="9.140625" style="187" customWidth="1"/>
    <col min="3" max="3" width="17.140625" style="187" customWidth="1"/>
    <col min="4" max="4" width="20.140625" style="187" customWidth="1"/>
    <col min="5" max="255" width="9.140625" style="187" customWidth="1"/>
    <col min="256" max="16384" width="105.140625" style="187" customWidth="1"/>
  </cols>
  <sheetData>
    <row r="1" ht="15.75">
      <c r="A1" s="187" t="s">
        <v>776</v>
      </c>
    </row>
    <row r="3" spans="1:4" ht="21" customHeight="1">
      <c r="A3" s="188" t="s">
        <v>777</v>
      </c>
      <c r="B3" s="189"/>
      <c r="C3" s="189"/>
      <c r="D3" s="189"/>
    </row>
    <row r="4" spans="1:4" ht="18.75" customHeight="1">
      <c r="A4" s="190" t="s">
        <v>546</v>
      </c>
      <c r="B4" s="189"/>
      <c r="C4" s="189"/>
      <c r="D4" s="189"/>
    </row>
    <row r="5" ht="15.75">
      <c r="A5" s="191"/>
    </row>
    <row r="6" ht="15.75">
      <c r="A6" s="51" t="s">
        <v>14</v>
      </c>
    </row>
    <row r="7" spans="1:4" ht="31.5">
      <c r="A7" s="192" t="s">
        <v>82</v>
      </c>
      <c r="B7" s="193" t="s">
        <v>83</v>
      </c>
      <c r="C7" s="194" t="s">
        <v>778</v>
      </c>
      <c r="D7" s="194" t="s">
        <v>779</v>
      </c>
    </row>
    <row r="8" spans="1:4" ht="15.75">
      <c r="A8" s="195" t="s">
        <v>84</v>
      </c>
      <c r="B8" s="195" t="s">
        <v>85</v>
      </c>
      <c r="C8" s="196">
        <v>6393</v>
      </c>
      <c r="D8" s="196">
        <v>7393</v>
      </c>
    </row>
    <row r="9" spans="1:4" ht="15.75">
      <c r="A9" s="195" t="s">
        <v>86</v>
      </c>
      <c r="B9" s="197" t="s">
        <v>87</v>
      </c>
      <c r="C9" s="196"/>
      <c r="D9" s="196"/>
    </row>
    <row r="10" spans="1:4" ht="15.75">
      <c r="A10" s="195" t="s">
        <v>88</v>
      </c>
      <c r="B10" s="197" t="s">
        <v>89</v>
      </c>
      <c r="C10" s="196"/>
      <c r="D10" s="196"/>
    </row>
    <row r="11" spans="1:4" ht="15.75">
      <c r="A11" s="198" t="s">
        <v>90</v>
      </c>
      <c r="B11" s="197" t="s">
        <v>91</v>
      </c>
      <c r="C11" s="196"/>
      <c r="D11" s="196"/>
    </row>
    <row r="12" spans="1:4" ht="15.75">
      <c r="A12" s="198" t="s">
        <v>92</v>
      </c>
      <c r="B12" s="197" t="s">
        <v>93</v>
      </c>
      <c r="C12" s="196"/>
      <c r="D12" s="196"/>
    </row>
    <row r="13" spans="1:4" ht="15.75">
      <c r="A13" s="198" t="s">
        <v>94</v>
      </c>
      <c r="B13" s="197" t="s">
        <v>95</v>
      </c>
      <c r="C13" s="196"/>
      <c r="D13" s="196"/>
    </row>
    <row r="14" spans="1:4" ht="15.75">
      <c r="A14" s="198" t="s">
        <v>96</v>
      </c>
      <c r="B14" s="197" t="s">
        <v>97</v>
      </c>
      <c r="C14" s="196">
        <v>100</v>
      </c>
      <c r="D14" s="196">
        <v>120</v>
      </c>
    </row>
    <row r="15" spans="1:4" ht="15.75">
      <c r="A15" s="198" t="s">
        <v>98</v>
      </c>
      <c r="B15" s="197" t="s">
        <v>99</v>
      </c>
      <c r="C15" s="196"/>
      <c r="D15" s="196"/>
    </row>
    <row r="16" spans="1:4" ht="15.75">
      <c r="A16" s="199" t="s">
        <v>100</v>
      </c>
      <c r="B16" s="197" t="s">
        <v>101</v>
      </c>
      <c r="C16" s="196"/>
      <c r="D16" s="196"/>
    </row>
    <row r="17" spans="1:4" ht="15.75">
      <c r="A17" s="199" t="s">
        <v>102</v>
      </c>
      <c r="B17" s="197" t="s">
        <v>103</v>
      </c>
      <c r="C17" s="196"/>
      <c r="D17" s="196"/>
    </row>
    <row r="18" spans="1:4" ht="15.75">
      <c r="A18" s="199" t="s">
        <v>104</v>
      </c>
      <c r="B18" s="197" t="s">
        <v>105</v>
      </c>
      <c r="C18" s="196"/>
      <c r="D18" s="196"/>
    </row>
    <row r="19" spans="1:4" ht="15.75">
      <c r="A19" s="199" t="s">
        <v>106</v>
      </c>
      <c r="B19" s="197" t="s">
        <v>107</v>
      </c>
      <c r="C19" s="196"/>
      <c r="D19" s="196"/>
    </row>
    <row r="20" spans="1:4" ht="15.75">
      <c r="A20" s="199" t="s">
        <v>433</v>
      </c>
      <c r="B20" s="197" t="s">
        <v>108</v>
      </c>
      <c r="C20" s="196">
        <v>0</v>
      </c>
      <c r="D20" s="196">
        <v>139</v>
      </c>
    </row>
    <row r="21" spans="1:4" ht="15.75">
      <c r="A21" s="200" t="s">
        <v>376</v>
      </c>
      <c r="B21" s="201" t="s">
        <v>109</v>
      </c>
      <c r="C21" s="202">
        <v>6493</v>
      </c>
      <c r="D21" s="202">
        <v>7652</v>
      </c>
    </row>
    <row r="22" spans="1:4" ht="15.75">
      <c r="A22" s="199" t="s">
        <v>110</v>
      </c>
      <c r="B22" s="197" t="s">
        <v>111</v>
      </c>
      <c r="C22" s="196">
        <v>2787</v>
      </c>
      <c r="D22" s="196">
        <v>3034</v>
      </c>
    </row>
    <row r="23" spans="1:4" ht="15.75">
      <c r="A23" s="199" t="s">
        <v>112</v>
      </c>
      <c r="B23" s="197" t="s">
        <v>113</v>
      </c>
      <c r="C23" s="196">
        <v>0</v>
      </c>
      <c r="D23" s="196">
        <v>276</v>
      </c>
    </row>
    <row r="24" spans="1:4" ht="15.75">
      <c r="A24" s="203" t="s">
        <v>114</v>
      </c>
      <c r="B24" s="197" t="s">
        <v>115</v>
      </c>
      <c r="C24" s="196">
        <v>276</v>
      </c>
      <c r="D24" s="196">
        <v>276</v>
      </c>
    </row>
    <row r="25" spans="1:4" ht="15.75">
      <c r="A25" s="204" t="s">
        <v>377</v>
      </c>
      <c r="B25" s="201" t="s">
        <v>116</v>
      </c>
      <c r="C25" s="202">
        <v>3063</v>
      </c>
      <c r="D25" s="202">
        <v>3586</v>
      </c>
    </row>
    <row r="26" spans="1:4" ht="15.75">
      <c r="A26" s="205" t="s">
        <v>463</v>
      </c>
      <c r="B26" s="206" t="s">
        <v>117</v>
      </c>
      <c r="C26" s="207">
        <v>9556</v>
      </c>
      <c r="D26" s="207">
        <v>11238</v>
      </c>
    </row>
    <row r="27" spans="1:4" ht="15.75">
      <c r="A27" s="208" t="s">
        <v>434</v>
      </c>
      <c r="B27" s="206" t="s">
        <v>118</v>
      </c>
      <c r="C27" s="207">
        <v>1647</v>
      </c>
      <c r="D27" s="207">
        <v>1767</v>
      </c>
    </row>
    <row r="28" spans="1:4" ht="15.75">
      <c r="A28" s="199" t="s">
        <v>119</v>
      </c>
      <c r="B28" s="197" t="s">
        <v>120</v>
      </c>
      <c r="C28" s="196">
        <v>20</v>
      </c>
      <c r="D28" s="196">
        <v>20</v>
      </c>
    </row>
    <row r="29" spans="1:4" ht="15.75">
      <c r="A29" s="199" t="s">
        <v>121</v>
      </c>
      <c r="B29" s="197" t="s">
        <v>122</v>
      </c>
      <c r="C29" s="196">
        <v>2302</v>
      </c>
      <c r="D29" s="196">
        <v>5824</v>
      </c>
    </row>
    <row r="30" spans="1:4" ht="15.75">
      <c r="A30" s="199" t="s">
        <v>123</v>
      </c>
      <c r="B30" s="197" t="s">
        <v>124</v>
      </c>
      <c r="C30" s="196"/>
      <c r="D30" s="196"/>
    </row>
    <row r="31" spans="1:4" ht="15.75">
      <c r="A31" s="204" t="s">
        <v>378</v>
      </c>
      <c r="B31" s="201" t="s">
        <v>125</v>
      </c>
      <c r="C31" s="202">
        <v>2322</v>
      </c>
      <c r="D31" s="202">
        <v>5844</v>
      </c>
    </row>
    <row r="32" spans="1:4" ht="15.75">
      <c r="A32" s="199" t="s">
        <v>126</v>
      </c>
      <c r="B32" s="197" t="s">
        <v>127</v>
      </c>
      <c r="C32" s="196">
        <v>30</v>
      </c>
      <c r="D32" s="196">
        <v>314</v>
      </c>
    </row>
    <row r="33" spans="1:4" ht="15.75">
      <c r="A33" s="199" t="s">
        <v>128</v>
      </c>
      <c r="B33" s="197" t="s">
        <v>129</v>
      </c>
      <c r="C33" s="196">
        <v>135</v>
      </c>
      <c r="D33" s="196">
        <v>135</v>
      </c>
    </row>
    <row r="34" spans="1:4" ht="15" customHeight="1">
      <c r="A34" s="204" t="s">
        <v>464</v>
      </c>
      <c r="B34" s="201" t="s">
        <v>130</v>
      </c>
      <c r="C34" s="202">
        <v>165</v>
      </c>
      <c r="D34" s="202">
        <v>449</v>
      </c>
    </row>
    <row r="35" spans="1:4" ht="15.75">
      <c r="A35" s="199" t="s">
        <v>131</v>
      </c>
      <c r="B35" s="197" t="s">
        <v>132</v>
      </c>
      <c r="C35" s="196">
        <v>507</v>
      </c>
      <c r="D35" s="196">
        <v>3076</v>
      </c>
    </row>
    <row r="36" spans="1:4" ht="15.75">
      <c r="A36" s="199" t="s">
        <v>133</v>
      </c>
      <c r="B36" s="197" t="s">
        <v>134</v>
      </c>
      <c r="C36" s="196">
        <v>0</v>
      </c>
      <c r="D36" s="196">
        <v>123</v>
      </c>
    </row>
    <row r="37" spans="1:4" ht="15.75">
      <c r="A37" s="199" t="s">
        <v>435</v>
      </c>
      <c r="B37" s="197" t="s">
        <v>135</v>
      </c>
      <c r="C37" s="196">
        <v>0</v>
      </c>
      <c r="D37" s="196">
        <v>355</v>
      </c>
    </row>
    <row r="38" spans="1:4" ht="15.75">
      <c r="A38" s="199" t="s">
        <v>136</v>
      </c>
      <c r="B38" s="197" t="s">
        <v>137</v>
      </c>
      <c r="C38" s="196">
        <v>1717</v>
      </c>
      <c r="D38" s="196">
        <v>2876</v>
      </c>
    </row>
    <row r="39" spans="1:4" ht="15.75">
      <c r="A39" s="209" t="s">
        <v>436</v>
      </c>
      <c r="B39" s="197" t="s">
        <v>138</v>
      </c>
      <c r="C39" s="196"/>
      <c r="D39" s="196"/>
    </row>
    <row r="40" spans="1:4" ht="15.75">
      <c r="A40" s="203" t="s">
        <v>139</v>
      </c>
      <c r="B40" s="197" t="s">
        <v>140</v>
      </c>
      <c r="C40" s="196">
        <v>0</v>
      </c>
      <c r="D40" s="196">
        <v>200</v>
      </c>
    </row>
    <row r="41" spans="1:4" ht="15.75">
      <c r="A41" s="199" t="s">
        <v>437</v>
      </c>
      <c r="B41" s="197" t="s">
        <v>141</v>
      </c>
      <c r="C41" s="196">
        <v>1292</v>
      </c>
      <c r="D41" s="196">
        <v>2525</v>
      </c>
    </row>
    <row r="42" spans="1:4" ht="15.75">
      <c r="A42" s="204" t="s">
        <v>379</v>
      </c>
      <c r="B42" s="201" t="s">
        <v>142</v>
      </c>
      <c r="C42" s="202">
        <v>3516</v>
      </c>
      <c r="D42" s="202">
        <v>9155</v>
      </c>
    </row>
    <row r="43" spans="1:4" ht="15.75">
      <c r="A43" s="199" t="s">
        <v>143</v>
      </c>
      <c r="B43" s="197" t="s">
        <v>144</v>
      </c>
      <c r="C43" s="196">
        <v>0</v>
      </c>
      <c r="D43" s="196">
        <v>16</v>
      </c>
    </row>
    <row r="44" spans="1:4" ht="15.75">
      <c r="A44" s="199" t="s">
        <v>145</v>
      </c>
      <c r="B44" s="197" t="s">
        <v>146</v>
      </c>
      <c r="C44" s="196"/>
      <c r="D44" s="196"/>
    </row>
    <row r="45" spans="1:4" ht="15.75">
      <c r="A45" s="204" t="s">
        <v>380</v>
      </c>
      <c r="B45" s="201" t="s">
        <v>147</v>
      </c>
      <c r="C45" s="202">
        <v>0</v>
      </c>
      <c r="D45" s="202">
        <v>16</v>
      </c>
    </row>
    <row r="46" spans="1:4" ht="15.75">
      <c r="A46" s="199" t="s">
        <v>148</v>
      </c>
      <c r="B46" s="197" t="s">
        <v>149</v>
      </c>
      <c r="C46" s="196">
        <v>1524</v>
      </c>
      <c r="D46" s="196">
        <v>2224</v>
      </c>
    </row>
    <row r="47" spans="1:4" ht="15.75">
      <c r="A47" s="199" t="s">
        <v>150</v>
      </c>
      <c r="B47" s="197" t="s">
        <v>151</v>
      </c>
      <c r="C47" s="196"/>
      <c r="D47" s="196"/>
    </row>
    <row r="48" spans="1:4" ht="15.75">
      <c r="A48" s="199" t="s">
        <v>438</v>
      </c>
      <c r="B48" s="197" t="s">
        <v>152</v>
      </c>
      <c r="C48" s="196"/>
      <c r="D48" s="196"/>
    </row>
    <row r="49" spans="1:4" ht="15.75">
      <c r="A49" s="199" t="s">
        <v>439</v>
      </c>
      <c r="B49" s="197" t="s">
        <v>153</v>
      </c>
      <c r="C49" s="196"/>
      <c r="D49" s="196"/>
    </row>
    <row r="50" spans="1:4" ht="15.75">
      <c r="A50" s="199" t="s">
        <v>154</v>
      </c>
      <c r="B50" s="197" t="s">
        <v>155</v>
      </c>
      <c r="C50" s="196">
        <v>223</v>
      </c>
      <c r="D50" s="196">
        <v>124</v>
      </c>
    </row>
    <row r="51" spans="1:4" ht="15.75">
      <c r="A51" s="204" t="s">
        <v>381</v>
      </c>
      <c r="B51" s="201" t="s">
        <v>156</v>
      </c>
      <c r="C51" s="202">
        <v>1747</v>
      </c>
      <c r="D51" s="202">
        <v>2348</v>
      </c>
    </row>
    <row r="52" spans="1:4" ht="15.75">
      <c r="A52" s="204" t="s">
        <v>382</v>
      </c>
      <c r="B52" s="201" t="s">
        <v>157</v>
      </c>
      <c r="C52" s="202">
        <v>7750</v>
      </c>
      <c r="D52" s="202">
        <v>17812</v>
      </c>
    </row>
    <row r="53" spans="1:4" ht="15.75">
      <c r="A53" s="210" t="s">
        <v>158</v>
      </c>
      <c r="B53" s="197" t="s">
        <v>159</v>
      </c>
      <c r="C53" s="196"/>
      <c r="D53" s="196"/>
    </row>
    <row r="54" spans="1:4" ht="15.75">
      <c r="A54" s="210" t="s">
        <v>383</v>
      </c>
      <c r="B54" s="197" t="s">
        <v>160</v>
      </c>
      <c r="C54" s="196"/>
      <c r="D54" s="196"/>
    </row>
    <row r="55" spans="1:4" ht="15.75">
      <c r="A55" s="211" t="s">
        <v>440</v>
      </c>
      <c r="B55" s="197" t="s">
        <v>161</v>
      </c>
      <c r="C55" s="196"/>
      <c r="D55" s="196"/>
    </row>
    <row r="56" spans="1:4" ht="15.75">
      <c r="A56" s="211" t="s">
        <v>441</v>
      </c>
      <c r="B56" s="197" t="s">
        <v>162</v>
      </c>
      <c r="C56" s="196"/>
      <c r="D56" s="196"/>
    </row>
    <row r="57" spans="1:4" ht="15.75">
      <c r="A57" s="211" t="s">
        <v>442</v>
      </c>
      <c r="B57" s="197" t="s">
        <v>163</v>
      </c>
      <c r="C57" s="196"/>
      <c r="D57" s="196"/>
    </row>
    <row r="58" spans="1:4" ht="15.75">
      <c r="A58" s="210" t="s">
        <v>443</v>
      </c>
      <c r="B58" s="197" t="s">
        <v>164</v>
      </c>
      <c r="C58" s="196"/>
      <c r="D58" s="196"/>
    </row>
    <row r="59" spans="1:4" ht="15.75">
      <c r="A59" s="210" t="s">
        <v>444</v>
      </c>
      <c r="B59" s="197" t="s">
        <v>165</v>
      </c>
      <c r="C59" s="196"/>
      <c r="D59" s="196"/>
    </row>
    <row r="60" spans="1:6" ht="15.75">
      <c r="A60" s="210" t="s">
        <v>445</v>
      </c>
      <c r="B60" s="197" t="s">
        <v>166</v>
      </c>
      <c r="C60" s="196">
        <v>1162</v>
      </c>
      <c r="D60" s="196">
        <v>2585</v>
      </c>
      <c r="F60" s="212"/>
    </row>
    <row r="61" spans="1:4" ht="15.75">
      <c r="A61" s="213" t="s">
        <v>412</v>
      </c>
      <c r="B61" s="201" t="s">
        <v>167</v>
      </c>
      <c r="C61" s="202">
        <v>1162</v>
      </c>
      <c r="D61" s="202">
        <v>2585</v>
      </c>
    </row>
    <row r="62" spans="1:4" ht="15.75">
      <c r="A62" s="214" t="s">
        <v>446</v>
      </c>
      <c r="B62" s="197" t="s">
        <v>168</v>
      </c>
      <c r="C62" s="196"/>
      <c r="D62" s="196"/>
    </row>
    <row r="63" spans="1:4" ht="15.75">
      <c r="A63" s="214" t="s">
        <v>169</v>
      </c>
      <c r="B63" s="197" t="s">
        <v>170</v>
      </c>
      <c r="C63" s="196">
        <v>0</v>
      </c>
      <c r="D63" s="196">
        <v>3931</v>
      </c>
    </row>
    <row r="64" spans="1:4" ht="15.75">
      <c r="A64" s="214" t="s">
        <v>171</v>
      </c>
      <c r="B64" s="197" t="s">
        <v>172</v>
      </c>
      <c r="C64" s="196"/>
      <c r="D64" s="196"/>
    </row>
    <row r="65" spans="1:4" ht="15.75">
      <c r="A65" s="214" t="s">
        <v>413</v>
      </c>
      <c r="B65" s="197" t="s">
        <v>173</v>
      </c>
      <c r="C65" s="196"/>
      <c r="D65" s="196"/>
    </row>
    <row r="66" spans="1:4" ht="15.75">
      <c r="A66" s="214" t="s">
        <v>447</v>
      </c>
      <c r="B66" s="197" t="s">
        <v>174</v>
      </c>
      <c r="C66" s="196"/>
      <c r="D66" s="196"/>
    </row>
    <row r="67" spans="1:4" ht="15.75">
      <c r="A67" s="214" t="s">
        <v>415</v>
      </c>
      <c r="B67" s="197" t="s">
        <v>175</v>
      </c>
      <c r="C67" s="196">
        <v>2144</v>
      </c>
      <c r="D67" s="196">
        <v>2121</v>
      </c>
    </row>
    <row r="68" spans="1:4" ht="15.75">
      <c r="A68" s="214" t="s">
        <v>448</v>
      </c>
      <c r="B68" s="197" t="s">
        <v>176</v>
      </c>
      <c r="C68" s="196"/>
      <c r="D68" s="196"/>
    </row>
    <row r="69" spans="1:4" ht="15.75">
      <c r="A69" s="214" t="s">
        <v>449</v>
      </c>
      <c r="B69" s="197" t="s">
        <v>177</v>
      </c>
      <c r="C69" s="196"/>
      <c r="D69" s="196"/>
    </row>
    <row r="70" spans="1:4" ht="15.75">
      <c r="A70" s="214" t="s">
        <v>178</v>
      </c>
      <c r="B70" s="197" t="s">
        <v>179</v>
      </c>
      <c r="C70" s="196"/>
      <c r="D70" s="196"/>
    </row>
    <row r="71" spans="1:4" ht="15.75">
      <c r="A71" s="215" t="s">
        <v>180</v>
      </c>
      <c r="B71" s="197" t="s">
        <v>181</v>
      </c>
      <c r="C71" s="196"/>
      <c r="D71" s="196"/>
    </row>
    <row r="72" spans="1:4" ht="15.75">
      <c r="A72" s="214" t="s">
        <v>450</v>
      </c>
      <c r="B72" s="197" t="s">
        <v>182</v>
      </c>
      <c r="C72" s="196">
        <v>76</v>
      </c>
      <c r="D72" s="196">
        <v>867</v>
      </c>
    </row>
    <row r="73" spans="1:4" ht="15.75">
      <c r="A73" s="215" t="s">
        <v>624</v>
      </c>
      <c r="B73" s="197" t="s">
        <v>183</v>
      </c>
      <c r="C73" s="196">
        <v>14110</v>
      </c>
      <c r="D73" s="196">
        <v>0</v>
      </c>
    </row>
    <row r="74" spans="1:4" ht="15.75">
      <c r="A74" s="215" t="s">
        <v>625</v>
      </c>
      <c r="B74" s="197" t="s">
        <v>183</v>
      </c>
      <c r="C74" s="196"/>
      <c r="D74" s="196"/>
    </row>
    <row r="75" spans="1:4" ht="15.75">
      <c r="A75" s="213" t="s">
        <v>418</v>
      </c>
      <c r="B75" s="201" t="s">
        <v>184</v>
      </c>
      <c r="C75" s="202">
        <v>16330</v>
      </c>
      <c r="D75" s="202">
        <v>6919</v>
      </c>
    </row>
    <row r="76" spans="1:4" ht="15.75">
      <c r="A76" s="216" t="s">
        <v>49</v>
      </c>
      <c r="B76" s="201"/>
      <c r="C76" s="207">
        <v>36445</v>
      </c>
      <c r="D76" s="207">
        <v>40321</v>
      </c>
    </row>
    <row r="77" spans="1:4" ht="15.75">
      <c r="A77" s="217" t="s">
        <v>185</v>
      </c>
      <c r="B77" s="197" t="s">
        <v>186</v>
      </c>
      <c r="C77" s="196"/>
      <c r="D77" s="196"/>
    </row>
    <row r="78" spans="1:4" ht="15.75">
      <c r="A78" s="217" t="s">
        <v>451</v>
      </c>
      <c r="B78" s="197" t="s">
        <v>187</v>
      </c>
      <c r="C78" s="196">
        <v>400</v>
      </c>
      <c r="D78" s="196">
        <v>12222</v>
      </c>
    </row>
    <row r="79" spans="1:4" ht="15.75">
      <c r="A79" s="217" t="s">
        <v>188</v>
      </c>
      <c r="B79" s="197" t="s">
        <v>189</v>
      </c>
      <c r="C79" s="196"/>
      <c r="D79" s="196"/>
    </row>
    <row r="80" spans="1:4" ht="15.75">
      <c r="A80" s="217" t="s">
        <v>190</v>
      </c>
      <c r="B80" s="197" t="s">
        <v>191</v>
      </c>
      <c r="C80" s="196">
        <v>61</v>
      </c>
      <c r="D80" s="196">
        <v>1483</v>
      </c>
    </row>
    <row r="81" spans="1:4" ht="15.75">
      <c r="A81" s="203" t="s">
        <v>192</v>
      </c>
      <c r="B81" s="197" t="s">
        <v>193</v>
      </c>
      <c r="C81" s="196"/>
      <c r="D81" s="196"/>
    </row>
    <row r="82" spans="1:4" ht="15.75">
      <c r="A82" s="203" t="s">
        <v>194</v>
      </c>
      <c r="B82" s="197" t="s">
        <v>195</v>
      </c>
      <c r="C82" s="196"/>
      <c r="D82" s="196"/>
    </row>
    <row r="83" spans="1:4" ht="15.75">
      <c r="A83" s="203" t="s">
        <v>196</v>
      </c>
      <c r="B83" s="197" t="s">
        <v>197</v>
      </c>
      <c r="C83" s="196">
        <v>126</v>
      </c>
      <c r="D83" s="196">
        <v>1921</v>
      </c>
    </row>
    <row r="84" spans="1:4" ht="15.75">
      <c r="A84" s="218" t="s">
        <v>420</v>
      </c>
      <c r="B84" s="201" t="s">
        <v>198</v>
      </c>
      <c r="C84" s="202">
        <v>587</v>
      </c>
      <c r="D84" s="202">
        <v>15626</v>
      </c>
    </row>
    <row r="85" spans="1:4" ht="15.75">
      <c r="A85" s="210" t="s">
        <v>199</v>
      </c>
      <c r="B85" s="197" t="s">
        <v>200</v>
      </c>
      <c r="C85" s="196">
        <v>6929</v>
      </c>
      <c r="D85" s="196">
        <v>6929</v>
      </c>
    </row>
    <row r="86" spans="1:4" ht="15.75">
      <c r="A86" s="210" t="s">
        <v>201</v>
      </c>
      <c r="B86" s="197" t="s">
        <v>202</v>
      </c>
      <c r="C86" s="196"/>
      <c r="D86" s="196"/>
    </row>
    <row r="87" spans="1:4" ht="15.75">
      <c r="A87" s="210" t="s">
        <v>203</v>
      </c>
      <c r="B87" s="197" t="s">
        <v>204</v>
      </c>
      <c r="C87" s="196"/>
      <c r="D87" s="196"/>
    </row>
    <row r="88" spans="1:4" ht="15.75">
      <c r="A88" s="210" t="s">
        <v>205</v>
      </c>
      <c r="B88" s="197" t="s">
        <v>206</v>
      </c>
      <c r="C88" s="196">
        <v>1871</v>
      </c>
      <c r="D88" s="196">
        <v>1871</v>
      </c>
    </row>
    <row r="89" spans="1:4" ht="15.75">
      <c r="A89" s="213" t="s">
        <v>421</v>
      </c>
      <c r="B89" s="201" t="s">
        <v>207</v>
      </c>
      <c r="C89" s="202">
        <v>8800</v>
      </c>
      <c r="D89" s="202">
        <v>8800</v>
      </c>
    </row>
    <row r="90" spans="1:4" ht="15.75">
      <c r="A90" s="210" t="s">
        <v>208</v>
      </c>
      <c r="B90" s="197" t="s">
        <v>209</v>
      </c>
      <c r="C90" s="196"/>
      <c r="D90" s="196"/>
    </row>
    <row r="91" spans="1:4" ht="15.75">
      <c r="A91" s="210" t="s">
        <v>452</v>
      </c>
      <c r="B91" s="197" t="s">
        <v>210</v>
      </c>
      <c r="C91" s="196"/>
      <c r="D91" s="196"/>
    </row>
    <row r="92" spans="1:4" ht="15.75">
      <c r="A92" s="210" t="s">
        <v>453</v>
      </c>
      <c r="B92" s="197" t="s">
        <v>211</v>
      </c>
      <c r="C92" s="196"/>
      <c r="D92" s="196"/>
    </row>
    <row r="93" spans="1:4" ht="15.75">
      <c r="A93" s="210" t="s">
        <v>454</v>
      </c>
      <c r="B93" s="197" t="s">
        <v>212</v>
      </c>
      <c r="C93" s="196"/>
      <c r="D93" s="196"/>
    </row>
    <row r="94" spans="1:4" ht="15.75">
      <c r="A94" s="210" t="s">
        <v>455</v>
      </c>
      <c r="B94" s="197" t="s">
        <v>213</v>
      </c>
      <c r="C94" s="196"/>
      <c r="D94" s="196"/>
    </row>
    <row r="95" spans="1:4" ht="15.75">
      <c r="A95" s="210" t="s">
        <v>456</v>
      </c>
      <c r="B95" s="197" t="s">
        <v>214</v>
      </c>
      <c r="C95" s="196"/>
      <c r="D95" s="196"/>
    </row>
    <row r="96" spans="1:4" ht="15.75">
      <c r="A96" s="210" t="s">
        <v>215</v>
      </c>
      <c r="B96" s="197" t="s">
        <v>216</v>
      </c>
      <c r="C96" s="196"/>
      <c r="D96" s="196"/>
    </row>
    <row r="97" spans="1:4" ht="15.75">
      <c r="A97" s="210" t="s">
        <v>457</v>
      </c>
      <c r="B97" s="197" t="s">
        <v>217</v>
      </c>
      <c r="C97" s="196"/>
      <c r="D97" s="196"/>
    </row>
    <row r="98" spans="1:4" ht="15.75">
      <c r="A98" s="213" t="s">
        <v>422</v>
      </c>
      <c r="B98" s="201" t="s">
        <v>218</v>
      </c>
      <c r="C98" s="196"/>
      <c r="D98" s="196"/>
    </row>
    <row r="99" spans="1:4" ht="15.75">
      <c r="A99" s="216" t="s">
        <v>50</v>
      </c>
      <c r="B99" s="201"/>
      <c r="C99" s="196">
        <v>9387</v>
      </c>
      <c r="D99" s="196">
        <v>24426</v>
      </c>
    </row>
    <row r="100" spans="1:4" ht="15.75">
      <c r="A100" s="219" t="s">
        <v>465</v>
      </c>
      <c r="B100" s="220" t="s">
        <v>219</v>
      </c>
      <c r="C100" s="202">
        <v>45832</v>
      </c>
      <c r="D100" s="202">
        <v>64747</v>
      </c>
    </row>
    <row r="101" spans="1:21" ht="15.75">
      <c r="A101" s="210" t="s">
        <v>458</v>
      </c>
      <c r="B101" s="199" t="s">
        <v>220</v>
      </c>
      <c r="C101" s="221"/>
      <c r="D101" s="221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</row>
    <row r="102" spans="1:21" ht="15.75">
      <c r="A102" s="210" t="s">
        <v>221</v>
      </c>
      <c r="B102" s="199" t="s">
        <v>222</v>
      </c>
      <c r="C102" s="221"/>
      <c r="D102" s="221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</row>
    <row r="103" spans="1:21" ht="15.75">
      <c r="A103" s="210" t="s">
        <v>459</v>
      </c>
      <c r="B103" s="199" t="s">
        <v>223</v>
      </c>
      <c r="C103" s="221"/>
      <c r="D103" s="221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</row>
    <row r="104" spans="1:21" ht="15.75">
      <c r="A104" s="213" t="s">
        <v>427</v>
      </c>
      <c r="B104" s="204" t="s">
        <v>224</v>
      </c>
      <c r="C104" s="223"/>
      <c r="D104" s="223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</row>
    <row r="105" spans="1:21" ht="15.75">
      <c r="A105" s="225" t="s">
        <v>460</v>
      </c>
      <c r="B105" s="199" t="s">
        <v>225</v>
      </c>
      <c r="C105" s="226"/>
      <c r="D105" s="226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</row>
    <row r="106" spans="1:21" ht="15.75">
      <c r="A106" s="225" t="s">
        <v>430</v>
      </c>
      <c r="B106" s="199" t="s">
        <v>226</v>
      </c>
      <c r="C106" s="226"/>
      <c r="D106" s="226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</row>
    <row r="107" spans="1:21" ht="15.75">
      <c r="A107" s="210" t="s">
        <v>227</v>
      </c>
      <c r="B107" s="199" t="s">
        <v>228</v>
      </c>
      <c r="C107" s="221"/>
      <c r="D107" s="221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</row>
    <row r="108" spans="1:21" ht="15.75">
      <c r="A108" s="210" t="s">
        <v>461</v>
      </c>
      <c r="B108" s="199" t="s">
        <v>229</v>
      </c>
      <c r="C108" s="221"/>
      <c r="D108" s="221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</row>
    <row r="109" spans="1:21" ht="15.75">
      <c r="A109" s="228" t="s">
        <v>428</v>
      </c>
      <c r="B109" s="204" t="s">
        <v>230</v>
      </c>
      <c r="C109" s="229"/>
      <c r="D109" s="229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</row>
    <row r="110" spans="1:21" ht="15.75">
      <c r="A110" s="225" t="s">
        <v>231</v>
      </c>
      <c r="B110" s="199" t="s">
        <v>232</v>
      </c>
      <c r="C110" s="226"/>
      <c r="D110" s="226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</row>
    <row r="111" spans="1:21" ht="15.75">
      <c r="A111" s="225" t="s">
        <v>233</v>
      </c>
      <c r="B111" s="199" t="s">
        <v>234</v>
      </c>
      <c r="C111" s="231">
        <v>683</v>
      </c>
      <c r="D111" s="232">
        <v>683</v>
      </c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</row>
    <row r="112" spans="1:21" ht="15.75">
      <c r="A112" s="228" t="s">
        <v>235</v>
      </c>
      <c r="B112" s="204" t="s">
        <v>236</v>
      </c>
      <c r="C112" s="233"/>
      <c r="D112" s="233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</row>
    <row r="113" spans="1:21" ht="15.75">
      <c r="A113" s="225" t="s">
        <v>237</v>
      </c>
      <c r="B113" s="199" t="s">
        <v>238</v>
      </c>
      <c r="C113" s="226"/>
      <c r="D113" s="226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</row>
    <row r="114" spans="1:21" ht="15.75">
      <c r="A114" s="225" t="s">
        <v>239</v>
      </c>
      <c r="B114" s="199" t="s">
        <v>240</v>
      </c>
      <c r="C114" s="226"/>
      <c r="D114" s="226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</row>
    <row r="115" spans="1:21" ht="15.75">
      <c r="A115" s="225" t="s">
        <v>241</v>
      </c>
      <c r="B115" s="199" t="s">
        <v>242</v>
      </c>
      <c r="C115" s="226"/>
      <c r="D115" s="226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</row>
    <row r="116" spans="1:21" ht="15.75">
      <c r="A116" s="228" t="s">
        <v>429</v>
      </c>
      <c r="B116" s="204" t="s">
        <v>243</v>
      </c>
      <c r="C116" s="233">
        <v>683</v>
      </c>
      <c r="D116" s="233">
        <v>683</v>
      </c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</row>
    <row r="117" spans="1:21" ht="15.75">
      <c r="A117" s="225" t="s">
        <v>244</v>
      </c>
      <c r="B117" s="199" t="s">
        <v>245</v>
      </c>
      <c r="C117" s="226"/>
      <c r="D117" s="226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</row>
    <row r="118" spans="1:21" ht="15.75">
      <c r="A118" s="210" t="s">
        <v>246</v>
      </c>
      <c r="B118" s="199" t="s">
        <v>247</v>
      </c>
      <c r="C118" s="221"/>
      <c r="D118" s="221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</row>
    <row r="119" spans="1:21" ht="15.75">
      <c r="A119" s="225" t="s">
        <v>462</v>
      </c>
      <c r="B119" s="199" t="s">
        <v>248</v>
      </c>
      <c r="C119" s="226"/>
      <c r="D119" s="226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</row>
    <row r="120" spans="1:21" ht="15.75">
      <c r="A120" s="225" t="s">
        <v>431</v>
      </c>
      <c r="B120" s="199" t="s">
        <v>249</v>
      </c>
      <c r="C120" s="226"/>
      <c r="D120" s="226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</row>
    <row r="121" spans="1:21" ht="15.75">
      <c r="A121" s="228" t="s">
        <v>432</v>
      </c>
      <c r="B121" s="204" t="s">
        <v>250</v>
      </c>
      <c r="C121" s="233">
        <v>0</v>
      </c>
      <c r="D121" s="229">
        <v>0</v>
      </c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</row>
    <row r="122" spans="1:21" ht="15.75">
      <c r="A122" s="210" t="s">
        <v>251</v>
      </c>
      <c r="B122" s="199" t="s">
        <v>252</v>
      </c>
      <c r="C122" s="221"/>
      <c r="D122" s="221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</row>
    <row r="123" spans="1:21" ht="15.75">
      <c r="A123" s="234" t="s">
        <v>466</v>
      </c>
      <c r="B123" s="235" t="s">
        <v>253</v>
      </c>
      <c r="C123" s="233">
        <v>683</v>
      </c>
      <c r="D123" s="233">
        <v>683</v>
      </c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</row>
    <row r="124" spans="1:5" ht="15.75">
      <c r="A124" s="236" t="s">
        <v>502</v>
      </c>
      <c r="B124" s="237"/>
      <c r="C124" s="202">
        <v>46515</v>
      </c>
      <c r="D124" s="202">
        <v>65430</v>
      </c>
      <c r="E124" s="238"/>
    </row>
    <row r="125" ht="15.75">
      <c r="D125" s="238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2.57421875" style="239" customWidth="1"/>
    <col min="2" max="2" width="9.140625" style="239" customWidth="1"/>
    <col min="3" max="3" width="13.00390625" style="239" customWidth="1"/>
    <col min="4" max="4" width="14.140625" style="239" customWidth="1"/>
    <col min="5" max="255" width="9.140625" style="239" customWidth="1"/>
    <col min="256" max="16384" width="92.57421875" style="239" customWidth="1"/>
  </cols>
  <sheetData>
    <row r="1" ht="15">
      <c r="A1" s="239" t="s">
        <v>780</v>
      </c>
    </row>
    <row r="3" spans="1:4" ht="24" customHeight="1">
      <c r="A3" s="188" t="s">
        <v>777</v>
      </c>
      <c r="B3" s="189"/>
      <c r="C3" s="189"/>
      <c r="D3" s="189"/>
    </row>
    <row r="4" spans="1:6" ht="24" customHeight="1">
      <c r="A4" s="240" t="s">
        <v>545</v>
      </c>
      <c r="B4" s="241"/>
      <c r="C4" s="241"/>
      <c r="D4" s="241"/>
      <c r="F4" s="242"/>
    </row>
    <row r="5" ht="19.5">
      <c r="A5" s="243"/>
    </row>
    <row r="6" ht="15">
      <c r="A6" s="244" t="s">
        <v>14</v>
      </c>
    </row>
    <row r="7" spans="1:4" ht="26.25">
      <c r="A7" s="245" t="s">
        <v>82</v>
      </c>
      <c r="B7" s="246" t="s">
        <v>40</v>
      </c>
      <c r="C7" s="247" t="s">
        <v>781</v>
      </c>
      <c r="D7" s="247" t="s">
        <v>782</v>
      </c>
    </row>
    <row r="8" spans="1:4" ht="15" customHeight="1">
      <c r="A8" s="248" t="s">
        <v>254</v>
      </c>
      <c r="B8" s="249" t="s">
        <v>255</v>
      </c>
      <c r="C8" s="250">
        <v>9448</v>
      </c>
      <c r="D8" s="250">
        <v>9448</v>
      </c>
    </row>
    <row r="9" spans="1:4" ht="15" customHeight="1">
      <c r="A9" s="251" t="s">
        <v>256</v>
      </c>
      <c r="B9" s="249" t="s">
        <v>257</v>
      </c>
      <c r="C9" s="250"/>
      <c r="D9" s="250"/>
    </row>
    <row r="10" spans="1:4" ht="15" customHeight="1">
      <c r="A10" s="251" t="s">
        <v>258</v>
      </c>
      <c r="B10" s="249" t="s">
        <v>259</v>
      </c>
      <c r="C10" s="250">
        <v>5821</v>
      </c>
      <c r="D10" s="250">
        <v>7177</v>
      </c>
    </row>
    <row r="11" spans="1:4" ht="15" customHeight="1">
      <c r="A11" s="251" t="s">
        <v>260</v>
      </c>
      <c r="B11" s="249" t="s">
        <v>261</v>
      </c>
      <c r="C11" s="250">
        <v>1800</v>
      </c>
      <c r="D11" s="250">
        <v>1800</v>
      </c>
    </row>
    <row r="12" spans="1:4" ht="15" customHeight="1">
      <c r="A12" s="251" t="s">
        <v>262</v>
      </c>
      <c r="B12" s="249" t="s">
        <v>263</v>
      </c>
      <c r="C12" s="250">
        <v>0</v>
      </c>
      <c r="D12" s="250">
        <v>1333</v>
      </c>
    </row>
    <row r="13" spans="1:4" ht="15" customHeight="1">
      <c r="A13" s="251" t="s">
        <v>264</v>
      </c>
      <c r="B13" s="249" t="s">
        <v>265</v>
      </c>
      <c r="C13" s="250"/>
      <c r="D13" s="250"/>
    </row>
    <row r="14" spans="1:4" ht="15" customHeight="1">
      <c r="A14" s="252" t="s">
        <v>504</v>
      </c>
      <c r="B14" s="253" t="s">
        <v>266</v>
      </c>
      <c r="C14" s="202">
        <v>17069</v>
      </c>
      <c r="D14" s="202">
        <v>19758</v>
      </c>
    </row>
    <row r="15" spans="1:4" ht="15" customHeight="1">
      <c r="A15" s="251" t="s">
        <v>267</v>
      </c>
      <c r="B15" s="249" t="s">
        <v>268</v>
      </c>
      <c r="C15" s="250"/>
      <c r="D15" s="250"/>
    </row>
    <row r="16" spans="1:4" ht="15" customHeight="1">
      <c r="A16" s="251" t="s">
        <v>269</v>
      </c>
      <c r="B16" s="249" t="s">
        <v>270</v>
      </c>
      <c r="C16" s="250"/>
      <c r="D16" s="250"/>
    </row>
    <row r="17" spans="1:4" ht="15" customHeight="1">
      <c r="A17" s="251" t="s">
        <v>467</v>
      </c>
      <c r="B17" s="249" t="s">
        <v>271</v>
      </c>
      <c r="C17" s="250"/>
      <c r="D17" s="250"/>
    </row>
    <row r="18" spans="1:4" ht="15" customHeight="1">
      <c r="A18" s="251" t="s">
        <v>468</v>
      </c>
      <c r="B18" s="249" t="s">
        <v>272</v>
      </c>
      <c r="C18" s="250"/>
      <c r="D18" s="250"/>
    </row>
    <row r="19" spans="1:5" ht="15" customHeight="1">
      <c r="A19" s="251" t="s">
        <v>469</v>
      </c>
      <c r="B19" s="249" t="s">
        <v>273</v>
      </c>
      <c r="C19" s="250">
        <v>1825</v>
      </c>
      <c r="D19" s="250">
        <v>4831</v>
      </c>
      <c r="E19" s="254"/>
    </row>
    <row r="20" spans="1:4" ht="15" customHeight="1">
      <c r="A20" s="255" t="s">
        <v>505</v>
      </c>
      <c r="B20" s="256" t="s">
        <v>274</v>
      </c>
      <c r="C20" s="202">
        <v>18894</v>
      </c>
      <c r="D20" s="202">
        <v>24589</v>
      </c>
    </row>
    <row r="21" spans="1:4" ht="15" customHeight="1">
      <c r="A21" s="251" t="s">
        <v>473</v>
      </c>
      <c r="B21" s="249" t="s">
        <v>283</v>
      </c>
      <c r="C21" s="250"/>
      <c r="D21" s="250"/>
    </row>
    <row r="22" spans="1:4" ht="15" customHeight="1">
      <c r="A22" s="251" t="s">
        <v>474</v>
      </c>
      <c r="B22" s="249" t="s">
        <v>284</v>
      </c>
      <c r="C22" s="250"/>
      <c r="D22" s="250"/>
    </row>
    <row r="23" spans="1:4" ht="15" customHeight="1">
      <c r="A23" s="252" t="s">
        <v>507</v>
      </c>
      <c r="B23" s="253" t="s">
        <v>285</v>
      </c>
      <c r="C23" s="250">
        <v>0</v>
      </c>
      <c r="D23" s="250">
        <v>0</v>
      </c>
    </row>
    <row r="24" spans="1:4" ht="15" customHeight="1">
      <c r="A24" s="251" t="s">
        <v>475</v>
      </c>
      <c r="B24" s="249" t="s">
        <v>286</v>
      </c>
      <c r="C24" s="250"/>
      <c r="D24" s="250"/>
    </row>
    <row r="25" spans="1:4" ht="15" customHeight="1">
      <c r="A25" s="251" t="s">
        <v>476</v>
      </c>
      <c r="B25" s="249" t="s">
        <v>287</v>
      </c>
      <c r="C25" s="250"/>
      <c r="D25" s="250"/>
    </row>
    <row r="26" spans="1:4" ht="15" customHeight="1">
      <c r="A26" s="251" t="s">
        <v>477</v>
      </c>
      <c r="B26" s="249" t="s">
        <v>288</v>
      </c>
      <c r="C26" s="250">
        <v>150</v>
      </c>
      <c r="D26" s="250">
        <v>150</v>
      </c>
    </row>
    <row r="27" spans="1:4" ht="15" customHeight="1">
      <c r="A27" s="251" t="s">
        <v>478</v>
      </c>
      <c r="B27" s="249" t="s">
        <v>289</v>
      </c>
      <c r="C27" s="250">
        <v>2500</v>
      </c>
      <c r="D27" s="250">
        <v>2500</v>
      </c>
    </row>
    <row r="28" spans="1:4" ht="15" customHeight="1">
      <c r="A28" s="251" t="s">
        <v>479</v>
      </c>
      <c r="B28" s="249" t="s">
        <v>292</v>
      </c>
      <c r="C28" s="250"/>
      <c r="D28" s="250"/>
    </row>
    <row r="29" spans="1:4" ht="15" customHeight="1">
      <c r="A29" s="251" t="s">
        <v>293</v>
      </c>
      <c r="B29" s="249" t="s">
        <v>294</v>
      </c>
      <c r="C29" s="250"/>
      <c r="D29" s="250"/>
    </row>
    <row r="30" spans="1:4" ht="15" customHeight="1">
      <c r="A30" s="251" t="s">
        <v>480</v>
      </c>
      <c r="B30" s="249" t="s">
        <v>295</v>
      </c>
      <c r="C30" s="250">
        <v>200</v>
      </c>
      <c r="D30" s="250">
        <v>200</v>
      </c>
    </row>
    <row r="31" spans="1:4" ht="15" customHeight="1">
      <c r="A31" s="251" t="s">
        <v>481</v>
      </c>
      <c r="B31" s="249" t="s">
        <v>300</v>
      </c>
      <c r="C31" s="250">
        <v>0</v>
      </c>
      <c r="D31" s="250">
        <v>0</v>
      </c>
    </row>
    <row r="32" spans="1:4" ht="15" customHeight="1">
      <c r="A32" s="252" t="s">
        <v>508</v>
      </c>
      <c r="B32" s="253" t="s">
        <v>303</v>
      </c>
      <c r="C32" s="202">
        <v>2700</v>
      </c>
      <c r="D32" s="202">
        <v>2700</v>
      </c>
    </row>
    <row r="33" spans="1:4" ht="15" customHeight="1">
      <c r="A33" s="251" t="s">
        <v>482</v>
      </c>
      <c r="B33" s="249" t="s">
        <v>304</v>
      </c>
      <c r="C33" s="250">
        <v>0</v>
      </c>
      <c r="D33" s="250">
        <v>0</v>
      </c>
    </row>
    <row r="34" spans="1:4" ht="15" customHeight="1">
      <c r="A34" s="255" t="s">
        <v>509</v>
      </c>
      <c r="B34" s="256" t="s">
        <v>305</v>
      </c>
      <c r="C34" s="202">
        <v>2850</v>
      </c>
      <c r="D34" s="202">
        <v>2850</v>
      </c>
    </row>
    <row r="35" spans="1:4" ht="15" customHeight="1">
      <c r="A35" s="257" t="s">
        <v>306</v>
      </c>
      <c r="B35" s="249" t="s">
        <v>307</v>
      </c>
      <c r="C35" s="250"/>
      <c r="D35" s="250"/>
    </row>
    <row r="36" spans="1:4" ht="15" customHeight="1">
      <c r="A36" s="257" t="s">
        <v>483</v>
      </c>
      <c r="B36" s="249" t="s">
        <v>308</v>
      </c>
      <c r="C36" s="250"/>
      <c r="D36" s="250"/>
    </row>
    <row r="37" spans="1:4" ht="15" customHeight="1">
      <c r="A37" s="257" t="s">
        <v>484</v>
      </c>
      <c r="B37" s="249" t="s">
        <v>309</v>
      </c>
      <c r="C37" s="250"/>
      <c r="D37" s="250"/>
    </row>
    <row r="38" spans="1:4" ht="15" customHeight="1">
      <c r="A38" s="257" t="s">
        <v>485</v>
      </c>
      <c r="B38" s="249" t="s">
        <v>310</v>
      </c>
      <c r="C38" s="250">
        <v>600</v>
      </c>
      <c r="D38" s="250">
        <v>600</v>
      </c>
    </row>
    <row r="39" spans="1:4" ht="15" customHeight="1">
      <c r="A39" s="257" t="s">
        <v>311</v>
      </c>
      <c r="B39" s="249" t="s">
        <v>312</v>
      </c>
      <c r="C39" s="250"/>
      <c r="D39" s="250"/>
    </row>
    <row r="40" spans="1:4" ht="15" customHeight="1">
      <c r="A40" s="257" t="s">
        <v>313</v>
      </c>
      <c r="B40" s="249" t="s">
        <v>314</v>
      </c>
      <c r="C40" s="250"/>
      <c r="D40" s="250"/>
    </row>
    <row r="41" spans="1:4" ht="15" customHeight="1">
      <c r="A41" s="257" t="s">
        <v>315</v>
      </c>
      <c r="B41" s="249" t="s">
        <v>316</v>
      </c>
      <c r="C41" s="250"/>
      <c r="D41" s="250"/>
    </row>
    <row r="42" spans="1:4" ht="15" customHeight="1">
      <c r="A42" s="257" t="s">
        <v>486</v>
      </c>
      <c r="B42" s="249" t="s">
        <v>317</v>
      </c>
      <c r="C42" s="250">
        <v>0</v>
      </c>
      <c r="D42" s="250">
        <v>0</v>
      </c>
    </row>
    <row r="43" spans="1:4" ht="15" customHeight="1">
      <c r="A43" s="257" t="s">
        <v>487</v>
      </c>
      <c r="B43" s="249" t="s">
        <v>318</v>
      </c>
      <c r="C43" s="250"/>
      <c r="D43" s="250"/>
    </row>
    <row r="44" spans="1:4" ht="15" customHeight="1">
      <c r="A44" s="257" t="s">
        <v>488</v>
      </c>
      <c r="B44" s="249" t="s">
        <v>319</v>
      </c>
      <c r="C44" s="250">
        <v>0</v>
      </c>
      <c r="D44" s="250">
        <v>4423</v>
      </c>
    </row>
    <row r="45" spans="1:4" ht="15" customHeight="1">
      <c r="A45" s="258" t="s">
        <v>510</v>
      </c>
      <c r="B45" s="256" t="s">
        <v>320</v>
      </c>
      <c r="C45" s="202">
        <v>600</v>
      </c>
      <c r="D45" s="202">
        <v>5023</v>
      </c>
    </row>
    <row r="46" spans="1:4" ht="15" customHeight="1">
      <c r="A46" s="257" t="s">
        <v>329</v>
      </c>
      <c r="B46" s="249" t="s">
        <v>330</v>
      </c>
      <c r="C46" s="250"/>
      <c r="D46" s="250"/>
    </row>
    <row r="47" spans="1:4" ht="15" customHeight="1">
      <c r="A47" s="251" t="s">
        <v>492</v>
      </c>
      <c r="B47" s="249" t="s">
        <v>331</v>
      </c>
      <c r="C47" s="250"/>
      <c r="D47" s="250"/>
    </row>
    <row r="48" spans="1:4" ht="15" customHeight="1">
      <c r="A48" s="257" t="s">
        <v>493</v>
      </c>
      <c r="B48" s="249" t="s">
        <v>332</v>
      </c>
      <c r="C48" s="250"/>
      <c r="D48" s="250"/>
    </row>
    <row r="49" spans="1:4" ht="15" customHeight="1">
      <c r="A49" s="255" t="s">
        <v>512</v>
      </c>
      <c r="B49" s="256" t="s">
        <v>333</v>
      </c>
      <c r="C49" s="250">
        <v>0</v>
      </c>
      <c r="D49" s="250">
        <v>0</v>
      </c>
    </row>
    <row r="50" spans="1:4" ht="15" customHeight="1">
      <c r="A50" s="216" t="s">
        <v>51</v>
      </c>
      <c r="B50" s="259"/>
      <c r="C50" s="202">
        <v>22344</v>
      </c>
      <c r="D50" s="202">
        <v>32462</v>
      </c>
    </row>
    <row r="51" spans="1:4" ht="15" customHeight="1">
      <c r="A51" s="251" t="s">
        <v>275</v>
      </c>
      <c r="B51" s="249" t="s">
        <v>276</v>
      </c>
      <c r="C51" s="250">
        <v>0</v>
      </c>
      <c r="D51" s="250">
        <v>6096</v>
      </c>
    </row>
    <row r="52" spans="1:4" ht="15" customHeight="1">
      <c r="A52" s="251" t="s">
        <v>277</v>
      </c>
      <c r="B52" s="249" t="s">
        <v>278</v>
      </c>
      <c r="C52" s="250"/>
      <c r="D52" s="250"/>
    </row>
    <row r="53" spans="1:4" ht="15" customHeight="1">
      <c r="A53" s="251" t="s">
        <v>470</v>
      </c>
      <c r="B53" s="249" t="s">
        <v>279</v>
      </c>
      <c r="C53" s="250"/>
      <c r="D53" s="250"/>
    </row>
    <row r="54" spans="1:4" ht="15" customHeight="1">
      <c r="A54" s="251" t="s">
        <v>471</v>
      </c>
      <c r="B54" s="249" t="s">
        <v>280</v>
      </c>
      <c r="C54" s="250"/>
      <c r="D54" s="250"/>
    </row>
    <row r="55" spans="1:4" ht="15" customHeight="1">
      <c r="A55" s="251" t="s">
        <v>472</v>
      </c>
      <c r="B55" s="249" t="s">
        <v>281</v>
      </c>
      <c r="C55" s="250">
        <v>2500</v>
      </c>
      <c r="D55" s="250">
        <v>2500</v>
      </c>
    </row>
    <row r="56" spans="1:4" ht="15" customHeight="1">
      <c r="A56" s="255" t="s">
        <v>506</v>
      </c>
      <c r="B56" s="256" t="s">
        <v>282</v>
      </c>
      <c r="C56" s="260">
        <v>2500</v>
      </c>
      <c r="D56" s="250">
        <v>8596</v>
      </c>
    </row>
    <row r="57" spans="1:4" ht="15" customHeight="1">
      <c r="A57" s="257" t="s">
        <v>489</v>
      </c>
      <c r="B57" s="249" t="s">
        <v>321</v>
      </c>
      <c r="C57" s="250"/>
      <c r="D57" s="250"/>
    </row>
    <row r="58" spans="1:4" ht="15" customHeight="1">
      <c r="A58" s="257" t="s">
        <v>490</v>
      </c>
      <c r="B58" s="249" t="s">
        <v>322</v>
      </c>
      <c r="C58" s="250"/>
      <c r="D58" s="250"/>
    </row>
    <row r="59" spans="1:4" ht="15" customHeight="1">
      <c r="A59" s="257" t="s">
        <v>323</v>
      </c>
      <c r="B59" s="249" t="s">
        <v>324</v>
      </c>
      <c r="C59" s="250"/>
      <c r="D59" s="250"/>
    </row>
    <row r="60" spans="1:4" ht="15" customHeight="1">
      <c r="A60" s="257" t="s">
        <v>491</v>
      </c>
      <c r="B60" s="249" t="s">
        <v>325</v>
      </c>
      <c r="C60" s="250"/>
      <c r="D60" s="250"/>
    </row>
    <row r="61" spans="1:4" ht="15" customHeight="1">
      <c r="A61" s="257" t="s">
        <v>326</v>
      </c>
      <c r="B61" s="249" t="s">
        <v>327</v>
      </c>
      <c r="C61" s="250"/>
      <c r="D61" s="250"/>
    </row>
    <row r="62" spans="1:4" ht="15" customHeight="1">
      <c r="A62" s="255" t="s">
        <v>511</v>
      </c>
      <c r="B62" s="256" t="s">
        <v>328</v>
      </c>
      <c r="C62" s="260">
        <v>0</v>
      </c>
      <c r="D62" s="260">
        <v>0</v>
      </c>
    </row>
    <row r="63" spans="1:4" ht="15" customHeight="1">
      <c r="A63" s="257" t="s">
        <v>334</v>
      </c>
      <c r="B63" s="249" t="s">
        <v>335</v>
      </c>
      <c r="C63" s="250"/>
      <c r="D63" s="250"/>
    </row>
    <row r="64" spans="1:4" ht="15" customHeight="1">
      <c r="A64" s="251" t="s">
        <v>494</v>
      </c>
      <c r="B64" s="249" t="s">
        <v>336</v>
      </c>
      <c r="C64" s="250"/>
      <c r="D64" s="250"/>
    </row>
    <row r="65" spans="1:4" ht="15" customHeight="1">
      <c r="A65" s="257" t="s">
        <v>495</v>
      </c>
      <c r="B65" s="249" t="s">
        <v>337</v>
      </c>
      <c r="C65" s="250"/>
      <c r="D65" s="250"/>
    </row>
    <row r="66" spans="1:4" ht="15" customHeight="1">
      <c r="A66" s="255" t="s">
        <v>514</v>
      </c>
      <c r="B66" s="256" t="s">
        <v>338</v>
      </c>
      <c r="C66" s="250">
        <v>0</v>
      </c>
      <c r="D66" s="250">
        <v>0</v>
      </c>
    </row>
    <row r="67" spans="1:4" ht="15" customHeight="1">
      <c r="A67" s="216" t="s">
        <v>52</v>
      </c>
      <c r="B67" s="259"/>
      <c r="C67" s="260">
        <v>2500</v>
      </c>
      <c r="D67" s="260">
        <v>8596</v>
      </c>
    </row>
    <row r="68" spans="1:4" ht="15.75">
      <c r="A68" s="261" t="s">
        <v>513</v>
      </c>
      <c r="B68" s="219" t="s">
        <v>339</v>
      </c>
      <c r="C68" s="262">
        <v>24844</v>
      </c>
      <c r="D68" s="262">
        <v>41058</v>
      </c>
    </row>
    <row r="69" spans="1:4" ht="15.75">
      <c r="A69" s="263" t="s">
        <v>53</v>
      </c>
      <c r="B69" s="264"/>
      <c r="C69" s="250"/>
      <c r="D69" s="250"/>
    </row>
    <row r="70" spans="1:4" ht="15.75">
      <c r="A70" s="263" t="s">
        <v>54</v>
      </c>
      <c r="B70" s="264"/>
      <c r="C70" s="250"/>
      <c r="D70" s="250"/>
    </row>
    <row r="71" spans="1:4" ht="15">
      <c r="A71" s="265" t="s">
        <v>496</v>
      </c>
      <c r="B71" s="251" t="s">
        <v>340</v>
      </c>
      <c r="C71" s="250"/>
      <c r="D71" s="250"/>
    </row>
    <row r="72" spans="1:4" ht="15">
      <c r="A72" s="257" t="s">
        <v>341</v>
      </c>
      <c r="B72" s="251" t="s">
        <v>342</v>
      </c>
      <c r="C72" s="250"/>
      <c r="D72" s="250"/>
    </row>
    <row r="73" spans="1:4" ht="15">
      <c r="A73" s="265" t="s">
        <v>497</v>
      </c>
      <c r="B73" s="251" t="s">
        <v>343</v>
      </c>
      <c r="C73" s="250"/>
      <c r="D73" s="250"/>
    </row>
    <row r="74" spans="1:4" ht="15">
      <c r="A74" s="266" t="s">
        <v>515</v>
      </c>
      <c r="B74" s="252" t="s">
        <v>344</v>
      </c>
      <c r="C74" s="250"/>
      <c r="D74" s="250"/>
    </row>
    <row r="75" spans="1:4" ht="15">
      <c r="A75" s="257" t="s">
        <v>498</v>
      </c>
      <c r="B75" s="251" t="s">
        <v>345</v>
      </c>
      <c r="C75" s="250"/>
      <c r="D75" s="250"/>
    </row>
    <row r="76" spans="1:4" ht="15">
      <c r="A76" s="265" t="s">
        <v>346</v>
      </c>
      <c r="B76" s="251" t="s">
        <v>347</v>
      </c>
      <c r="C76" s="250"/>
      <c r="D76" s="250"/>
    </row>
    <row r="77" spans="1:4" ht="15">
      <c r="A77" s="257" t="s">
        <v>499</v>
      </c>
      <c r="B77" s="251" t="s">
        <v>348</v>
      </c>
      <c r="C77" s="250"/>
      <c r="D77" s="250"/>
    </row>
    <row r="78" spans="1:4" ht="15">
      <c r="A78" s="265" t="s">
        <v>349</v>
      </c>
      <c r="B78" s="251" t="s">
        <v>350</v>
      </c>
      <c r="C78" s="250"/>
      <c r="D78" s="250"/>
    </row>
    <row r="79" spans="1:4" ht="15">
      <c r="A79" s="267" t="s">
        <v>516</v>
      </c>
      <c r="B79" s="252" t="s">
        <v>351</v>
      </c>
      <c r="C79" s="250"/>
      <c r="D79" s="250"/>
    </row>
    <row r="80" spans="1:4" ht="15">
      <c r="A80" s="251" t="s">
        <v>622</v>
      </c>
      <c r="B80" s="251" t="s">
        <v>352</v>
      </c>
      <c r="C80" s="250"/>
      <c r="D80" s="250"/>
    </row>
    <row r="81" spans="1:4" ht="15">
      <c r="A81" s="251" t="s">
        <v>623</v>
      </c>
      <c r="B81" s="251" t="s">
        <v>352</v>
      </c>
      <c r="C81" s="250">
        <v>21671</v>
      </c>
      <c r="D81" s="250">
        <v>24374</v>
      </c>
    </row>
    <row r="82" spans="1:4" ht="15">
      <c r="A82" s="251" t="s">
        <v>620</v>
      </c>
      <c r="B82" s="251" t="s">
        <v>353</v>
      </c>
      <c r="C82" s="250"/>
      <c r="D82" s="250"/>
    </row>
    <row r="83" spans="1:4" ht="15">
      <c r="A83" s="251" t="s">
        <v>621</v>
      </c>
      <c r="B83" s="251" t="s">
        <v>353</v>
      </c>
      <c r="C83" s="250"/>
      <c r="D83" s="250"/>
    </row>
    <row r="84" spans="1:4" ht="15.75">
      <c r="A84" s="252" t="s">
        <v>517</v>
      </c>
      <c r="B84" s="252" t="s">
        <v>354</v>
      </c>
      <c r="C84" s="202">
        <v>21671</v>
      </c>
      <c r="D84" s="202">
        <v>24374</v>
      </c>
    </row>
    <row r="85" spans="1:4" ht="15">
      <c r="A85" s="265" t="s">
        <v>355</v>
      </c>
      <c r="B85" s="251" t="s">
        <v>356</v>
      </c>
      <c r="C85" s="250">
        <v>0</v>
      </c>
      <c r="D85" s="250">
        <v>0</v>
      </c>
    </row>
    <row r="86" spans="1:4" ht="15">
      <c r="A86" s="265" t="s">
        <v>357</v>
      </c>
      <c r="B86" s="251" t="s">
        <v>358</v>
      </c>
      <c r="C86" s="250"/>
      <c r="D86" s="250"/>
    </row>
    <row r="87" spans="1:4" ht="15">
      <c r="A87" s="265" t="s">
        <v>359</v>
      </c>
      <c r="B87" s="251" t="s">
        <v>360</v>
      </c>
      <c r="C87" s="250"/>
      <c r="D87" s="250"/>
    </row>
    <row r="88" spans="1:4" ht="15">
      <c r="A88" s="265" t="s">
        <v>361</v>
      </c>
      <c r="B88" s="251" t="s">
        <v>362</v>
      </c>
      <c r="C88" s="250"/>
      <c r="D88" s="250"/>
    </row>
    <row r="89" spans="1:4" ht="15">
      <c r="A89" s="257" t="s">
        <v>500</v>
      </c>
      <c r="B89" s="251" t="s">
        <v>363</v>
      </c>
      <c r="C89" s="250"/>
      <c r="D89" s="250"/>
    </row>
    <row r="90" spans="1:4" ht="15">
      <c r="A90" s="266" t="s">
        <v>518</v>
      </c>
      <c r="B90" s="252" t="s">
        <v>364</v>
      </c>
      <c r="C90" s="250">
        <v>21671</v>
      </c>
      <c r="D90" s="250">
        <v>24374</v>
      </c>
    </row>
    <row r="91" spans="1:4" ht="15">
      <c r="A91" s="257" t="s">
        <v>365</v>
      </c>
      <c r="B91" s="251" t="s">
        <v>366</v>
      </c>
      <c r="C91" s="250"/>
      <c r="D91" s="250"/>
    </row>
    <row r="92" spans="1:4" ht="15">
      <c r="A92" s="257" t="s">
        <v>367</v>
      </c>
      <c r="B92" s="251" t="s">
        <v>368</v>
      </c>
      <c r="C92" s="250"/>
      <c r="D92" s="250"/>
    </row>
    <row r="93" spans="1:4" ht="15">
      <c r="A93" s="265" t="s">
        <v>369</v>
      </c>
      <c r="B93" s="251" t="s">
        <v>370</v>
      </c>
      <c r="C93" s="250"/>
      <c r="D93" s="250"/>
    </row>
    <row r="94" spans="1:4" ht="15">
      <c r="A94" s="265" t="s">
        <v>501</v>
      </c>
      <c r="B94" s="251" t="s">
        <v>371</v>
      </c>
      <c r="C94" s="250"/>
      <c r="D94" s="250"/>
    </row>
    <row r="95" spans="1:4" ht="15">
      <c r="A95" s="267" t="s">
        <v>519</v>
      </c>
      <c r="B95" s="252" t="s">
        <v>372</v>
      </c>
      <c r="C95" s="250"/>
      <c r="D95" s="250"/>
    </row>
    <row r="96" spans="1:4" ht="15">
      <c r="A96" s="266" t="s">
        <v>373</v>
      </c>
      <c r="B96" s="252" t="s">
        <v>374</v>
      </c>
      <c r="C96" s="250"/>
      <c r="D96" s="250"/>
    </row>
    <row r="97" spans="1:4" ht="15.75">
      <c r="A97" s="234" t="s">
        <v>520</v>
      </c>
      <c r="B97" s="235" t="s">
        <v>375</v>
      </c>
      <c r="C97" s="202">
        <v>21671</v>
      </c>
      <c r="D97" s="202">
        <v>24374</v>
      </c>
    </row>
    <row r="98" spans="1:4" ht="15.75">
      <c r="A98" s="236" t="s">
        <v>503</v>
      </c>
      <c r="B98" s="237"/>
      <c r="C98" s="202">
        <v>46515</v>
      </c>
      <c r="D98" s="202">
        <v>65430</v>
      </c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zoomScalePageLayoutView="0" workbookViewId="0" topLeftCell="A1">
      <selection activeCell="C8" sqref="C8"/>
    </sheetView>
  </sheetViews>
  <sheetFormatPr defaultColWidth="8.00390625" defaultRowHeight="15"/>
  <cols>
    <col min="1" max="1" width="5.8515625" style="90" customWidth="1"/>
    <col min="2" max="2" width="47.28125" style="93" customWidth="1"/>
    <col min="3" max="3" width="14.00390625" style="90" customWidth="1"/>
    <col min="4" max="4" width="47.28125" style="90" customWidth="1"/>
    <col min="5" max="5" width="14.00390625" style="90" customWidth="1"/>
    <col min="6" max="6" width="4.140625" style="90" customWidth="1"/>
    <col min="7" max="16384" width="8.00390625" style="90" customWidth="1"/>
  </cols>
  <sheetData>
    <row r="1" spans="2:6" ht="39.75" customHeight="1">
      <c r="B1" s="91" t="s">
        <v>653</v>
      </c>
      <c r="C1" s="92"/>
      <c r="D1" s="92"/>
      <c r="E1" s="92"/>
      <c r="F1" s="173" t="str">
        <f>+CONCATENATE("4.1. melléklet a  2/2019. (III.12.) önkormányzati rendelethez")</f>
        <v>4.1. melléklet a  2/2019. (III.12.) önkormányzati rendelethez</v>
      </c>
    </row>
    <row r="2" spans="5:6" ht="14.25" thickBot="1">
      <c r="E2" s="94" t="s">
        <v>654</v>
      </c>
      <c r="F2" s="173"/>
    </row>
    <row r="3" spans="1:6" ht="18" customHeight="1" thickBot="1">
      <c r="A3" s="171" t="s">
        <v>655</v>
      </c>
      <c r="B3" s="95" t="s">
        <v>656</v>
      </c>
      <c r="C3" s="96"/>
      <c r="D3" s="95" t="s">
        <v>657</v>
      </c>
      <c r="E3" s="97"/>
      <c r="F3" s="173"/>
    </row>
    <row r="4" spans="1:6" s="101" customFormat="1" ht="35.25" customHeight="1" thickBot="1">
      <c r="A4" s="172"/>
      <c r="B4" s="98" t="s">
        <v>628</v>
      </c>
      <c r="C4" s="99" t="s">
        <v>638</v>
      </c>
      <c r="D4" s="98" t="s">
        <v>628</v>
      </c>
      <c r="E4" s="100" t="s">
        <v>638</v>
      </c>
      <c r="F4" s="173"/>
    </row>
    <row r="5" spans="1:6" s="106" customFormat="1" ht="12" customHeight="1" thickBot="1">
      <c r="A5" s="102"/>
      <c r="B5" s="103" t="s">
        <v>658</v>
      </c>
      <c r="C5" s="104" t="s">
        <v>659</v>
      </c>
      <c r="D5" s="103" t="s">
        <v>660</v>
      </c>
      <c r="E5" s="105" t="s">
        <v>661</v>
      </c>
      <c r="F5" s="173"/>
    </row>
    <row r="6" spans="1:6" ht="12.75" customHeight="1">
      <c r="A6" s="107" t="s">
        <v>662</v>
      </c>
      <c r="B6" s="108" t="s">
        <v>663</v>
      </c>
      <c r="C6" s="109">
        <v>17069</v>
      </c>
      <c r="D6" s="108" t="s">
        <v>664</v>
      </c>
      <c r="E6" s="110">
        <v>9556</v>
      </c>
      <c r="F6" s="173"/>
    </row>
    <row r="7" spans="1:6" ht="12.75" customHeight="1">
      <c r="A7" s="111" t="s">
        <v>665</v>
      </c>
      <c r="B7" s="112" t="s">
        <v>505</v>
      </c>
      <c r="C7" s="113">
        <v>1825</v>
      </c>
      <c r="D7" s="112" t="s">
        <v>666</v>
      </c>
      <c r="E7" s="114">
        <v>1647</v>
      </c>
      <c r="F7" s="173"/>
    </row>
    <row r="8" spans="1:6" ht="12.75" customHeight="1">
      <c r="A8" s="111" t="s">
        <v>667</v>
      </c>
      <c r="B8" s="112" t="s">
        <v>668</v>
      </c>
      <c r="C8" s="113"/>
      <c r="D8" s="112" t="s">
        <v>382</v>
      </c>
      <c r="E8" s="114">
        <v>7750</v>
      </c>
      <c r="F8" s="173"/>
    </row>
    <row r="9" spans="1:6" ht="12.75" customHeight="1">
      <c r="A9" s="111" t="s">
        <v>669</v>
      </c>
      <c r="B9" s="112" t="s">
        <v>670</v>
      </c>
      <c r="C9" s="113">
        <v>2850</v>
      </c>
      <c r="D9" s="112" t="s">
        <v>671</v>
      </c>
      <c r="E9" s="114">
        <v>1162</v>
      </c>
      <c r="F9" s="173"/>
    </row>
    <row r="10" spans="1:6" ht="12.75" customHeight="1">
      <c r="A10" s="111" t="s">
        <v>672</v>
      </c>
      <c r="B10" s="115" t="s">
        <v>673</v>
      </c>
      <c r="C10" s="113">
        <v>600</v>
      </c>
      <c r="D10" s="112" t="s">
        <v>674</v>
      </c>
      <c r="E10" s="114">
        <v>2220</v>
      </c>
      <c r="F10" s="173"/>
    </row>
    <row r="11" spans="1:6" ht="12.75" customHeight="1">
      <c r="A11" s="111" t="s">
        <v>675</v>
      </c>
      <c r="B11" s="112" t="s">
        <v>676</v>
      </c>
      <c r="C11" s="116"/>
      <c r="D11" s="112" t="s">
        <v>677</v>
      </c>
      <c r="E11" s="114">
        <v>14110</v>
      </c>
      <c r="F11" s="173"/>
    </row>
    <row r="12" spans="1:6" ht="12.75" customHeight="1">
      <c r="A12" s="111" t="s">
        <v>678</v>
      </c>
      <c r="B12" s="112" t="s">
        <v>679</v>
      </c>
      <c r="C12" s="113"/>
      <c r="D12" s="117"/>
      <c r="E12" s="114"/>
      <c r="F12" s="173"/>
    </row>
    <row r="13" spans="1:6" ht="12.75" customHeight="1">
      <c r="A13" s="111" t="s">
        <v>680</v>
      </c>
      <c r="B13" s="117"/>
      <c r="C13" s="113"/>
      <c r="D13" s="117"/>
      <c r="E13" s="114"/>
      <c r="F13" s="173"/>
    </row>
    <row r="14" spans="1:6" ht="12.75" customHeight="1">
      <c r="A14" s="111" t="s">
        <v>681</v>
      </c>
      <c r="B14" s="118"/>
      <c r="C14" s="116"/>
      <c r="D14" s="117"/>
      <c r="E14" s="114"/>
      <c r="F14" s="173"/>
    </row>
    <row r="15" spans="1:6" ht="12.75" customHeight="1">
      <c r="A15" s="111" t="s">
        <v>682</v>
      </c>
      <c r="B15" s="117"/>
      <c r="C15" s="113"/>
      <c r="D15" s="117"/>
      <c r="E15" s="114"/>
      <c r="F15" s="173"/>
    </row>
    <row r="16" spans="1:6" ht="12.75" customHeight="1">
      <c r="A16" s="111" t="s">
        <v>683</v>
      </c>
      <c r="B16" s="117"/>
      <c r="C16" s="113"/>
      <c r="D16" s="117"/>
      <c r="E16" s="114"/>
      <c r="F16" s="173"/>
    </row>
    <row r="17" spans="1:6" ht="12.75" customHeight="1" thickBot="1">
      <c r="A17" s="111" t="s">
        <v>684</v>
      </c>
      <c r="B17" s="119"/>
      <c r="C17" s="120"/>
      <c r="D17" s="117"/>
      <c r="E17" s="121"/>
      <c r="F17" s="173"/>
    </row>
    <row r="18" spans="1:6" ht="15.75" customHeight="1" thickBot="1">
      <c r="A18" s="122" t="s">
        <v>685</v>
      </c>
      <c r="B18" s="123" t="s">
        <v>686</v>
      </c>
      <c r="C18" s="124">
        <f>SUM(C6:C17)-C8-C12</f>
        <v>22344</v>
      </c>
      <c r="D18" s="123" t="s">
        <v>687</v>
      </c>
      <c r="E18" s="125">
        <f>SUM(E6:E17)</f>
        <v>36445</v>
      </c>
      <c r="F18" s="173"/>
    </row>
    <row r="19" spans="1:6" ht="12.75" customHeight="1">
      <c r="A19" s="126" t="s">
        <v>688</v>
      </c>
      <c r="B19" s="127" t="s">
        <v>689</v>
      </c>
      <c r="C19" s="128">
        <v>14784</v>
      </c>
      <c r="D19" s="129" t="s">
        <v>690</v>
      </c>
      <c r="E19" s="130"/>
      <c r="F19" s="173"/>
    </row>
    <row r="20" spans="1:6" ht="12.75" customHeight="1">
      <c r="A20" s="131" t="s">
        <v>691</v>
      </c>
      <c r="B20" s="129" t="s">
        <v>692</v>
      </c>
      <c r="C20" s="132">
        <v>14784</v>
      </c>
      <c r="D20" s="129" t="s">
        <v>693</v>
      </c>
      <c r="E20" s="133"/>
      <c r="F20" s="173"/>
    </row>
    <row r="21" spans="1:6" ht="12.75" customHeight="1">
      <c r="A21" s="131" t="s">
        <v>694</v>
      </c>
      <c r="B21" s="129" t="s">
        <v>695</v>
      </c>
      <c r="C21" s="132"/>
      <c r="D21" s="129" t="s">
        <v>696</v>
      </c>
      <c r="E21" s="133"/>
      <c r="F21" s="173"/>
    </row>
    <row r="22" spans="1:6" ht="12.75" customHeight="1">
      <c r="A22" s="131" t="s">
        <v>697</v>
      </c>
      <c r="B22" s="129" t="s">
        <v>698</v>
      </c>
      <c r="C22" s="132"/>
      <c r="D22" s="129" t="s">
        <v>699</v>
      </c>
      <c r="E22" s="133"/>
      <c r="F22" s="173"/>
    </row>
    <row r="23" spans="1:6" ht="12.75" customHeight="1">
      <c r="A23" s="131" t="s">
        <v>700</v>
      </c>
      <c r="B23" s="129" t="s">
        <v>701</v>
      </c>
      <c r="C23" s="132"/>
      <c r="D23" s="127" t="s">
        <v>702</v>
      </c>
      <c r="E23" s="133"/>
      <c r="F23" s="173"/>
    </row>
    <row r="24" spans="1:6" ht="12.75" customHeight="1">
      <c r="A24" s="131" t="s">
        <v>703</v>
      </c>
      <c r="B24" s="129" t="s">
        <v>704</v>
      </c>
      <c r="C24" s="134">
        <f>+C25+C26</f>
        <v>0</v>
      </c>
      <c r="D24" s="129" t="s">
        <v>705</v>
      </c>
      <c r="E24" s="133"/>
      <c r="F24" s="173"/>
    </row>
    <row r="25" spans="1:6" ht="12.75" customHeight="1">
      <c r="A25" s="126" t="s">
        <v>706</v>
      </c>
      <c r="B25" s="127" t="s">
        <v>707</v>
      </c>
      <c r="C25" s="135"/>
      <c r="D25" s="108" t="s">
        <v>708</v>
      </c>
      <c r="E25" s="130"/>
      <c r="F25" s="173"/>
    </row>
    <row r="26" spans="1:6" ht="12.75" customHeight="1">
      <c r="A26" s="131" t="s">
        <v>709</v>
      </c>
      <c r="B26" s="129" t="s">
        <v>710</v>
      </c>
      <c r="C26" s="132"/>
      <c r="D26" s="112" t="s">
        <v>711</v>
      </c>
      <c r="E26" s="133"/>
      <c r="F26" s="173"/>
    </row>
    <row r="27" spans="1:6" ht="12.75" customHeight="1">
      <c r="A27" s="111" t="s">
        <v>712</v>
      </c>
      <c r="B27" s="129" t="s">
        <v>713</v>
      </c>
      <c r="C27" s="132"/>
      <c r="D27" s="112" t="s">
        <v>714</v>
      </c>
      <c r="E27" s="133"/>
      <c r="F27" s="173"/>
    </row>
    <row r="28" spans="1:6" ht="12.75" customHeight="1" thickBot="1">
      <c r="A28" s="136" t="s">
        <v>715</v>
      </c>
      <c r="B28" s="127" t="s">
        <v>373</v>
      </c>
      <c r="C28" s="135"/>
      <c r="D28" s="137" t="s">
        <v>762</v>
      </c>
      <c r="E28" s="130">
        <v>683</v>
      </c>
      <c r="F28" s="173"/>
    </row>
    <row r="29" spans="1:6" ht="15.75" customHeight="1" thickBot="1">
      <c r="A29" s="122" t="s">
        <v>716</v>
      </c>
      <c r="B29" s="123" t="s">
        <v>717</v>
      </c>
      <c r="C29" s="124">
        <f>+C19+C24+C27+C28</f>
        <v>14784</v>
      </c>
      <c r="D29" s="123" t="s">
        <v>718</v>
      </c>
      <c r="E29" s="125">
        <f>SUM(E19:E28)</f>
        <v>683</v>
      </c>
      <c r="F29" s="173"/>
    </row>
    <row r="30" spans="1:6" ht="13.5" thickBot="1">
      <c r="A30" s="122" t="s">
        <v>719</v>
      </c>
      <c r="B30" s="138" t="s">
        <v>720</v>
      </c>
      <c r="C30" s="139">
        <f>+C18+C29</f>
        <v>37128</v>
      </c>
      <c r="D30" s="138" t="s">
        <v>721</v>
      </c>
      <c r="E30" s="139">
        <f>+E18+E29</f>
        <v>37128</v>
      </c>
      <c r="F30" s="173"/>
    </row>
    <row r="31" spans="1:6" ht="13.5" thickBot="1">
      <c r="A31" s="122" t="s">
        <v>722</v>
      </c>
      <c r="B31" s="138" t="s">
        <v>723</v>
      </c>
      <c r="C31" s="139">
        <f>IF(C18-E18&lt;0,E18-C18,"-")</f>
        <v>14101</v>
      </c>
      <c r="D31" s="138" t="s">
        <v>724</v>
      </c>
      <c r="E31" s="139" t="str">
        <f>IF(C18-E18&gt;0,C18-E18,"-")</f>
        <v>-</v>
      </c>
      <c r="F31" s="173"/>
    </row>
    <row r="32" spans="1:6" ht="13.5" thickBot="1">
      <c r="A32" s="122" t="s">
        <v>725</v>
      </c>
      <c r="B32" s="138" t="s">
        <v>726</v>
      </c>
      <c r="C32" s="139" t="str">
        <f>IF(C18+C29-E30&lt;0,E30-(C18+C29),"-")</f>
        <v>-</v>
      </c>
      <c r="D32" s="138" t="s">
        <v>727</v>
      </c>
      <c r="E32" s="139" t="str">
        <f>IF(C18+C29-E30&gt;0,C18+C29-E30,"-")</f>
        <v>-</v>
      </c>
      <c r="F32" s="173"/>
    </row>
    <row r="33" spans="2:4" ht="18.75">
      <c r="B33" s="174"/>
      <c r="C33" s="174"/>
      <c r="D33" s="17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zoomScalePageLayoutView="0" workbookViewId="0" topLeftCell="A1">
      <selection activeCell="B7" sqref="B7"/>
    </sheetView>
  </sheetViews>
  <sheetFormatPr defaultColWidth="8.00390625" defaultRowHeight="15"/>
  <cols>
    <col min="1" max="1" width="5.8515625" style="90" customWidth="1"/>
    <col min="2" max="2" width="47.28125" style="93" customWidth="1"/>
    <col min="3" max="3" width="14.00390625" style="90" customWidth="1"/>
    <col min="4" max="4" width="47.28125" style="90" customWidth="1"/>
    <col min="5" max="5" width="14.00390625" style="90" customWidth="1"/>
    <col min="6" max="6" width="4.140625" style="90" customWidth="1"/>
    <col min="7" max="16384" width="8.00390625" style="90" customWidth="1"/>
  </cols>
  <sheetData>
    <row r="1" spans="2:6" ht="31.5">
      <c r="B1" s="91" t="s">
        <v>728</v>
      </c>
      <c r="C1" s="92"/>
      <c r="D1" s="92"/>
      <c r="E1" s="92"/>
      <c r="F1" s="173" t="str">
        <f>+CONCATENATE("4.2. melléklet a 2/2019. (III.12.) önkormányzati rendelethez")</f>
        <v>4.2. melléklet a 2/2019. (III.12.) önkormányzati rendelethez</v>
      </c>
    </row>
    <row r="2" spans="5:6" ht="14.25" thickBot="1">
      <c r="E2" s="94" t="s">
        <v>654</v>
      </c>
      <c r="F2" s="173"/>
    </row>
    <row r="3" spans="1:6" ht="13.5" thickBot="1">
      <c r="A3" s="175" t="s">
        <v>655</v>
      </c>
      <c r="B3" s="95" t="s">
        <v>656</v>
      </c>
      <c r="C3" s="96"/>
      <c r="D3" s="95" t="s">
        <v>657</v>
      </c>
      <c r="E3" s="97"/>
      <c r="F3" s="173"/>
    </row>
    <row r="4" spans="1:6" s="101" customFormat="1" ht="24.75" thickBot="1">
      <c r="A4" s="176"/>
      <c r="B4" s="98" t="s">
        <v>628</v>
      </c>
      <c r="C4" s="99" t="s">
        <v>638</v>
      </c>
      <c r="D4" s="98" t="s">
        <v>628</v>
      </c>
      <c r="E4" s="99" t="s">
        <v>638</v>
      </c>
      <c r="F4" s="173"/>
    </row>
    <row r="5" spans="1:6" s="101" customFormat="1" ht="13.5" thickBot="1">
      <c r="A5" s="102"/>
      <c r="B5" s="103" t="s">
        <v>658</v>
      </c>
      <c r="C5" s="104" t="s">
        <v>659</v>
      </c>
      <c r="D5" s="103" t="s">
        <v>660</v>
      </c>
      <c r="E5" s="105" t="s">
        <v>661</v>
      </c>
      <c r="F5" s="173"/>
    </row>
    <row r="6" spans="1:6" ht="12.75" customHeight="1">
      <c r="A6" s="107" t="s">
        <v>662</v>
      </c>
      <c r="B6" s="108" t="s">
        <v>729</v>
      </c>
      <c r="C6" s="109"/>
      <c r="D6" s="108" t="s">
        <v>730</v>
      </c>
      <c r="E6" s="110">
        <v>587</v>
      </c>
      <c r="F6" s="173"/>
    </row>
    <row r="7" spans="1:6" ht="12.75">
      <c r="A7" s="111" t="s">
        <v>665</v>
      </c>
      <c r="B7" s="112" t="s">
        <v>731</v>
      </c>
      <c r="C7" s="113"/>
      <c r="D7" s="112" t="s">
        <v>732</v>
      </c>
      <c r="E7" s="114"/>
      <c r="F7" s="173"/>
    </row>
    <row r="8" spans="1:6" ht="12.75" customHeight="1">
      <c r="A8" s="111" t="s">
        <v>667</v>
      </c>
      <c r="B8" s="112" t="s">
        <v>733</v>
      </c>
      <c r="C8" s="113"/>
      <c r="D8" s="112" t="s">
        <v>734</v>
      </c>
      <c r="E8" s="114">
        <v>8800</v>
      </c>
      <c r="F8" s="173"/>
    </row>
    <row r="9" spans="1:6" ht="12.75" customHeight="1">
      <c r="A9" s="111" t="s">
        <v>669</v>
      </c>
      <c r="B9" s="112" t="s">
        <v>735</v>
      </c>
      <c r="C9" s="113">
        <v>2500</v>
      </c>
      <c r="D9" s="112" t="s">
        <v>736</v>
      </c>
      <c r="E9" s="114">
        <v>2500</v>
      </c>
      <c r="F9" s="173"/>
    </row>
    <row r="10" spans="1:6" ht="12.75" customHeight="1">
      <c r="A10" s="111" t="s">
        <v>672</v>
      </c>
      <c r="B10" s="112" t="s">
        <v>737</v>
      </c>
      <c r="C10" s="113">
        <v>2500</v>
      </c>
      <c r="D10" s="112" t="s">
        <v>738</v>
      </c>
      <c r="E10" s="114"/>
      <c r="F10" s="173"/>
    </row>
    <row r="11" spans="1:6" ht="12.75" customHeight="1">
      <c r="A11" s="111" t="s">
        <v>675</v>
      </c>
      <c r="B11" s="112" t="s">
        <v>739</v>
      </c>
      <c r="C11" s="116"/>
      <c r="D11" s="140"/>
      <c r="E11" s="114"/>
      <c r="F11" s="173"/>
    </row>
    <row r="12" spans="1:6" ht="12.75" customHeight="1">
      <c r="A12" s="111" t="s">
        <v>678</v>
      </c>
      <c r="B12" s="117"/>
      <c r="C12" s="113"/>
      <c r="D12" s="140"/>
      <c r="E12" s="114"/>
      <c r="F12" s="173"/>
    </row>
    <row r="13" spans="1:6" ht="12.75" customHeight="1">
      <c r="A13" s="111" t="s">
        <v>680</v>
      </c>
      <c r="B13" s="117"/>
      <c r="C13" s="113"/>
      <c r="D13" s="141"/>
      <c r="E13" s="114"/>
      <c r="F13" s="173"/>
    </row>
    <row r="14" spans="1:6" ht="12.75" customHeight="1">
      <c r="A14" s="111" t="s">
        <v>681</v>
      </c>
      <c r="B14" s="142"/>
      <c r="C14" s="116"/>
      <c r="D14" s="140"/>
      <c r="E14" s="114"/>
      <c r="F14" s="173"/>
    </row>
    <row r="15" spans="1:6" ht="12.75">
      <c r="A15" s="111" t="s">
        <v>682</v>
      </c>
      <c r="B15" s="117"/>
      <c r="C15" s="116"/>
      <c r="D15" s="140"/>
      <c r="E15" s="114"/>
      <c r="F15" s="173"/>
    </row>
    <row r="16" spans="1:6" ht="12.75" customHeight="1" thickBot="1">
      <c r="A16" s="136" t="s">
        <v>683</v>
      </c>
      <c r="B16" s="137"/>
      <c r="C16" s="143"/>
      <c r="D16" s="144" t="s">
        <v>677</v>
      </c>
      <c r="E16" s="145"/>
      <c r="F16" s="173"/>
    </row>
    <row r="17" spans="1:6" ht="15.75" customHeight="1" thickBot="1">
      <c r="A17" s="122" t="s">
        <v>684</v>
      </c>
      <c r="B17" s="123" t="s">
        <v>740</v>
      </c>
      <c r="C17" s="124">
        <f>+C6+C8+C9+C11+C12+C13+C14+C15+C16</f>
        <v>2500</v>
      </c>
      <c r="D17" s="123" t="s">
        <v>741</v>
      </c>
      <c r="E17" s="125">
        <f>+E6+E8+E10+E11+E12+E13+E14+E15+E16</f>
        <v>9387</v>
      </c>
      <c r="F17" s="173"/>
    </row>
    <row r="18" spans="1:6" ht="12.75" customHeight="1">
      <c r="A18" s="107" t="s">
        <v>685</v>
      </c>
      <c r="B18" s="146" t="s">
        <v>742</v>
      </c>
      <c r="C18" s="147">
        <v>6887</v>
      </c>
      <c r="D18" s="129" t="s">
        <v>690</v>
      </c>
      <c r="E18" s="148"/>
      <c r="F18" s="173"/>
    </row>
    <row r="19" spans="1:6" ht="12.75" customHeight="1">
      <c r="A19" s="111" t="s">
        <v>688</v>
      </c>
      <c r="B19" s="149" t="s">
        <v>743</v>
      </c>
      <c r="C19" s="132">
        <v>6887</v>
      </c>
      <c r="D19" s="129" t="s">
        <v>744</v>
      </c>
      <c r="E19" s="133"/>
      <c r="F19" s="173"/>
    </row>
    <row r="20" spans="1:6" ht="12.75" customHeight="1">
      <c r="A20" s="107" t="s">
        <v>691</v>
      </c>
      <c r="B20" s="149" t="s">
        <v>745</v>
      </c>
      <c r="C20" s="132"/>
      <c r="D20" s="129" t="s">
        <v>696</v>
      </c>
      <c r="E20" s="133"/>
      <c r="F20" s="173"/>
    </row>
    <row r="21" spans="1:6" ht="12.75" customHeight="1">
      <c r="A21" s="111" t="s">
        <v>694</v>
      </c>
      <c r="B21" s="149" t="s">
        <v>746</v>
      </c>
      <c r="C21" s="132"/>
      <c r="D21" s="129" t="s">
        <v>699</v>
      </c>
      <c r="E21" s="133"/>
      <c r="F21" s="173"/>
    </row>
    <row r="22" spans="1:6" ht="12.75" customHeight="1">
      <c r="A22" s="107" t="s">
        <v>697</v>
      </c>
      <c r="B22" s="149" t="s">
        <v>747</v>
      </c>
      <c r="C22" s="132"/>
      <c r="D22" s="127" t="s">
        <v>702</v>
      </c>
      <c r="E22" s="133"/>
      <c r="F22" s="173"/>
    </row>
    <row r="23" spans="1:6" ht="12.75" customHeight="1">
      <c r="A23" s="111" t="s">
        <v>700</v>
      </c>
      <c r="B23" s="150" t="s">
        <v>748</v>
      </c>
      <c r="C23" s="132"/>
      <c r="D23" s="129" t="s">
        <v>749</v>
      </c>
      <c r="E23" s="133"/>
      <c r="F23" s="173"/>
    </row>
    <row r="24" spans="1:6" ht="12.75" customHeight="1">
      <c r="A24" s="107" t="s">
        <v>703</v>
      </c>
      <c r="B24" s="151" t="s">
        <v>750</v>
      </c>
      <c r="C24" s="134">
        <f>+C25+C26+C27+C28+C29</f>
        <v>0</v>
      </c>
      <c r="D24" s="152" t="s">
        <v>751</v>
      </c>
      <c r="E24" s="133"/>
      <c r="F24" s="173"/>
    </row>
    <row r="25" spans="1:6" ht="12.75" customHeight="1">
      <c r="A25" s="111" t="s">
        <v>706</v>
      </c>
      <c r="B25" s="150" t="s">
        <v>752</v>
      </c>
      <c r="C25" s="132"/>
      <c r="D25" s="152" t="s">
        <v>239</v>
      </c>
      <c r="E25" s="133"/>
      <c r="F25" s="173"/>
    </row>
    <row r="26" spans="1:6" ht="12.75" customHeight="1">
      <c r="A26" s="107" t="s">
        <v>709</v>
      </c>
      <c r="B26" s="150" t="s">
        <v>753</v>
      </c>
      <c r="C26" s="132"/>
      <c r="D26" s="153"/>
      <c r="E26" s="133"/>
      <c r="F26" s="173"/>
    </row>
    <row r="27" spans="1:6" ht="12.75" customHeight="1">
      <c r="A27" s="111" t="s">
        <v>712</v>
      </c>
      <c r="B27" s="149" t="s">
        <v>754</v>
      </c>
      <c r="C27" s="132"/>
      <c r="D27" s="154"/>
      <c r="E27" s="133"/>
      <c r="F27" s="173"/>
    </row>
    <row r="28" spans="1:6" ht="12.75" customHeight="1">
      <c r="A28" s="107" t="s">
        <v>715</v>
      </c>
      <c r="B28" s="155" t="s">
        <v>755</v>
      </c>
      <c r="C28" s="132"/>
      <c r="D28" s="117"/>
      <c r="E28" s="133"/>
      <c r="F28" s="173"/>
    </row>
    <row r="29" spans="1:6" ht="12.75" customHeight="1" thickBot="1">
      <c r="A29" s="111" t="s">
        <v>716</v>
      </c>
      <c r="B29" s="156" t="s">
        <v>756</v>
      </c>
      <c r="C29" s="132"/>
      <c r="D29" s="154"/>
      <c r="E29" s="133"/>
      <c r="F29" s="173"/>
    </row>
    <row r="30" spans="1:6" ht="21.75" customHeight="1" thickBot="1">
      <c r="A30" s="122" t="s">
        <v>719</v>
      </c>
      <c r="B30" s="123" t="s">
        <v>757</v>
      </c>
      <c r="C30" s="124">
        <f>+C18+C24</f>
        <v>6887</v>
      </c>
      <c r="D30" s="123" t="s">
        <v>758</v>
      </c>
      <c r="E30" s="125">
        <f>SUM(E18:E29)</f>
        <v>0</v>
      </c>
      <c r="F30" s="173"/>
    </row>
    <row r="31" spans="1:6" ht="13.5" thickBot="1">
      <c r="A31" s="122" t="s">
        <v>722</v>
      </c>
      <c r="B31" s="138" t="s">
        <v>759</v>
      </c>
      <c r="C31" s="139">
        <f>+C17+C30</f>
        <v>9387</v>
      </c>
      <c r="D31" s="138" t="s">
        <v>760</v>
      </c>
      <c r="E31" s="139">
        <f>+E17+E30</f>
        <v>9387</v>
      </c>
      <c r="F31" s="173"/>
    </row>
    <row r="32" spans="1:6" ht="13.5" thickBot="1">
      <c r="A32" s="122" t="s">
        <v>725</v>
      </c>
      <c r="B32" s="138" t="s">
        <v>723</v>
      </c>
      <c r="C32" s="139">
        <f>IF(C17-E17&lt;0,E17-C17,"-")</f>
        <v>6887</v>
      </c>
      <c r="D32" s="138" t="s">
        <v>724</v>
      </c>
      <c r="E32" s="139" t="str">
        <f>IF(C17-E17&gt;0,C17-E17,"-")</f>
        <v>-</v>
      </c>
      <c r="F32" s="173"/>
    </row>
    <row r="33" spans="1:6" ht="13.5" thickBot="1">
      <c r="A33" s="122" t="s">
        <v>761</v>
      </c>
      <c r="B33" s="138" t="s">
        <v>726</v>
      </c>
      <c r="C33" s="139" t="str">
        <f>IF(C17+C30-E26&lt;0,E26-(C17+C30),"-")</f>
        <v>-</v>
      </c>
      <c r="D33" s="138" t="s">
        <v>727</v>
      </c>
      <c r="E33" s="139" t="str">
        <f>IF(C17+C30-E31&gt;0,C17+C30-E31,"-")</f>
        <v>-</v>
      </c>
      <c r="F33" s="17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1.28125" style="187" customWidth="1"/>
    <col min="2" max="2" width="9.140625" style="187" customWidth="1"/>
    <col min="3" max="3" width="15.140625" style="187" customWidth="1"/>
    <col min="4" max="4" width="11.140625" style="187" customWidth="1"/>
    <col min="5" max="255" width="9.140625" style="187" customWidth="1"/>
    <col min="256" max="16384" width="101.28125" style="187" customWidth="1"/>
  </cols>
  <sheetData>
    <row r="1" ht="15.75">
      <c r="A1" s="187" t="s">
        <v>783</v>
      </c>
    </row>
    <row r="4" spans="1:4" ht="26.25" customHeight="1">
      <c r="A4" s="268" t="s">
        <v>777</v>
      </c>
      <c r="B4" s="269"/>
      <c r="C4" s="269"/>
      <c r="D4" s="269"/>
    </row>
    <row r="5" spans="1:4" ht="30" customHeight="1">
      <c r="A5" s="190" t="s">
        <v>29</v>
      </c>
      <c r="B5" s="189"/>
      <c r="C5" s="189"/>
      <c r="D5" s="189"/>
    </row>
    <row r="7" ht="15.75">
      <c r="A7" s="51" t="s">
        <v>16</v>
      </c>
    </row>
    <row r="8" spans="1:4" ht="47.25">
      <c r="A8" s="192" t="s">
        <v>82</v>
      </c>
      <c r="B8" s="193" t="s">
        <v>83</v>
      </c>
      <c r="C8" s="194" t="s">
        <v>778</v>
      </c>
      <c r="D8" s="194" t="s">
        <v>779</v>
      </c>
    </row>
    <row r="9" spans="1:4" ht="15.75">
      <c r="A9" s="198" t="s">
        <v>376</v>
      </c>
      <c r="B9" s="197" t="s">
        <v>109</v>
      </c>
      <c r="C9" s="197">
        <v>6493</v>
      </c>
      <c r="D9" s="197">
        <v>7652</v>
      </c>
    </row>
    <row r="10" spans="1:4" ht="15.75">
      <c r="A10" s="199" t="s">
        <v>377</v>
      </c>
      <c r="B10" s="197" t="s">
        <v>116</v>
      </c>
      <c r="C10" s="197">
        <v>3063</v>
      </c>
      <c r="D10" s="197">
        <v>3586</v>
      </c>
    </row>
    <row r="11" spans="1:4" ht="15.75">
      <c r="A11" s="200" t="s">
        <v>463</v>
      </c>
      <c r="B11" s="201" t="s">
        <v>117</v>
      </c>
      <c r="C11" s="202">
        <v>9556</v>
      </c>
      <c r="D11" s="202">
        <v>11238</v>
      </c>
    </row>
    <row r="12" spans="1:4" ht="15.75">
      <c r="A12" s="204" t="s">
        <v>434</v>
      </c>
      <c r="B12" s="201" t="s">
        <v>118</v>
      </c>
      <c r="C12" s="201">
        <v>1647</v>
      </c>
      <c r="D12" s="201">
        <v>1767</v>
      </c>
    </row>
    <row r="13" spans="1:4" ht="15.75">
      <c r="A13" s="199" t="s">
        <v>378</v>
      </c>
      <c r="B13" s="197" t="s">
        <v>125</v>
      </c>
      <c r="C13" s="197">
        <v>2322</v>
      </c>
      <c r="D13" s="197">
        <v>5844</v>
      </c>
    </row>
    <row r="14" spans="1:4" ht="15.75">
      <c r="A14" s="199" t="s">
        <v>464</v>
      </c>
      <c r="B14" s="197" t="s">
        <v>130</v>
      </c>
      <c r="C14" s="197">
        <v>165</v>
      </c>
      <c r="D14" s="197">
        <v>449</v>
      </c>
    </row>
    <row r="15" spans="1:4" ht="15.75">
      <c r="A15" s="199" t="s">
        <v>379</v>
      </c>
      <c r="B15" s="197" t="s">
        <v>142</v>
      </c>
      <c r="C15" s="197">
        <v>3516</v>
      </c>
      <c r="D15" s="197">
        <v>9155</v>
      </c>
    </row>
    <row r="16" spans="1:4" ht="15.75">
      <c r="A16" s="199" t="s">
        <v>380</v>
      </c>
      <c r="B16" s="197" t="s">
        <v>147</v>
      </c>
      <c r="C16" s="197">
        <v>0</v>
      </c>
      <c r="D16" s="197">
        <v>16</v>
      </c>
    </row>
    <row r="17" spans="1:4" ht="15.75">
      <c r="A17" s="199" t="s">
        <v>381</v>
      </c>
      <c r="B17" s="197" t="s">
        <v>156</v>
      </c>
      <c r="C17" s="197">
        <v>1747</v>
      </c>
      <c r="D17" s="197">
        <v>2348</v>
      </c>
    </row>
    <row r="18" spans="1:4" ht="15.75">
      <c r="A18" s="204" t="s">
        <v>382</v>
      </c>
      <c r="B18" s="201" t="s">
        <v>157</v>
      </c>
      <c r="C18" s="202">
        <v>7750</v>
      </c>
      <c r="D18" s="202">
        <v>17812</v>
      </c>
    </row>
    <row r="19" spans="1:4" ht="15.75">
      <c r="A19" s="210" t="s">
        <v>158</v>
      </c>
      <c r="B19" s="197" t="s">
        <v>159</v>
      </c>
      <c r="C19" s="197"/>
      <c r="D19" s="197"/>
    </row>
    <row r="20" spans="1:4" ht="15.75">
      <c r="A20" s="210" t="s">
        <v>383</v>
      </c>
      <c r="B20" s="197" t="s">
        <v>160</v>
      </c>
      <c r="C20" s="197">
        <v>0</v>
      </c>
      <c r="D20" s="197"/>
    </row>
    <row r="21" spans="1:4" ht="15.75">
      <c r="A21" s="211" t="s">
        <v>440</v>
      </c>
      <c r="B21" s="197" t="s">
        <v>161</v>
      </c>
      <c r="C21" s="197"/>
      <c r="D21" s="197"/>
    </row>
    <row r="22" spans="1:4" ht="15.75">
      <c r="A22" s="211" t="s">
        <v>441</v>
      </c>
      <c r="B22" s="197" t="s">
        <v>162</v>
      </c>
      <c r="C22" s="197"/>
      <c r="D22" s="197"/>
    </row>
    <row r="23" spans="1:4" ht="15.75">
      <c r="A23" s="211" t="s">
        <v>442</v>
      </c>
      <c r="B23" s="197" t="s">
        <v>163</v>
      </c>
      <c r="C23" s="197"/>
      <c r="D23" s="197"/>
    </row>
    <row r="24" spans="1:4" ht="15.75">
      <c r="A24" s="210" t="s">
        <v>443</v>
      </c>
      <c r="B24" s="197" t="s">
        <v>164</v>
      </c>
      <c r="C24" s="197"/>
      <c r="D24" s="197"/>
    </row>
    <row r="25" spans="1:4" ht="15.75">
      <c r="A25" s="210" t="s">
        <v>444</v>
      </c>
      <c r="B25" s="197" t="s">
        <v>165</v>
      </c>
      <c r="C25" s="197"/>
      <c r="D25" s="197"/>
    </row>
    <row r="26" spans="1:4" ht="15.75">
      <c r="A26" s="210" t="s">
        <v>445</v>
      </c>
      <c r="B26" s="197" t="s">
        <v>166</v>
      </c>
      <c r="C26" s="197">
        <v>1162</v>
      </c>
      <c r="D26" s="197">
        <v>2585</v>
      </c>
    </row>
    <row r="27" spans="1:4" ht="15.75">
      <c r="A27" s="213" t="s">
        <v>412</v>
      </c>
      <c r="B27" s="201" t="s">
        <v>167</v>
      </c>
      <c r="C27" s="202">
        <v>1162</v>
      </c>
      <c r="D27" s="202">
        <v>2585</v>
      </c>
    </row>
    <row r="28" spans="1:4" ht="15.75">
      <c r="A28" s="214" t="s">
        <v>446</v>
      </c>
      <c r="B28" s="197" t="s">
        <v>168</v>
      </c>
      <c r="C28" s="197"/>
      <c r="D28" s="197"/>
    </row>
    <row r="29" spans="1:4" ht="15.75">
      <c r="A29" s="214" t="s">
        <v>169</v>
      </c>
      <c r="B29" s="197" t="s">
        <v>170</v>
      </c>
      <c r="C29" s="197">
        <v>0</v>
      </c>
      <c r="D29" s="197">
        <v>3931</v>
      </c>
    </row>
    <row r="30" spans="1:4" ht="15.75">
      <c r="A30" s="214" t="s">
        <v>171</v>
      </c>
      <c r="B30" s="197" t="s">
        <v>172</v>
      </c>
      <c r="C30" s="197"/>
      <c r="D30" s="197"/>
    </row>
    <row r="31" spans="1:4" ht="15.75">
      <c r="A31" s="214" t="s">
        <v>413</v>
      </c>
      <c r="B31" s="197" t="s">
        <v>173</v>
      </c>
      <c r="C31" s="197"/>
      <c r="D31" s="197"/>
    </row>
    <row r="32" spans="1:4" ht="15.75">
      <c r="A32" s="214" t="s">
        <v>447</v>
      </c>
      <c r="B32" s="197" t="s">
        <v>174</v>
      </c>
      <c r="C32" s="197"/>
      <c r="D32" s="197"/>
    </row>
    <row r="33" spans="1:4" ht="15.75">
      <c r="A33" s="214" t="s">
        <v>415</v>
      </c>
      <c r="B33" s="197" t="s">
        <v>175</v>
      </c>
      <c r="C33" s="197">
        <v>2144</v>
      </c>
      <c r="D33" s="197">
        <v>2121</v>
      </c>
    </row>
    <row r="34" spans="1:4" ht="15.75">
      <c r="A34" s="214" t="s">
        <v>448</v>
      </c>
      <c r="B34" s="197" t="s">
        <v>176</v>
      </c>
      <c r="C34" s="197"/>
      <c r="D34" s="197"/>
    </row>
    <row r="35" spans="1:4" ht="15.75">
      <c r="A35" s="214" t="s">
        <v>449</v>
      </c>
      <c r="B35" s="197" t="s">
        <v>177</v>
      </c>
      <c r="C35" s="197"/>
      <c r="D35" s="197"/>
    </row>
    <row r="36" spans="1:4" ht="15.75">
      <c r="A36" s="214" t="s">
        <v>178</v>
      </c>
      <c r="B36" s="197" t="s">
        <v>179</v>
      </c>
      <c r="C36" s="197"/>
      <c r="D36" s="197"/>
    </row>
    <row r="37" spans="1:4" ht="15.75">
      <c r="A37" s="215" t="s">
        <v>180</v>
      </c>
      <c r="B37" s="197" t="s">
        <v>181</v>
      </c>
      <c r="C37" s="197"/>
      <c r="D37" s="197"/>
    </row>
    <row r="38" spans="1:4" ht="15.75">
      <c r="A38" s="214" t="s">
        <v>450</v>
      </c>
      <c r="B38" s="197" t="s">
        <v>183</v>
      </c>
      <c r="C38" s="197">
        <v>76</v>
      </c>
      <c r="D38" s="197">
        <v>867</v>
      </c>
    </row>
    <row r="39" spans="1:4" ht="15.75">
      <c r="A39" s="215" t="s">
        <v>624</v>
      </c>
      <c r="B39" s="197" t="s">
        <v>784</v>
      </c>
      <c r="C39" s="197">
        <v>14110</v>
      </c>
      <c r="D39" s="197">
        <v>0</v>
      </c>
    </row>
    <row r="40" spans="1:4" ht="15.75">
      <c r="A40" s="215" t="s">
        <v>625</v>
      </c>
      <c r="B40" s="197" t="s">
        <v>784</v>
      </c>
      <c r="C40" s="197"/>
      <c r="D40" s="197"/>
    </row>
    <row r="41" spans="1:4" ht="15.75">
      <c r="A41" s="213" t="s">
        <v>418</v>
      </c>
      <c r="B41" s="201" t="s">
        <v>184</v>
      </c>
      <c r="C41" s="202">
        <v>16330</v>
      </c>
      <c r="D41" s="202">
        <v>6919</v>
      </c>
    </row>
    <row r="42" spans="1:4" ht="15.75">
      <c r="A42" s="216" t="s">
        <v>49</v>
      </c>
      <c r="B42" s="270"/>
      <c r="C42" s="271">
        <v>36445</v>
      </c>
      <c r="D42" s="271">
        <v>40321</v>
      </c>
    </row>
    <row r="43" spans="1:4" ht="15.75">
      <c r="A43" s="217" t="s">
        <v>185</v>
      </c>
      <c r="B43" s="197" t="s">
        <v>186</v>
      </c>
      <c r="C43" s="197"/>
      <c r="D43" s="197"/>
    </row>
    <row r="44" spans="1:4" ht="15.75">
      <c r="A44" s="217" t="s">
        <v>451</v>
      </c>
      <c r="B44" s="197" t="s">
        <v>187</v>
      </c>
      <c r="C44" s="197">
        <v>400</v>
      </c>
      <c r="D44" s="197">
        <v>12222</v>
      </c>
    </row>
    <row r="45" spans="1:4" ht="15.75">
      <c r="A45" s="217" t="s">
        <v>188</v>
      </c>
      <c r="B45" s="197" t="s">
        <v>189</v>
      </c>
      <c r="C45" s="197"/>
      <c r="D45" s="197"/>
    </row>
    <row r="46" spans="1:4" ht="15.75">
      <c r="A46" s="217" t="s">
        <v>190</v>
      </c>
      <c r="B46" s="197" t="s">
        <v>191</v>
      </c>
      <c r="C46" s="197">
        <v>61</v>
      </c>
      <c r="D46" s="197">
        <v>1483</v>
      </c>
    </row>
    <row r="47" spans="1:4" ht="15.75">
      <c r="A47" s="203" t="s">
        <v>192</v>
      </c>
      <c r="B47" s="197" t="s">
        <v>193</v>
      </c>
      <c r="C47" s="197"/>
      <c r="D47" s="197"/>
    </row>
    <row r="48" spans="1:4" ht="15.75">
      <c r="A48" s="203" t="s">
        <v>194</v>
      </c>
      <c r="B48" s="197" t="s">
        <v>195</v>
      </c>
      <c r="C48" s="197"/>
      <c r="D48" s="197"/>
    </row>
    <row r="49" spans="1:4" ht="15.75">
      <c r="A49" s="203" t="s">
        <v>196</v>
      </c>
      <c r="B49" s="197" t="s">
        <v>197</v>
      </c>
      <c r="C49" s="197">
        <v>126</v>
      </c>
      <c r="D49" s="197">
        <v>1921</v>
      </c>
    </row>
    <row r="50" spans="1:4" ht="15.75">
      <c r="A50" s="218" t="s">
        <v>420</v>
      </c>
      <c r="B50" s="201" t="s">
        <v>198</v>
      </c>
      <c r="C50" s="202">
        <v>587</v>
      </c>
      <c r="D50" s="202">
        <v>15626</v>
      </c>
    </row>
    <row r="51" spans="1:4" ht="15.75">
      <c r="A51" s="210" t="s">
        <v>199</v>
      </c>
      <c r="B51" s="197" t="s">
        <v>200</v>
      </c>
      <c r="C51" s="197">
        <v>6929</v>
      </c>
      <c r="D51" s="197">
        <v>6929</v>
      </c>
    </row>
    <row r="52" spans="1:4" ht="15.75">
      <c r="A52" s="210" t="s">
        <v>201</v>
      </c>
      <c r="B52" s="197" t="s">
        <v>202</v>
      </c>
      <c r="C52" s="197"/>
      <c r="D52" s="197"/>
    </row>
    <row r="53" spans="1:4" ht="15.75">
      <c r="A53" s="210" t="s">
        <v>203</v>
      </c>
      <c r="B53" s="197" t="s">
        <v>204</v>
      </c>
      <c r="C53" s="197"/>
      <c r="D53" s="197"/>
    </row>
    <row r="54" spans="1:4" ht="15.75">
      <c r="A54" s="210" t="s">
        <v>205</v>
      </c>
      <c r="B54" s="197" t="s">
        <v>206</v>
      </c>
      <c r="C54" s="197">
        <v>1871</v>
      </c>
      <c r="D54" s="197">
        <v>1871</v>
      </c>
    </row>
    <row r="55" spans="1:4" ht="15.75">
      <c r="A55" s="213" t="s">
        <v>421</v>
      </c>
      <c r="B55" s="201" t="s">
        <v>207</v>
      </c>
      <c r="C55" s="202">
        <v>8800</v>
      </c>
      <c r="D55" s="202">
        <v>8800</v>
      </c>
    </row>
    <row r="56" spans="1:4" ht="15.75">
      <c r="A56" s="210" t="s">
        <v>208</v>
      </c>
      <c r="B56" s="197" t="s">
        <v>209</v>
      </c>
      <c r="C56" s="197"/>
      <c r="D56" s="197"/>
    </row>
    <row r="57" spans="1:4" ht="15.75">
      <c r="A57" s="210" t="s">
        <v>452</v>
      </c>
      <c r="B57" s="197" t="s">
        <v>210</v>
      </c>
      <c r="C57" s="197"/>
      <c r="D57" s="197"/>
    </row>
    <row r="58" spans="1:4" ht="15.75">
      <c r="A58" s="210" t="s">
        <v>453</v>
      </c>
      <c r="B58" s="197" t="s">
        <v>211</v>
      </c>
      <c r="C58" s="197"/>
      <c r="D58" s="197"/>
    </row>
    <row r="59" spans="1:4" ht="15.75">
      <c r="A59" s="210" t="s">
        <v>454</v>
      </c>
      <c r="B59" s="197" t="s">
        <v>212</v>
      </c>
      <c r="C59" s="197"/>
      <c r="D59" s="197"/>
    </row>
    <row r="60" spans="1:4" ht="15.75">
      <c r="A60" s="210" t="s">
        <v>455</v>
      </c>
      <c r="B60" s="197" t="s">
        <v>213</v>
      </c>
      <c r="C60" s="197"/>
      <c r="D60" s="197"/>
    </row>
    <row r="61" spans="1:4" ht="15.75">
      <c r="A61" s="210" t="s">
        <v>456</v>
      </c>
      <c r="B61" s="197" t="s">
        <v>214</v>
      </c>
      <c r="C61" s="197"/>
      <c r="D61" s="197"/>
    </row>
    <row r="62" spans="1:4" ht="15.75">
      <c r="A62" s="210" t="s">
        <v>215</v>
      </c>
      <c r="B62" s="197" t="s">
        <v>216</v>
      </c>
      <c r="C62" s="197"/>
      <c r="D62" s="197"/>
    </row>
    <row r="63" spans="1:4" ht="15.75">
      <c r="A63" s="210" t="s">
        <v>457</v>
      </c>
      <c r="B63" s="197" t="s">
        <v>217</v>
      </c>
      <c r="C63" s="197"/>
      <c r="D63" s="197"/>
    </row>
    <row r="64" spans="1:4" ht="15.75">
      <c r="A64" s="213" t="s">
        <v>422</v>
      </c>
      <c r="B64" s="201" t="s">
        <v>218</v>
      </c>
      <c r="C64" s="201"/>
      <c r="D64" s="201"/>
    </row>
    <row r="65" spans="1:4" ht="15.75">
      <c r="A65" s="216" t="s">
        <v>50</v>
      </c>
      <c r="B65" s="270"/>
      <c r="C65" s="271">
        <v>9387</v>
      </c>
      <c r="D65" s="271">
        <v>24426</v>
      </c>
    </row>
    <row r="66" spans="1:4" ht="15.75">
      <c r="A66" s="219" t="s">
        <v>465</v>
      </c>
      <c r="B66" s="220" t="s">
        <v>219</v>
      </c>
      <c r="C66" s="272">
        <v>45832</v>
      </c>
      <c r="D66" s="272">
        <v>64747</v>
      </c>
    </row>
    <row r="67" spans="1:4" ht="15.75">
      <c r="A67" s="213" t="s">
        <v>427</v>
      </c>
      <c r="B67" s="204" t="s">
        <v>224</v>
      </c>
      <c r="C67" s="204"/>
      <c r="D67" s="204"/>
    </row>
    <row r="68" spans="1:4" ht="15.75">
      <c r="A68" s="228" t="s">
        <v>428</v>
      </c>
      <c r="B68" s="204" t="s">
        <v>230</v>
      </c>
      <c r="C68" s="204"/>
      <c r="D68" s="204"/>
    </row>
    <row r="69" spans="1:4" ht="15.75">
      <c r="A69" s="225" t="s">
        <v>231</v>
      </c>
      <c r="B69" s="199" t="s">
        <v>232</v>
      </c>
      <c r="C69" s="199"/>
      <c r="D69" s="199"/>
    </row>
    <row r="70" spans="1:4" ht="15.75">
      <c r="A70" s="225" t="s">
        <v>233</v>
      </c>
      <c r="B70" s="199" t="s">
        <v>234</v>
      </c>
      <c r="C70" s="273">
        <v>683</v>
      </c>
      <c r="D70" s="273">
        <v>683</v>
      </c>
    </row>
    <row r="71" spans="1:4" ht="15.75">
      <c r="A71" s="228" t="s">
        <v>235</v>
      </c>
      <c r="B71" s="204" t="s">
        <v>236</v>
      </c>
      <c r="C71" s="204"/>
      <c r="D71" s="204"/>
    </row>
    <row r="72" spans="1:4" ht="15.75">
      <c r="A72" s="225" t="s">
        <v>237</v>
      </c>
      <c r="B72" s="199" t="s">
        <v>238</v>
      </c>
      <c r="C72" s="199"/>
      <c r="D72" s="199"/>
    </row>
    <row r="73" spans="1:4" ht="15.75">
      <c r="A73" s="225" t="s">
        <v>239</v>
      </c>
      <c r="B73" s="199" t="s">
        <v>240</v>
      </c>
      <c r="C73" s="199"/>
      <c r="D73" s="199"/>
    </row>
    <row r="74" spans="1:4" ht="15.75">
      <c r="A74" s="225" t="s">
        <v>241</v>
      </c>
      <c r="B74" s="199" t="s">
        <v>242</v>
      </c>
      <c r="C74" s="199"/>
      <c r="D74" s="199"/>
    </row>
    <row r="75" spans="1:4" ht="15.75">
      <c r="A75" s="228" t="s">
        <v>429</v>
      </c>
      <c r="B75" s="204" t="s">
        <v>243</v>
      </c>
      <c r="C75" s="233">
        <v>683</v>
      </c>
      <c r="D75" s="233">
        <v>683</v>
      </c>
    </row>
    <row r="76" spans="1:4" ht="15.75">
      <c r="A76" s="225" t="s">
        <v>244</v>
      </c>
      <c r="B76" s="199" t="s">
        <v>245</v>
      </c>
      <c r="C76" s="199"/>
      <c r="D76" s="199"/>
    </row>
    <row r="77" spans="1:4" ht="15.75">
      <c r="A77" s="210" t="s">
        <v>246</v>
      </c>
      <c r="B77" s="199" t="s">
        <v>247</v>
      </c>
      <c r="C77" s="199"/>
      <c r="D77" s="199"/>
    </row>
    <row r="78" spans="1:4" ht="15.75">
      <c r="A78" s="225" t="s">
        <v>462</v>
      </c>
      <c r="B78" s="199" t="s">
        <v>248</v>
      </c>
      <c r="C78" s="199"/>
      <c r="D78" s="199"/>
    </row>
    <row r="79" spans="1:4" ht="15.75">
      <c r="A79" s="225" t="s">
        <v>431</v>
      </c>
      <c r="B79" s="199" t="s">
        <v>249</v>
      </c>
      <c r="C79" s="199"/>
      <c r="D79" s="199"/>
    </row>
    <row r="80" spans="1:4" ht="15.75">
      <c r="A80" s="228" t="s">
        <v>432</v>
      </c>
      <c r="B80" s="204" t="s">
        <v>250</v>
      </c>
      <c r="C80" s="204"/>
      <c r="D80" s="204"/>
    </row>
    <row r="81" spans="1:4" ht="15.75">
      <c r="A81" s="210" t="s">
        <v>251</v>
      </c>
      <c r="B81" s="199" t="s">
        <v>252</v>
      </c>
      <c r="C81" s="199"/>
      <c r="D81" s="199"/>
    </row>
    <row r="82" spans="1:4" ht="15.75">
      <c r="A82" s="234" t="s">
        <v>466</v>
      </c>
      <c r="B82" s="235" t="s">
        <v>253</v>
      </c>
      <c r="C82" s="233">
        <v>683</v>
      </c>
      <c r="D82" s="233">
        <v>683</v>
      </c>
    </row>
    <row r="83" spans="1:4" ht="15.75">
      <c r="A83" s="236" t="s">
        <v>502</v>
      </c>
      <c r="B83" s="237"/>
      <c r="C83" s="274">
        <v>46515</v>
      </c>
      <c r="D83" s="274">
        <v>65430</v>
      </c>
    </row>
    <row r="84" spans="1:4" ht="47.25">
      <c r="A84" s="192" t="s">
        <v>82</v>
      </c>
      <c r="B84" s="193" t="s">
        <v>40</v>
      </c>
      <c r="C84" s="194" t="s">
        <v>778</v>
      </c>
      <c r="D84" s="194" t="s">
        <v>779</v>
      </c>
    </row>
    <row r="85" spans="1:4" ht="15.75">
      <c r="A85" s="199" t="s">
        <v>504</v>
      </c>
      <c r="B85" s="203" t="s">
        <v>266</v>
      </c>
      <c r="C85" s="275">
        <v>17069</v>
      </c>
      <c r="D85" s="275">
        <v>19758</v>
      </c>
    </row>
    <row r="86" spans="1:4" ht="15.75">
      <c r="A86" s="199" t="s">
        <v>267</v>
      </c>
      <c r="B86" s="203" t="s">
        <v>268</v>
      </c>
      <c r="C86" s="275"/>
      <c r="D86" s="275"/>
    </row>
    <row r="87" spans="1:4" ht="15.75">
      <c r="A87" s="199" t="s">
        <v>269</v>
      </c>
      <c r="B87" s="203" t="s">
        <v>270</v>
      </c>
      <c r="C87" s="275"/>
      <c r="D87" s="275"/>
    </row>
    <row r="88" spans="1:4" ht="15.75">
      <c r="A88" s="199" t="s">
        <v>467</v>
      </c>
      <c r="B88" s="203" t="s">
        <v>271</v>
      </c>
      <c r="C88" s="275"/>
      <c r="D88" s="275"/>
    </row>
    <row r="89" spans="1:4" ht="15.75">
      <c r="A89" s="199" t="s">
        <v>468</v>
      </c>
      <c r="B89" s="203" t="s">
        <v>272</v>
      </c>
      <c r="C89" s="275"/>
      <c r="D89" s="275"/>
    </row>
    <row r="90" spans="1:4" ht="15.75">
      <c r="A90" s="199" t="s">
        <v>469</v>
      </c>
      <c r="B90" s="203" t="s">
        <v>273</v>
      </c>
      <c r="C90" s="275">
        <v>1825</v>
      </c>
      <c r="D90" s="275">
        <v>4831</v>
      </c>
    </row>
    <row r="91" spans="1:4" ht="15.75">
      <c r="A91" s="204" t="s">
        <v>505</v>
      </c>
      <c r="B91" s="218" t="s">
        <v>274</v>
      </c>
      <c r="C91" s="202">
        <v>18894</v>
      </c>
      <c r="D91" s="202">
        <v>24589</v>
      </c>
    </row>
    <row r="92" spans="1:4" ht="15.75">
      <c r="A92" s="199" t="s">
        <v>507</v>
      </c>
      <c r="B92" s="203" t="s">
        <v>285</v>
      </c>
      <c r="C92" s="195"/>
      <c r="D92" s="195"/>
    </row>
    <row r="93" spans="1:4" ht="15.75">
      <c r="A93" s="199" t="s">
        <v>475</v>
      </c>
      <c r="B93" s="203" t="s">
        <v>286</v>
      </c>
      <c r="C93" s="195"/>
      <c r="D93" s="195"/>
    </row>
    <row r="94" spans="1:4" ht="15.75">
      <c r="A94" s="199" t="s">
        <v>476</v>
      </c>
      <c r="B94" s="203" t="s">
        <v>287</v>
      </c>
      <c r="C94" s="195"/>
      <c r="D94" s="195"/>
    </row>
    <row r="95" spans="1:4" ht="15.75">
      <c r="A95" s="199" t="s">
        <v>477</v>
      </c>
      <c r="B95" s="203" t="s">
        <v>288</v>
      </c>
      <c r="C95" s="195">
        <v>150</v>
      </c>
      <c r="D95" s="195">
        <v>150</v>
      </c>
    </row>
    <row r="96" spans="1:4" ht="15.75">
      <c r="A96" s="199" t="s">
        <v>508</v>
      </c>
      <c r="B96" s="203" t="s">
        <v>303</v>
      </c>
      <c r="C96" s="195">
        <v>2700</v>
      </c>
      <c r="D96" s="195">
        <v>2700</v>
      </c>
    </row>
    <row r="97" spans="1:4" ht="15.75">
      <c r="A97" s="199" t="s">
        <v>482</v>
      </c>
      <c r="B97" s="203" t="s">
        <v>304</v>
      </c>
      <c r="C97" s="195"/>
      <c r="D97" s="195"/>
    </row>
    <row r="98" spans="1:4" ht="15.75">
      <c r="A98" s="204" t="s">
        <v>509</v>
      </c>
      <c r="B98" s="218" t="s">
        <v>305</v>
      </c>
      <c r="C98" s="202">
        <v>2850</v>
      </c>
      <c r="D98" s="202">
        <v>2850</v>
      </c>
    </row>
    <row r="99" spans="1:4" ht="15.75">
      <c r="A99" s="210" t="s">
        <v>306</v>
      </c>
      <c r="B99" s="203" t="s">
        <v>307</v>
      </c>
      <c r="C99" s="195"/>
      <c r="D99" s="195"/>
    </row>
    <row r="100" spans="1:4" ht="15.75">
      <c r="A100" s="210" t="s">
        <v>483</v>
      </c>
      <c r="B100" s="203" t="s">
        <v>308</v>
      </c>
      <c r="C100" s="195"/>
      <c r="D100" s="195"/>
    </row>
    <row r="101" spans="1:4" ht="15.75">
      <c r="A101" s="210" t="s">
        <v>484</v>
      </c>
      <c r="B101" s="203" t="s">
        <v>309</v>
      </c>
      <c r="C101" s="195"/>
      <c r="D101" s="195"/>
    </row>
    <row r="102" spans="1:4" ht="15.75">
      <c r="A102" s="210" t="s">
        <v>485</v>
      </c>
      <c r="B102" s="203" t="s">
        <v>310</v>
      </c>
      <c r="C102" s="195">
        <v>600</v>
      </c>
      <c r="D102" s="195">
        <v>600</v>
      </c>
    </row>
    <row r="103" spans="1:4" ht="15.75">
      <c r="A103" s="210" t="s">
        <v>311</v>
      </c>
      <c r="B103" s="203" t="s">
        <v>312</v>
      </c>
      <c r="C103" s="195"/>
      <c r="D103" s="195"/>
    </row>
    <row r="104" spans="1:4" ht="15.75">
      <c r="A104" s="210" t="s">
        <v>313</v>
      </c>
      <c r="B104" s="203" t="s">
        <v>314</v>
      </c>
      <c r="C104" s="195"/>
      <c r="D104" s="195"/>
    </row>
    <row r="105" spans="1:4" ht="15.75">
      <c r="A105" s="210" t="s">
        <v>315</v>
      </c>
      <c r="B105" s="203" t="s">
        <v>316</v>
      </c>
      <c r="C105" s="195"/>
      <c r="D105" s="195"/>
    </row>
    <row r="106" spans="1:4" ht="15.75">
      <c r="A106" s="210" t="s">
        <v>486</v>
      </c>
      <c r="B106" s="203" t="s">
        <v>317</v>
      </c>
      <c r="C106" s="195">
        <v>0</v>
      </c>
      <c r="D106" s="195">
        <v>0</v>
      </c>
    </row>
    <row r="107" spans="1:4" ht="15.75">
      <c r="A107" s="210" t="s">
        <v>487</v>
      </c>
      <c r="B107" s="203" t="s">
        <v>318</v>
      </c>
      <c r="C107" s="195"/>
      <c r="D107" s="195"/>
    </row>
    <row r="108" spans="1:4" ht="15.75">
      <c r="A108" s="210" t="s">
        <v>488</v>
      </c>
      <c r="B108" s="203" t="s">
        <v>319</v>
      </c>
      <c r="C108" s="195">
        <v>0</v>
      </c>
      <c r="D108" s="195">
        <v>4423</v>
      </c>
    </row>
    <row r="109" spans="1:4" ht="15.75">
      <c r="A109" s="213" t="s">
        <v>510</v>
      </c>
      <c r="B109" s="218" t="s">
        <v>320</v>
      </c>
      <c r="C109" s="202">
        <v>600</v>
      </c>
      <c r="D109" s="202">
        <v>5023</v>
      </c>
    </row>
    <row r="110" spans="1:4" ht="15.75">
      <c r="A110" s="210" t="s">
        <v>329</v>
      </c>
      <c r="B110" s="203" t="s">
        <v>330</v>
      </c>
      <c r="C110" s="195"/>
      <c r="D110" s="195"/>
    </row>
    <row r="111" spans="1:4" ht="15.75">
      <c r="A111" s="199" t="s">
        <v>492</v>
      </c>
      <c r="B111" s="203" t="s">
        <v>331</v>
      </c>
      <c r="C111" s="195"/>
      <c r="D111" s="195"/>
    </row>
    <row r="112" spans="1:4" ht="15.75">
      <c r="A112" s="210" t="s">
        <v>493</v>
      </c>
      <c r="B112" s="203" t="s">
        <v>332</v>
      </c>
      <c r="C112" s="195"/>
      <c r="D112" s="195"/>
    </row>
    <row r="113" spans="1:4" ht="15.75">
      <c r="A113" s="204" t="s">
        <v>512</v>
      </c>
      <c r="B113" s="218" t="s">
        <v>333</v>
      </c>
      <c r="C113" s="276"/>
      <c r="D113" s="276"/>
    </row>
    <row r="114" spans="1:4" ht="15.75">
      <c r="A114" s="216" t="s">
        <v>51</v>
      </c>
      <c r="B114" s="277"/>
      <c r="C114" s="202">
        <v>22344</v>
      </c>
      <c r="D114" s="202">
        <v>32462</v>
      </c>
    </row>
    <row r="115" spans="1:4" ht="15.75">
      <c r="A115" s="199" t="s">
        <v>275</v>
      </c>
      <c r="B115" s="203" t="s">
        <v>276</v>
      </c>
      <c r="C115" s="195">
        <v>0</v>
      </c>
      <c r="D115" s="195">
        <v>6096</v>
      </c>
    </row>
    <row r="116" spans="1:4" ht="15.75">
      <c r="A116" s="199" t="s">
        <v>277</v>
      </c>
      <c r="B116" s="203" t="s">
        <v>278</v>
      </c>
      <c r="C116" s="195"/>
      <c r="D116" s="195"/>
    </row>
    <row r="117" spans="1:4" ht="15.75">
      <c r="A117" s="199" t="s">
        <v>470</v>
      </c>
      <c r="B117" s="203" t="s">
        <v>279</v>
      </c>
      <c r="C117" s="195"/>
      <c r="D117" s="195"/>
    </row>
    <row r="118" spans="1:4" ht="15.75">
      <c r="A118" s="199" t="s">
        <v>471</v>
      </c>
      <c r="B118" s="203" t="s">
        <v>280</v>
      </c>
      <c r="C118" s="195"/>
      <c r="D118" s="195"/>
    </row>
    <row r="119" spans="1:4" ht="15.75">
      <c r="A119" s="199" t="s">
        <v>472</v>
      </c>
      <c r="B119" s="203" t="s">
        <v>281</v>
      </c>
      <c r="C119" s="195">
        <v>2500</v>
      </c>
      <c r="D119" s="195">
        <v>2500</v>
      </c>
    </row>
    <row r="120" spans="1:4" ht="15.75">
      <c r="A120" s="204" t="s">
        <v>506</v>
      </c>
      <c r="B120" s="218" t="s">
        <v>282</v>
      </c>
      <c r="C120" s="276">
        <v>2500</v>
      </c>
      <c r="D120" s="276">
        <v>8596</v>
      </c>
    </row>
    <row r="121" spans="1:4" ht="15.75">
      <c r="A121" s="210" t="s">
        <v>489</v>
      </c>
      <c r="B121" s="203" t="s">
        <v>321</v>
      </c>
      <c r="C121" s="195"/>
      <c r="D121" s="195"/>
    </row>
    <row r="122" spans="1:4" ht="15.75">
      <c r="A122" s="210" t="s">
        <v>490</v>
      </c>
      <c r="B122" s="203" t="s">
        <v>322</v>
      </c>
      <c r="C122" s="195"/>
      <c r="D122" s="195"/>
    </row>
    <row r="123" spans="1:4" ht="15.75">
      <c r="A123" s="210" t="s">
        <v>323</v>
      </c>
      <c r="B123" s="203" t="s">
        <v>324</v>
      </c>
      <c r="C123" s="195"/>
      <c r="D123" s="195"/>
    </row>
    <row r="124" spans="1:4" ht="15.75">
      <c r="A124" s="210" t="s">
        <v>491</v>
      </c>
      <c r="B124" s="203" t="s">
        <v>325</v>
      </c>
      <c r="C124" s="195"/>
      <c r="D124" s="195"/>
    </row>
    <row r="125" spans="1:4" ht="15.75">
      <c r="A125" s="210" t="s">
        <v>326</v>
      </c>
      <c r="B125" s="203" t="s">
        <v>327</v>
      </c>
      <c r="C125" s="195"/>
      <c r="D125" s="195"/>
    </row>
    <row r="126" spans="1:4" ht="15.75">
      <c r="A126" s="204" t="s">
        <v>511</v>
      </c>
      <c r="B126" s="218" t="s">
        <v>328</v>
      </c>
      <c r="C126" s="276"/>
      <c r="D126" s="276"/>
    </row>
    <row r="127" spans="1:4" ht="15.75">
      <c r="A127" s="210" t="s">
        <v>334</v>
      </c>
      <c r="B127" s="203" t="s">
        <v>335</v>
      </c>
      <c r="C127" s="195"/>
      <c r="D127" s="195"/>
    </row>
    <row r="128" spans="1:4" ht="15.75">
      <c r="A128" s="199" t="s">
        <v>494</v>
      </c>
      <c r="B128" s="203" t="s">
        <v>336</v>
      </c>
      <c r="C128" s="195"/>
      <c r="D128" s="195"/>
    </row>
    <row r="129" spans="1:4" ht="15.75">
      <c r="A129" s="210" t="s">
        <v>495</v>
      </c>
      <c r="B129" s="203" t="s">
        <v>785</v>
      </c>
      <c r="C129" s="195"/>
      <c r="D129" s="195"/>
    </row>
    <row r="130" spans="1:4" ht="15.75">
      <c r="A130" s="204" t="s">
        <v>514</v>
      </c>
      <c r="B130" s="218" t="s">
        <v>338</v>
      </c>
      <c r="C130" s="202"/>
      <c r="D130" s="202"/>
    </row>
    <row r="131" spans="1:4" ht="15.75">
      <c r="A131" s="216" t="s">
        <v>52</v>
      </c>
      <c r="B131" s="277"/>
      <c r="C131" s="202">
        <v>2500</v>
      </c>
      <c r="D131" s="202">
        <v>8596</v>
      </c>
    </row>
    <row r="132" spans="1:4" ht="15.75">
      <c r="A132" s="261" t="s">
        <v>513</v>
      </c>
      <c r="B132" s="219" t="s">
        <v>339</v>
      </c>
      <c r="C132" s="202">
        <v>24844</v>
      </c>
      <c r="D132" s="202">
        <v>41058</v>
      </c>
    </row>
    <row r="133" spans="1:4" ht="15.75">
      <c r="A133" s="263" t="s">
        <v>53</v>
      </c>
      <c r="B133" s="278"/>
      <c r="C133" s="279"/>
      <c r="D133" s="279"/>
    </row>
    <row r="134" spans="1:4" ht="15.75">
      <c r="A134" s="263" t="s">
        <v>54</v>
      </c>
      <c r="B134" s="278"/>
      <c r="C134" s="279"/>
      <c r="D134" s="279"/>
    </row>
    <row r="135" spans="1:4" ht="15.75">
      <c r="A135" s="213" t="s">
        <v>515</v>
      </c>
      <c r="B135" s="204" t="s">
        <v>344</v>
      </c>
      <c r="C135" s="200"/>
      <c r="D135" s="200"/>
    </row>
    <row r="136" spans="1:4" ht="15.75">
      <c r="A136" s="228" t="s">
        <v>516</v>
      </c>
      <c r="B136" s="204" t="s">
        <v>351</v>
      </c>
      <c r="C136" s="200"/>
      <c r="D136" s="200"/>
    </row>
    <row r="137" spans="1:4" ht="15.75">
      <c r="A137" s="199" t="s">
        <v>622</v>
      </c>
      <c r="B137" s="199" t="s">
        <v>352</v>
      </c>
      <c r="C137" s="198"/>
      <c r="D137" s="198"/>
    </row>
    <row r="138" spans="1:4" ht="15.75">
      <c r="A138" s="199" t="s">
        <v>623</v>
      </c>
      <c r="B138" s="199" t="s">
        <v>352</v>
      </c>
      <c r="C138" s="198">
        <v>21671</v>
      </c>
      <c r="D138" s="198">
        <v>24374</v>
      </c>
    </row>
    <row r="139" spans="1:4" ht="15.75">
      <c r="A139" s="199" t="s">
        <v>620</v>
      </c>
      <c r="B139" s="199" t="s">
        <v>353</v>
      </c>
      <c r="C139" s="198"/>
      <c r="D139" s="198"/>
    </row>
    <row r="140" spans="1:4" ht="15.75">
      <c r="A140" s="199" t="s">
        <v>621</v>
      </c>
      <c r="B140" s="199" t="s">
        <v>353</v>
      </c>
      <c r="C140" s="198"/>
      <c r="D140" s="198"/>
    </row>
    <row r="141" spans="1:4" ht="15.75">
      <c r="A141" s="204" t="s">
        <v>517</v>
      </c>
      <c r="B141" s="204" t="s">
        <v>354</v>
      </c>
      <c r="C141" s="202">
        <v>21671</v>
      </c>
      <c r="D141" s="202">
        <v>24374</v>
      </c>
    </row>
    <row r="142" spans="1:4" ht="15.75">
      <c r="A142" s="225" t="s">
        <v>355</v>
      </c>
      <c r="B142" s="199" t="s">
        <v>356</v>
      </c>
      <c r="C142" s="198">
        <v>0</v>
      </c>
      <c r="D142" s="198">
        <v>0</v>
      </c>
    </row>
    <row r="143" spans="1:4" ht="15.75">
      <c r="A143" s="225" t="s">
        <v>357</v>
      </c>
      <c r="B143" s="199" t="s">
        <v>358</v>
      </c>
      <c r="C143" s="198"/>
      <c r="D143" s="198"/>
    </row>
    <row r="144" spans="1:4" ht="15.75">
      <c r="A144" s="225" t="s">
        <v>359</v>
      </c>
      <c r="B144" s="199" t="s">
        <v>360</v>
      </c>
      <c r="C144" s="198"/>
      <c r="D144" s="198"/>
    </row>
    <row r="145" spans="1:4" ht="15.75">
      <c r="A145" s="225" t="s">
        <v>361</v>
      </c>
      <c r="B145" s="199" t="s">
        <v>362</v>
      </c>
      <c r="C145" s="198"/>
      <c r="D145" s="198"/>
    </row>
    <row r="146" spans="1:4" ht="15.75">
      <c r="A146" s="210" t="s">
        <v>500</v>
      </c>
      <c r="B146" s="199" t="s">
        <v>363</v>
      </c>
      <c r="C146" s="198"/>
      <c r="D146" s="198"/>
    </row>
    <row r="147" spans="1:4" ht="15.75">
      <c r="A147" s="213" t="s">
        <v>518</v>
      </c>
      <c r="B147" s="204" t="s">
        <v>364</v>
      </c>
      <c r="C147" s="202">
        <v>21671</v>
      </c>
      <c r="D147" s="202">
        <v>24374</v>
      </c>
    </row>
    <row r="148" spans="1:4" ht="15.75">
      <c r="A148" s="210" t="s">
        <v>365</v>
      </c>
      <c r="B148" s="199" t="s">
        <v>366</v>
      </c>
      <c r="C148" s="198"/>
      <c r="D148" s="198"/>
    </row>
    <row r="149" spans="1:4" ht="15.75">
      <c r="A149" s="210" t="s">
        <v>367</v>
      </c>
      <c r="B149" s="199" t="s">
        <v>368</v>
      </c>
      <c r="C149" s="198"/>
      <c r="D149" s="198"/>
    </row>
    <row r="150" spans="1:4" ht="15.75">
      <c r="A150" s="225" t="s">
        <v>369</v>
      </c>
      <c r="B150" s="199" t="s">
        <v>370</v>
      </c>
      <c r="C150" s="198"/>
      <c r="D150" s="198"/>
    </row>
    <row r="151" spans="1:4" ht="15.75">
      <c r="A151" s="225" t="s">
        <v>501</v>
      </c>
      <c r="B151" s="199" t="s">
        <v>371</v>
      </c>
      <c r="C151" s="198"/>
      <c r="D151" s="198"/>
    </row>
    <row r="152" spans="1:4" ht="15.75">
      <c r="A152" s="228" t="s">
        <v>519</v>
      </c>
      <c r="B152" s="204" t="s">
        <v>372</v>
      </c>
      <c r="C152" s="200"/>
      <c r="D152" s="200"/>
    </row>
    <row r="153" spans="1:4" ht="15.75">
      <c r="A153" s="213" t="s">
        <v>373</v>
      </c>
      <c r="B153" s="204" t="s">
        <v>374</v>
      </c>
      <c r="C153" s="200"/>
      <c r="D153" s="200"/>
    </row>
    <row r="154" spans="1:4" ht="15.75">
      <c r="A154" s="234" t="s">
        <v>520</v>
      </c>
      <c r="B154" s="235" t="s">
        <v>375</v>
      </c>
      <c r="C154" s="202">
        <v>21671</v>
      </c>
      <c r="D154" s="202">
        <v>24374</v>
      </c>
    </row>
    <row r="155" spans="1:4" ht="15.75">
      <c r="A155" s="236" t="s">
        <v>503</v>
      </c>
      <c r="B155" s="237"/>
      <c r="C155" s="202">
        <v>46515</v>
      </c>
      <c r="D155" s="202">
        <v>65430</v>
      </c>
    </row>
  </sheetData>
  <sheetProtection/>
  <mergeCells count="2"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9" r:id="rId1"/>
  <rowBreaks count="1" manualBreakCount="1">
    <brk id="83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ht="15">
      <c r="A1" t="s">
        <v>767</v>
      </c>
    </row>
    <row r="3" spans="1:10" ht="30" customHeight="1">
      <c r="A3" s="167" t="s">
        <v>764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46.5" customHeight="1">
      <c r="A4" s="169" t="s">
        <v>56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6.5" customHeight="1">
      <c r="A5" s="37"/>
      <c r="B5" s="38"/>
      <c r="C5" s="38"/>
      <c r="D5" s="38"/>
      <c r="E5" s="38"/>
      <c r="F5" s="38"/>
      <c r="G5" s="38"/>
      <c r="H5" s="38"/>
      <c r="I5" s="38"/>
      <c r="J5" s="38"/>
    </row>
    <row r="6" ht="15">
      <c r="A6" s="4" t="s">
        <v>14</v>
      </c>
    </row>
    <row r="7" spans="1:10" ht="61.5" customHeight="1">
      <c r="A7" s="2" t="s">
        <v>82</v>
      </c>
      <c r="B7" s="3" t="s">
        <v>83</v>
      </c>
      <c r="C7" s="34" t="s">
        <v>629</v>
      </c>
      <c r="D7" s="34" t="s">
        <v>632</v>
      </c>
      <c r="E7" s="34" t="s">
        <v>633</v>
      </c>
      <c r="F7" s="34" t="s">
        <v>634</v>
      </c>
      <c r="G7" s="34" t="s">
        <v>636</v>
      </c>
      <c r="H7" s="34" t="s">
        <v>630</v>
      </c>
      <c r="I7" s="34" t="s">
        <v>631</v>
      </c>
      <c r="J7" s="34" t="s">
        <v>635</v>
      </c>
    </row>
    <row r="8" spans="1:10" ht="25.5">
      <c r="A8" s="23"/>
      <c r="B8" s="23"/>
      <c r="C8" s="23"/>
      <c r="D8" s="23"/>
      <c r="E8" s="23"/>
      <c r="F8" s="36" t="s">
        <v>637</v>
      </c>
      <c r="G8" s="35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12" t="s">
        <v>185</v>
      </c>
      <c r="B12" s="6" t="s">
        <v>186</v>
      </c>
      <c r="C12" s="23"/>
      <c r="D12" s="23"/>
      <c r="E12" s="23"/>
      <c r="F12" s="23"/>
      <c r="G12" s="23"/>
      <c r="H12" s="23"/>
      <c r="I12" s="23"/>
      <c r="J12" s="23"/>
    </row>
    <row r="13" spans="1:10" ht="15">
      <c r="A13" s="12"/>
      <c r="B13" s="6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12"/>
      <c r="B14" s="6"/>
      <c r="C14" s="23"/>
      <c r="D14" s="23"/>
      <c r="E14" s="23"/>
      <c r="F14" s="23"/>
      <c r="G14" s="23"/>
      <c r="H14" s="23"/>
      <c r="I14" s="23"/>
      <c r="J14" s="23"/>
    </row>
    <row r="15" spans="1:10" ht="15">
      <c r="A15" s="12"/>
      <c r="B15" s="6"/>
      <c r="C15" s="23"/>
      <c r="D15" s="23"/>
      <c r="E15" s="23"/>
      <c r="F15" s="23"/>
      <c r="G15" s="23"/>
      <c r="H15" s="23"/>
      <c r="I15" s="23"/>
      <c r="J15" s="23"/>
    </row>
    <row r="16" spans="1:10" ht="15">
      <c r="A16" s="12"/>
      <c r="B16" s="6"/>
      <c r="C16" s="23"/>
      <c r="D16" s="23"/>
      <c r="E16" s="23"/>
      <c r="F16" s="23"/>
      <c r="G16" s="23"/>
      <c r="H16" s="23"/>
      <c r="I16" s="23"/>
      <c r="J16" s="23"/>
    </row>
    <row r="17" spans="1:10" ht="15">
      <c r="A17" s="12" t="s">
        <v>419</v>
      </c>
      <c r="B17" s="6" t="s">
        <v>187</v>
      </c>
      <c r="C17" s="23"/>
      <c r="D17" s="23"/>
      <c r="E17" s="23"/>
      <c r="F17" s="23"/>
      <c r="G17" s="23"/>
      <c r="H17" s="23"/>
      <c r="I17" s="23"/>
      <c r="J17" s="23"/>
    </row>
    <row r="18" spans="1:10" ht="15">
      <c r="A18" s="12"/>
      <c r="B18" s="6"/>
      <c r="C18" s="23"/>
      <c r="D18" s="23"/>
      <c r="E18" s="23"/>
      <c r="F18" s="23"/>
      <c r="G18" s="23"/>
      <c r="H18" s="23"/>
      <c r="I18" s="23"/>
      <c r="J18" s="23"/>
    </row>
    <row r="19" spans="1:10" ht="15">
      <c r="A19" s="12"/>
      <c r="B19" s="6"/>
      <c r="C19" s="23"/>
      <c r="D19" s="23"/>
      <c r="E19" s="23"/>
      <c r="F19" s="23"/>
      <c r="G19" s="23"/>
      <c r="H19" s="23"/>
      <c r="I19" s="23"/>
      <c r="J19" s="23"/>
    </row>
    <row r="20" spans="1:10" ht="15">
      <c r="A20" s="12"/>
      <c r="B20" s="6"/>
      <c r="C20" s="23"/>
      <c r="D20" s="23"/>
      <c r="E20" s="23"/>
      <c r="F20" s="23"/>
      <c r="G20" s="23"/>
      <c r="H20" s="23"/>
      <c r="I20" s="23"/>
      <c r="J20" s="23"/>
    </row>
    <row r="21" spans="1:10" ht="15">
      <c r="A21" s="12"/>
      <c r="B21" s="6"/>
      <c r="C21" s="23"/>
      <c r="D21" s="23"/>
      <c r="E21" s="23"/>
      <c r="F21" s="23"/>
      <c r="G21" s="23"/>
      <c r="H21" s="23"/>
      <c r="I21" s="23"/>
      <c r="J21" s="23"/>
    </row>
    <row r="22" spans="1:10" ht="15">
      <c r="A22" s="5" t="s">
        <v>188</v>
      </c>
      <c r="B22" s="6" t="s">
        <v>189</v>
      </c>
      <c r="C22" s="23"/>
      <c r="D22" s="23"/>
      <c r="E22" s="23"/>
      <c r="F22" s="23"/>
      <c r="G22" s="23"/>
      <c r="H22" s="23"/>
      <c r="I22" s="23"/>
      <c r="J22" s="23"/>
    </row>
    <row r="23" spans="1:10" ht="15">
      <c r="A23" s="5"/>
      <c r="B23" s="6"/>
      <c r="C23" s="23"/>
      <c r="D23" s="23"/>
      <c r="E23" s="23"/>
      <c r="F23" s="23"/>
      <c r="G23" s="23"/>
      <c r="H23" s="23"/>
      <c r="I23" s="23"/>
      <c r="J23" s="23"/>
    </row>
    <row r="24" spans="1:10" ht="15">
      <c r="A24" s="5"/>
      <c r="B24" s="6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12" t="s">
        <v>190</v>
      </c>
      <c r="B25" s="6" t="s">
        <v>191</v>
      </c>
      <c r="C25" s="23"/>
      <c r="D25" s="23"/>
      <c r="E25" s="23"/>
      <c r="F25" s="23"/>
      <c r="G25" s="23"/>
      <c r="H25" s="23"/>
      <c r="I25" s="23"/>
      <c r="J25" s="23"/>
    </row>
    <row r="26" spans="1:10" ht="15">
      <c r="A26" s="12"/>
      <c r="B26" s="6"/>
      <c r="C26" s="23"/>
      <c r="D26" s="23"/>
      <c r="E26" s="23"/>
      <c r="F26" s="23"/>
      <c r="G26" s="23"/>
      <c r="H26" s="23"/>
      <c r="I26" s="23"/>
      <c r="J26" s="23"/>
    </row>
    <row r="27" spans="1:10" ht="15">
      <c r="A27" s="12"/>
      <c r="B27" s="6"/>
      <c r="C27" s="23"/>
      <c r="D27" s="23"/>
      <c r="E27" s="23"/>
      <c r="F27" s="23"/>
      <c r="G27" s="23"/>
      <c r="H27" s="23"/>
      <c r="I27" s="23"/>
      <c r="J27" s="23"/>
    </row>
    <row r="28" spans="1:10" ht="15">
      <c r="A28" s="12" t="s">
        <v>192</v>
      </c>
      <c r="B28" s="6" t="s">
        <v>193</v>
      </c>
      <c r="C28" s="23"/>
      <c r="D28" s="23"/>
      <c r="E28" s="23"/>
      <c r="F28" s="23"/>
      <c r="G28" s="23"/>
      <c r="H28" s="23"/>
      <c r="I28" s="23"/>
      <c r="J28" s="23"/>
    </row>
    <row r="29" spans="1:10" ht="15">
      <c r="A29" s="12"/>
      <c r="B29" s="6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12"/>
      <c r="B30" s="6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5" t="s">
        <v>194</v>
      </c>
      <c r="B31" s="6" t="s">
        <v>195</v>
      </c>
      <c r="C31" s="23"/>
      <c r="D31" s="23"/>
      <c r="E31" s="23"/>
      <c r="F31" s="23"/>
      <c r="G31" s="23"/>
      <c r="H31" s="23"/>
      <c r="I31" s="23"/>
      <c r="J31" s="23"/>
    </row>
    <row r="32" spans="1:10" ht="15">
      <c r="A32" s="5" t="s">
        <v>196</v>
      </c>
      <c r="B32" s="6" t="s">
        <v>197</v>
      </c>
      <c r="C32" s="23"/>
      <c r="D32" s="23"/>
      <c r="E32" s="23"/>
      <c r="F32" s="23"/>
      <c r="G32" s="23"/>
      <c r="H32" s="23"/>
      <c r="I32" s="23"/>
      <c r="J32" s="23"/>
    </row>
    <row r="33" spans="1:10" ht="15.75">
      <c r="A33" s="18" t="s">
        <v>420</v>
      </c>
      <c r="B33" s="9" t="s">
        <v>198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</row>
    <row r="34" spans="1:10" ht="15.75">
      <c r="A34" s="19"/>
      <c r="B34" s="8"/>
      <c r="C34" s="23"/>
      <c r="D34" s="23"/>
      <c r="E34" s="23"/>
      <c r="F34" s="23"/>
      <c r="G34" s="23"/>
      <c r="H34" s="23"/>
      <c r="I34" s="23"/>
      <c r="J34" s="23"/>
    </row>
    <row r="35" spans="1:10" ht="15.75">
      <c r="A35" s="19"/>
      <c r="B35" s="8"/>
      <c r="C35" s="23"/>
      <c r="D35" s="23"/>
      <c r="E35" s="23"/>
      <c r="F35" s="23"/>
      <c r="G35" s="23"/>
      <c r="H35" s="23"/>
      <c r="I35" s="23"/>
      <c r="J35" s="23"/>
    </row>
    <row r="36" spans="1:10" ht="15.75">
      <c r="A36" s="19"/>
      <c r="B36" s="8"/>
      <c r="C36" s="23"/>
      <c r="D36" s="23"/>
      <c r="E36" s="23"/>
      <c r="F36" s="23"/>
      <c r="G36" s="23"/>
      <c r="H36" s="23"/>
      <c r="I36" s="23"/>
      <c r="J36" s="23"/>
    </row>
    <row r="37" spans="1:10" ht="15.75">
      <c r="A37" s="19"/>
      <c r="B37" s="8"/>
      <c r="C37" s="23"/>
      <c r="D37" s="23"/>
      <c r="E37" s="23"/>
      <c r="F37" s="23"/>
      <c r="G37" s="23"/>
      <c r="H37" s="23"/>
      <c r="I37" s="23"/>
      <c r="J37" s="23"/>
    </row>
    <row r="38" spans="1:10" ht="15">
      <c r="A38" s="12" t="s">
        <v>199</v>
      </c>
      <c r="B38" s="6" t="s">
        <v>200</v>
      </c>
      <c r="C38" s="77"/>
      <c r="D38" s="77"/>
      <c r="E38" s="75"/>
      <c r="F38" s="75"/>
      <c r="G38" s="75"/>
      <c r="H38" s="75"/>
      <c r="I38" s="75"/>
      <c r="J38" s="75"/>
    </row>
    <row r="39" spans="1:10" ht="15">
      <c r="A39" s="12"/>
      <c r="B39" s="6"/>
      <c r="C39" s="23"/>
      <c r="D39" s="23"/>
      <c r="E39" s="23"/>
      <c r="F39" s="23"/>
      <c r="G39" s="23"/>
      <c r="H39" s="23"/>
      <c r="I39" s="23"/>
      <c r="J39" s="23"/>
    </row>
    <row r="40" spans="1:10" ht="15">
      <c r="A40" s="12"/>
      <c r="B40" s="6"/>
      <c r="C40" s="23"/>
      <c r="D40" s="23"/>
      <c r="E40" s="23"/>
      <c r="F40" s="23"/>
      <c r="G40" s="23"/>
      <c r="H40" s="23"/>
      <c r="I40" s="23"/>
      <c r="J40" s="23"/>
    </row>
    <row r="41" spans="1:10" ht="15">
      <c r="A41" s="12"/>
      <c r="B41" s="6"/>
      <c r="C41" s="23"/>
      <c r="D41" s="23"/>
      <c r="E41" s="23"/>
      <c r="F41" s="23"/>
      <c r="G41" s="23"/>
      <c r="H41" s="23"/>
      <c r="I41" s="23"/>
      <c r="J41" s="23"/>
    </row>
    <row r="42" spans="1:10" ht="15">
      <c r="A42" s="12"/>
      <c r="B42" s="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2" t="s">
        <v>201</v>
      </c>
      <c r="B43" s="6" t="s">
        <v>202</v>
      </c>
      <c r="C43" s="23"/>
      <c r="D43" s="23"/>
      <c r="E43" s="23"/>
      <c r="F43" s="23"/>
      <c r="G43" s="23"/>
      <c r="H43" s="23"/>
      <c r="I43" s="23"/>
      <c r="J43" s="23"/>
    </row>
    <row r="44" spans="1:10" ht="15">
      <c r="A44" s="12"/>
      <c r="B44" s="6"/>
      <c r="C44" s="23"/>
      <c r="D44" s="23"/>
      <c r="E44" s="23"/>
      <c r="F44" s="23"/>
      <c r="G44" s="23"/>
      <c r="H44" s="23"/>
      <c r="I44" s="23"/>
      <c r="J44" s="23"/>
    </row>
    <row r="45" spans="1:10" ht="15">
      <c r="A45" s="12"/>
      <c r="B45" s="6"/>
      <c r="C45" s="23"/>
      <c r="D45" s="23"/>
      <c r="E45" s="23"/>
      <c r="F45" s="23"/>
      <c r="G45" s="23"/>
      <c r="H45" s="23"/>
      <c r="I45" s="23"/>
      <c r="J45" s="23"/>
    </row>
    <row r="46" spans="1:10" ht="15">
      <c r="A46" s="12"/>
      <c r="B46" s="6"/>
      <c r="C46" s="23"/>
      <c r="D46" s="23"/>
      <c r="E46" s="23"/>
      <c r="F46" s="23"/>
      <c r="G46" s="23"/>
      <c r="H46" s="23"/>
      <c r="I46" s="23"/>
      <c r="J46" s="23"/>
    </row>
    <row r="47" spans="1:10" ht="15">
      <c r="A47" s="12"/>
      <c r="B47" s="6"/>
      <c r="C47" s="23"/>
      <c r="D47" s="23"/>
      <c r="E47" s="23"/>
      <c r="F47" s="23"/>
      <c r="G47" s="23"/>
      <c r="H47" s="23"/>
      <c r="I47" s="23"/>
      <c r="J47" s="23"/>
    </row>
    <row r="48" spans="1:10" ht="15">
      <c r="A48" s="12" t="s">
        <v>203</v>
      </c>
      <c r="B48" s="6" t="s">
        <v>204</v>
      </c>
      <c r="C48" s="23"/>
      <c r="D48" s="23"/>
      <c r="E48" s="23"/>
      <c r="F48" s="23"/>
      <c r="G48" s="23"/>
      <c r="H48" s="23"/>
      <c r="I48" s="23"/>
      <c r="J48" s="23"/>
    </row>
    <row r="49" spans="1:10" ht="15">
      <c r="A49" s="12" t="s">
        <v>205</v>
      </c>
      <c r="B49" s="6" t="s">
        <v>206</v>
      </c>
      <c r="C49" s="23"/>
      <c r="D49" s="23"/>
      <c r="E49" s="23"/>
      <c r="F49" s="23"/>
      <c r="G49" s="23"/>
      <c r="H49" s="23"/>
      <c r="I49" s="23"/>
      <c r="J49" s="23"/>
    </row>
    <row r="50" spans="1:10" ht="15.75">
      <c r="A50" s="18" t="s">
        <v>421</v>
      </c>
      <c r="B50" s="9" t="s">
        <v>207</v>
      </c>
      <c r="C50" s="77">
        <f>C38</f>
        <v>0</v>
      </c>
      <c r="D50" s="77">
        <f>D38</f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</row>
    <row r="51" spans="1:10" ht="78.75">
      <c r="A51" s="59" t="s">
        <v>63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5.75">
      <c r="A52" s="34" t="s">
        <v>64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5.75">
      <c r="A53" s="34" t="s">
        <v>64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5.75">
      <c r="A54" s="34" t="s">
        <v>64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ht="15">
      <c r="A57" s="55" t="s">
        <v>62</v>
      </c>
    </row>
    <row r="58" ht="15">
      <c r="A58" s="58"/>
    </row>
    <row r="59" ht="25.5">
      <c r="A59" s="56" t="s">
        <v>68</v>
      </c>
    </row>
    <row r="60" ht="51">
      <c r="A60" s="56" t="s">
        <v>57</v>
      </c>
    </row>
    <row r="61" ht="25.5">
      <c r="A61" s="56" t="s">
        <v>58</v>
      </c>
    </row>
    <row r="62" ht="25.5">
      <c r="A62" s="56" t="s">
        <v>59</v>
      </c>
    </row>
    <row r="63" ht="38.25">
      <c r="A63" s="56" t="s">
        <v>60</v>
      </c>
    </row>
    <row r="64" ht="25.5">
      <c r="A64" s="56" t="s">
        <v>61</v>
      </c>
    </row>
    <row r="65" ht="38.25">
      <c r="A65" s="56" t="s">
        <v>69</v>
      </c>
    </row>
    <row r="66" ht="51">
      <c r="A66" s="57" t="s">
        <v>70</v>
      </c>
    </row>
  </sheetData>
  <sheetProtection/>
  <mergeCells count="2">
    <mergeCell ref="A4:J4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ht="15">
      <c r="A1" t="s">
        <v>768</v>
      </c>
    </row>
    <row r="3" spans="1:10" ht="30" customHeight="1">
      <c r="A3" s="167" t="s">
        <v>765</v>
      </c>
      <c r="B3" s="168"/>
      <c r="C3" s="168"/>
      <c r="D3" s="168"/>
      <c r="E3" s="168"/>
      <c r="F3" s="168"/>
      <c r="G3" s="54"/>
      <c r="H3" s="54"/>
      <c r="I3" s="54"/>
      <c r="J3" s="54"/>
    </row>
    <row r="5" ht="15.75">
      <c r="A5" s="51"/>
    </row>
    <row r="6" ht="15">
      <c r="A6" s="4" t="s">
        <v>16</v>
      </c>
    </row>
    <row r="7" spans="1:6" ht="18.75">
      <c r="A7" s="177" t="s">
        <v>71</v>
      </c>
      <c r="B7" s="178"/>
      <c r="C7" s="178"/>
      <c r="D7" s="178"/>
      <c r="E7" s="178"/>
      <c r="F7" s="179"/>
    </row>
    <row r="8" spans="1:10" ht="36" customHeight="1">
      <c r="A8" s="2" t="s">
        <v>82</v>
      </c>
      <c r="B8" s="3" t="s">
        <v>83</v>
      </c>
      <c r="C8" s="74" t="s">
        <v>638</v>
      </c>
      <c r="D8" s="74" t="s">
        <v>639</v>
      </c>
      <c r="E8" s="74" t="s">
        <v>640</v>
      </c>
      <c r="F8" s="74" t="s">
        <v>0</v>
      </c>
      <c r="G8" s="60"/>
      <c r="H8" s="61"/>
      <c r="I8" s="61"/>
      <c r="J8" s="61"/>
    </row>
    <row r="9" spans="1:10" ht="15">
      <c r="A9" s="68" t="s">
        <v>68</v>
      </c>
      <c r="B9" s="5"/>
      <c r="C9" s="23">
        <v>0</v>
      </c>
      <c r="D9" s="23">
        <v>0</v>
      </c>
      <c r="E9" s="35">
        <v>0</v>
      </c>
      <c r="F9" s="35">
        <v>0</v>
      </c>
      <c r="G9" s="62"/>
      <c r="H9" s="63"/>
      <c r="I9" s="63"/>
      <c r="J9" s="20"/>
    </row>
    <row r="10" spans="1:10" ht="38.25">
      <c r="A10" s="68" t="s">
        <v>57</v>
      </c>
      <c r="B10" s="29"/>
      <c r="C10" s="23">
        <v>0</v>
      </c>
      <c r="D10" s="23">
        <v>0</v>
      </c>
      <c r="E10" s="23">
        <v>0</v>
      </c>
      <c r="F10" s="23">
        <v>0</v>
      </c>
      <c r="G10" s="62"/>
      <c r="H10" s="63"/>
      <c r="I10" s="63"/>
      <c r="J10" s="20"/>
    </row>
    <row r="11" spans="1:10" ht="25.5">
      <c r="A11" s="68" t="s">
        <v>58</v>
      </c>
      <c r="B11" s="5"/>
      <c r="C11" s="23">
        <v>0</v>
      </c>
      <c r="D11" s="23">
        <v>0</v>
      </c>
      <c r="E11" s="23">
        <v>0</v>
      </c>
      <c r="F11" s="23">
        <v>0</v>
      </c>
      <c r="G11" s="62"/>
      <c r="H11" s="63"/>
      <c r="I11" s="63"/>
      <c r="J11" s="20"/>
    </row>
    <row r="12" spans="1:10" ht="25.5">
      <c r="A12" s="68" t="s">
        <v>59</v>
      </c>
      <c r="B12" s="5"/>
      <c r="C12" s="23">
        <v>0</v>
      </c>
      <c r="D12" s="23">
        <v>0</v>
      </c>
      <c r="E12" s="23">
        <v>0</v>
      </c>
      <c r="F12" s="23">
        <v>0</v>
      </c>
      <c r="G12" s="62"/>
      <c r="H12" s="63"/>
      <c r="I12" s="63"/>
      <c r="J12" s="20"/>
    </row>
    <row r="13" spans="1:10" ht="25.5">
      <c r="A13" s="68" t="s">
        <v>60</v>
      </c>
      <c r="B13" s="29"/>
      <c r="C13" s="23">
        <v>0</v>
      </c>
      <c r="D13" s="23">
        <v>0</v>
      </c>
      <c r="E13" s="23">
        <v>0</v>
      </c>
      <c r="F13" s="23">
        <v>0</v>
      </c>
      <c r="G13" s="62"/>
      <c r="H13" s="63"/>
      <c r="I13" s="63"/>
      <c r="J13" s="20"/>
    </row>
    <row r="14" spans="1:10" ht="25.5">
      <c r="A14" s="68" t="s">
        <v>61</v>
      </c>
      <c r="B14" s="7"/>
      <c r="C14" s="23">
        <v>0</v>
      </c>
      <c r="D14" s="23">
        <v>0</v>
      </c>
      <c r="E14" s="23">
        <v>0</v>
      </c>
      <c r="F14" s="23">
        <v>0</v>
      </c>
      <c r="G14" s="62"/>
      <c r="H14" s="63"/>
      <c r="I14" s="63"/>
      <c r="J14" s="20"/>
    </row>
    <row r="15" spans="1:10" ht="25.5">
      <c r="A15" s="68" t="s">
        <v>69</v>
      </c>
      <c r="B15" s="5"/>
      <c r="C15" s="23">
        <v>0</v>
      </c>
      <c r="D15" s="23">
        <v>0</v>
      </c>
      <c r="E15" s="23">
        <v>0</v>
      </c>
      <c r="F15" s="23">
        <v>0</v>
      </c>
      <c r="G15" s="62"/>
      <c r="H15" s="63"/>
      <c r="I15" s="63"/>
      <c r="J15" s="20"/>
    </row>
    <row r="16" spans="1:10" ht="26.25" customHeight="1">
      <c r="A16" s="26" t="s">
        <v>30</v>
      </c>
      <c r="B16" s="69" t="s">
        <v>253</v>
      </c>
      <c r="C16" s="83">
        <v>0</v>
      </c>
      <c r="D16" s="83">
        <v>0</v>
      </c>
      <c r="E16" s="83">
        <v>0</v>
      </c>
      <c r="F16" s="83">
        <v>0</v>
      </c>
      <c r="G16" s="20"/>
      <c r="H16" s="20"/>
      <c r="I16" s="20"/>
      <c r="J16" s="20"/>
    </row>
    <row r="17" spans="1:10" ht="26.25" customHeight="1">
      <c r="A17" s="52"/>
      <c r="B17" s="70"/>
      <c r="C17" s="71"/>
      <c r="D17" s="71"/>
      <c r="E17" s="71"/>
      <c r="F17" s="71"/>
      <c r="G17" s="71"/>
      <c r="H17" s="71"/>
      <c r="I17" s="71"/>
      <c r="J17" s="20"/>
    </row>
    <row r="18" spans="1:10" ht="15">
      <c r="A18" s="52"/>
      <c r="B18" s="53"/>
      <c r="C18" s="20"/>
      <c r="D18" s="20"/>
      <c r="E18" s="20"/>
      <c r="F18" s="20"/>
      <c r="G18" s="20"/>
      <c r="H18" s="20"/>
      <c r="I18" s="20"/>
      <c r="J18" s="20"/>
    </row>
    <row r="19" spans="1:6" ht="18.75">
      <c r="A19" s="180" t="s">
        <v>72</v>
      </c>
      <c r="B19" s="181"/>
      <c r="C19" s="181"/>
      <c r="D19" s="181"/>
      <c r="E19" s="181"/>
      <c r="F19" s="182"/>
    </row>
    <row r="20" spans="1:9" ht="25.5">
      <c r="A20" s="2" t="s">
        <v>82</v>
      </c>
      <c r="B20" s="3" t="s">
        <v>83</v>
      </c>
      <c r="C20" s="74" t="s">
        <v>641</v>
      </c>
      <c r="D20" s="74" t="s">
        <v>642</v>
      </c>
      <c r="E20" s="74" t="s">
        <v>643</v>
      </c>
      <c r="F20" s="74" t="s">
        <v>1</v>
      </c>
      <c r="G20" s="64"/>
      <c r="H20" s="20"/>
      <c r="I20" s="20"/>
    </row>
    <row r="21" spans="1:9" ht="15">
      <c r="A21" s="73" t="s">
        <v>48</v>
      </c>
      <c r="B21" s="22"/>
      <c r="C21" s="78"/>
      <c r="D21" s="78"/>
      <c r="E21" s="78"/>
      <c r="F21" s="78"/>
      <c r="G21" s="64"/>
      <c r="H21" s="20"/>
      <c r="I21" s="20"/>
    </row>
    <row r="22" spans="1:9" ht="15.75">
      <c r="A22" s="74" t="s">
        <v>42</v>
      </c>
      <c r="B22" s="72" t="s">
        <v>305</v>
      </c>
      <c r="C22" s="78">
        <v>2850</v>
      </c>
      <c r="D22" s="78">
        <v>2850</v>
      </c>
      <c r="E22" s="78">
        <v>2850</v>
      </c>
      <c r="F22" s="78">
        <v>2850</v>
      </c>
      <c r="G22" s="64"/>
      <c r="H22" s="20"/>
      <c r="I22" s="20"/>
    </row>
    <row r="23" spans="1:9" ht="30">
      <c r="A23" s="74" t="s">
        <v>43</v>
      </c>
      <c r="B23" s="72" t="s">
        <v>328</v>
      </c>
      <c r="C23" s="78">
        <v>600</v>
      </c>
      <c r="D23" s="78">
        <v>600</v>
      </c>
      <c r="E23" s="78">
        <v>600</v>
      </c>
      <c r="F23" s="78">
        <v>600</v>
      </c>
      <c r="G23" s="64"/>
      <c r="H23" s="20"/>
      <c r="I23" s="20"/>
    </row>
    <row r="24" spans="1:9" ht="15.75">
      <c r="A24" s="74" t="s">
        <v>44</v>
      </c>
      <c r="B24" s="72" t="s">
        <v>328</v>
      </c>
      <c r="C24" s="78"/>
      <c r="D24" s="78"/>
      <c r="E24" s="78"/>
      <c r="F24" s="78"/>
      <c r="G24" s="64"/>
      <c r="H24" s="20"/>
      <c r="I24" s="20"/>
    </row>
    <row r="25" spans="1:9" ht="30">
      <c r="A25" s="74" t="s">
        <v>45</v>
      </c>
      <c r="B25" s="72" t="s">
        <v>328</v>
      </c>
      <c r="C25" s="78">
        <v>0</v>
      </c>
      <c r="D25" s="78">
        <v>0</v>
      </c>
      <c r="E25" s="78">
        <v>0</v>
      </c>
      <c r="F25" s="78">
        <v>0</v>
      </c>
      <c r="G25" s="64"/>
      <c r="H25" s="20"/>
      <c r="I25" s="20"/>
    </row>
    <row r="26" spans="1:9" ht="15.75">
      <c r="A26" s="74" t="s">
        <v>46</v>
      </c>
      <c r="B26" s="72" t="s">
        <v>305</v>
      </c>
      <c r="C26" s="78">
        <v>0</v>
      </c>
      <c r="D26" s="78">
        <v>0</v>
      </c>
      <c r="E26" s="78">
        <v>0</v>
      </c>
      <c r="F26" s="78">
        <v>0</v>
      </c>
      <c r="G26" s="64"/>
      <c r="H26" s="20"/>
      <c r="I26" s="20"/>
    </row>
    <row r="27" spans="1:9" ht="15.75">
      <c r="A27" s="74" t="s">
        <v>47</v>
      </c>
      <c r="B27" s="44" t="s">
        <v>73</v>
      </c>
      <c r="C27" s="78">
        <v>0</v>
      </c>
      <c r="D27" s="78">
        <v>0</v>
      </c>
      <c r="E27" s="78">
        <v>0</v>
      </c>
      <c r="F27" s="78">
        <v>0</v>
      </c>
      <c r="G27" s="64"/>
      <c r="H27" s="20"/>
      <c r="I27" s="20"/>
    </row>
    <row r="28" spans="1:9" ht="24" customHeight="1">
      <c r="A28" s="26" t="s">
        <v>30</v>
      </c>
      <c r="B28" s="27"/>
      <c r="C28" s="159">
        <f>SUM(C22:C27)</f>
        <v>3450</v>
      </c>
      <c r="D28" s="159">
        <f>SUM(D22:D27)</f>
        <v>3450</v>
      </c>
      <c r="E28" s="159">
        <f>SUM(E22:E27)</f>
        <v>3450</v>
      </c>
      <c r="F28" s="159">
        <f>SUM(F22:F27)</f>
        <v>3450</v>
      </c>
      <c r="G28" s="64"/>
      <c r="H28" s="20"/>
      <c r="I28" s="20"/>
    </row>
    <row r="32" ht="25.5">
      <c r="A32" s="65" t="s">
        <v>65</v>
      </c>
    </row>
    <row r="33" ht="25.5">
      <c r="A33" s="66" t="s">
        <v>66</v>
      </c>
    </row>
    <row r="34" ht="15">
      <c r="A34" s="66" t="s">
        <v>67</v>
      </c>
    </row>
    <row r="35" ht="15">
      <c r="A35" s="67" t="s">
        <v>26</v>
      </c>
    </row>
  </sheetData>
  <sheetProtection/>
  <mergeCells count="3">
    <mergeCell ref="A3:F3"/>
    <mergeCell ref="A7:F7"/>
    <mergeCell ref="A19:F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4.7109375" style="187" customWidth="1"/>
    <col min="2" max="2" width="9.421875" style="187" customWidth="1"/>
    <col min="3" max="3" width="11.8515625" style="280" customWidth="1"/>
    <col min="4" max="4" width="13.00390625" style="280" customWidth="1"/>
    <col min="5" max="255" width="9.140625" style="187" customWidth="1"/>
    <col min="256" max="16384" width="64.7109375" style="187" customWidth="1"/>
  </cols>
  <sheetData>
    <row r="1" ht="15.75">
      <c r="A1" s="187" t="s">
        <v>786</v>
      </c>
    </row>
    <row r="3" spans="1:4" ht="21.75" customHeight="1">
      <c r="A3" s="188" t="s">
        <v>787</v>
      </c>
      <c r="B3" s="189"/>
      <c r="C3" s="189"/>
      <c r="D3" s="189"/>
    </row>
    <row r="4" spans="1:4" ht="26.25" customHeight="1">
      <c r="A4" s="190" t="s">
        <v>27</v>
      </c>
      <c r="B4" s="189"/>
      <c r="C4" s="189"/>
      <c r="D4" s="189"/>
    </row>
    <row r="6" spans="1:4" ht="45">
      <c r="A6" s="281" t="s">
        <v>82</v>
      </c>
      <c r="B6" s="282" t="s">
        <v>83</v>
      </c>
      <c r="C6" s="82" t="s">
        <v>778</v>
      </c>
      <c r="D6" s="82" t="s">
        <v>779</v>
      </c>
    </row>
    <row r="7" spans="1:4" ht="15.75">
      <c r="A7" s="21"/>
      <c r="B7" s="21"/>
      <c r="C7" s="283"/>
      <c r="D7" s="283"/>
    </row>
    <row r="8" spans="1:4" ht="15.75">
      <c r="A8" s="21"/>
      <c r="B8" s="21"/>
      <c r="C8" s="283"/>
      <c r="D8" s="283"/>
    </row>
    <row r="9" spans="1:4" ht="15.75">
      <c r="A9" s="21"/>
      <c r="B9" s="21"/>
      <c r="C9" s="283"/>
      <c r="D9" s="283"/>
    </row>
    <row r="10" spans="1:4" ht="15.75">
      <c r="A10" s="21"/>
      <c r="B10" s="21"/>
      <c r="C10" s="283"/>
      <c r="D10" s="283"/>
    </row>
    <row r="11" spans="1:4" ht="15.75">
      <c r="A11" s="284" t="s">
        <v>185</v>
      </c>
      <c r="B11" s="285" t="s">
        <v>186</v>
      </c>
      <c r="C11" s="286"/>
      <c r="D11" s="286"/>
    </row>
    <row r="12" spans="1:4" ht="15.75">
      <c r="A12" s="284"/>
      <c r="B12" s="285"/>
      <c r="C12" s="286"/>
      <c r="D12" s="286"/>
    </row>
    <row r="13" spans="1:4" ht="15.75">
      <c r="A13" s="284"/>
      <c r="B13" s="285"/>
      <c r="C13" s="286"/>
      <c r="D13" s="286"/>
    </row>
    <row r="14" spans="1:4" ht="15.75">
      <c r="A14" s="284"/>
      <c r="B14" s="285"/>
      <c r="C14" s="286"/>
      <c r="D14" s="286"/>
    </row>
    <row r="15" spans="1:4" ht="15.75">
      <c r="A15" s="284"/>
      <c r="B15" s="285"/>
      <c r="C15" s="286"/>
      <c r="D15" s="286"/>
    </row>
    <row r="16" spans="1:4" ht="15.75">
      <c r="A16" s="287" t="s">
        <v>419</v>
      </c>
      <c r="B16" s="288" t="s">
        <v>187</v>
      </c>
      <c r="C16" s="289">
        <v>400</v>
      </c>
      <c r="D16" s="289">
        <v>12222</v>
      </c>
    </row>
    <row r="17" spans="1:4" ht="15.75">
      <c r="A17" s="290" t="s">
        <v>788</v>
      </c>
      <c r="B17" s="285"/>
      <c r="C17" s="286"/>
      <c r="D17" s="286"/>
    </row>
    <row r="18" spans="1:4" ht="15.75">
      <c r="A18" s="290" t="s">
        <v>789</v>
      </c>
      <c r="B18" s="285"/>
      <c r="C18" s="286"/>
      <c r="D18" s="286"/>
    </row>
    <row r="19" spans="1:4" ht="15.75">
      <c r="A19" s="284"/>
      <c r="B19" s="285"/>
      <c r="C19" s="286"/>
      <c r="D19" s="286"/>
    </row>
    <row r="20" spans="1:4" ht="15.75">
      <c r="A20" s="284"/>
      <c r="B20" s="285"/>
      <c r="C20" s="286"/>
      <c r="D20" s="286"/>
    </row>
    <row r="21" spans="1:4" ht="15.75">
      <c r="A21" s="291" t="s">
        <v>188</v>
      </c>
      <c r="B21" s="288" t="s">
        <v>189</v>
      </c>
      <c r="C21" s="289"/>
      <c r="D21" s="289"/>
    </row>
    <row r="22" spans="1:4" ht="15.75">
      <c r="A22" s="21"/>
      <c r="B22" s="21"/>
      <c r="C22" s="283"/>
      <c r="D22" s="283"/>
    </row>
    <row r="23" spans="1:4" ht="15.75">
      <c r="A23" s="21"/>
      <c r="B23" s="21"/>
      <c r="C23" s="283"/>
      <c r="D23" s="283"/>
    </row>
    <row r="24" spans="1:4" ht="15.75">
      <c r="A24" s="287" t="s">
        <v>190</v>
      </c>
      <c r="B24" s="288" t="s">
        <v>191</v>
      </c>
      <c r="C24" s="289">
        <v>61</v>
      </c>
      <c r="D24" s="289">
        <v>1483</v>
      </c>
    </row>
    <row r="25" spans="1:4" ht="15.75">
      <c r="A25" s="292" t="s">
        <v>790</v>
      </c>
      <c r="B25" s="285"/>
      <c r="C25" s="286"/>
      <c r="D25" s="286"/>
    </row>
    <row r="26" spans="1:4" ht="15.75">
      <c r="A26" s="292" t="s">
        <v>791</v>
      </c>
      <c r="B26" s="285"/>
      <c r="C26" s="286"/>
      <c r="D26" s="286"/>
    </row>
    <row r="27" spans="1:4" ht="15.75">
      <c r="A27" s="284"/>
      <c r="B27" s="285"/>
      <c r="C27" s="286"/>
      <c r="D27" s="286"/>
    </row>
    <row r="28" spans="1:4" ht="15.75">
      <c r="A28" s="284"/>
      <c r="B28" s="285"/>
      <c r="C28" s="286"/>
      <c r="D28" s="286"/>
    </row>
    <row r="29" spans="1:4" ht="15.75">
      <c r="A29" s="284"/>
      <c r="B29" s="285"/>
      <c r="C29" s="286"/>
      <c r="D29" s="286"/>
    </row>
    <row r="30" spans="1:4" ht="15.75">
      <c r="A30" s="284"/>
      <c r="B30" s="285"/>
      <c r="C30" s="286"/>
      <c r="D30" s="286"/>
    </row>
    <row r="31" spans="1:4" ht="15.75">
      <c r="A31" s="284"/>
      <c r="B31" s="285"/>
      <c r="C31" s="286"/>
      <c r="D31" s="286"/>
    </row>
    <row r="32" spans="1:4" ht="15.75">
      <c r="A32" s="284"/>
      <c r="B32" s="285"/>
      <c r="C32" s="286"/>
      <c r="D32" s="286"/>
    </row>
    <row r="33" spans="1:4" ht="15.75">
      <c r="A33" s="284"/>
      <c r="B33" s="285"/>
      <c r="C33" s="286"/>
      <c r="D33" s="286"/>
    </row>
    <row r="34" spans="1:4" ht="15.75">
      <c r="A34" s="284" t="s">
        <v>192</v>
      </c>
      <c r="B34" s="285" t="s">
        <v>193</v>
      </c>
      <c r="C34" s="286"/>
      <c r="D34" s="286"/>
    </row>
    <row r="35" spans="1:4" ht="15.75">
      <c r="A35" s="284"/>
      <c r="B35" s="285"/>
      <c r="C35" s="286"/>
      <c r="D35" s="286"/>
    </row>
    <row r="36" spans="1:4" ht="15.75">
      <c r="A36" s="284"/>
      <c r="B36" s="285"/>
      <c r="C36" s="286"/>
      <c r="D36" s="286"/>
    </row>
    <row r="37" spans="1:4" ht="15.75">
      <c r="A37" s="293" t="s">
        <v>194</v>
      </c>
      <c r="B37" s="285" t="s">
        <v>195</v>
      </c>
      <c r="C37" s="286"/>
      <c r="D37" s="286"/>
    </row>
    <row r="38" spans="1:4" ht="15.75">
      <c r="A38" s="293" t="s">
        <v>196</v>
      </c>
      <c r="B38" s="285" t="s">
        <v>197</v>
      </c>
      <c r="C38" s="286">
        <v>126</v>
      </c>
      <c r="D38" s="286">
        <v>1921</v>
      </c>
    </row>
    <row r="39" spans="1:4" ht="15.75">
      <c r="A39" s="18" t="s">
        <v>420</v>
      </c>
      <c r="B39" s="9" t="s">
        <v>198</v>
      </c>
      <c r="C39" s="294">
        <f>C11+C16+C21+C24+C34+C37+C38</f>
        <v>587</v>
      </c>
      <c r="D39" s="294">
        <f>D11+D16+D21+D24+D34+D37+D38</f>
        <v>15626</v>
      </c>
    </row>
    <row r="40" spans="1:4" ht="15.75">
      <c r="A40" s="295"/>
      <c r="B40" s="288"/>
      <c r="C40" s="289"/>
      <c r="D40" s="289"/>
    </row>
    <row r="41" spans="1:4" ht="15.75">
      <c r="A41" s="295"/>
      <c r="B41" s="288"/>
      <c r="C41" s="289"/>
      <c r="D41" s="289"/>
    </row>
    <row r="42" spans="1:4" ht="15.75">
      <c r="A42" s="295"/>
      <c r="B42" s="288"/>
      <c r="C42" s="289"/>
      <c r="D42" s="289"/>
    </row>
    <row r="43" spans="1:4" ht="15.75">
      <c r="A43" s="296" t="s">
        <v>792</v>
      </c>
      <c r="B43" s="288"/>
      <c r="C43" s="289"/>
      <c r="D43" s="289"/>
    </row>
    <row r="44" spans="1:4" ht="15.75">
      <c r="A44" s="287" t="s">
        <v>199</v>
      </c>
      <c r="B44" s="288" t="s">
        <v>200</v>
      </c>
      <c r="C44" s="289">
        <v>587</v>
      </c>
      <c r="D44" s="289">
        <v>6929</v>
      </c>
    </row>
    <row r="45" spans="1:4" ht="15.75">
      <c r="A45" s="284"/>
      <c r="B45" s="285"/>
      <c r="C45" s="286"/>
      <c r="D45" s="286"/>
    </row>
    <row r="46" spans="1:4" ht="15.75">
      <c r="A46" s="284"/>
      <c r="B46" s="285"/>
      <c r="C46" s="286"/>
      <c r="D46" s="286"/>
    </row>
    <row r="47" spans="1:4" ht="15.75">
      <c r="A47" s="284"/>
      <c r="B47" s="285"/>
      <c r="C47" s="286"/>
      <c r="D47" s="286"/>
    </row>
    <row r="48" spans="1:4" ht="15.75">
      <c r="A48" s="284"/>
      <c r="B48" s="285"/>
      <c r="C48" s="286"/>
      <c r="D48" s="286"/>
    </row>
    <row r="49" spans="1:4" ht="15.75">
      <c r="A49" s="284"/>
      <c r="B49" s="285"/>
      <c r="C49" s="286"/>
      <c r="D49" s="286"/>
    </row>
    <row r="50" spans="1:4" ht="15.75">
      <c r="A50" s="284"/>
      <c r="B50" s="285"/>
      <c r="C50" s="286"/>
      <c r="D50" s="286"/>
    </row>
    <row r="51" spans="1:4" ht="15.75">
      <c r="A51" s="284"/>
      <c r="B51" s="285"/>
      <c r="C51" s="286"/>
      <c r="D51" s="286"/>
    </row>
    <row r="52" spans="1:4" ht="15.75">
      <c r="A52" s="284" t="s">
        <v>201</v>
      </c>
      <c r="B52" s="285" t="s">
        <v>202</v>
      </c>
      <c r="C52" s="286"/>
      <c r="D52" s="286"/>
    </row>
    <row r="53" spans="1:4" ht="15.75">
      <c r="A53" s="284"/>
      <c r="B53" s="285"/>
      <c r="C53" s="286"/>
      <c r="D53" s="286"/>
    </row>
    <row r="54" spans="1:4" ht="15.75">
      <c r="A54" s="284"/>
      <c r="B54" s="285"/>
      <c r="C54" s="286"/>
      <c r="D54" s="286"/>
    </row>
    <row r="55" spans="1:4" ht="15.75">
      <c r="A55" s="284"/>
      <c r="B55" s="285"/>
      <c r="C55" s="286"/>
      <c r="D55" s="286"/>
    </row>
    <row r="56" spans="1:4" ht="15.75">
      <c r="A56" s="284"/>
      <c r="B56" s="285"/>
      <c r="C56" s="286"/>
      <c r="D56" s="286"/>
    </row>
    <row r="57" spans="1:4" ht="15.75">
      <c r="A57" s="284" t="s">
        <v>203</v>
      </c>
      <c r="B57" s="285" t="s">
        <v>204</v>
      </c>
      <c r="C57" s="286"/>
      <c r="D57" s="286"/>
    </row>
    <row r="58" spans="1:4" ht="15.75">
      <c r="A58" s="284" t="s">
        <v>205</v>
      </c>
      <c r="B58" s="285" t="s">
        <v>206</v>
      </c>
      <c r="C58" s="166">
        <v>1871</v>
      </c>
      <c r="D58" s="166">
        <v>1871</v>
      </c>
    </row>
    <row r="59" spans="1:4" ht="15.75">
      <c r="A59" s="18" t="s">
        <v>421</v>
      </c>
      <c r="B59" s="9" t="s">
        <v>207</v>
      </c>
      <c r="C59" s="297">
        <f>SUM(C44+C52+C57+C58)</f>
        <v>2458</v>
      </c>
      <c r="D59" s="297">
        <f>SUM(D44+D52+D57+D58)</f>
        <v>8800</v>
      </c>
    </row>
    <row r="101" spans="1:4" ht="15.75">
      <c r="A101" s="51"/>
      <c r="B101" s="51"/>
      <c r="C101" s="298"/>
      <c r="D101" s="298"/>
    </row>
    <row r="102" spans="1:4" ht="15.75">
      <c r="A102" s="51"/>
      <c r="B102" s="51"/>
      <c r="C102" s="298"/>
      <c r="D102" s="298"/>
    </row>
    <row r="103" spans="1:4" ht="15.75">
      <c r="A103" s="51"/>
      <c r="B103" s="51"/>
      <c r="C103" s="298"/>
      <c r="D103" s="298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Önkormányzat Babócsa</cp:lastModifiedBy>
  <cp:lastPrinted>2019-03-07T14:23:30Z</cp:lastPrinted>
  <dcterms:created xsi:type="dcterms:W3CDTF">2014-01-03T21:48:14Z</dcterms:created>
  <dcterms:modified xsi:type="dcterms:W3CDTF">2021-03-23T10:43:40Z</dcterms:modified>
  <cp:category/>
  <cp:version/>
  <cp:contentType/>
  <cp:contentStatus/>
</cp:coreProperties>
</file>