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26.mell" sheetId="1" r:id="rId1"/>
  </sheets>
  <definedNames/>
  <calcPr fullCalcOnLoad="1"/>
</workbook>
</file>

<file path=xl/sharedStrings.xml><?xml version="1.0" encoding="utf-8"?>
<sst xmlns="http://schemas.openxmlformats.org/spreadsheetml/2006/main" count="164" uniqueCount="155">
  <si>
    <t>26. melléklet a 9/2014. (IV.25.) önkormányzati rendelethez</t>
  </si>
  <si>
    <t xml:space="preserve">Téglás Városi Önkormányzat Vagyonmérlege </t>
  </si>
  <si>
    <t>2013. dec. 31.</t>
  </si>
  <si>
    <t>adatok ezer Ft-ban</t>
  </si>
  <si>
    <t>ESZKÖZÖK</t>
  </si>
  <si>
    <t>Sorszám</t>
  </si>
  <si>
    <t>Előző év   (nyitó)</t>
  </si>
  <si>
    <t>Tárgyév</t>
  </si>
  <si>
    <t>Változás</t>
  </si>
  <si>
    <t>állományi érték</t>
  </si>
  <si>
    <t>%-a</t>
  </si>
  <si>
    <t>1</t>
  </si>
  <si>
    <t>2</t>
  </si>
  <si>
    <t>3</t>
  </si>
  <si>
    <t>4</t>
  </si>
  <si>
    <t>5</t>
  </si>
  <si>
    <t xml:space="preserve">   1. Alapítás-átszervezés aktivált értéke  (1111., 1121.)</t>
  </si>
  <si>
    <t>01</t>
  </si>
  <si>
    <t xml:space="preserve">   2. Kísérleti fejlesztés aktivált értéke  (1112., 1122.)</t>
  </si>
  <si>
    <t>02</t>
  </si>
  <si>
    <t xml:space="preserve">   3. Vagyoni értékű jogok (1113., 1123.)</t>
  </si>
  <si>
    <t xml:space="preserve">   4. Szellemi termékek (1114., 1124.)</t>
  </si>
  <si>
    <t xml:space="preserve">   5. Immateriális javakra adott előlegek (1181., 1182.)</t>
  </si>
  <si>
    <t xml:space="preserve">   6. Immateriális javak értékhelyesbítése (119.)</t>
  </si>
  <si>
    <t xml:space="preserve"> I. Immateriális javak összesen  (01+…+06)</t>
  </si>
  <si>
    <t xml:space="preserve">   1. Ingatlanok és kapcsolódó vagyoni értékű jogok  (121., 122-ből)</t>
  </si>
  <si>
    <t xml:space="preserve">   2. Gépek, berendezések és felszerelések  (1311., 1312-ből)</t>
  </si>
  <si>
    <t xml:space="preserve">   3. Járművek  (1321., 1322-ből)</t>
  </si>
  <si>
    <t xml:space="preserve">   4. Tenyészállatok  (141., 142-ből)</t>
  </si>
  <si>
    <t xml:space="preserve">   6. Beruházásra adott előlegek (128., 1318., 1328., 148. 1598., 1599.)</t>
  </si>
  <si>
    <t xml:space="preserve">   7. Állami készletek, tartalékok (1591., 1592.)</t>
  </si>
  <si>
    <t xml:space="preserve">   8. Tárgyi eszközök értékhelyesbítése (129., 1319., 1329., 149.)</t>
  </si>
  <si>
    <t xml:space="preserve"> II. Tárgyi eszközök összesen  (08+..+15)</t>
  </si>
  <si>
    <t xml:space="preserve">   1. Egyéb tartós részesedés  (171., 1751.)</t>
  </si>
  <si>
    <t xml:space="preserve">   2. Tartós hitelviszonyt megtestesítő értékpapír (172-174., 1752.)</t>
  </si>
  <si>
    <t xml:space="preserve">   3. Tartósan adott kölcsön  (191-194-ből, 1981-ből)</t>
  </si>
  <si>
    <t xml:space="preserve">   4. Hosszú lejáratú bankbetétek  (178.)</t>
  </si>
  <si>
    <t xml:space="preserve">   5. Egyéb hosszú lejáratú követelések (195-ből, 1982-ből)</t>
  </si>
  <si>
    <t xml:space="preserve">   6. Befektetett pénzügyi eszközök értékhelyesbítése  (179.)</t>
  </si>
  <si>
    <t>III. Befektetett pénzügyi eszközök összesen    (17+..+22)</t>
  </si>
  <si>
    <t xml:space="preserve">   1. Üzemeltetésre kezelésre átadott eszközök  (161., 162.)</t>
  </si>
  <si>
    <t xml:space="preserve">   2. Koncesszióba adott eszközök  (163., 164.)</t>
  </si>
  <si>
    <t xml:space="preserve">   3. Vagyonkezelésbe adott eszközök (167., 168.)</t>
  </si>
  <si>
    <t xml:space="preserve">   4. Vagyonkezelésbe vett eszközök (165., 166.)</t>
  </si>
  <si>
    <t xml:space="preserve">   5. Üzemeltetésre, kezelésre átadott konc.adott, vagyonkez.-be vett eszk.értékhely.  (169.)</t>
  </si>
  <si>
    <t>IV. Üzemeltetésre, kezelésre átadott, koncesszióba adott vagyonkezelésbe vett eszközök (24+…+28)</t>
  </si>
  <si>
    <t>A) BEFEKTETETT ESZKÖZÖK ÖSSZESEN (07+16+23+29)</t>
  </si>
  <si>
    <t xml:space="preserve">   1. Anyagok  (21., 241.)</t>
  </si>
  <si>
    <t xml:space="preserve">   2. Befejezetlen termelés és félkész termékek (253., 263.)</t>
  </si>
  <si>
    <t xml:space="preserve">   3. Növendék-, hízó és egyéb állatok (252., 262.)</t>
  </si>
  <si>
    <t xml:space="preserve">   4. Késztermékek (251., 261.)</t>
  </si>
  <si>
    <t xml:space="preserve">   5/a. Áruk, betétdíjas göngyölegek, közvetített szolgáltatások 
          (22., 231., 232., 234., 242., 243., 244. 246.)</t>
  </si>
  <si>
    <t xml:space="preserve">   5/b. Követelés fejében átvett eszközök, készletek  (233., 245.)</t>
  </si>
  <si>
    <t xml:space="preserve"> I. Készletek összesen                                                                                       (31+..+36)</t>
  </si>
  <si>
    <t xml:space="preserve">   1. Követelések áruszáll., szolgáltatásból (vevők) (282., 283., 284., 2882., 2883., 2884.)</t>
  </si>
  <si>
    <t xml:space="preserve">   2. Adósok (281., 2881.)</t>
  </si>
  <si>
    <t xml:space="preserve">   3. Rövid lejáratú kölcsönök  (27., 278.)</t>
  </si>
  <si>
    <t xml:space="preserve">   4. Egyéb követelések  (285-287., 2885-2887., 19-ből)</t>
  </si>
  <si>
    <t xml:space="preserve">         Ebből: -  kölcsönökből a mérlegfordulónapot követő egy éven belül 
                         esedékes részlet (191-194-ből, 1981-ből)</t>
  </si>
  <si>
    <t xml:space="preserve">                     - egyéb hosszú lej. követelésekből a mérlegfordulónapot követő egy éven belül
                        esedékes részletek (195-ből)</t>
  </si>
  <si>
    <t xml:space="preserve">                     - támogatási program előlegek (2871.)</t>
  </si>
  <si>
    <t xml:space="preserve">                     - nemzetközi támogatási programok miatti követelések (2874.)</t>
  </si>
  <si>
    <t xml:space="preserve">                     - előfinanszírozás miatti követelések (2876.)</t>
  </si>
  <si>
    <t xml:space="preserve">                     - támogatási programok szabálytalan kifizetése miatti követelés (2872.)</t>
  </si>
  <si>
    <t xml:space="preserve">                     - garancia- és kezességvállalásból származó követelések (2873.)</t>
  </si>
  <si>
    <t xml:space="preserve"> II. Követelések összesen                                                                        (38+39+40+41)</t>
  </si>
  <si>
    <t xml:space="preserve">   1. Forgatási célú részesedés (2951, 298-ból)</t>
  </si>
  <si>
    <t xml:space="preserve">                     1/a Forgatási célú részesedés bekerülési (könyv szerinti) értéke (2951.)</t>
  </si>
  <si>
    <t xml:space="preserve">                     1/b Forgatási célú részesedés elszámolt értékvesztése (2982.)</t>
  </si>
  <si>
    <t xml:space="preserve">   2. Forgatási célú hitelviszonyt megtestesítő értékpapírok (29-ből)</t>
  </si>
  <si>
    <t xml:space="preserve"> III. Értékpapírok összesen                                                                                  (50+53)</t>
  </si>
  <si>
    <t xml:space="preserve">   1. Pénztárak, csekkek, betétkönyvek  (31.)</t>
  </si>
  <si>
    <t xml:space="preserve">   2. Költségvetési fizetésiszámlák  (32.)</t>
  </si>
  <si>
    <t xml:space="preserve">   3. Elszámolási számlák  (33-34.)</t>
  </si>
  <si>
    <t xml:space="preserve">   4. Idegen pénzeszközök számlái  (35-36.)</t>
  </si>
  <si>
    <t xml:space="preserve"> IV. Pénzeszközök összesen                                                                           (57+…+60)</t>
  </si>
  <si>
    <t xml:space="preserve">   1. Költségvetési aktív függő elszámolások (391.)</t>
  </si>
  <si>
    <t xml:space="preserve">   2. Költségvetési aktív átfutó elszámolások (392., 395., 396., 398.)</t>
  </si>
  <si>
    <t xml:space="preserve">   3. Költségvetési aktív kiegyenlítő elszámolások (394.)</t>
  </si>
  <si>
    <t xml:space="preserve">   3. Költségvetésen kívüli aktív pénzügyi elszámolások (399.)</t>
  </si>
  <si>
    <t xml:space="preserve"> V. Egyéb aktív pénzügyi elszámolások összesen                                           (62+...+65)</t>
  </si>
  <si>
    <t>B) FORGÓESZKÖZÖK ÖSSZESEN                                              (37+49+56+61+66)</t>
  </si>
  <si>
    <t>ESZKÖZÖK ÖSSZESEN                                                                                    (30+67)</t>
  </si>
  <si>
    <t>FORRÁSOK</t>
  </si>
  <si>
    <t xml:space="preserve">   1. Kezelésbe vett eszközök tartós tőkéje (4111)</t>
  </si>
  <si>
    <t>69</t>
  </si>
  <si>
    <t xml:space="preserve">   2. Saját tulajdonban lévő eszközök tartós tőkéje (4112)</t>
  </si>
  <si>
    <t>70</t>
  </si>
  <si>
    <t xml:space="preserve">   I. Tartós tőke (69+70)</t>
  </si>
  <si>
    <t xml:space="preserve">   1. Kezelésbe vett eszközök tőkeváltozása (412)</t>
  </si>
  <si>
    <t xml:space="preserve">   2. Saját tulajdonban lévő eszközök tőkeváltozása (412)</t>
  </si>
  <si>
    <t xml:space="preserve">   II. Tőkeváltozások (72+73)</t>
  </si>
  <si>
    <t xml:space="preserve">   1. Kezelésbe vett eszközök értékelési tartaléka (4171)</t>
  </si>
  <si>
    <t xml:space="preserve">   2. Saját tulajdonban lévő eszközök értékelési tartaléka (4172)</t>
  </si>
  <si>
    <t xml:space="preserve">  III. Értékelési tartalék (417.)</t>
  </si>
  <si>
    <t xml:space="preserve"> D) SAJÁT TŐKE ÖSSZESEN  (71+74+77)</t>
  </si>
  <si>
    <t xml:space="preserve">      ebből - tárgyévi költségvetési tartalék elszámolása (4211.)</t>
  </si>
  <si>
    <t xml:space="preserve">              - előző év(ek) költségvetési tartalékának elszámolása (4214.)</t>
  </si>
  <si>
    <t xml:space="preserve">   2. Költségvetési pénzmaradvány  (4212.)</t>
  </si>
  <si>
    <t xml:space="preserve">   3. Költségvetési kiadási megtakarítás  (425.)</t>
  </si>
  <si>
    <t xml:space="preserve">   4. Költségvetési bevételi lemaradás  (426.)</t>
  </si>
  <si>
    <t xml:space="preserve">   5. Előirányzat-maradvány  (424.)</t>
  </si>
  <si>
    <t xml:space="preserve">  I. Költségvetési tartalékok összesen (79+82+…+85)</t>
  </si>
  <si>
    <t xml:space="preserve">       ebből - tárgyévi vállalkozási tartalék elszámolása  (4221.)</t>
  </si>
  <si>
    <t xml:space="preserve">                - előző év(ek) vállalkozási tartalékának elszámolása  (4224.)</t>
  </si>
  <si>
    <t xml:space="preserve">   2. Vállalkozási maradvány (4222., 4223.)</t>
  </si>
  <si>
    <t xml:space="preserve">   3. Vállalkozási kiadási megtakarítás (427.)</t>
  </si>
  <si>
    <t xml:space="preserve">   4. Vállalkozási bevételi lemaradás (428.)</t>
  </si>
  <si>
    <t xml:space="preserve"> II. Vállalkozási tartalékok összesen   (87+90+…+92)</t>
  </si>
  <si>
    <t>E) TARTALÉKOK ÖSSZESEN (86+93)</t>
  </si>
  <si>
    <t xml:space="preserve">   1. Hosszú lejáratra kapott kölcsönök (43512., 43612.)</t>
  </si>
  <si>
    <t xml:space="preserve">   2. Tartozások fejlesztési célú kötvénykibocsátásból  (434112.)</t>
  </si>
  <si>
    <t xml:space="preserve">   3. Tartozások működési célú kötvénykibocsátásból  (434122.)</t>
  </si>
  <si>
    <t xml:space="preserve">   4. Beruházási és fejlesztési hitelek (431112., 432112., 43312.) </t>
  </si>
  <si>
    <t xml:space="preserve">   5. Működési célú hosszú lejáratú hitelek (431122, 432122.)</t>
  </si>
  <si>
    <t xml:space="preserve">   6. Egyéb hosszú lejáratú kötelezettségek  (438-ból)</t>
  </si>
  <si>
    <t xml:space="preserve"> I. Hosszú lejáratú kötelezettségek összesen   (95+…+100)</t>
  </si>
  <si>
    <t xml:space="preserve">   1. Rövid lejáratú kölcsönök (4531., 4541.)</t>
  </si>
  <si>
    <t xml:space="preserve">   2. Rövid lejáratú hitelek (4511., 4521., 4551., 4561., 4571.)</t>
  </si>
  <si>
    <t xml:space="preserve">    - likvid hitelek és a rövid lejáratú működési célú kötvénykibocsátások</t>
  </si>
  <si>
    <t xml:space="preserve">          Ebből:    - tárgyévi költségvetést terhelő szállítói kötelezettségek</t>
  </si>
  <si>
    <t xml:space="preserve">                       - tárgyévet követő évet terhelő szállítói kötelezettségek</t>
  </si>
  <si>
    <t xml:space="preserve">   4. Egyéb rövid lejáratú kötelezettségek (43-ból, 444., 445., 446., 447., 448., 449., 4551.) (109+…+126)</t>
  </si>
  <si>
    <t xml:space="preserve">    Ebből: - váltótartozások (444.)</t>
  </si>
  <si>
    <t xml:space="preserve">              - munkavállalókkal szembeni kötelezettségek (445.)</t>
  </si>
  <si>
    <t xml:space="preserve">              - költségvetéssel szembeni kötelezettségek (446.)</t>
  </si>
  <si>
    <t xml:space="preserve">              - helyi adó túlfizetés (4472.)</t>
  </si>
  <si>
    <t xml:space="preserve">              - nemzetközi támogatási programok miatti kötelezettségek (4494.)</t>
  </si>
  <si>
    <t xml:space="preserve">              - támogatási program előlege miatti kötelezettségek (4491.)</t>
  </si>
  <si>
    <t xml:space="preserve">              - előfinanszírozás miatti kötelezettségek (4495.)</t>
  </si>
  <si>
    <t xml:space="preserve">              - szabálytalan kifizetések miatti kötelezettségek (4492.)</t>
  </si>
  <si>
    <t xml:space="preserve">              - garancia- és kötelezettségvállalásból származó kötelezettségek (4493.)</t>
  </si>
  <si>
    <t xml:space="preserve">              - hosszú lejáratra kapott kölcsönök következő évet terhelő 
                 törlesztő részletei (43511., 43611.)</t>
  </si>
  <si>
    <t xml:space="preserve">              - felhalmozási célú kötvénykibocsátásból származó tartozások 
                 következő évet terhelő törlesztő részletei (434111.)</t>
  </si>
  <si>
    <t xml:space="preserve">              - működési célú kötvénykibocsátásból származó tartozások következő évet terhelő 
                      törlesztő részletei (43412., 4551.)</t>
  </si>
  <si>
    <t xml:space="preserve">              - beruházási, fejlesztési hitelek következő évet terhelő törlesztő részletei 
                 (43-ból)</t>
  </si>
  <si>
    <t>- működési célú hosszú lej.hitelek köv.évet terhelő törlesztő részletei (43112-ből,43212-ből)</t>
  </si>
  <si>
    <t xml:space="preserve">              - egyéb hosszú lej. kötelezettségek köv.évet terhelő törlesztő részletei (438-ból)</t>
  </si>
  <si>
    <t xml:space="preserve">   - tárgyévi költségvetést terhelő egyéb rövid lejáratú kötelezettségek (4499-ből) </t>
  </si>
  <si>
    <t xml:space="preserve">   - tárgyévet követő évet terhelő egyéb rövid lejáratú kötelezettségek (4499-ből) </t>
  </si>
  <si>
    <t xml:space="preserve">   - egyéb különféle kötelezettségek (4499-ből)</t>
  </si>
  <si>
    <t xml:space="preserve"> II. Rövid lejáratú kötelezettségek összesen  (102+103+105+108)</t>
  </si>
  <si>
    <t xml:space="preserve">   1. Költségvetési passzív függő elszámolások (481.)</t>
  </si>
  <si>
    <t xml:space="preserve">   2. Költségvetési passzív átfutó elszámolások (482., 485., 487.)</t>
  </si>
  <si>
    <t xml:space="preserve">   3. Költségvetési passzív kiegyenlítő elszámolások (483-484.)</t>
  </si>
  <si>
    <t xml:space="preserve">   4. Költségvetésen kívüli passzív pénzügyi elszámolások  (488-ból)</t>
  </si>
  <si>
    <t xml:space="preserve">       Ebből: - Költségvetésen kívüli letéti elszámolások (488-ból)</t>
  </si>
  <si>
    <t xml:space="preserve">                 - Nemzetközi támogatási programok deviza elszámolása (488-ból)</t>
  </si>
  <si>
    <t>III. Egyéb passzív pénzügyi elszámolások összesen (128+…+131)</t>
  </si>
  <si>
    <t>F) KÖTELEZETTSÉGEK ÖSSZESEN  (101+127+134)</t>
  </si>
  <si>
    <t>FORRÁSOK ÖSSZESEN   (78+94+135)</t>
  </si>
  <si>
    <r>
      <t xml:space="preserve">   5. Beruházás, felújítás. </t>
    </r>
    <r>
      <rPr>
        <sz val="7"/>
        <rFont val="Times New Roman CE"/>
        <family val="0"/>
      </rPr>
      <t>(1227., 127., 13127., 1317.,  132227.,  132237.,1327., 14227., 14237., 147.)</t>
    </r>
  </si>
  <si>
    <r>
      <t xml:space="preserve">   1. Költségvetési tartalék elszámolása (4211., 4214.) </t>
    </r>
    <r>
      <rPr>
        <b/>
        <sz val="8"/>
        <rFont val="Times New Roman CE"/>
        <family val="1"/>
      </rPr>
      <t>(80+81)</t>
    </r>
  </si>
  <si>
    <r>
      <t xml:space="preserve">   1. Vállalkozási tartalék elszámolása  (4221., 4224.)     </t>
    </r>
    <r>
      <rPr>
        <b/>
        <sz val="8"/>
        <rFont val="Times New Roman CE"/>
        <family val="1"/>
      </rPr>
      <t>(88+89)</t>
    </r>
  </si>
  <si>
    <r>
      <t xml:space="preserve">   3. Kötelezettségek áruszállításból és szolgáltatásból (szállítók) (441-443.)  </t>
    </r>
    <r>
      <rPr>
        <sz val="8"/>
        <rFont val="Times New Roman CE"/>
        <family val="0"/>
      </rPr>
      <t xml:space="preserve">  (104+105)</t>
    </r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</si>
</sst>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0.0%"/>
    <numFmt numFmtId="173" formatCode="#,##0.0000"/>
    <numFmt numFmtId="174" formatCode="#,###__;\-\ #,###__"/>
    <numFmt numFmtId="175" formatCode="#,##0.00\ _F_t;\-\ #,##0.00\ _F_t"/>
    <numFmt numFmtId="176" formatCode="00"/>
  </numFmts>
  <fonts count="31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sz val="9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0"/>
    </font>
    <font>
      <b/>
      <i/>
      <sz val="9"/>
      <name val="Times New Roman CE"/>
      <family val="1"/>
    </font>
    <font>
      <b/>
      <sz val="6"/>
      <name val="Times New Roman CE"/>
      <family val="0"/>
    </font>
    <font>
      <i/>
      <sz val="8"/>
      <name val="Times New Roman CE"/>
      <family val="1"/>
    </font>
    <font>
      <sz val="7"/>
      <name val="Times New Roman CE"/>
      <family val="0"/>
    </font>
    <font>
      <b/>
      <sz val="8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57" applyAlignment="1" applyProtection="1">
      <alignment vertical="center" wrapText="1"/>
      <protection/>
    </xf>
    <xf numFmtId="0" fontId="23" fillId="0" borderId="0" xfId="57" applyFont="1" applyAlignment="1" applyProtection="1">
      <alignment horizontal="center" vertical="center"/>
      <protection/>
    </xf>
    <xf numFmtId="0" fontId="0" fillId="0" borderId="0" xfId="57" applyAlignment="1" applyProtection="1">
      <alignment vertical="center"/>
      <protection locked="0"/>
    </xf>
    <xf numFmtId="0" fontId="24" fillId="0" borderId="0" xfId="58" applyFont="1" applyAlignment="1" applyProtection="1">
      <alignment horizontal="right" vertical="center"/>
      <protection locked="0"/>
    </xf>
    <xf numFmtId="0" fontId="25" fillId="0" borderId="0" xfId="57" applyFont="1" applyAlignment="1" applyProtection="1">
      <alignment horizontal="center" vertical="center" wrapText="1"/>
      <protection/>
    </xf>
    <xf numFmtId="0" fontId="24" fillId="0" borderId="10" xfId="57" applyFont="1" applyBorder="1" applyAlignment="1" applyProtection="1">
      <alignment horizontal="right" vertical="center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textRotation="90"/>
      <protection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vertical="center" textRotation="90"/>
      <protection/>
    </xf>
    <xf numFmtId="0" fontId="26" fillId="0" borderId="18" xfId="0" applyFont="1" applyFill="1" applyBorder="1" applyAlignment="1" applyProtection="1">
      <alignment horizontal="centerContinuous" vertical="center"/>
      <protection/>
    </xf>
    <xf numFmtId="0" fontId="26" fillId="0" borderId="19" xfId="0" applyFont="1" applyFill="1" applyBorder="1" applyAlignment="1" applyProtection="1">
      <alignment horizontal="centerContinuous" vertical="center"/>
      <protection/>
    </xf>
    <xf numFmtId="0" fontId="26" fillId="0" borderId="20" xfId="0" applyFont="1" applyFill="1" applyBorder="1" applyAlignment="1" applyProtection="1">
      <alignment horizontal="center" vertical="center"/>
      <protection/>
    </xf>
    <xf numFmtId="49" fontId="27" fillId="0" borderId="21" xfId="0" applyNumberFormat="1" applyFont="1" applyFill="1" applyBorder="1" applyAlignment="1" applyProtection="1">
      <alignment horizontal="center" vertical="center" wrapText="1"/>
      <protection/>
    </xf>
    <xf numFmtId="49" fontId="27" fillId="0" borderId="22" xfId="0" applyNumberFormat="1" applyFont="1" applyFill="1" applyBorder="1" applyAlignment="1" applyProtection="1">
      <alignment horizontal="center" vertical="center"/>
      <protection/>
    </xf>
    <xf numFmtId="49" fontId="27" fillId="0" borderId="23" xfId="0" applyNumberFormat="1" applyFont="1" applyFill="1" applyBorder="1" applyAlignment="1" applyProtection="1">
      <alignment horizontal="center" vertical="center"/>
      <protection/>
    </xf>
    <xf numFmtId="49" fontId="27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25" xfId="0" applyFont="1" applyFill="1" applyBorder="1" applyAlignment="1" applyProtection="1">
      <alignment horizontal="left" vertical="center" wrapText="1"/>
      <protection/>
    </xf>
    <xf numFmtId="49" fontId="22" fillId="0" borderId="26" xfId="0" applyNumberFormat="1" applyFont="1" applyFill="1" applyBorder="1" applyAlignment="1" applyProtection="1">
      <alignment horizontal="center" vertical="center"/>
      <protection/>
    </xf>
    <xf numFmtId="174" fontId="22" fillId="0" borderId="27" xfId="0" applyNumberFormat="1" applyFont="1" applyFill="1" applyBorder="1" applyAlignment="1" applyProtection="1">
      <alignment horizontal="right" vertical="center"/>
      <protection locked="0"/>
    </xf>
    <xf numFmtId="175" fontId="22" fillId="0" borderId="15" xfId="0" applyNumberFormat="1" applyFont="1" applyFill="1" applyBorder="1" applyAlignment="1" applyProtection="1">
      <alignment horizontal="right" vertical="center"/>
      <protection/>
    </xf>
    <xf numFmtId="0" fontId="22" fillId="0" borderId="28" xfId="0" applyFont="1" applyFill="1" applyBorder="1" applyAlignment="1" applyProtection="1">
      <alignment horizontal="left" vertical="center" wrapText="1"/>
      <protection/>
    </xf>
    <xf numFmtId="49" fontId="22" fillId="0" borderId="29" xfId="0" applyNumberFormat="1" applyFont="1" applyFill="1" applyBorder="1" applyAlignment="1" applyProtection="1">
      <alignment horizontal="center" vertical="center"/>
      <protection/>
    </xf>
    <xf numFmtId="174" fontId="22" fillId="0" borderId="30" xfId="0" applyNumberFormat="1" applyFont="1" applyFill="1" applyBorder="1" applyAlignment="1" applyProtection="1">
      <alignment horizontal="right" vertical="center"/>
      <protection locked="0"/>
    </xf>
    <xf numFmtId="175" fontId="22" fillId="0" borderId="31" xfId="0" applyNumberFormat="1" applyFont="1" applyFill="1" applyBorder="1" applyAlignment="1" applyProtection="1">
      <alignment horizontal="right" vertical="center"/>
      <protection/>
    </xf>
    <xf numFmtId="0" fontId="22" fillId="0" borderId="32" xfId="0" applyFont="1" applyFill="1" applyBorder="1" applyAlignment="1" applyProtection="1">
      <alignment horizontal="left" vertical="center" wrapText="1"/>
      <protection/>
    </xf>
    <xf numFmtId="176" fontId="22" fillId="0" borderId="33" xfId="0" applyNumberFormat="1" applyFont="1" applyFill="1" applyBorder="1" applyAlignment="1" applyProtection="1">
      <alignment horizontal="center" vertical="center"/>
      <protection/>
    </xf>
    <xf numFmtId="176" fontId="22" fillId="0" borderId="29" xfId="0" applyNumberFormat="1" applyFont="1" applyFill="1" applyBorder="1" applyAlignment="1" applyProtection="1">
      <alignment horizontal="center" vertical="center"/>
      <protection/>
    </xf>
    <xf numFmtId="175" fontId="22" fillId="0" borderId="3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Fill="1" applyBorder="1" applyAlignment="1" applyProtection="1">
      <alignment horizontal="left" vertical="center" wrapText="1"/>
      <protection/>
    </xf>
    <xf numFmtId="176" fontId="22" fillId="0" borderId="36" xfId="0" applyNumberFormat="1" applyFont="1" applyFill="1" applyBorder="1" applyAlignment="1" applyProtection="1">
      <alignment horizontal="center" vertical="center"/>
      <protection/>
    </xf>
    <xf numFmtId="174" fontId="22" fillId="0" borderId="37" xfId="0" applyNumberFormat="1" applyFont="1" applyFill="1" applyBorder="1" applyAlignment="1" applyProtection="1">
      <alignment horizontal="right" vertical="center"/>
      <protection locked="0"/>
    </xf>
    <xf numFmtId="175" fontId="22" fillId="0" borderId="20" xfId="0" applyNumberFormat="1" applyFont="1" applyFill="1" applyBorder="1" applyAlignment="1" applyProtection="1">
      <alignment horizontal="right" vertical="center"/>
      <protection/>
    </xf>
    <xf numFmtId="0" fontId="28" fillId="0" borderId="21" xfId="0" applyFont="1" applyFill="1" applyBorder="1" applyAlignment="1" applyProtection="1">
      <alignment vertical="center" wrapText="1"/>
      <protection/>
    </xf>
    <xf numFmtId="176" fontId="22" fillId="0" borderId="23" xfId="0" applyNumberFormat="1" applyFont="1" applyFill="1" applyBorder="1" applyAlignment="1" applyProtection="1">
      <alignment horizontal="center" vertical="center"/>
      <protection/>
    </xf>
    <xf numFmtId="174" fontId="28" fillId="0" borderId="23" xfId="0" applyNumberFormat="1" applyFont="1" applyFill="1" applyBorder="1" applyAlignment="1" applyProtection="1">
      <alignment vertical="center"/>
      <protection/>
    </xf>
    <xf numFmtId="175" fontId="22" fillId="0" borderId="24" xfId="0" applyNumberFormat="1" applyFont="1" applyFill="1" applyBorder="1" applyAlignment="1" applyProtection="1">
      <alignment horizontal="right" vertical="center"/>
      <protection/>
    </xf>
    <xf numFmtId="0" fontId="22" fillId="0" borderId="32" xfId="0" applyFont="1" applyFill="1" applyBorder="1" applyAlignment="1" applyProtection="1">
      <alignment vertical="center" wrapText="1"/>
      <protection/>
    </xf>
    <xf numFmtId="174" fontId="22" fillId="0" borderId="38" xfId="0" applyNumberFormat="1" applyFont="1" applyFill="1" applyBorder="1" applyAlignment="1" applyProtection="1">
      <alignment horizontal="right" vertical="center"/>
      <protection locked="0"/>
    </xf>
    <xf numFmtId="0" fontId="22" fillId="0" borderId="28" xfId="0" applyFont="1" applyFill="1" applyBorder="1" applyAlignment="1" applyProtection="1">
      <alignment vertical="center" wrapText="1"/>
      <protection/>
    </xf>
    <xf numFmtId="0" fontId="22" fillId="0" borderId="35" xfId="0" applyFont="1" applyFill="1" applyBorder="1" applyAlignment="1" applyProtection="1">
      <alignment vertical="center" wrapText="1"/>
      <protection/>
    </xf>
    <xf numFmtId="174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8" fillId="0" borderId="21" xfId="0" applyFont="1" applyFill="1" applyBorder="1" applyAlignment="1" applyProtection="1">
      <alignment horizontal="left" vertical="center" wrapText="1"/>
      <protection/>
    </xf>
    <xf numFmtId="176" fontId="22" fillId="0" borderId="38" xfId="0" applyNumberFormat="1" applyFont="1" applyFill="1" applyBorder="1" applyAlignment="1" applyProtection="1">
      <alignment horizontal="center" vertical="center"/>
      <protection/>
    </xf>
    <xf numFmtId="176" fontId="22" fillId="0" borderId="30" xfId="0" applyNumberFormat="1" applyFont="1" applyFill="1" applyBorder="1" applyAlignment="1" applyProtection="1">
      <alignment horizontal="center" vertical="center"/>
      <protection/>
    </xf>
    <xf numFmtId="176" fontId="22" fillId="0" borderId="19" xfId="0" applyNumberFormat="1" applyFont="1" applyFill="1" applyBorder="1" applyAlignment="1" applyProtection="1">
      <alignment horizontal="center" vertical="center"/>
      <protection/>
    </xf>
    <xf numFmtId="0" fontId="30" fillId="0" borderId="21" xfId="0" applyFont="1" applyFill="1" applyBorder="1" applyAlignment="1" applyProtection="1">
      <alignment vertical="center" wrapText="1"/>
      <protection/>
    </xf>
    <xf numFmtId="174" fontId="30" fillId="0" borderId="23" xfId="0" applyNumberFormat="1" applyFont="1" applyFill="1" applyBorder="1" applyAlignment="1" applyProtection="1">
      <alignment vertical="center"/>
      <protection/>
    </xf>
    <xf numFmtId="176" fontId="22" fillId="0" borderId="22" xfId="0" applyNumberFormat="1" applyFont="1" applyFill="1" applyBorder="1" applyAlignment="1" applyProtection="1">
      <alignment horizontal="center" vertical="center"/>
      <protection/>
    </xf>
    <xf numFmtId="174" fontId="28" fillId="0" borderId="39" xfId="0" applyNumberFormat="1" applyFont="1" applyFill="1" applyBorder="1" applyAlignment="1" applyProtection="1">
      <alignment vertical="center"/>
      <protection/>
    </xf>
    <xf numFmtId="0" fontId="22" fillId="0" borderId="29" xfId="0" applyFont="1" applyFill="1" applyBorder="1" applyAlignment="1" applyProtection="1">
      <alignment vertical="center" wrapText="1"/>
      <protection/>
    </xf>
    <xf numFmtId="174" fontId="22" fillId="0" borderId="29" xfId="0" applyNumberFormat="1" applyFont="1" applyFill="1" applyBorder="1" applyAlignment="1" applyProtection="1">
      <alignment horizontal="right" vertical="center"/>
      <protection locked="0"/>
    </xf>
    <xf numFmtId="175" fontId="22" fillId="0" borderId="29" xfId="0" applyNumberFormat="1" applyFont="1" applyFill="1" applyBorder="1" applyAlignment="1" applyProtection="1">
      <alignment horizontal="right" vertical="center"/>
      <protection/>
    </xf>
    <xf numFmtId="0" fontId="22" fillId="0" borderId="16" xfId="0" applyFont="1" applyFill="1" applyBorder="1" applyAlignment="1" applyProtection="1">
      <alignment vertical="center" wrapText="1"/>
      <protection/>
    </xf>
    <xf numFmtId="176" fontId="22" fillId="0" borderId="17" xfId="0" applyNumberFormat="1" applyFont="1" applyFill="1" applyBorder="1" applyAlignment="1" applyProtection="1">
      <alignment horizontal="center" vertical="center"/>
      <protection/>
    </xf>
    <xf numFmtId="175" fontId="22" fillId="0" borderId="40" xfId="0" applyNumberFormat="1" applyFont="1" applyFill="1" applyBorder="1" applyAlignment="1" applyProtection="1">
      <alignment horizontal="right" vertical="center"/>
      <protection/>
    </xf>
    <xf numFmtId="176" fontId="22" fillId="0" borderId="24" xfId="0" applyNumberFormat="1" applyFont="1" applyFill="1" applyBorder="1" applyAlignment="1" applyProtection="1">
      <alignment horizontal="center" vertical="center"/>
      <protection/>
    </xf>
    <xf numFmtId="0" fontId="30" fillId="0" borderId="41" xfId="0" applyFont="1" applyFill="1" applyBorder="1" applyAlignment="1" applyProtection="1">
      <alignment horizontal="left" vertical="center" wrapText="1"/>
      <protection/>
    </xf>
    <xf numFmtId="176" fontId="22" fillId="0" borderId="42" xfId="0" applyNumberFormat="1" applyFont="1" applyFill="1" applyBorder="1" applyAlignment="1" applyProtection="1">
      <alignment horizontal="center" vertical="center"/>
      <protection/>
    </xf>
    <xf numFmtId="174" fontId="30" fillId="0" borderId="43" xfId="0" applyNumberFormat="1" applyFont="1" applyFill="1" applyBorder="1" applyAlignment="1" applyProtection="1">
      <alignment vertical="center"/>
      <protection/>
    </xf>
    <xf numFmtId="175" fontId="22" fillId="0" borderId="42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 applyProtection="1">
      <alignment horizontal="left" vertical="center" wrapText="1"/>
      <protection/>
    </xf>
    <xf numFmtId="176" fontId="22" fillId="0" borderId="0" xfId="0" applyNumberFormat="1" applyFont="1" applyFill="1" applyBorder="1" applyAlignment="1" applyProtection="1">
      <alignment horizontal="center" vertical="center"/>
      <protection/>
    </xf>
    <xf numFmtId="174" fontId="30" fillId="0" borderId="0" xfId="0" applyNumberFormat="1" applyFont="1" applyFill="1" applyBorder="1" applyAlignment="1" applyProtection="1">
      <alignment vertical="center"/>
      <protection/>
    </xf>
    <xf numFmtId="175" fontId="2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 wrapText="1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49" fontId="27" fillId="0" borderId="12" xfId="0" applyNumberFormat="1" applyFont="1" applyFill="1" applyBorder="1" applyAlignment="1" applyProtection="1">
      <alignment horizontal="center" vertical="center"/>
      <protection/>
    </xf>
    <xf numFmtId="49" fontId="27" fillId="0" borderId="44" xfId="0" applyNumberFormat="1" applyFont="1" applyFill="1" applyBorder="1" applyAlignment="1" applyProtection="1">
      <alignment horizontal="center" vertical="center"/>
      <protection/>
    </xf>
    <xf numFmtId="0" fontId="30" fillId="0" borderId="45" xfId="0" applyFont="1" applyFill="1" applyBorder="1" applyAlignment="1" applyProtection="1">
      <alignment horizontal="left" vertical="center" wrapText="1"/>
      <protection/>
    </xf>
    <xf numFmtId="176" fontId="22" fillId="0" borderId="46" xfId="0" applyNumberFormat="1" applyFont="1" applyFill="1" applyBorder="1" applyAlignment="1" applyProtection="1">
      <alignment horizontal="center" vertical="center"/>
      <protection/>
    </xf>
    <xf numFmtId="174" fontId="30" fillId="0" borderId="46" xfId="0" applyNumberFormat="1" applyFont="1" applyFill="1" applyBorder="1" applyAlignment="1" applyProtection="1">
      <alignment horizontal="right" vertical="center"/>
      <protection/>
    </xf>
    <xf numFmtId="175" fontId="22" fillId="0" borderId="47" xfId="0" applyNumberFormat="1" applyFont="1" applyFill="1" applyBorder="1" applyAlignment="1" applyProtection="1">
      <alignment horizontal="right" vertical="center"/>
      <protection/>
    </xf>
    <xf numFmtId="176" fontId="22" fillId="0" borderId="37" xfId="0" applyNumberFormat="1" applyFont="1" applyFill="1" applyBorder="1" applyAlignment="1" applyProtection="1">
      <alignment horizontal="center" vertical="center"/>
      <protection/>
    </xf>
    <xf numFmtId="174" fontId="22" fillId="0" borderId="38" xfId="0" applyNumberFormat="1" applyFont="1" applyFill="1" applyBorder="1" applyAlignment="1" applyProtection="1">
      <alignment horizontal="right" vertical="center"/>
      <protection/>
    </xf>
    <xf numFmtId="174" fontId="28" fillId="0" borderId="22" xfId="0" applyNumberFormat="1" applyFont="1" applyFill="1" applyBorder="1" applyAlignment="1" applyProtection="1">
      <alignment horizontal="right" vertical="center"/>
      <protection/>
    </xf>
    <xf numFmtId="174" fontId="30" fillId="0" borderId="22" xfId="0" applyNumberFormat="1" applyFont="1" applyFill="1" applyBorder="1" applyAlignment="1" applyProtection="1">
      <alignment horizontal="right" vertical="center"/>
      <protection/>
    </xf>
    <xf numFmtId="174" fontId="22" fillId="0" borderId="30" xfId="0" applyNumberFormat="1" applyFont="1" applyFill="1" applyBorder="1" applyAlignment="1" applyProtection="1">
      <alignment horizontal="right" vertical="center"/>
      <protection/>
    </xf>
    <xf numFmtId="174" fontId="22" fillId="0" borderId="19" xfId="0" applyNumberFormat="1" applyFont="1" applyFill="1" applyBorder="1" applyAlignment="1" applyProtection="1" quotePrefix="1">
      <alignment horizontal="right" vertical="center"/>
      <protection/>
    </xf>
    <xf numFmtId="0" fontId="22" fillId="0" borderId="28" xfId="0" applyFont="1" applyFill="1" applyBorder="1" applyAlignment="1" applyProtection="1" quotePrefix="1">
      <alignment horizontal="left" vertical="center" wrapText="1" indent="5"/>
      <protection/>
    </xf>
    <xf numFmtId="0" fontId="22" fillId="0" borderId="28" xfId="0" applyFont="1" applyFill="1" applyBorder="1" applyAlignment="1" applyProtection="1">
      <alignment horizontal="left" vertical="center" wrapText="1" indent="4"/>
      <protection/>
    </xf>
    <xf numFmtId="0" fontId="22" fillId="0" borderId="35" xfId="0" applyFont="1" applyFill="1" applyBorder="1" applyAlignment="1" applyProtection="1">
      <alignment horizontal="left" vertical="center" wrapText="1" indent="4"/>
      <protection/>
    </xf>
    <xf numFmtId="0" fontId="30" fillId="0" borderId="21" xfId="0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önyvviteli mérleg" xfId="57"/>
    <cellStyle name="Normál_Vagyonkimutatás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0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73.00390625" style="1" customWidth="1"/>
    <col min="2" max="2" width="4.875" style="2" customWidth="1"/>
    <col min="3" max="3" width="11.00390625" style="3" customWidth="1"/>
    <col min="4" max="4" width="11.125" style="3" customWidth="1"/>
    <col min="5" max="5" width="12.00390625" style="3" customWidth="1"/>
  </cols>
  <sheetData>
    <row r="1" ht="12.75">
      <c r="E1" s="4" t="s">
        <v>0</v>
      </c>
    </row>
    <row r="2" spans="1:5" ht="12.75">
      <c r="A2" s="5" t="s">
        <v>1</v>
      </c>
      <c r="B2" s="5"/>
      <c r="C2" s="5"/>
      <c r="D2" s="5"/>
      <c r="E2" s="5"/>
    </row>
    <row r="3" spans="1:5" ht="12.75">
      <c r="A3" s="5" t="s">
        <v>2</v>
      </c>
      <c r="B3" s="5"/>
      <c r="C3" s="5"/>
      <c r="D3" s="5"/>
      <c r="E3" s="5"/>
    </row>
    <row r="4" spans="4:5" ht="13.5" thickBot="1">
      <c r="D4" s="6" t="s">
        <v>3</v>
      </c>
      <c r="E4" s="6"/>
    </row>
    <row r="5" spans="1:5" ht="24">
      <c r="A5" s="7" t="s">
        <v>4</v>
      </c>
      <c r="B5" s="8" t="s">
        <v>5</v>
      </c>
      <c r="C5" s="9" t="s">
        <v>6</v>
      </c>
      <c r="D5" s="10" t="s">
        <v>7</v>
      </c>
      <c r="E5" s="11" t="s">
        <v>8</v>
      </c>
    </row>
    <row r="6" spans="1:5" ht="13.5" thickBot="1">
      <c r="A6" s="12"/>
      <c r="B6" s="13"/>
      <c r="C6" s="14" t="s">
        <v>9</v>
      </c>
      <c r="D6" s="15"/>
      <c r="E6" s="16" t="s">
        <v>10</v>
      </c>
    </row>
    <row r="7" spans="1:5" ht="13.5" thickBot="1">
      <c r="A7" s="17" t="s">
        <v>11</v>
      </c>
      <c r="B7" s="18" t="s">
        <v>12</v>
      </c>
      <c r="C7" s="18" t="s">
        <v>13</v>
      </c>
      <c r="D7" s="19" t="s">
        <v>14</v>
      </c>
      <c r="E7" s="20" t="s">
        <v>15</v>
      </c>
    </row>
    <row r="8" spans="1:5" ht="12.75">
      <c r="A8" s="21" t="s">
        <v>16</v>
      </c>
      <c r="B8" s="22" t="s">
        <v>17</v>
      </c>
      <c r="C8" s="23"/>
      <c r="D8" s="23"/>
      <c r="E8" s="24" t="str">
        <f aca="true" t="shared" si="0" ref="E8:E39">IF(C8&lt;&gt;0,ROUND(D8*100/C8,2),"-    ")</f>
        <v>-    </v>
      </c>
    </row>
    <row r="9" spans="1:5" ht="12.75">
      <c r="A9" s="25" t="s">
        <v>18</v>
      </c>
      <c r="B9" s="26" t="s">
        <v>19</v>
      </c>
      <c r="C9" s="27"/>
      <c r="D9" s="27"/>
      <c r="E9" s="28" t="str">
        <f t="shared" si="0"/>
        <v>-    </v>
      </c>
    </row>
    <row r="10" spans="1:5" ht="12.75">
      <c r="A10" s="29" t="s">
        <v>20</v>
      </c>
      <c r="B10" s="30">
        <v>3</v>
      </c>
      <c r="C10" s="27"/>
      <c r="D10" s="27">
        <v>1073</v>
      </c>
      <c r="E10" s="28" t="str">
        <f t="shared" si="0"/>
        <v>-    </v>
      </c>
    </row>
    <row r="11" spans="1:5" ht="12.75">
      <c r="A11" s="25" t="s">
        <v>21</v>
      </c>
      <c r="B11" s="31">
        <v>4</v>
      </c>
      <c r="C11" s="27">
        <v>4404</v>
      </c>
      <c r="D11" s="27">
        <v>3100</v>
      </c>
      <c r="E11" s="32">
        <f t="shared" si="0"/>
        <v>70.39</v>
      </c>
    </row>
    <row r="12" spans="1:5" ht="12.75">
      <c r="A12" s="25" t="s">
        <v>22</v>
      </c>
      <c r="B12" s="31">
        <v>5</v>
      </c>
      <c r="C12" s="27"/>
      <c r="D12" s="27"/>
      <c r="E12" s="32" t="str">
        <f t="shared" si="0"/>
        <v>-    </v>
      </c>
    </row>
    <row r="13" spans="1:5" ht="13.5" thickBot="1">
      <c r="A13" s="33" t="s">
        <v>23</v>
      </c>
      <c r="B13" s="34">
        <v>6</v>
      </c>
      <c r="C13" s="35"/>
      <c r="D13" s="35"/>
      <c r="E13" s="36" t="str">
        <f t="shared" si="0"/>
        <v>-    </v>
      </c>
    </row>
    <row r="14" spans="1:5" ht="13.5" thickBot="1">
      <c r="A14" s="37" t="s">
        <v>24</v>
      </c>
      <c r="B14" s="38">
        <v>7</v>
      </c>
      <c r="C14" s="39">
        <f>SUM(C8:C13)</f>
        <v>4404</v>
      </c>
      <c r="D14" s="39">
        <f>SUM(D8:D13)</f>
        <v>4173</v>
      </c>
      <c r="E14" s="40">
        <f t="shared" si="0"/>
        <v>94.75</v>
      </c>
    </row>
    <row r="15" spans="1:5" ht="12.75">
      <c r="A15" s="41" t="s">
        <v>25</v>
      </c>
      <c r="B15" s="30">
        <v>8</v>
      </c>
      <c r="C15" s="42">
        <v>2297556</v>
      </c>
      <c r="D15" s="42">
        <v>2276469</v>
      </c>
      <c r="E15" s="28">
        <f t="shared" si="0"/>
        <v>99.08</v>
      </c>
    </row>
    <row r="16" spans="1:5" ht="12.75">
      <c r="A16" s="43" t="s">
        <v>26</v>
      </c>
      <c r="B16" s="31">
        <v>9</v>
      </c>
      <c r="C16" s="27">
        <v>46383</v>
      </c>
      <c r="D16" s="27">
        <v>49690</v>
      </c>
      <c r="E16" s="32">
        <f t="shared" si="0"/>
        <v>107.13</v>
      </c>
    </row>
    <row r="17" spans="1:5" ht="12.75">
      <c r="A17" s="43" t="s">
        <v>27</v>
      </c>
      <c r="B17" s="31">
        <v>10</v>
      </c>
      <c r="C17" s="27">
        <v>16058</v>
      </c>
      <c r="D17" s="27">
        <v>14529</v>
      </c>
      <c r="E17" s="32">
        <f t="shared" si="0"/>
        <v>90.48</v>
      </c>
    </row>
    <row r="18" spans="1:5" ht="12.75">
      <c r="A18" s="43" t="s">
        <v>28</v>
      </c>
      <c r="B18" s="31">
        <v>11</v>
      </c>
      <c r="C18" s="27"/>
      <c r="D18" s="27"/>
      <c r="E18" s="32" t="str">
        <f t="shared" si="0"/>
        <v>-    </v>
      </c>
    </row>
    <row r="19" spans="1:5" ht="12.75">
      <c r="A19" s="43" t="s">
        <v>151</v>
      </c>
      <c r="B19" s="31">
        <v>12</v>
      </c>
      <c r="C19" s="27">
        <v>7565</v>
      </c>
      <c r="D19" s="27">
        <v>5670</v>
      </c>
      <c r="E19" s="32">
        <f t="shared" si="0"/>
        <v>74.95</v>
      </c>
    </row>
    <row r="20" spans="1:5" ht="12.75">
      <c r="A20" s="43" t="s">
        <v>29</v>
      </c>
      <c r="B20" s="34">
        <v>13</v>
      </c>
      <c r="C20" s="27"/>
      <c r="D20" s="27"/>
      <c r="E20" s="36" t="str">
        <f t="shared" si="0"/>
        <v>-    </v>
      </c>
    </row>
    <row r="21" spans="1:5" ht="12.75">
      <c r="A21" s="43" t="s">
        <v>30</v>
      </c>
      <c r="B21" s="31">
        <v>14</v>
      </c>
      <c r="C21" s="27"/>
      <c r="D21" s="27"/>
      <c r="E21" s="36" t="str">
        <f t="shared" si="0"/>
        <v>-    </v>
      </c>
    </row>
    <row r="22" spans="1:5" ht="13.5" thickBot="1">
      <c r="A22" s="44" t="s">
        <v>31</v>
      </c>
      <c r="B22" s="34">
        <v>15</v>
      </c>
      <c r="C22" s="45"/>
      <c r="D22" s="45"/>
      <c r="E22" s="36" t="str">
        <f t="shared" si="0"/>
        <v>-    </v>
      </c>
    </row>
    <row r="23" spans="1:5" ht="13.5" thickBot="1">
      <c r="A23" s="46" t="s">
        <v>32</v>
      </c>
      <c r="B23" s="38">
        <v>16</v>
      </c>
      <c r="C23" s="39">
        <f>SUM(C15:C22)</f>
        <v>2367562</v>
      </c>
      <c r="D23" s="39">
        <f>SUM(D15:D22)</f>
        <v>2346358</v>
      </c>
      <c r="E23" s="40">
        <f t="shared" si="0"/>
        <v>99.1</v>
      </c>
    </row>
    <row r="24" spans="1:5" ht="12.75">
      <c r="A24" s="41" t="s">
        <v>33</v>
      </c>
      <c r="B24" s="30">
        <v>17</v>
      </c>
      <c r="C24" s="42">
        <v>5949</v>
      </c>
      <c r="D24" s="42">
        <v>2649</v>
      </c>
      <c r="E24" s="28">
        <f t="shared" si="0"/>
        <v>44.53</v>
      </c>
    </row>
    <row r="25" spans="1:5" ht="12.75">
      <c r="A25" s="43" t="s">
        <v>34</v>
      </c>
      <c r="B25" s="31">
        <v>18</v>
      </c>
      <c r="C25" s="27"/>
      <c r="D25" s="27"/>
      <c r="E25" s="32" t="str">
        <f t="shared" si="0"/>
        <v>-    </v>
      </c>
    </row>
    <row r="26" spans="1:5" ht="12.75">
      <c r="A26" s="43" t="s">
        <v>35</v>
      </c>
      <c r="B26" s="31">
        <v>19</v>
      </c>
      <c r="C26" s="27">
        <v>88</v>
      </c>
      <c r="D26" s="27">
        <v>88</v>
      </c>
      <c r="E26" s="32">
        <f t="shared" si="0"/>
        <v>100</v>
      </c>
    </row>
    <row r="27" spans="1:5" ht="12.75">
      <c r="A27" s="43" t="s">
        <v>36</v>
      </c>
      <c r="B27" s="31">
        <v>20</v>
      </c>
      <c r="C27" s="27"/>
      <c r="D27" s="27"/>
      <c r="E27" s="32" t="str">
        <f t="shared" si="0"/>
        <v>-    </v>
      </c>
    </row>
    <row r="28" spans="1:5" ht="12.75">
      <c r="A28" s="43" t="s">
        <v>37</v>
      </c>
      <c r="B28" s="31">
        <v>21</v>
      </c>
      <c r="C28" s="27"/>
      <c r="D28" s="27"/>
      <c r="E28" s="32" t="str">
        <f t="shared" si="0"/>
        <v>-    </v>
      </c>
    </row>
    <row r="29" spans="1:5" ht="13.5" thickBot="1">
      <c r="A29" s="44" t="s">
        <v>38</v>
      </c>
      <c r="B29" s="34">
        <v>22</v>
      </c>
      <c r="C29" s="45"/>
      <c r="D29" s="45"/>
      <c r="E29" s="36" t="str">
        <f t="shared" si="0"/>
        <v>-    </v>
      </c>
    </row>
    <row r="30" spans="1:5" ht="13.5" thickBot="1">
      <c r="A30" s="37" t="s">
        <v>39</v>
      </c>
      <c r="B30" s="38">
        <v>23</v>
      </c>
      <c r="C30" s="39">
        <f>SUM(C24:C29)</f>
        <v>6037</v>
      </c>
      <c r="D30" s="39">
        <f>SUM(D24:D29)</f>
        <v>2737</v>
      </c>
      <c r="E30" s="40">
        <f t="shared" si="0"/>
        <v>45.34</v>
      </c>
    </row>
    <row r="31" spans="1:5" ht="12.75">
      <c r="A31" s="41" t="s">
        <v>40</v>
      </c>
      <c r="B31" s="47">
        <v>24</v>
      </c>
      <c r="C31" s="42">
        <v>958068</v>
      </c>
      <c r="D31" s="42">
        <v>920626</v>
      </c>
      <c r="E31" s="28">
        <f t="shared" si="0"/>
        <v>96.09</v>
      </c>
    </row>
    <row r="32" spans="1:5" ht="12.75">
      <c r="A32" s="43" t="s">
        <v>41</v>
      </c>
      <c r="B32" s="48">
        <v>25</v>
      </c>
      <c r="C32" s="27"/>
      <c r="D32" s="27"/>
      <c r="E32" s="32" t="str">
        <f t="shared" si="0"/>
        <v>-    </v>
      </c>
    </row>
    <row r="33" spans="1:5" ht="12.75">
      <c r="A33" s="43" t="s">
        <v>42</v>
      </c>
      <c r="B33" s="48">
        <v>26</v>
      </c>
      <c r="C33" s="27"/>
      <c r="D33" s="27"/>
      <c r="E33" s="32" t="str">
        <f t="shared" si="0"/>
        <v>-    </v>
      </c>
    </row>
    <row r="34" spans="1:5" ht="12.75">
      <c r="A34" s="43" t="s">
        <v>43</v>
      </c>
      <c r="B34" s="48">
        <v>27</v>
      </c>
      <c r="C34" s="27"/>
      <c r="D34" s="27"/>
      <c r="E34" s="32" t="str">
        <f t="shared" si="0"/>
        <v>-    </v>
      </c>
    </row>
    <row r="35" spans="1:5" ht="23.25" thickBot="1">
      <c r="A35" s="44" t="s">
        <v>44</v>
      </c>
      <c r="B35" s="49">
        <v>28</v>
      </c>
      <c r="C35" s="45"/>
      <c r="D35" s="45"/>
      <c r="E35" s="36" t="str">
        <f t="shared" si="0"/>
        <v>-    </v>
      </c>
    </row>
    <row r="36" spans="1:5" ht="23.25" thickBot="1">
      <c r="A36" s="37" t="s">
        <v>45</v>
      </c>
      <c r="B36" s="38">
        <v>29</v>
      </c>
      <c r="C36" s="39">
        <f>SUM(C31:C35)</f>
        <v>958068</v>
      </c>
      <c r="D36" s="39">
        <f>SUM(D31:D35)</f>
        <v>920626</v>
      </c>
      <c r="E36" s="40">
        <f t="shared" si="0"/>
        <v>96.09</v>
      </c>
    </row>
    <row r="37" spans="1:5" ht="13.5" thickBot="1">
      <c r="A37" s="50" t="s">
        <v>46</v>
      </c>
      <c r="B37" s="38">
        <v>30</v>
      </c>
      <c r="C37" s="51">
        <f>C14+C23+C30+C36</f>
        <v>3336071</v>
      </c>
      <c r="D37" s="51">
        <f>D14+D23+D30+D36</f>
        <v>3273894</v>
      </c>
      <c r="E37" s="40">
        <f t="shared" si="0"/>
        <v>98.14</v>
      </c>
    </row>
    <row r="38" spans="1:5" ht="12.75">
      <c r="A38" s="41" t="s">
        <v>47</v>
      </c>
      <c r="B38" s="30">
        <v>31</v>
      </c>
      <c r="C38" s="42">
        <v>5475</v>
      </c>
      <c r="D38" s="42">
        <v>6029</v>
      </c>
      <c r="E38" s="28">
        <f t="shared" si="0"/>
        <v>110.12</v>
      </c>
    </row>
    <row r="39" spans="1:5" ht="12.75">
      <c r="A39" s="43" t="s">
        <v>48</v>
      </c>
      <c r="B39" s="31">
        <v>32</v>
      </c>
      <c r="C39" s="27"/>
      <c r="D39" s="27"/>
      <c r="E39" s="32" t="str">
        <f t="shared" si="0"/>
        <v>-    </v>
      </c>
    </row>
    <row r="40" spans="1:5" ht="12.75">
      <c r="A40" s="43" t="s">
        <v>49</v>
      </c>
      <c r="B40" s="31">
        <v>33</v>
      </c>
      <c r="C40" s="27"/>
      <c r="D40" s="27"/>
      <c r="E40" s="32" t="str">
        <f aca="true" t="shared" si="1" ref="E40:E71">IF(C40&lt;&gt;0,ROUND(D40*100/C40,2),"-    ")</f>
        <v>-    </v>
      </c>
    </row>
    <row r="41" spans="1:5" ht="12.75">
      <c r="A41" s="43" t="s">
        <v>50</v>
      </c>
      <c r="B41" s="31">
        <v>34</v>
      </c>
      <c r="C41" s="27"/>
      <c r="D41" s="27"/>
      <c r="E41" s="32" t="str">
        <f t="shared" si="1"/>
        <v>-    </v>
      </c>
    </row>
    <row r="42" spans="1:5" ht="22.5">
      <c r="A42" s="43" t="s">
        <v>51</v>
      </c>
      <c r="B42" s="31">
        <v>35</v>
      </c>
      <c r="C42" s="27"/>
      <c r="D42" s="27"/>
      <c r="E42" s="32" t="str">
        <f t="shared" si="1"/>
        <v>-    </v>
      </c>
    </row>
    <row r="43" spans="1:5" ht="13.5" thickBot="1">
      <c r="A43" s="44" t="s">
        <v>52</v>
      </c>
      <c r="B43" s="34">
        <v>36</v>
      </c>
      <c r="C43" s="45"/>
      <c r="D43" s="45"/>
      <c r="E43" s="36" t="str">
        <f t="shared" si="1"/>
        <v>-    </v>
      </c>
    </row>
    <row r="44" spans="1:5" ht="13.5" thickBot="1">
      <c r="A44" s="37" t="s">
        <v>53</v>
      </c>
      <c r="B44" s="52">
        <v>37</v>
      </c>
      <c r="C44" s="39">
        <f>SUM(C38:C43)</f>
        <v>5475</v>
      </c>
      <c r="D44" s="39">
        <f>SUM(D38:D43)</f>
        <v>6029</v>
      </c>
      <c r="E44" s="40">
        <f t="shared" si="1"/>
        <v>110.12</v>
      </c>
    </row>
    <row r="45" spans="1:5" ht="12.75">
      <c r="A45" s="41" t="s">
        <v>54</v>
      </c>
      <c r="B45" s="30">
        <v>38</v>
      </c>
      <c r="C45" s="42">
        <v>6703</v>
      </c>
      <c r="D45" s="42">
        <v>194</v>
      </c>
      <c r="E45" s="28">
        <f t="shared" si="1"/>
        <v>2.89</v>
      </c>
    </row>
    <row r="46" spans="1:5" ht="12.75">
      <c r="A46" s="43" t="s">
        <v>55</v>
      </c>
      <c r="B46" s="31">
        <v>39</v>
      </c>
      <c r="C46" s="27">
        <v>9607</v>
      </c>
      <c r="D46" s="27">
        <v>9315</v>
      </c>
      <c r="E46" s="32">
        <f t="shared" si="1"/>
        <v>96.96</v>
      </c>
    </row>
    <row r="47" spans="1:5" ht="12.75">
      <c r="A47" s="43" t="s">
        <v>56</v>
      </c>
      <c r="B47" s="31">
        <v>40</v>
      </c>
      <c r="C47" s="27"/>
      <c r="D47" s="27"/>
      <c r="E47" s="32" t="str">
        <f t="shared" si="1"/>
        <v>-    </v>
      </c>
    </row>
    <row r="48" spans="1:5" ht="12.75">
      <c r="A48" s="43" t="s">
        <v>57</v>
      </c>
      <c r="B48" s="31">
        <v>41</v>
      </c>
      <c r="C48" s="27">
        <v>2548</v>
      </c>
      <c r="D48" s="27">
        <v>2786</v>
      </c>
      <c r="E48" s="32">
        <f t="shared" si="1"/>
        <v>109.34</v>
      </c>
    </row>
    <row r="49" spans="1:5" ht="22.5">
      <c r="A49" s="25" t="s">
        <v>58</v>
      </c>
      <c r="B49" s="31">
        <v>42</v>
      </c>
      <c r="C49" s="27"/>
      <c r="D49" s="27"/>
      <c r="E49" s="32" t="str">
        <f t="shared" si="1"/>
        <v>-    </v>
      </c>
    </row>
    <row r="50" spans="1:5" ht="33.75">
      <c r="A50" s="25" t="s">
        <v>59</v>
      </c>
      <c r="B50" s="31">
        <v>43</v>
      </c>
      <c r="C50" s="27"/>
      <c r="D50" s="27"/>
      <c r="E50" s="36" t="str">
        <f t="shared" si="1"/>
        <v>-    </v>
      </c>
    </row>
    <row r="51" spans="1:5" ht="12.75">
      <c r="A51" s="25" t="s">
        <v>60</v>
      </c>
      <c r="B51" s="31">
        <v>44</v>
      </c>
      <c r="C51" s="27"/>
      <c r="D51" s="27"/>
      <c r="E51" s="36" t="str">
        <f t="shared" si="1"/>
        <v>-    </v>
      </c>
    </row>
    <row r="52" spans="1:5" ht="12.75">
      <c r="A52" s="25" t="s">
        <v>61</v>
      </c>
      <c r="B52" s="31">
        <v>45</v>
      </c>
      <c r="C52" s="27"/>
      <c r="D52" s="27"/>
      <c r="E52" s="36" t="str">
        <f t="shared" si="1"/>
        <v>-    </v>
      </c>
    </row>
    <row r="53" spans="1:5" ht="12.75">
      <c r="A53" s="25" t="s">
        <v>62</v>
      </c>
      <c r="B53" s="31">
        <v>46</v>
      </c>
      <c r="C53" s="27"/>
      <c r="D53" s="27"/>
      <c r="E53" s="36" t="str">
        <f t="shared" si="1"/>
        <v>-    </v>
      </c>
    </row>
    <row r="54" spans="1:5" ht="12.75">
      <c r="A54" s="25" t="s">
        <v>63</v>
      </c>
      <c r="B54" s="31">
        <v>47</v>
      </c>
      <c r="C54" s="27"/>
      <c r="D54" s="27"/>
      <c r="E54" s="36" t="str">
        <f t="shared" si="1"/>
        <v>-    </v>
      </c>
    </row>
    <row r="55" spans="1:5" ht="13.5" thickBot="1">
      <c r="A55" s="33" t="s">
        <v>64</v>
      </c>
      <c r="B55" s="31">
        <v>48</v>
      </c>
      <c r="C55" s="45"/>
      <c r="D55" s="45"/>
      <c r="E55" s="36" t="str">
        <f t="shared" si="1"/>
        <v>-    </v>
      </c>
    </row>
    <row r="56" spans="1:5" ht="13.5" thickBot="1">
      <c r="A56" s="37" t="s">
        <v>65</v>
      </c>
      <c r="B56" s="52">
        <v>49</v>
      </c>
      <c r="C56" s="53">
        <f>SUM(C45:C55)</f>
        <v>18858</v>
      </c>
      <c r="D56" s="53">
        <f>SUM(D45:D55)</f>
        <v>12295</v>
      </c>
      <c r="E56" s="40">
        <f t="shared" si="1"/>
        <v>65.2</v>
      </c>
    </row>
    <row r="57" spans="1:5" ht="12.75">
      <c r="A57" s="54" t="s">
        <v>66</v>
      </c>
      <c r="B57" s="31">
        <v>50</v>
      </c>
      <c r="C57" s="55"/>
      <c r="D57" s="55"/>
      <c r="E57" s="36" t="str">
        <f t="shared" si="1"/>
        <v>-    </v>
      </c>
    </row>
    <row r="58" spans="1:5" ht="12.75">
      <c r="A58" s="25" t="s">
        <v>67</v>
      </c>
      <c r="B58" s="34">
        <v>51</v>
      </c>
      <c r="C58" s="45"/>
      <c r="D58" s="45"/>
      <c r="E58" s="36" t="str">
        <f t="shared" si="1"/>
        <v>-    </v>
      </c>
    </row>
    <row r="59" spans="1:5" ht="12.75">
      <c r="A59" s="25" t="s">
        <v>68</v>
      </c>
      <c r="B59" s="34">
        <v>52</v>
      </c>
      <c r="C59" s="45"/>
      <c r="D59" s="45"/>
      <c r="E59" s="36" t="str">
        <f t="shared" si="1"/>
        <v>-    </v>
      </c>
    </row>
    <row r="60" spans="1:5" ht="12.75">
      <c r="A60" s="44" t="s">
        <v>69</v>
      </c>
      <c r="B60" s="34">
        <v>53</v>
      </c>
      <c r="C60" s="45"/>
      <c r="D60" s="45"/>
      <c r="E60" s="36" t="str">
        <f t="shared" si="1"/>
        <v>-    </v>
      </c>
    </row>
    <row r="61" spans="1:5" ht="12.75">
      <c r="A61" s="54"/>
      <c r="B61" s="31">
        <v>54</v>
      </c>
      <c r="C61" s="55"/>
      <c r="D61" s="55"/>
      <c r="E61" s="56"/>
    </row>
    <row r="62" spans="1:5" ht="13.5" thickBot="1">
      <c r="A62" s="57"/>
      <c r="B62" s="58">
        <v>55</v>
      </c>
      <c r="C62" s="35"/>
      <c r="D62" s="35"/>
      <c r="E62" s="59"/>
    </row>
    <row r="63" spans="1:5" ht="13.5" thickBot="1">
      <c r="A63" s="37" t="s">
        <v>70</v>
      </c>
      <c r="B63" s="52">
        <v>56</v>
      </c>
      <c r="C63" s="39"/>
      <c r="D63" s="39"/>
      <c r="E63" s="40" t="str">
        <f aca="true" t="shared" si="2" ref="E63:E75">IF(C63&lt;&gt;0,ROUND(D63*100/C63,2),"-    ")</f>
        <v>-    </v>
      </c>
    </row>
    <row r="64" spans="1:5" ht="12.75">
      <c r="A64" s="41" t="s">
        <v>71</v>
      </c>
      <c r="B64" s="30">
        <v>57</v>
      </c>
      <c r="C64" s="42">
        <v>1458</v>
      </c>
      <c r="D64" s="42">
        <v>1201</v>
      </c>
      <c r="E64" s="28">
        <f t="shared" si="2"/>
        <v>82.37</v>
      </c>
    </row>
    <row r="65" spans="1:5" ht="12.75">
      <c r="A65" s="43" t="s">
        <v>72</v>
      </c>
      <c r="B65" s="31">
        <v>58</v>
      </c>
      <c r="C65" s="27">
        <v>316</v>
      </c>
      <c r="D65" s="27">
        <v>66467</v>
      </c>
      <c r="E65" s="32">
        <f t="shared" si="2"/>
        <v>21033.86</v>
      </c>
    </row>
    <row r="66" spans="1:5" ht="12.75">
      <c r="A66" s="43" t="s">
        <v>73</v>
      </c>
      <c r="B66" s="31">
        <v>59</v>
      </c>
      <c r="C66" s="27"/>
      <c r="D66" s="27"/>
      <c r="E66" s="32" t="str">
        <f t="shared" si="2"/>
        <v>-    </v>
      </c>
    </row>
    <row r="67" spans="1:5" ht="13.5" thickBot="1">
      <c r="A67" s="44" t="s">
        <v>74</v>
      </c>
      <c r="B67" s="34">
        <v>60</v>
      </c>
      <c r="C67" s="45">
        <v>3042</v>
      </c>
      <c r="D67" s="45"/>
      <c r="E67" s="36">
        <f t="shared" si="2"/>
        <v>0</v>
      </c>
    </row>
    <row r="68" spans="1:5" ht="13.5" thickBot="1">
      <c r="A68" s="37" t="s">
        <v>75</v>
      </c>
      <c r="B68" s="52">
        <v>61</v>
      </c>
      <c r="C68" s="39">
        <f>SUM(C64:C67)</f>
        <v>4816</v>
      </c>
      <c r="D68" s="39">
        <f>SUM(D64:D67)</f>
        <v>67668</v>
      </c>
      <c r="E68" s="40">
        <f t="shared" si="2"/>
        <v>1405.07</v>
      </c>
    </row>
    <row r="69" spans="1:5" ht="12.75">
      <c r="A69" s="41" t="s">
        <v>76</v>
      </c>
      <c r="B69" s="30">
        <v>62</v>
      </c>
      <c r="C69" s="42">
        <v>141</v>
      </c>
      <c r="D69" s="42"/>
      <c r="E69" s="28">
        <f t="shared" si="2"/>
        <v>0</v>
      </c>
    </row>
    <row r="70" spans="1:5" ht="12.75">
      <c r="A70" s="43" t="s">
        <v>77</v>
      </c>
      <c r="B70" s="31">
        <v>63</v>
      </c>
      <c r="C70" s="27">
        <v>42919</v>
      </c>
      <c r="D70" s="27">
        <v>5720</v>
      </c>
      <c r="E70" s="32">
        <f t="shared" si="2"/>
        <v>13.33</v>
      </c>
    </row>
    <row r="71" spans="1:5" ht="12.75">
      <c r="A71" s="43" t="s">
        <v>78</v>
      </c>
      <c r="B71" s="31">
        <v>64</v>
      </c>
      <c r="C71" s="27">
        <v>1369</v>
      </c>
      <c r="D71" s="27">
        <v>19850</v>
      </c>
      <c r="E71" s="32">
        <f t="shared" si="2"/>
        <v>1449.96</v>
      </c>
    </row>
    <row r="72" spans="1:5" ht="13.5" thickBot="1">
      <c r="A72" s="44" t="s">
        <v>79</v>
      </c>
      <c r="B72" s="34">
        <v>65</v>
      </c>
      <c r="C72" s="45"/>
      <c r="D72" s="45"/>
      <c r="E72" s="36" t="str">
        <f t="shared" si="2"/>
        <v>-    </v>
      </c>
    </row>
    <row r="73" spans="1:5" ht="13.5" thickBot="1">
      <c r="A73" s="37" t="s">
        <v>80</v>
      </c>
      <c r="B73" s="60">
        <v>66</v>
      </c>
      <c r="C73" s="39">
        <f>SUM(C69:C72)</f>
        <v>44429</v>
      </c>
      <c r="D73" s="39">
        <f>SUM(D69:D72)</f>
        <v>25570</v>
      </c>
      <c r="E73" s="40">
        <f t="shared" si="2"/>
        <v>57.55</v>
      </c>
    </row>
    <row r="74" spans="1:5" ht="13.5" thickBot="1">
      <c r="A74" s="50" t="s">
        <v>81</v>
      </c>
      <c r="B74" s="60">
        <v>67</v>
      </c>
      <c r="C74" s="51">
        <f>C44+C56+C68+C73</f>
        <v>73578</v>
      </c>
      <c r="D74" s="51">
        <f>D44+D56+D68+D73</f>
        <v>111562</v>
      </c>
      <c r="E74" s="40">
        <f t="shared" si="2"/>
        <v>151.62</v>
      </c>
    </row>
    <row r="75" spans="1:5" ht="13.5" thickBot="1">
      <c r="A75" s="61" t="s">
        <v>82</v>
      </c>
      <c r="B75" s="62">
        <v>68</v>
      </c>
      <c r="C75" s="63">
        <f>C37+C74</f>
        <v>3409649</v>
      </c>
      <c r="D75" s="63">
        <f>D37+D74</f>
        <v>3385456</v>
      </c>
      <c r="E75" s="64">
        <f t="shared" si="2"/>
        <v>99.29</v>
      </c>
    </row>
    <row r="76" spans="1:5" ht="12.75">
      <c r="A76" s="65"/>
      <c r="B76" s="66"/>
      <c r="C76" s="67"/>
      <c r="D76" s="67"/>
      <c r="E76" s="68"/>
    </row>
    <row r="77" spans="1:5" ht="13.5" thickBot="1">
      <c r="A77" s="69"/>
      <c r="B77" s="70"/>
      <c r="C77" s="71"/>
      <c r="D77" s="71"/>
      <c r="E77" s="71"/>
    </row>
    <row r="78" spans="1:5" ht="12.75">
      <c r="A78" s="7" t="s">
        <v>83</v>
      </c>
      <c r="B78" s="8" t="s">
        <v>5</v>
      </c>
      <c r="C78" s="9"/>
      <c r="D78" s="10" t="s">
        <v>7</v>
      </c>
      <c r="E78" s="11" t="s">
        <v>8</v>
      </c>
    </row>
    <row r="79" spans="1:5" ht="13.5" thickBot="1">
      <c r="A79" s="12"/>
      <c r="B79" s="13"/>
      <c r="C79" s="14"/>
      <c r="D79" s="15"/>
      <c r="E79" s="16" t="s">
        <v>10</v>
      </c>
    </row>
    <row r="80" spans="1:5" ht="12.75">
      <c r="A80" s="72" t="s">
        <v>11</v>
      </c>
      <c r="B80" s="73" t="s">
        <v>12</v>
      </c>
      <c r="C80" s="73" t="s">
        <v>13</v>
      </c>
      <c r="D80" s="73" t="s">
        <v>14</v>
      </c>
      <c r="E80" s="74" t="s">
        <v>15</v>
      </c>
    </row>
    <row r="81" spans="1:5" ht="12.75">
      <c r="A81" s="25" t="s">
        <v>84</v>
      </c>
      <c r="B81" s="31" t="s">
        <v>85</v>
      </c>
      <c r="C81" s="55"/>
      <c r="D81" s="55"/>
      <c r="E81" s="32" t="str">
        <f>IF(C81&lt;&gt;0,ROUND(D81*100/C81,2),"-    ")</f>
        <v>-    </v>
      </c>
    </row>
    <row r="82" spans="1:5" ht="12.75">
      <c r="A82" s="25" t="s">
        <v>86</v>
      </c>
      <c r="B82" s="31" t="s">
        <v>87</v>
      </c>
      <c r="C82" s="55">
        <v>1418139</v>
      </c>
      <c r="D82" s="55">
        <v>1418139</v>
      </c>
      <c r="E82" s="32">
        <f>IF(C82&lt;&gt;0,ROUND(D82*100/C82,2),"-    ")</f>
        <v>100</v>
      </c>
    </row>
    <row r="83" spans="1:5" ht="12.75">
      <c r="A83" s="25" t="s">
        <v>88</v>
      </c>
      <c r="B83" s="31">
        <v>71</v>
      </c>
      <c r="C83" s="55">
        <v>1418139</v>
      </c>
      <c r="D83" s="55">
        <v>1418139</v>
      </c>
      <c r="E83" s="32">
        <f>IF(C83&lt;&gt;0,ROUND(D83*100/C83,2),"-    ")</f>
        <v>100</v>
      </c>
    </row>
    <row r="84" spans="1:5" ht="12.75">
      <c r="A84" s="25" t="s">
        <v>89</v>
      </c>
      <c r="B84" s="31">
        <v>72</v>
      </c>
      <c r="C84" s="55">
        <v>68</v>
      </c>
      <c r="D84" s="55">
        <v>-9958</v>
      </c>
      <c r="E84" s="32"/>
    </row>
    <row r="85" spans="1:5" ht="12.75">
      <c r="A85" s="25" t="s">
        <v>90</v>
      </c>
      <c r="B85" s="31">
        <v>73</v>
      </c>
      <c r="C85" s="55">
        <v>1658463</v>
      </c>
      <c r="D85" s="55">
        <v>1738852</v>
      </c>
      <c r="E85" s="32">
        <f>IF(C85&lt;&gt;0,ROUND(D85*100/C85,2),"-    ")</f>
        <v>104.85</v>
      </c>
    </row>
    <row r="86" spans="1:5" ht="12.75">
      <c r="A86" s="25" t="s">
        <v>91</v>
      </c>
      <c r="B86" s="31">
        <v>74</v>
      </c>
      <c r="C86" s="55">
        <v>1658531</v>
      </c>
      <c r="D86" s="55">
        <f>SUM(D84:D85)</f>
        <v>1728894</v>
      </c>
      <c r="E86" s="32">
        <f>IF(C86&lt;&gt;0,ROUND(D86*100/C86,2),"-    ")</f>
        <v>104.24</v>
      </c>
    </row>
    <row r="87" spans="1:5" ht="12.75">
      <c r="A87" s="25" t="s">
        <v>92</v>
      </c>
      <c r="B87" s="31">
        <v>75</v>
      </c>
      <c r="C87" s="55"/>
      <c r="D87" s="55"/>
      <c r="E87" s="32"/>
    </row>
    <row r="88" spans="1:5" ht="12.75">
      <c r="A88" s="25" t="s">
        <v>93</v>
      </c>
      <c r="B88" s="31">
        <v>76</v>
      </c>
      <c r="C88" s="55"/>
      <c r="D88" s="55"/>
      <c r="E88" s="32"/>
    </row>
    <row r="89" spans="1:5" ht="12.75">
      <c r="A89" s="25" t="s">
        <v>94</v>
      </c>
      <c r="B89" s="31">
        <v>77</v>
      </c>
      <c r="C89" s="55"/>
      <c r="D89" s="55"/>
      <c r="E89" s="32" t="str">
        <f aca="true" t="shared" si="3" ref="E89:E120">IF(C89&lt;&gt;0,ROUND(D89*100/C89,2),"-    ")</f>
        <v>-    </v>
      </c>
    </row>
    <row r="90" spans="1:5" ht="13.5" thickBot="1">
      <c r="A90" s="75" t="s">
        <v>95</v>
      </c>
      <c r="B90" s="76">
        <v>78</v>
      </c>
      <c r="C90" s="77">
        <f>+C83+C86+C89</f>
        <v>3076670</v>
      </c>
      <c r="D90" s="77">
        <f>+D83+D86+D89</f>
        <v>3147033</v>
      </c>
      <c r="E90" s="78">
        <f t="shared" si="3"/>
        <v>102.29</v>
      </c>
    </row>
    <row r="91" spans="1:5" ht="12.75">
      <c r="A91" s="29" t="s">
        <v>152</v>
      </c>
      <c r="B91" s="79">
        <v>79</v>
      </c>
      <c r="C91" s="80">
        <v>24440</v>
      </c>
      <c r="D91" s="80">
        <v>93218</v>
      </c>
      <c r="E91" s="28">
        <f t="shared" si="3"/>
        <v>381.42</v>
      </c>
    </row>
    <row r="92" spans="1:5" ht="12.75">
      <c r="A92" s="25" t="s">
        <v>96</v>
      </c>
      <c r="B92" s="31">
        <v>80</v>
      </c>
      <c r="C92" s="42">
        <v>24440</v>
      </c>
      <c r="D92" s="42">
        <v>93218</v>
      </c>
      <c r="E92" s="28">
        <f t="shared" si="3"/>
        <v>381.42</v>
      </c>
    </row>
    <row r="93" spans="1:5" ht="12.75">
      <c r="A93" s="25" t="s">
        <v>97</v>
      </c>
      <c r="B93" s="49">
        <v>81</v>
      </c>
      <c r="C93" s="42">
        <v>0</v>
      </c>
      <c r="D93" s="42"/>
      <c r="E93" s="28" t="str">
        <f t="shared" si="3"/>
        <v>-    </v>
      </c>
    </row>
    <row r="94" spans="1:5" ht="12.75">
      <c r="A94" s="43" t="s">
        <v>98</v>
      </c>
      <c r="B94" s="31">
        <v>82</v>
      </c>
      <c r="C94" s="27"/>
      <c r="D94" s="27"/>
      <c r="E94" s="32" t="str">
        <f t="shared" si="3"/>
        <v>-    </v>
      </c>
    </row>
    <row r="95" spans="1:5" ht="12.75">
      <c r="A95" s="43" t="s">
        <v>99</v>
      </c>
      <c r="B95" s="49">
        <v>83</v>
      </c>
      <c r="C95" s="27"/>
      <c r="D95" s="27"/>
      <c r="E95" s="32" t="str">
        <f t="shared" si="3"/>
        <v>-    </v>
      </c>
    </row>
    <row r="96" spans="1:5" ht="12.75">
      <c r="A96" s="43" t="s">
        <v>100</v>
      </c>
      <c r="B96" s="31">
        <v>84</v>
      </c>
      <c r="C96" s="27"/>
      <c r="D96" s="27"/>
      <c r="E96" s="32" t="str">
        <f t="shared" si="3"/>
        <v>-    </v>
      </c>
    </row>
    <row r="97" spans="1:5" ht="13.5" thickBot="1">
      <c r="A97" s="44" t="s">
        <v>101</v>
      </c>
      <c r="B97" s="49">
        <v>85</v>
      </c>
      <c r="C97" s="45"/>
      <c r="D97" s="45"/>
      <c r="E97" s="36" t="str">
        <f t="shared" si="3"/>
        <v>-    </v>
      </c>
    </row>
    <row r="98" spans="1:5" ht="13.5" thickBot="1">
      <c r="A98" s="37" t="s">
        <v>102</v>
      </c>
      <c r="B98" s="52">
        <v>86</v>
      </c>
      <c r="C98" s="81">
        <f>C91+C94+C95+C96+C97</f>
        <v>24440</v>
      </c>
      <c r="D98" s="81">
        <f>D91+D94+D95+D96+D97</f>
        <v>93218</v>
      </c>
      <c r="E98" s="40">
        <f t="shared" si="3"/>
        <v>381.42</v>
      </c>
    </row>
    <row r="99" spans="1:5" ht="12.75">
      <c r="A99" s="41" t="s">
        <v>153</v>
      </c>
      <c r="B99" s="79">
        <v>87</v>
      </c>
      <c r="C99" s="80">
        <f>SUM(C100:C101)</f>
        <v>0</v>
      </c>
      <c r="D99" s="80">
        <v>-1376</v>
      </c>
      <c r="E99" s="28" t="str">
        <f t="shared" si="3"/>
        <v>-    </v>
      </c>
    </row>
    <row r="100" spans="1:5" ht="12.75">
      <c r="A100" s="43" t="s">
        <v>103</v>
      </c>
      <c r="B100" s="31">
        <v>88</v>
      </c>
      <c r="C100" s="42"/>
      <c r="D100" s="42">
        <v>-1376</v>
      </c>
      <c r="E100" s="28" t="str">
        <f t="shared" si="3"/>
        <v>-    </v>
      </c>
    </row>
    <row r="101" spans="1:5" ht="12.75">
      <c r="A101" s="43" t="s">
        <v>104</v>
      </c>
      <c r="B101" s="49">
        <v>89</v>
      </c>
      <c r="C101" s="42"/>
      <c r="D101" s="42"/>
      <c r="E101" s="28" t="str">
        <f t="shared" si="3"/>
        <v>-    </v>
      </c>
    </row>
    <row r="102" spans="1:5" ht="12.75">
      <c r="A102" s="43" t="s">
        <v>105</v>
      </c>
      <c r="B102" s="31">
        <v>90</v>
      </c>
      <c r="C102" s="27"/>
      <c r="D102" s="27"/>
      <c r="E102" s="32" t="str">
        <f t="shared" si="3"/>
        <v>-    </v>
      </c>
    </row>
    <row r="103" spans="1:5" ht="12.75">
      <c r="A103" s="43" t="s">
        <v>106</v>
      </c>
      <c r="B103" s="49">
        <v>91</v>
      </c>
      <c r="C103" s="27"/>
      <c r="D103" s="27"/>
      <c r="E103" s="32" t="str">
        <f t="shared" si="3"/>
        <v>-    </v>
      </c>
    </row>
    <row r="104" spans="1:5" ht="13.5" thickBot="1">
      <c r="A104" s="44" t="s">
        <v>107</v>
      </c>
      <c r="B104" s="34">
        <v>92</v>
      </c>
      <c r="C104" s="45"/>
      <c r="D104" s="45"/>
      <c r="E104" s="36" t="str">
        <f t="shared" si="3"/>
        <v>-    </v>
      </c>
    </row>
    <row r="105" spans="1:5" ht="13.5" thickBot="1">
      <c r="A105" s="37" t="s">
        <v>108</v>
      </c>
      <c r="B105" s="52">
        <v>93</v>
      </c>
      <c r="C105" s="81">
        <f>C99+C102+C103+C104</f>
        <v>0</v>
      </c>
      <c r="D105" s="81">
        <f>D99+D102+D103+D104</f>
        <v>-1376</v>
      </c>
      <c r="E105" s="40" t="str">
        <f t="shared" si="3"/>
        <v>-    </v>
      </c>
    </row>
    <row r="106" spans="1:5" ht="13.5" thickBot="1">
      <c r="A106" s="50" t="s">
        <v>109</v>
      </c>
      <c r="B106" s="52">
        <v>94</v>
      </c>
      <c r="C106" s="82">
        <f>C98+C105</f>
        <v>24440</v>
      </c>
      <c r="D106" s="82">
        <f>D98+D105</f>
        <v>91842</v>
      </c>
      <c r="E106" s="40">
        <f t="shared" si="3"/>
        <v>375.79</v>
      </c>
    </row>
    <row r="107" spans="1:5" ht="12.75">
      <c r="A107" s="41" t="s">
        <v>110</v>
      </c>
      <c r="B107" s="79">
        <v>95</v>
      </c>
      <c r="C107" s="42"/>
      <c r="D107" s="42"/>
      <c r="E107" s="28" t="str">
        <f t="shared" si="3"/>
        <v>-    </v>
      </c>
    </row>
    <row r="108" spans="1:5" ht="12.75">
      <c r="A108" s="43" t="s">
        <v>111</v>
      </c>
      <c r="B108" s="31">
        <v>96</v>
      </c>
      <c r="C108" s="27"/>
      <c r="D108" s="27"/>
      <c r="E108" s="32" t="str">
        <f t="shared" si="3"/>
        <v>-    </v>
      </c>
    </row>
    <row r="109" spans="1:5" ht="12.75">
      <c r="A109" s="43" t="s">
        <v>112</v>
      </c>
      <c r="B109" s="49">
        <v>97</v>
      </c>
      <c r="C109" s="27"/>
      <c r="D109" s="27"/>
      <c r="E109" s="32" t="str">
        <f t="shared" si="3"/>
        <v>-    </v>
      </c>
    </row>
    <row r="110" spans="1:5" ht="12.75">
      <c r="A110" s="43" t="s">
        <v>113</v>
      </c>
      <c r="B110" s="31">
        <v>98</v>
      </c>
      <c r="C110" s="27">
        <v>262865</v>
      </c>
      <c r="D110" s="27">
        <v>140403</v>
      </c>
      <c r="E110" s="32">
        <f t="shared" si="3"/>
        <v>53.41</v>
      </c>
    </row>
    <row r="111" spans="1:5" ht="12.75">
      <c r="A111" s="43" t="s">
        <v>114</v>
      </c>
      <c r="B111" s="49">
        <v>99</v>
      </c>
      <c r="C111" s="27"/>
      <c r="D111" s="27"/>
      <c r="E111" s="32" t="str">
        <f t="shared" si="3"/>
        <v>-    </v>
      </c>
    </row>
    <row r="112" spans="1:5" ht="13.5" thickBot="1">
      <c r="A112" s="44" t="s">
        <v>115</v>
      </c>
      <c r="B112" s="34">
        <v>100</v>
      </c>
      <c r="C112" s="45">
        <v>0</v>
      </c>
      <c r="D112" s="45"/>
      <c r="E112" s="36" t="str">
        <f t="shared" si="3"/>
        <v>-    </v>
      </c>
    </row>
    <row r="113" spans="1:5" ht="13.5" thickBot="1">
      <c r="A113" s="37" t="s">
        <v>116</v>
      </c>
      <c r="B113" s="52">
        <v>101</v>
      </c>
      <c r="C113" s="81">
        <f>SUM(C107:C112)</f>
        <v>262865</v>
      </c>
      <c r="D113" s="81">
        <f>SUM(D107:D112)</f>
        <v>140403</v>
      </c>
      <c r="E113" s="40">
        <f t="shared" si="3"/>
        <v>53.41</v>
      </c>
    </row>
    <row r="114" spans="1:5" ht="12.75">
      <c r="A114" s="41" t="s">
        <v>117</v>
      </c>
      <c r="B114" s="30">
        <v>102</v>
      </c>
      <c r="C114" s="42"/>
      <c r="D114" s="42"/>
      <c r="E114" s="28" t="str">
        <f t="shared" si="3"/>
        <v>-    </v>
      </c>
    </row>
    <row r="115" spans="1:5" ht="12.75">
      <c r="A115" s="43" t="s">
        <v>118</v>
      </c>
      <c r="B115" s="49">
        <v>103</v>
      </c>
      <c r="C115" s="27">
        <v>34853</v>
      </c>
      <c r="D115" s="27"/>
      <c r="E115" s="32">
        <f t="shared" si="3"/>
        <v>0</v>
      </c>
    </row>
    <row r="116" spans="1:5" ht="12.75">
      <c r="A116" s="43" t="s">
        <v>119</v>
      </c>
      <c r="B116" s="49">
        <v>104</v>
      </c>
      <c r="C116" s="27">
        <v>21319</v>
      </c>
      <c r="D116" s="27"/>
      <c r="E116" s="32">
        <f t="shared" si="3"/>
        <v>0</v>
      </c>
    </row>
    <row r="117" spans="1:5" ht="12.75">
      <c r="A117" s="43" t="s">
        <v>154</v>
      </c>
      <c r="B117" s="31">
        <v>105</v>
      </c>
      <c r="C117" s="83">
        <v>3831</v>
      </c>
      <c r="D117" s="83">
        <v>2259</v>
      </c>
      <c r="E117" s="32">
        <f t="shared" si="3"/>
        <v>58.97</v>
      </c>
    </row>
    <row r="118" spans="1:5" ht="12.75">
      <c r="A118" s="43" t="s">
        <v>120</v>
      </c>
      <c r="B118" s="49">
        <v>106</v>
      </c>
      <c r="C118" s="27">
        <v>382</v>
      </c>
      <c r="D118" s="27">
        <v>2259</v>
      </c>
      <c r="E118" s="32">
        <f t="shared" si="3"/>
        <v>591.36</v>
      </c>
    </row>
    <row r="119" spans="1:5" ht="12.75">
      <c r="A119" s="43" t="s">
        <v>121</v>
      </c>
      <c r="B119" s="31">
        <v>107</v>
      </c>
      <c r="C119" s="27">
        <v>3449</v>
      </c>
      <c r="D119" s="27"/>
      <c r="E119" s="32">
        <f t="shared" si="3"/>
        <v>0</v>
      </c>
    </row>
    <row r="120" spans="1:5" ht="22.5">
      <c r="A120" s="43" t="s">
        <v>122</v>
      </c>
      <c r="B120" s="49">
        <v>108</v>
      </c>
      <c r="C120" s="84">
        <v>6546</v>
      </c>
      <c r="D120" s="84">
        <v>2523</v>
      </c>
      <c r="E120" s="32">
        <f t="shared" si="3"/>
        <v>38.54</v>
      </c>
    </row>
    <row r="121" spans="1:5" ht="12.75">
      <c r="A121" s="43" t="s">
        <v>123</v>
      </c>
      <c r="B121" s="31">
        <v>109</v>
      </c>
      <c r="C121" s="45"/>
      <c r="D121" s="45"/>
      <c r="E121" s="32" t="str">
        <f aca="true" t="shared" si="4" ref="E121:E152">IF(C121&lt;&gt;0,ROUND(D121*100/C121,2),"-    ")</f>
        <v>-    </v>
      </c>
    </row>
    <row r="122" spans="1:5" ht="12.75">
      <c r="A122" s="43" t="s">
        <v>124</v>
      </c>
      <c r="B122" s="49">
        <v>110</v>
      </c>
      <c r="C122" s="45"/>
      <c r="D122" s="45"/>
      <c r="E122" s="32" t="str">
        <f t="shared" si="4"/>
        <v>-    </v>
      </c>
    </row>
    <row r="123" spans="1:5" ht="12.75">
      <c r="A123" s="43" t="s">
        <v>125</v>
      </c>
      <c r="B123" s="31">
        <v>111</v>
      </c>
      <c r="C123" s="27"/>
      <c r="D123" s="27"/>
      <c r="E123" s="32" t="str">
        <f t="shared" si="4"/>
        <v>-    </v>
      </c>
    </row>
    <row r="124" spans="1:5" ht="12.75">
      <c r="A124" s="43" t="s">
        <v>126</v>
      </c>
      <c r="B124" s="31">
        <v>112</v>
      </c>
      <c r="C124" s="27">
        <v>5937</v>
      </c>
      <c r="D124" s="27">
        <v>2188</v>
      </c>
      <c r="E124" s="32">
        <f t="shared" si="4"/>
        <v>36.85</v>
      </c>
    </row>
    <row r="125" spans="1:5" ht="12.75">
      <c r="A125" s="43" t="s">
        <v>127</v>
      </c>
      <c r="B125" s="49">
        <v>113</v>
      </c>
      <c r="C125" s="27"/>
      <c r="D125" s="27"/>
      <c r="E125" s="32" t="str">
        <f t="shared" si="4"/>
        <v>-    </v>
      </c>
    </row>
    <row r="126" spans="1:5" ht="12.75">
      <c r="A126" s="43" t="s">
        <v>128</v>
      </c>
      <c r="B126" s="49">
        <v>114</v>
      </c>
      <c r="C126" s="27"/>
      <c r="D126" s="27"/>
      <c r="E126" s="32" t="str">
        <f t="shared" si="4"/>
        <v>-    </v>
      </c>
    </row>
    <row r="127" spans="1:5" ht="12.75">
      <c r="A127" s="43" t="s">
        <v>129</v>
      </c>
      <c r="B127" s="49">
        <v>115</v>
      </c>
      <c r="C127" s="27"/>
      <c r="D127" s="27"/>
      <c r="E127" s="32" t="str">
        <f t="shared" si="4"/>
        <v>-    </v>
      </c>
    </row>
    <row r="128" spans="1:5" ht="12.75">
      <c r="A128" s="43" t="s">
        <v>130</v>
      </c>
      <c r="B128" s="31">
        <v>116</v>
      </c>
      <c r="C128" s="27"/>
      <c r="D128" s="27"/>
      <c r="E128" s="32" t="str">
        <f t="shared" si="4"/>
        <v>-    </v>
      </c>
    </row>
    <row r="129" spans="1:5" ht="12.75">
      <c r="A129" s="43" t="s">
        <v>131</v>
      </c>
      <c r="B129" s="49">
        <v>117</v>
      </c>
      <c r="C129" s="27"/>
      <c r="D129" s="27"/>
      <c r="E129" s="32" t="str">
        <f t="shared" si="4"/>
        <v>-    </v>
      </c>
    </row>
    <row r="130" spans="1:5" ht="22.5">
      <c r="A130" s="43" t="s">
        <v>132</v>
      </c>
      <c r="B130" s="31">
        <v>118</v>
      </c>
      <c r="C130" s="27"/>
      <c r="D130" s="27"/>
      <c r="E130" s="32" t="str">
        <f t="shared" si="4"/>
        <v>-    </v>
      </c>
    </row>
    <row r="131" spans="1:5" ht="22.5">
      <c r="A131" s="43" t="s">
        <v>133</v>
      </c>
      <c r="B131" s="49">
        <v>119</v>
      </c>
      <c r="C131" s="27"/>
      <c r="D131" s="27"/>
      <c r="E131" s="32" t="str">
        <f t="shared" si="4"/>
        <v>-    </v>
      </c>
    </row>
    <row r="132" spans="1:5" ht="33.75">
      <c r="A132" s="43" t="s">
        <v>134</v>
      </c>
      <c r="B132" s="31">
        <v>120</v>
      </c>
      <c r="C132" s="27"/>
      <c r="D132" s="27"/>
      <c r="E132" s="32" t="str">
        <f t="shared" si="4"/>
        <v>-    </v>
      </c>
    </row>
    <row r="133" spans="1:5" ht="22.5">
      <c r="A133" s="43" t="s">
        <v>135</v>
      </c>
      <c r="B133" s="49">
        <v>121</v>
      </c>
      <c r="C133" s="27"/>
      <c r="D133" s="27"/>
      <c r="E133" s="32" t="str">
        <f t="shared" si="4"/>
        <v>-    </v>
      </c>
    </row>
    <row r="134" spans="1:5" ht="22.5">
      <c r="A134" s="85" t="s">
        <v>136</v>
      </c>
      <c r="B134" s="31">
        <v>122</v>
      </c>
      <c r="C134" s="27"/>
      <c r="D134" s="27"/>
      <c r="E134" s="32" t="str">
        <f t="shared" si="4"/>
        <v>-    </v>
      </c>
    </row>
    <row r="135" spans="1:5" ht="12.75">
      <c r="A135" s="43" t="s">
        <v>137</v>
      </c>
      <c r="B135" s="49">
        <v>123</v>
      </c>
      <c r="C135" s="27">
        <v>0</v>
      </c>
      <c r="D135" s="27"/>
      <c r="E135" s="32" t="str">
        <f t="shared" si="4"/>
        <v>-    </v>
      </c>
    </row>
    <row r="136" spans="1:5" ht="12.75">
      <c r="A136" s="86" t="s">
        <v>138</v>
      </c>
      <c r="B136" s="31">
        <v>124</v>
      </c>
      <c r="C136" s="27">
        <v>609</v>
      </c>
      <c r="D136" s="27">
        <v>335</v>
      </c>
      <c r="E136" s="32">
        <f t="shared" si="4"/>
        <v>55.01</v>
      </c>
    </row>
    <row r="137" spans="1:5" ht="12.75">
      <c r="A137" s="86" t="s">
        <v>139</v>
      </c>
      <c r="B137" s="49">
        <v>125</v>
      </c>
      <c r="C137" s="27"/>
      <c r="D137" s="27"/>
      <c r="E137" s="32" t="str">
        <f t="shared" si="4"/>
        <v>-    </v>
      </c>
    </row>
    <row r="138" spans="1:5" ht="13.5" thickBot="1">
      <c r="A138" s="87" t="s">
        <v>140</v>
      </c>
      <c r="B138" s="34">
        <v>126</v>
      </c>
      <c r="C138" s="45">
        <v>0</v>
      </c>
      <c r="D138" s="45"/>
      <c r="E138" s="36" t="str">
        <f t="shared" si="4"/>
        <v>-    </v>
      </c>
    </row>
    <row r="139" spans="1:5" ht="13.5" thickBot="1">
      <c r="A139" s="37" t="s">
        <v>141</v>
      </c>
      <c r="B139" s="52">
        <v>127</v>
      </c>
      <c r="C139" s="81">
        <f>C114+C115+C117+C120</f>
        <v>45230</v>
      </c>
      <c r="D139" s="81">
        <f>D114+D115+D117+D120</f>
        <v>4782</v>
      </c>
      <c r="E139" s="40">
        <f t="shared" si="4"/>
        <v>10.57</v>
      </c>
    </row>
    <row r="140" spans="1:5" ht="12.75">
      <c r="A140" s="41" t="s">
        <v>142</v>
      </c>
      <c r="B140" s="30">
        <v>128</v>
      </c>
      <c r="C140" s="42">
        <v>453</v>
      </c>
      <c r="D140" s="42">
        <v>252</v>
      </c>
      <c r="E140" s="28">
        <f t="shared" si="4"/>
        <v>55.63</v>
      </c>
    </row>
    <row r="141" spans="1:5" ht="12.75">
      <c r="A141" s="43" t="s">
        <v>143</v>
      </c>
      <c r="B141" s="49">
        <v>129</v>
      </c>
      <c r="C141" s="27">
        <v>0</v>
      </c>
      <c r="D141" s="27">
        <v>1144</v>
      </c>
      <c r="E141" s="32" t="str">
        <f t="shared" si="4"/>
        <v>-    </v>
      </c>
    </row>
    <row r="142" spans="1:5" ht="12.75">
      <c r="A142" s="43" t="s">
        <v>144</v>
      </c>
      <c r="B142" s="31">
        <v>130</v>
      </c>
      <c r="C142" s="27"/>
      <c r="D142" s="27"/>
      <c r="E142" s="32" t="str">
        <f t="shared" si="4"/>
        <v>-    </v>
      </c>
    </row>
    <row r="143" spans="1:5" ht="12.75">
      <c r="A143" s="25" t="s">
        <v>145</v>
      </c>
      <c r="B143" s="49">
        <v>131</v>
      </c>
      <c r="C143" s="27"/>
      <c r="D143" s="27"/>
      <c r="E143" s="32" t="str">
        <f t="shared" si="4"/>
        <v>-    </v>
      </c>
    </row>
    <row r="144" spans="1:5" ht="12.75">
      <c r="A144" s="43" t="s">
        <v>146</v>
      </c>
      <c r="B144" s="31">
        <v>132</v>
      </c>
      <c r="C144" s="45"/>
      <c r="D144" s="45"/>
      <c r="E144" s="32" t="str">
        <f t="shared" si="4"/>
        <v>-    </v>
      </c>
    </row>
    <row r="145" spans="1:5" ht="13.5" thickBot="1">
      <c r="A145" s="44" t="s">
        <v>147</v>
      </c>
      <c r="B145" s="49">
        <v>133</v>
      </c>
      <c r="C145" s="45"/>
      <c r="D145" s="45"/>
      <c r="E145" s="36" t="str">
        <f t="shared" si="4"/>
        <v>-    </v>
      </c>
    </row>
    <row r="146" spans="1:5" ht="13.5" thickBot="1">
      <c r="A146" s="37" t="s">
        <v>148</v>
      </c>
      <c r="B146" s="52">
        <v>134</v>
      </c>
      <c r="C146" s="81">
        <f>SUM(C140:C143)</f>
        <v>453</v>
      </c>
      <c r="D146" s="81">
        <f>SUM(D140:D143)</f>
        <v>1396</v>
      </c>
      <c r="E146" s="40">
        <f t="shared" si="4"/>
        <v>308.17</v>
      </c>
    </row>
    <row r="147" spans="1:5" ht="13.5" thickBot="1">
      <c r="A147" s="50" t="s">
        <v>149</v>
      </c>
      <c r="B147" s="52">
        <v>135</v>
      </c>
      <c r="C147" s="82">
        <f>C113+C139+C146</f>
        <v>308548</v>
      </c>
      <c r="D147" s="82">
        <f>D113+D139+D146</f>
        <v>146581</v>
      </c>
      <c r="E147" s="40">
        <f t="shared" si="4"/>
        <v>47.51</v>
      </c>
    </row>
    <row r="148" spans="1:5" ht="13.5" thickBot="1">
      <c r="A148" s="88" t="s">
        <v>150</v>
      </c>
      <c r="B148" s="52">
        <v>136</v>
      </c>
      <c r="C148" s="82">
        <f>C90+C106+C147</f>
        <v>3409658</v>
      </c>
      <c r="D148" s="82">
        <f>D90+D106+D147</f>
        <v>3385456</v>
      </c>
      <c r="E148" s="40">
        <f t="shared" si="4"/>
        <v>99.29</v>
      </c>
    </row>
    <row r="149" spans="1:5" ht="12.75">
      <c r="A149" s="69"/>
      <c r="B149" s="70"/>
      <c r="C149" s="71"/>
      <c r="D149" s="71"/>
      <c r="E149" s="71"/>
    </row>
    <row r="150" spans="1:5" ht="12.75">
      <c r="A150" s="69"/>
      <c r="B150" s="70"/>
      <c r="C150" s="71"/>
      <c r="D150" s="71"/>
      <c r="E150" s="71"/>
    </row>
    <row r="151" spans="1:5" ht="12.75">
      <c r="A151" s="69"/>
      <c r="B151" s="70"/>
      <c r="C151" s="71"/>
      <c r="D151" s="71"/>
      <c r="E151" s="71"/>
    </row>
    <row r="152" spans="1:5" ht="12.75">
      <c r="A152" s="69"/>
      <c r="B152" s="70"/>
      <c r="C152" s="71"/>
      <c r="D152" s="71"/>
      <c r="E152" s="71"/>
    </row>
    <row r="153" spans="1:5" ht="12.75">
      <c r="A153" s="69"/>
      <c r="B153" s="70"/>
      <c r="C153" s="71"/>
      <c r="D153" s="71"/>
      <c r="E153" s="71"/>
    </row>
    <row r="154" spans="1:5" ht="12.75">
      <c r="A154" s="69"/>
      <c r="B154" s="70"/>
      <c r="C154" s="71"/>
      <c r="D154" s="71"/>
      <c r="E154" s="71"/>
    </row>
    <row r="155" spans="1:5" ht="12.75">
      <c r="A155" s="69"/>
      <c r="B155" s="70"/>
      <c r="C155" s="71"/>
      <c r="D155" s="71"/>
      <c r="E155" s="71"/>
    </row>
    <row r="156" spans="1:5" ht="12.75">
      <c r="A156" s="69"/>
      <c r="B156" s="70"/>
      <c r="C156" s="71"/>
      <c r="D156" s="71"/>
      <c r="E156" s="71"/>
    </row>
    <row r="157" spans="1:5" ht="12.75">
      <c r="A157" s="69"/>
      <c r="B157" s="70"/>
      <c r="C157" s="71"/>
      <c r="D157" s="71"/>
      <c r="E157" s="71"/>
    </row>
    <row r="158" spans="1:5" ht="12.75">
      <c r="A158" s="69"/>
      <c r="B158" s="70"/>
      <c r="C158" s="71"/>
      <c r="D158" s="71"/>
      <c r="E158" s="71"/>
    </row>
    <row r="159" spans="1:5" ht="12.75">
      <c r="A159" s="69"/>
      <c r="B159" s="70"/>
      <c r="C159" s="71"/>
      <c r="D159" s="71"/>
      <c r="E159" s="71"/>
    </row>
    <row r="160" spans="1:5" ht="12.75">
      <c r="A160" s="69"/>
      <c r="B160" s="70"/>
      <c r="C160" s="71"/>
      <c r="D160" s="71"/>
      <c r="E160" s="71"/>
    </row>
    <row r="161" spans="1:5" ht="12.75">
      <c r="A161" s="69"/>
      <c r="B161" s="70"/>
      <c r="C161" s="71"/>
      <c r="D161" s="71"/>
      <c r="E161" s="71"/>
    </row>
    <row r="162" spans="1:5" ht="12.75">
      <c r="A162" s="69"/>
      <c r="B162" s="70"/>
      <c r="C162" s="71"/>
      <c r="D162" s="71"/>
      <c r="E162" s="71"/>
    </row>
    <row r="163" spans="1:5" ht="12.75">
      <c r="A163" s="69"/>
      <c r="B163" s="70"/>
      <c r="C163" s="71"/>
      <c r="D163" s="71"/>
      <c r="E163" s="71"/>
    </row>
    <row r="164" spans="1:5" ht="12.75">
      <c r="A164" s="69"/>
      <c r="B164" s="70"/>
      <c r="C164" s="71"/>
      <c r="D164" s="71"/>
      <c r="E164" s="71"/>
    </row>
    <row r="165" spans="1:5" ht="12.75">
      <c r="A165" s="69"/>
      <c r="B165" s="70"/>
      <c r="C165" s="71"/>
      <c r="D165" s="71"/>
      <c r="E165" s="71"/>
    </row>
    <row r="166" spans="1:5" ht="12.75">
      <c r="A166" s="69"/>
      <c r="B166" s="70"/>
      <c r="C166" s="71"/>
      <c r="D166" s="71"/>
      <c r="E166" s="71"/>
    </row>
    <row r="167" spans="1:5" ht="12.75">
      <c r="A167" s="69"/>
      <c r="B167" s="70"/>
      <c r="C167" s="71"/>
      <c r="D167" s="71"/>
      <c r="E167" s="71"/>
    </row>
    <row r="168" spans="1:5" ht="12.75">
      <c r="A168" s="69"/>
      <c r="B168" s="70"/>
      <c r="C168" s="71"/>
      <c r="D168" s="71"/>
      <c r="E168" s="71"/>
    </row>
    <row r="169" spans="1:5" ht="12.75">
      <c r="A169" s="69"/>
      <c r="B169" s="70"/>
      <c r="C169" s="71"/>
      <c r="D169" s="71"/>
      <c r="E169" s="71"/>
    </row>
    <row r="170" spans="1:5" ht="12.75">
      <c r="A170" s="69"/>
      <c r="B170" s="70"/>
      <c r="C170" s="71"/>
      <c r="D170" s="71"/>
      <c r="E170" s="71"/>
    </row>
    <row r="171" spans="1:5" ht="12.75">
      <c r="A171" s="69"/>
      <c r="B171" s="70"/>
      <c r="C171" s="71"/>
      <c r="D171" s="71"/>
      <c r="E171" s="71"/>
    </row>
    <row r="172" spans="1:5" ht="12.75">
      <c r="A172" s="69"/>
      <c r="B172" s="70"/>
      <c r="C172" s="71"/>
      <c r="D172" s="71"/>
      <c r="E172" s="71"/>
    </row>
    <row r="173" spans="1:5" ht="12.75">
      <c r="A173" s="69"/>
      <c r="B173" s="70"/>
      <c r="C173" s="71"/>
      <c r="D173" s="71"/>
      <c r="E173" s="71"/>
    </row>
    <row r="174" spans="1:5" ht="12.75">
      <c r="A174" s="69"/>
      <c r="B174" s="70"/>
      <c r="C174" s="71"/>
      <c r="D174" s="71"/>
      <c r="E174" s="71"/>
    </row>
    <row r="175" spans="1:5" ht="12.75">
      <c r="A175" s="69"/>
      <c r="B175" s="70"/>
      <c r="C175" s="71"/>
      <c r="D175" s="71"/>
      <c r="E175" s="71"/>
    </row>
    <row r="176" spans="1:5" ht="12.75">
      <c r="A176" s="69"/>
      <c r="B176" s="70"/>
      <c r="C176" s="71"/>
      <c r="D176" s="71"/>
      <c r="E176" s="71"/>
    </row>
    <row r="177" spans="1:5" ht="12.75">
      <c r="A177" s="69"/>
      <c r="B177" s="70"/>
      <c r="C177" s="71"/>
      <c r="D177" s="71"/>
      <c r="E177" s="71"/>
    </row>
    <row r="178" spans="1:5" ht="12.75">
      <c r="A178" s="69"/>
      <c r="B178" s="70"/>
      <c r="C178" s="71"/>
      <c r="D178" s="71"/>
      <c r="E178" s="71"/>
    </row>
    <row r="179" spans="1:5" ht="12.75">
      <c r="A179" s="69"/>
      <c r="B179" s="70"/>
      <c r="C179" s="71"/>
      <c r="D179" s="71"/>
      <c r="E179" s="71"/>
    </row>
    <row r="180" spans="1:5" ht="12.75">
      <c r="A180" s="69"/>
      <c r="B180" s="70"/>
      <c r="C180" s="71"/>
      <c r="D180" s="71"/>
      <c r="E180" s="71"/>
    </row>
    <row r="181" spans="1:5" ht="12.75">
      <c r="A181" s="69"/>
      <c r="B181" s="70"/>
      <c r="C181" s="71"/>
      <c r="D181" s="71"/>
      <c r="E181" s="71"/>
    </row>
    <row r="182" spans="1:5" ht="12.75">
      <c r="A182" s="69"/>
      <c r="B182" s="70"/>
      <c r="C182" s="71"/>
      <c r="D182" s="71"/>
      <c r="E182" s="71"/>
    </row>
    <row r="183" spans="1:5" ht="12.75">
      <c r="A183" s="69"/>
      <c r="B183" s="70"/>
      <c r="C183" s="71"/>
      <c r="D183" s="71"/>
      <c r="E183" s="71"/>
    </row>
    <row r="184" spans="1:5" ht="12.75">
      <c r="A184" s="69"/>
      <c r="B184" s="70"/>
      <c r="C184" s="71"/>
      <c r="D184" s="71"/>
      <c r="E184" s="71"/>
    </row>
    <row r="185" spans="1:5" ht="12.75">
      <c r="A185" s="69"/>
      <c r="B185" s="70"/>
      <c r="C185" s="71"/>
      <c r="D185" s="71"/>
      <c r="E185" s="71"/>
    </row>
    <row r="186" spans="1:5" ht="12.75">
      <c r="A186" s="69"/>
      <c r="B186" s="70"/>
      <c r="C186" s="71"/>
      <c r="D186" s="71"/>
      <c r="E186" s="71"/>
    </row>
    <row r="187" spans="1:5" ht="12.75">
      <c r="A187" s="69"/>
      <c r="B187" s="70"/>
      <c r="C187" s="71"/>
      <c r="D187" s="71"/>
      <c r="E187" s="71"/>
    </row>
    <row r="188" spans="1:5" ht="12.75">
      <c r="A188" s="69"/>
      <c r="B188" s="70"/>
      <c r="C188" s="71"/>
      <c r="D188" s="71"/>
      <c r="E188" s="71"/>
    </row>
    <row r="189" spans="1:5" ht="12.75">
      <c r="A189" s="69"/>
      <c r="B189" s="70"/>
      <c r="C189" s="71"/>
      <c r="D189" s="71"/>
      <c r="E189" s="71"/>
    </row>
    <row r="190" spans="1:5" ht="12.75">
      <c r="A190" s="69"/>
      <c r="B190" s="70"/>
      <c r="C190" s="71"/>
      <c r="D190" s="71"/>
      <c r="E190" s="71"/>
    </row>
    <row r="191" spans="1:5" ht="12.75">
      <c r="A191" s="69"/>
      <c r="B191" s="70"/>
      <c r="C191" s="71"/>
      <c r="D191" s="71"/>
      <c r="E191" s="71"/>
    </row>
    <row r="192" spans="1:5" ht="12.75">
      <c r="A192" s="69"/>
      <c r="B192" s="70"/>
      <c r="C192" s="71"/>
      <c r="D192" s="71"/>
      <c r="E192" s="71"/>
    </row>
    <row r="193" spans="1:5" ht="12.75">
      <c r="A193" s="69"/>
      <c r="B193" s="70"/>
      <c r="C193" s="71"/>
      <c r="D193" s="71"/>
      <c r="E193" s="71"/>
    </row>
    <row r="194" spans="1:5" ht="12.75">
      <c r="A194" s="69"/>
      <c r="B194" s="70"/>
      <c r="C194" s="71"/>
      <c r="D194" s="71"/>
      <c r="E194" s="71"/>
    </row>
    <row r="195" spans="1:5" ht="12.75">
      <c r="A195" s="69"/>
      <c r="B195" s="70"/>
      <c r="C195" s="71"/>
      <c r="D195" s="71"/>
      <c r="E195" s="71"/>
    </row>
    <row r="196" spans="1:5" ht="12.75">
      <c r="A196" s="69"/>
      <c r="B196" s="70"/>
      <c r="C196" s="71"/>
      <c r="D196" s="71"/>
      <c r="E196" s="71"/>
    </row>
    <row r="197" spans="1:5" ht="12.75">
      <c r="A197" s="69"/>
      <c r="B197" s="70"/>
      <c r="C197" s="71"/>
      <c r="D197" s="71"/>
      <c r="E197" s="71"/>
    </row>
    <row r="198" spans="1:5" ht="12.75">
      <c r="A198" s="69"/>
      <c r="B198" s="70"/>
      <c r="C198" s="71"/>
      <c r="D198" s="71"/>
      <c r="E198" s="71"/>
    </row>
    <row r="199" spans="1:5" ht="12.75">
      <c r="A199" s="69"/>
      <c r="B199" s="70"/>
      <c r="C199" s="71"/>
      <c r="D199" s="71"/>
      <c r="E199" s="71"/>
    </row>
    <row r="200" spans="1:5" ht="12.75">
      <c r="A200" s="69"/>
      <c r="B200" s="70"/>
      <c r="C200" s="71"/>
      <c r="D200" s="71"/>
      <c r="E200" s="71"/>
    </row>
    <row r="201" spans="1:5" ht="12.75">
      <c r="A201" s="69"/>
      <c r="B201" s="70"/>
      <c r="C201" s="71"/>
      <c r="D201" s="71"/>
      <c r="E201" s="71"/>
    </row>
    <row r="202" spans="1:5" ht="12.75">
      <c r="A202" s="69"/>
      <c r="B202" s="70"/>
      <c r="C202" s="71"/>
      <c r="D202" s="71"/>
      <c r="E202" s="71"/>
    </row>
    <row r="203" spans="1:5" ht="12.75">
      <c r="A203" s="69"/>
      <c r="B203" s="70"/>
      <c r="C203" s="71"/>
      <c r="D203" s="71"/>
      <c r="E203" s="71"/>
    </row>
    <row r="204" spans="1:5" ht="12.75">
      <c r="A204" s="69"/>
      <c r="B204" s="70"/>
      <c r="C204" s="71"/>
      <c r="D204" s="71"/>
      <c r="E204" s="71"/>
    </row>
    <row r="205" spans="1:5" ht="12.75">
      <c r="A205" s="69"/>
      <c r="B205" s="70"/>
      <c r="C205" s="71"/>
      <c r="D205" s="71"/>
      <c r="E205" s="71"/>
    </row>
    <row r="206" spans="1:5" ht="12.75">
      <c r="A206" s="69"/>
      <c r="B206" s="70"/>
      <c r="C206" s="71"/>
      <c r="D206" s="71"/>
      <c r="E206" s="71"/>
    </row>
    <row r="207" spans="1:5" ht="12.75">
      <c r="A207" s="69"/>
      <c r="B207" s="70"/>
      <c r="C207" s="71"/>
      <c r="D207" s="71"/>
      <c r="E207" s="71"/>
    </row>
    <row r="208" spans="1:5" ht="12.75">
      <c r="A208" s="69"/>
      <c r="B208" s="70"/>
      <c r="C208" s="71"/>
      <c r="D208" s="71"/>
      <c r="E208" s="71"/>
    </row>
    <row r="209" spans="1:5" ht="12.75">
      <c r="A209" s="69"/>
      <c r="B209" s="70"/>
      <c r="C209" s="71"/>
      <c r="D209" s="71"/>
      <c r="E209" s="71"/>
    </row>
    <row r="210" spans="1:5" ht="12.75">
      <c r="A210" s="69"/>
      <c r="B210" s="70"/>
      <c r="C210" s="71"/>
      <c r="D210" s="71"/>
      <c r="E210" s="71"/>
    </row>
    <row r="211" spans="1:5" ht="12.75">
      <c r="A211" s="69"/>
      <c r="B211" s="70"/>
      <c r="C211" s="71"/>
      <c r="D211" s="71"/>
      <c r="E211" s="71"/>
    </row>
    <row r="212" spans="1:5" ht="12.75">
      <c r="A212" s="69"/>
      <c r="B212" s="70"/>
      <c r="C212" s="71"/>
      <c r="D212" s="71"/>
      <c r="E212" s="71"/>
    </row>
    <row r="213" spans="1:5" ht="12.75">
      <c r="A213" s="69"/>
      <c r="B213" s="70"/>
      <c r="C213" s="71"/>
      <c r="D213" s="71"/>
      <c r="E213" s="71"/>
    </row>
    <row r="214" spans="1:5" ht="12.75">
      <c r="A214" s="69"/>
      <c r="B214" s="70"/>
      <c r="C214" s="71"/>
      <c r="D214" s="71"/>
      <c r="E214" s="71"/>
    </row>
    <row r="215" spans="1:5" ht="12.75">
      <c r="A215" s="69"/>
      <c r="B215" s="70"/>
      <c r="C215" s="71"/>
      <c r="D215" s="71"/>
      <c r="E215" s="71"/>
    </row>
    <row r="216" spans="1:5" ht="12.75">
      <c r="A216" s="69"/>
      <c r="B216" s="70"/>
      <c r="C216" s="71"/>
      <c r="D216" s="71"/>
      <c r="E216" s="71"/>
    </row>
    <row r="217" spans="1:5" ht="12.75">
      <c r="A217" s="69"/>
      <c r="B217" s="70"/>
      <c r="C217" s="71"/>
      <c r="D217" s="71"/>
      <c r="E217" s="71"/>
    </row>
    <row r="218" spans="1:5" ht="12.75">
      <c r="A218" s="69"/>
      <c r="B218" s="70"/>
      <c r="C218" s="71"/>
      <c r="D218" s="71"/>
      <c r="E218" s="71"/>
    </row>
    <row r="219" spans="1:5" ht="12.75">
      <c r="A219" s="69"/>
      <c r="B219" s="70"/>
      <c r="C219" s="71"/>
      <c r="D219" s="71"/>
      <c r="E219" s="71"/>
    </row>
    <row r="220" spans="1:5" ht="12.75">
      <c r="A220" s="69"/>
      <c r="B220" s="70"/>
      <c r="C220" s="71"/>
      <c r="D220" s="71"/>
      <c r="E220" s="71"/>
    </row>
    <row r="221" spans="1:5" ht="12.75">
      <c r="A221" s="69"/>
      <c r="B221" s="70"/>
      <c r="C221" s="71"/>
      <c r="D221" s="71"/>
      <c r="E221" s="71"/>
    </row>
    <row r="222" spans="1:5" ht="12.75">
      <c r="A222" s="69"/>
      <c r="B222" s="70"/>
      <c r="C222" s="71"/>
      <c r="D222" s="71"/>
      <c r="E222" s="71"/>
    </row>
    <row r="223" spans="1:5" ht="12.75">
      <c r="A223" s="69"/>
      <c r="B223" s="70"/>
      <c r="C223" s="71"/>
      <c r="D223" s="71"/>
      <c r="E223" s="71"/>
    </row>
    <row r="224" spans="1:5" ht="12.75">
      <c r="A224" s="69"/>
      <c r="B224" s="70"/>
      <c r="C224" s="71"/>
      <c r="D224" s="71"/>
      <c r="E224" s="71"/>
    </row>
    <row r="225" spans="1:5" ht="12.75">
      <c r="A225" s="69"/>
      <c r="B225" s="70"/>
      <c r="C225" s="71"/>
      <c r="D225" s="71"/>
      <c r="E225" s="71"/>
    </row>
    <row r="226" spans="1:5" ht="12.75">
      <c r="A226" s="69"/>
      <c r="B226" s="70"/>
      <c r="C226" s="71"/>
      <c r="D226" s="71"/>
      <c r="E226" s="71"/>
    </row>
    <row r="227" spans="1:5" ht="12.75">
      <c r="A227" s="69"/>
      <c r="B227" s="70"/>
      <c r="C227" s="71"/>
      <c r="D227" s="71"/>
      <c r="E227" s="71"/>
    </row>
    <row r="228" spans="1:5" ht="12.75">
      <c r="A228" s="69"/>
      <c r="B228" s="70"/>
      <c r="C228" s="71"/>
      <c r="D228" s="71"/>
      <c r="E228" s="71"/>
    </row>
    <row r="229" spans="1:5" ht="12.75">
      <c r="A229" s="69"/>
      <c r="B229" s="70"/>
      <c r="C229" s="71"/>
      <c r="D229" s="71"/>
      <c r="E229" s="71"/>
    </row>
    <row r="230" spans="1:5" ht="12.75">
      <c r="A230" s="69"/>
      <c r="B230" s="70"/>
      <c r="C230" s="71"/>
      <c r="D230" s="71"/>
      <c r="E230" s="71"/>
    </row>
    <row r="231" spans="1:5" ht="12.75">
      <c r="A231" s="69"/>
      <c r="B231" s="70"/>
      <c r="C231" s="71"/>
      <c r="D231" s="71"/>
      <c r="E231" s="71"/>
    </row>
    <row r="232" spans="1:5" ht="12.75">
      <c r="A232" s="69"/>
      <c r="B232" s="70"/>
      <c r="C232" s="71"/>
      <c r="D232" s="71"/>
      <c r="E232" s="71"/>
    </row>
    <row r="233" spans="1:5" ht="12.75">
      <c r="A233" s="69"/>
      <c r="B233" s="70"/>
      <c r="C233" s="71"/>
      <c r="D233" s="71"/>
      <c r="E233" s="71"/>
    </row>
    <row r="234" spans="1:5" ht="12.75">
      <c r="A234" s="69"/>
      <c r="B234" s="70"/>
      <c r="C234" s="71"/>
      <c r="D234" s="71"/>
      <c r="E234" s="71"/>
    </row>
    <row r="235" spans="1:5" ht="12.75">
      <c r="A235" s="69"/>
      <c r="B235" s="70"/>
      <c r="C235" s="71"/>
      <c r="D235" s="71"/>
      <c r="E235" s="71"/>
    </row>
    <row r="236" spans="1:5" ht="12.75">
      <c r="A236" s="69"/>
      <c r="B236" s="70"/>
      <c r="C236" s="71"/>
      <c r="D236" s="71"/>
      <c r="E236" s="71"/>
    </row>
    <row r="237" spans="1:5" ht="12.75">
      <c r="A237" s="69"/>
      <c r="B237" s="70"/>
      <c r="C237" s="71"/>
      <c r="D237" s="71"/>
      <c r="E237" s="71"/>
    </row>
    <row r="238" spans="1:5" ht="12.75">
      <c r="A238" s="69"/>
      <c r="B238" s="70"/>
      <c r="C238" s="71"/>
      <c r="D238" s="71"/>
      <c r="E238" s="71"/>
    </row>
    <row r="239" spans="1:5" ht="12.75">
      <c r="A239" s="69"/>
      <c r="B239" s="70"/>
      <c r="C239" s="71"/>
      <c r="D239" s="71"/>
      <c r="E239" s="71"/>
    </row>
    <row r="240" spans="1:5" ht="12.75">
      <c r="A240" s="69"/>
      <c r="B240" s="70"/>
      <c r="C240" s="71"/>
      <c r="D240" s="71"/>
      <c r="E240" s="71"/>
    </row>
    <row r="241" spans="1:5" ht="12.75">
      <c r="A241" s="69"/>
      <c r="B241" s="70"/>
      <c r="C241" s="71"/>
      <c r="D241" s="71"/>
      <c r="E241" s="71"/>
    </row>
    <row r="242" spans="1:5" ht="12.75">
      <c r="A242" s="69"/>
      <c r="B242" s="70"/>
      <c r="C242" s="71"/>
      <c r="D242" s="71"/>
      <c r="E242" s="71"/>
    </row>
    <row r="243" spans="1:5" ht="12.75">
      <c r="A243" s="69"/>
      <c r="B243" s="70"/>
      <c r="C243" s="71"/>
      <c r="D243" s="71"/>
      <c r="E243" s="71"/>
    </row>
    <row r="244" spans="1:5" ht="12.75">
      <c r="A244" s="69"/>
      <c r="B244" s="70"/>
      <c r="C244" s="71"/>
      <c r="D244" s="71"/>
      <c r="E244" s="71"/>
    </row>
    <row r="245" spans="1:5" ht="12.75">
      <c r="A245" s="69"/>
      <c r="B245" s="70"/>
      <c r="C245" s="71"/>
      <c r="D245" s="71"/>
      <c r="E245" s="71"/>
    </row>
    <row r="246" spans="1:5" ht="12.75">
      <c r="A246" s="69"/>
      <c r="B246" s="70"/>
      <c r="C246" s="71"/>
      <c r="D246" s="71"/>
      <c r="E246" s="71"/>
    </row>
    <row r="247" spans="1:5" ht="12.75">
      <c r="A247" s="69"/>
      <c r="B247" s="70"/>
      <c r="C247" s="71"/>
      <c r="D247" s="71"/>
      <c r="E247" s="71"/>
    </row>
    <row r="248" spans="1:5" ht="12.75">
      <c r="A248" s="69"/>
      <c r="B248" s="70"/>
      <c r="C248" s="71"/>
      <c r="D248" s="71"/>
      <c r="E248" s="71"/>
    </row>
    <row r="249" spans="1:5" ht="12.75">
      <c r="A249" s="69"/>
      <c r="B249" s="70"/>
      <c r="C249" s="71"/>
      <c r="D249" s="71"/>
      <c r="E249" s="71"/>
    </row>
    <row r="250" spans="1:5" ht="12.75">
      <c r="A250" s="69"/>
      <c r="B250" s="70"/>
      <c r="D250" s="71"/>
      <c r="E250" s="71"/>
    </row>
  </sheetData>
  <sheetProtection/>
  <mergeCells count="7">
    <mergeCell ref="A78:A79"/>
    <mergeCell ref="B78:B79"/>
    <mergeCell ref="A2:E2"/>
    <mergeCell ref="A3:E3"/>
    <mergeCell ref="D4:E4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Téglás</dc:creator>
  <cp:keywords/>
  <dc:description/>
  <cp:lastModifiedBy>Téglás</cp:lastModifiedBy>
  <dcterms:created xsi:type="dcterms:W3CDTF">2014-04-24T13:21:44Z</dcterms:created>
  <dcterms:modified xsi:type="dcterms:W3CDTF">2014-04-24T13:22:06Z</dcterms:modified>
  <cp:category/>
  <cp:version/>
  <cp:contentType/>
  <cp:contentStatus/>
</cp:coreProperties>
</file>