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0" windowWidth="20115" windowHeight="7995"/>
  </bookViews>
  <sheets>
    <sheet name="9.6. sz. mell Kornisné Kp." sheetId="1" r:id="rId1"/>
  </sheets>
  <definedNames>
    <definedName name="_xlnm.Print_Titles" localSheetId="0">'9.6. sz. mell Kornisné Kp.'!$1:$6</definedName>
  </definedNames>
  <calcPr calcId="144525"/>
</workbook>
</file>

<file path=xl/calcChain.xml><?xml version="1.0" encoding="utf-8"?>
<calcChain xmlns="http://schemas.openxmlformats.org/spreadsheetml/2006/main">
  <c r="C59" i="1" l="1"/>
  <c r="C51" i="1"/>
  <c r="C48" i="1"/>
  <c r="C47" i="1"/>
  <c r="C46" i="1"/>
  <c r="C45" i="1"/>
  <c r="C57" i="1" s="1"/>
  <c r="C40" i="1"/>
  <c r="C38" i="1"/>
  <c r="C37" i="1"/>
  <c r="C30" i="1"/>
  <c r="C26" i="1"/>
  <c r="C20" i="1"/>
  <c r="C8" i="1"/>
  <c r="C36" i="1" s="1"/>
  <c r="C41" i="1" s="1"/>
</calcChain>
</file>

<file path=xl/sharedStrings.xml><?xml version="1.0" encoding="utf-8"?>
<sst xmlns="http://schemas.openxmlformats.org/spreadsheetml/2006/main" count="112" uniqueCount="98">
  <si>
    <t>Költségvetési szerv megnevezése</t>
  </si>
  <si>
    <t xml:space="preserve">Kornisné Liptay Elza Szociális és Gyermekjóléti Központ 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</si>
  <si>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</si>
  <si>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</si>
  <si>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</si>
  <si>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</si>
  <si>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</si>
  <si>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</si>
  <si>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</si>
  <si>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</si>
  <si>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</si>
  <si>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</si>
  <si>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</si>
  <si>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</si>
  <si>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</si>
  <si>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</si>
  <si>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</si>
  <si>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</si>
  <si>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</si>
  <si>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</si>
  <si>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</si>
  <si>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</si>
  <si>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</si>
  <si>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</si>
  <si>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</si>
  <si>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</si>
  <si>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</si>
  <si>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</si>
  <si>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</si>
  <si>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</si>
  <si>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</si>
  <si>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</si>
  <si>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</si>
  <si>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</si>
  <si>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</si>
  <si>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</si>
  <si>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</si>
  <si>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</si>
  <si>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</si>
  <si>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</si>
  <si>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</si>
  <si>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</si>
  <si>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</si>
  <si>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</si>
  <si>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</si>
  <si>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</si>
  <si>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</si>
  <si>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</si>
  <si>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</si>
  <si>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</si>
  <si>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</si>
  <si>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</si>
  <si>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</si>
  <si>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</si>
  <si>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</si>
  <si>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</si>
  <si>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</si>
  <si>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</si>
  <si>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</si>
  <si>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</si>
  <si>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</si>
  <si>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</si>
  <si>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</si>
  <si>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</si>
  <si>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</si>
  <si>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</si>
  <si>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</si>
  <si>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</si>
  <si>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</si>
  <si>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</si>
  <si>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</si>
  <si>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</si>
  <si>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</si>
  <si>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</si>
  <si>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</si>
  <si>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</si>
  <si>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</si>
  <si>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</si>
  <si>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</si>
  <si>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</si>
  <si>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</si>
  <si>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</si>
  <si>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</si>
  <si>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</si>
  <si>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</si>
  <si>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</si>
  <si>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</si>
  <si>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</si>
  <si>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</si>
  <si>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</si>
  <si>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</si>
  <si>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</si>
  <si>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</si>
  <si>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</si>
  <si>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</si>
  <si>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</si>
  <si>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Gyakorlati képz. - szoc. gondozó és ápoló (fő)</t>
  </si>
  <si>
    <t>EFOP 3.2.9-16 pályázat keretében 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</si>
</sst>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#"/>
    <numFmt numFmtId="165" formatCode="#,##0.0"/>
    <numFmt numFmtId="166" formatCode="_-* #,##0\ _F_t_-;\-* #,##0\ _F_t_-;_-* &quot;-&quot;??\ _F_t_-;_-@_-"/>
  </numFmts>
  <fonts count="34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rgb="FFFF000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6" fillId="0" borderId="0"/>
    <xf numFmtId="43" fontId="1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</cellStyleXfs>
  <cellXfs count="82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164" fontId="22" fillId="0" borderId="28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22" fillId="0" borderId="12" xfId="0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vertical="center" wrapText="1"/>
    </xf>
    <xf numFmtId="164" fontId="2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right" vertical="center" wrapText="1" indent="1"/>
    </xf>
    <xf numFmtId="0" fontId="9" fillId="0" borderId="16" xfId="0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vertical="center" wrapText="1"/>
    </xf>
    <xf numFmtId="165" fontId="2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7" xfId="0" applyFont="1" applyFill="1" applyBorder="1" applyAlignment="1" applyProtection="1">
      <alignment horizontal="left" vertical="center"/>
    </xf>
    <xf numFmtId="0" fontId="26" fillId="0" borderId="18" xfId="0" applyFont="1" applyFill="1" applyBorder="1" applyAlignment="1" applyProtection="1">
      <alignment vertical="center" wrapText="1"/>
    </xf>
    <xf numFmtId="3" fontId="2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1" xfId="0" applyFont="1" applyFill="1" applyBorder="1" applyAlignment="1" applyProtection="1">
      <alignment horizontal="left" vertical="center" wrapText="1"/>
    </xf>
    <xf numFmtId="0" fontId="26" fillId="0" borderId="5" xfId="0" applyFont="1" applyFill="1" applyBorder="1" applyAlignment="1" applyProtection="1">
      <alignment horizontal="left" vertical="center" wrapText="1"/>
    </xf>
    <xf numFmtId="166" fontId="26" fillId="0" borderId="27" xfId="2" applyNumberFormat="1" applyFont="1" applyFill="1" applyBorder="1" applyAlignment="1" applyProtection="1">
      <alignment horizontal="right" vertical="center" wrapText="1" indent="1"/>
    </xf>
    <xf numFmtId="0" fontId="26" fillId="0" borderId="0" xfId="0" applyFont="1" applyFill="1" applyAlignment="1" applyProtection="1">
      <alignment vertical="center" wrapText="1"/>
    </xf>
  </cellXfs>
  <cellStyles count="20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3" xfId="10"/>
    <cellStyle name="Ezres 4" xfId="11"/>
    <cellStyle name="Ezres 4 2" xfId="12"/>
    <cellStyle name="Ezres 4 2 2" xfId="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>
    <tabColor rgb="FF92D050"/>
  </sheetPr>
  <dimension ref="A1:C62"/>
  <sheetViews>
    <sheetView tabSelected="1" view="pageLayout" topLeftCell="A71" zoomScaleNormal="130" workbookViewId="0">
      <selection activeCell="B107" sqref="B107"/>
    </sheetView>
  </sheetViews>
  <sheetFormatPr defaultRowHeight="12.75" x14ac:dyDescent="0.2"/>
  <cols>
    <col min="1" max="1" width="13.83203125" style="70" customWidth="1"/>
    <col min="2" max="2" width="79.1640625" style="18" customWidth="1"/>
    <col min="3" max="3" width="25" style="81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.7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184566273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v>10239158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12700000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>
        <v>157919035</v>
      </c>
    </row>
    <row r="14" spans="1:3" s="28" customFormat="1" ht="12" customHeight="1" x14ac:dyDescent="0.2">
      <c r="A14" s="32" t="s">
        <v>26</v>
      </c>
      <c r="B14" s="33" t="s">
        <v>27</v>
      </c>
      <c r="C14" s="34">
        <v>3708080</v>
      </c>
    </row>
    <row r="15" spans="1:3" s="28" customFormat="1" ht="12" customHeight="1" x14ac:dyDescent="0.2">
      <c r="A15" s="32" t="s">
        <v>28</v>
      </c>
      <c r="B15" s="35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/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19512535</v>
      </c>
    </row>
    <row r="21" spans="1:3" s="37" customFormat="1" ht="12" customHeight="1" x14ac:dyDescent="0.2">
      <c r="A21" s="32" t="s">
        <v>40</v>
      </c>
      <c r="B21" s="39" t="s">
        <v>41</v>
      </c>
      <c r="C21" s="34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34">
        <v>19512535</v>
      </c>
    </row>
    <row r="24" spans="1:3" s="37" customFormat="1" ht="12" customHeight="1" thickBot="1" x14ac:dyDescent="0.25">
      <c r="A24" s="32" t="s">
        <v>46</v>
      </c>
      <c r="B24" s="33" t="s">
        <v>47</v>
      </c>
      <c r="C24" s="34">
        <v>399535</v>
      </c>
    </row>
    <row r="25" spans="1:3" s="37" customFormat="1" ht="12" customHeight="1" thickBot="1" x14ac:dyDescent="0.25">
      <c r="A25" s="40" t="s">
        <v>48</v>
      </c>
      <c r="B25" s="41" t="s">
        <v>49</v>
      </c>
      <c r="C25" s="42"/>
    </row>
    <row r="26" spans="1:3" s="37" customFormat="1" ht="12" customHeight="1" thickBot="1" x14ac:dyDescent="0.25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 x14ac:dyDescent="0.2">
      <c r="A27" s="43" t="s">
        <v>52</v>
      </c>
      <c r="B27" s="44" t="s">
        <v>43</v>
      </c>
      <c r="C27" s="45"/>
    </row>
    <row r="28" spans="1:3" s="37" customFormat="1" ht="12" customHeight="1" x14ac:dyDescent="0.2">
      <c r="A28" s="43" t="s">
        <v>53</v>
      </c>
      <c r="B28" s="46" t="s">
        <v>54</v>
      </c>
      <c r="C28" s="47"/>
    </row>
    <row r="29" spans="1:3" s="37" customFormat="1" ht="12" customHeight="1" thickBot="1" x14ac:dyDescent="0.25">
      <c r="A29" s="32" t="s">
        <v>55</v>
      </c>
      <c r="B29" s="48" t="s">
        <v>56</v>
      </c>
      <c r="C29" s="49"/>
    </row>
    <row r="30" spans="1:3" s="37" customFormat="1" ht="12" customHeight="1" thickBot="1" x14ac:dyDescent="0.25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 x14ac:dyDescent="0.2">
      <c r="A31" s="43" t="s">
        <v>59</v>
      </c>
      <c r="B31" s="44" t="s">
        <v>60</v>
      </c>
      <c r="C31" s="45"/>
    </row>
    <row r="32" spans="1:3" s="37" customFormat="1" ht="12" customHeight="1" x14ac:dyDescent="0.2">
      <c r="A32" s="43" t="s">
        <v>61</v>
      </c>
      <c r="B32" s="46" t="s">
        <v>62</v>
      </c>
      <c r="C32" s="47"/>
    </row>
    <row r="33" spans="1:3" s="37" customFormat="1" ht="12" customHeight="1" thickBot="1" x14ac:dyDescent="0.25">
      <c r="A33" s="32" t="s">
        <v>63</v>
      </c>
      <c r="B33" s="48" t="s">
        <v>64</v>
      </c>
      <c r="C33" s="49"/>
    </row>
    <row r="34" spans="1:3" s="28" customFormat="1" ht="12" customHeight="1" thickBot="1" x14ac:dyDescent="0.25">
      <c r="A34" s="40" t="s">
        <v>65</v>
      </c>
      <c r="B34" s="41" t="s">
        <v>66</v>
      </c>
      <c r="C34" s="42"/>
    </row>
    <row r="35" spans="1:3" s="28" customFormat="1" ht="12" customHeight="1" thickBot="1" x14ac:dyDescent="0.25">
      <c r="A35" s="40" t="s">
        <v>67</v>
      </c>
      <c r="B35" s="41" t="s">
        <v>68</v>
      </c>
      <c r="C35" s="50"/>
    </row>
    <row r="36" spans="1:3" s="28" customFormat="1" ht="12" customHeight="1" thickBot="1" x14ac:dyDescent="0.25">
      <c r="A36" s="19" t="s">
        <v>69</v>
      </c>
      <c r="B36" s="41" t="s">
        <v>70</v>
      </c>
      <c r="C36" s="51">
        <f>+C8+C20+C25+C26+C30+C34+C35</f>
        <v>204078808</v>
      </c>
    </row>
    <row r="37" spans="1:3" s="28" customFormat="1" ht="12" customHeight="1" thickBot="1" x14ac:dyDescent="0.25">
      <c r="A37" s="52" t="s">
        <v>71</v>
      </c>
      <c r="B37" s="41" t="s">
        <v>72</v>
      </c>
      <c r="C37" s="53">
        <f>+C38+C39+C40</f>
        <v>519087195</v>
      </c>
    </row>
    <row r="38" spans="1:3" s="28" customFormat="1" ht="12" customHeight="1" x14ac:dyDescent="0.2">
      <c r="A38" s="43" t="s">
        <v>73</v>
      </c>
      <c r="B38" s="44" t="s">
        <v>74</v>
      </c>
      <c r="C38" s="54">
        <f>20415305-28</f>
        <v>20415277</v>
      </c>
    </row>
    <row r="39" spans="1:3" s="28" customFormat="1" ht="12" customHeight="1" x14ac:dyDescent="0.2">
      <c r="A39" s="43" t="s">
        <v>75</v>
      </c>
      <c r="B39" s="46" t="s">
        <v>76</v>
      </c>
      <c r="C39" s="47"/>
    </row>
    <row r="40" spans="1:3" s="37" customFormat="1" ht="12" customHeight="1" thickBot="1" x14ac:dyDescent="0.25">
      <c r="A40" s="32" t="s">
        <v>77</v>
      </c>
      <c r="B40" s="48" t="s">
        <v>78</v>
      </c>
      <c r="C40" s="55">
        <f>498171287+500631</f>
        <v>498671918</v>
      </c>
    </row>
    <row r="41" spans="1:3" s="37" customFormat="1" ht="15" customHeight="1" thickBot="1" x14ac:dyDescent="0.25">
      <c r="A41" s="52" t="s">
        <v>79</v>
      </c>
      <c r="B41" s="56" t="s">
        <v>80</v>
      </c>
      <c r="C41" s="53">
        <f>+C36+C37</f>
        <v>723166003</v>
      </c>
    </row>
    <row r="42" spans="1:3" s="37" customFormat="1" ht="15" customHeight="1" x14ac:dyDescent="0.2">
      <c r="A42" s="57"/>
      <c r="B42" s="58"/>
      <c r="C42" s="59"/>
    </row>
    <row r="43" spans="1:3" ht="13.5" thickBot="1" x14ac:dyDescent="0.25">
      <c r="A43" s="60"/>
      <c r="B43" s="61"/>
      <c r="C43" s="62"/>
    </row>
    <row r="44" spans="1:3" s="22" customFormat="1" ht="16.5" customHeight="1" thickBot="1" x14ac:dyDescent="0.25">
      <c r="A44" s="63"/>
      <c r="B44" s="64" t="s">
        <v>81</v>
      </c>
      <c r="C44" s="51"/>
    </row>
    <row r="45" spans="1:3" s="66" customFormat="1" ht="12" customHeight="1" thickBot="1" x14ac:dyDescent="0.25">
      <c r="A45" s="40" t="s">
        <v>14</v>
      </c>
      <c r="B45" s="41" t="s">
        <v>82</v>
      </c>
      <c r="C45" s="65">
        <f>SUM(C46:C50)</f>
        <v>710467385</v>
      </c>
    </row>
    <row r="46" spans="1:3" ht="12" customHeight="1" x14ac:dyDescent="0.2">
      <c r="A46" s="32" t="s">
        <v>16</v>
      </c>
      <c r="B46" s="39" t="s">
        <v>83</v>
      </c>
      <c r="C46" s="54">
        <f>432587281+258000</f>
        <v>432845281</v>
      </c>
    </row>
    <row r="47" spans="1:3" ht="12" customHeight="1" x14ac:dyDescent="0.2">
      <c r="A47" s="32" t="s">
        <v>18</v>
      </c>
      <c r="B47" s="33" t="s">
        <v>84</v>
      </c>
      <c r="C47" s="67">
        <f>91161523+50310</f>
        <v>91211833</v>
      </c>
    </row>
    <row r="48" spans="1:3" ht="12" customHeight="1" x14ac:dyDescent="0.2">
      <c r="A48" s="32" t="s">
        <v>20</v>
      </c>
      <c r="B48" s="33" t="s">
        <v>85</v>
      </c>
      <c r="C48" s="67">
        <f>186217978+192293</f>
        <v>186410271</v>
      </c>
    </row>
    <row r="49" spans="1:3" ht="12" customHeight="1" x14ac:dyDescent="0.2">
      <c r="A49" s="32" t="s">
        <v>22</v>
      </c>
      <c r="B49" s="33" t="s">
        <v>86</v>
      </c>
      <c r="C49" s="68"/>
    </row>
    <row r="50" spans="1:3" ht="12" customHeight="1" thickBot="1" x14ac:dyDescent="0.25">
      <c r="A50" s="32" t="s">
        <v>24</v>
      </c>
      <c r="B50" s="33" t="s">
        <v>87</v>
      </c>
      <c r="C50" s="68"/>
    </row>
    <row r="51" spans="1:3" ht="12" customHeight="1" thickBot="1" x14ac:dyDescent="0.25">
      <c r="A51" s="40" t="s">
        <v>38</v>
      </c>
      <c r="B51" s="41" t="s">
        <v>88</v>
      </c>
      <c r="C51" s="27">
        <f>SUM(C52:C54)</f>
        <v>12698618</v>
      </c>
    </row>
    <row r="52" spans="1:3" s="66" customFormat="1" ht="12" customHeight="1" x14ac:dyDescent="0.2">
      <c r="A52" s="32" t="s">
        <v>40</v>
      </c>
      <c r="B52" s="39" t="s">
        <v>89</v>
      </c>
      <c r="C52" s="45">
        <v>12698618</v>
      </c>
    </row>
    <row r="53" spans="1:3" ht="12" customHeight="1" x14ac:dyDescent="0.2">
      <c r="A53" s="32" t="s">
        <v>42</v>
      </c>
      <c r="B53" s="33" t="s">
        <v>90</v>
      </c>
      <c r="C53" s="68"/>
    </row>
    <row r="54" spans="1:3" ht="12" customHeight="1" x14ac:dyDescent="0.2">
      <c r="A54" s="32" t="s">
        <v>44</v>
      </c>
      <c r="B54" s="33" t="s">
        <v>91</v>
      </c>
      <c r="C54" s="68"/>
    </row>
    <row r="55" spans="1:3" ht="12" customHeight="1" thickBot="1" x14ac:dyDescent="0.25">
      <c r="A55" s="32" t="s">
        <v>46</v>
      </c>
      <c r="B55" s="33" t="s">
        <v>92</v>
      </c>
      <c r="C55" s="68"/>
    </row>
    <row r="56" spans="1:3" ht="15" customHeight="1" thickBot="1" x14ac:dyDescent="0.25">
      <c r="A56" s="40" t="s">
        <v>48</v>
      </c>
      <c r="B56" s="41" t="s">
        <v>93</v>
      </c>
      <c r="C56" s="42"/>
    </row>
    <row r="57" spans="1:3" ht="13.5" thickBot="1" x14ac:dyDescent="0.25">
      <c r="A57" s="40" t="s">
        <v>50</v>
      </c>
      <c r="B57" s="69" t="s">
        <v>94</v>
      </c>
      <c r="C57" s="65">
        <f>+C45+C51+C56</f>
        <v>723166003</v>
      </c>
    </row>
    <row r="58" spans="1:3" ht="15" customHeight="1" thickBot="1" x14ac:dyDescent="0.25">
      <c r="C58" s="71"/>
    </row>
    <row r="59" spans="1:3" ht="14.25" customHeight="1" x14ac:dyDescent="0.2">
      <c r="A59" s="72" t="s">
        <v>95</v>
      </c>
      <c r="B59" s="73"/>
      <c r="C59" s="74">
        <f>141.2+1.125</f>
        <v>142.32499999999999</v>
      </c>
    </row>
    <row r="60" spans="1:3" x14ac:dyDescent="0.2">
      <c r="A60" s="75" t="s">
        <v>96</v>
      </c>
      <c r="B60" s="76"/>
      <c r="C60" s="77">
        <v>61</v>
      </c>
    </row>
    <row r="61" spans="1:3" s="81" customFormat="1" ht="13.9" customHeight="1" thickBot="1" x14ac:dyDescent="0.25">
      <c r="A61" s="78" t="s">
        <v>97</v>
      </c>
      <c r="B61" s="79"/>
      <c r="C61" s="80">
        <v>2</v>
      </c>
    </row>
    <row r="62" spans="1:3" s="81" customFormat="1" ht="19.899999999999999" customHeight="1" thickBot="1" x14ac:dyDescent="0.25">
      <c r="A62" s="78"/>
      <c r="B62" s="79"/>
      <c r="C62" s="80"/>
    </row>
  </sheetData>
  <sheetProtection formatCells="0"/>
  <mergeCells count="2">
    <mergeCell ref="A61:B61"/>
    <mergeCell ref="A62:B6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&amp;R17. melléklet a 4/2018.(III.29.)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 sz. mell Kornisné Kp.</vt:lpstr>
      <vt:lpstr>'9.6. sz. mell Kornisné Kp.'!Nyomtatási_cím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Harasztine</dc:creator>
  <cp:lastModifiedBy>Harasztine</cp:lastModifiedBy>
  <dcterms:created xsi:type="dcterms:W3CDTF">2018-04-04T10:16:44Z</dcterms:created>
  <dcterms:modified xsi:type="dcterms:W3CDTF">2018-04-04T10:16:44Z</dcterms:modified>
</cp:coreProperties>
</file>