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1921\Desktop\JEGYZŐKÖNYVEK\2017.05.29. Bánhorváti jkv\zárszámadás rendelet\"/>
    </mc:Choice>
  </mc:AlternateContent>
  <bookViews>
    <workbookView xWindow="0" yWindow="0" windowWidth="19200" windowHeight="1099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C28" i="1" s="1"/>
  <c r="B27" i="1"/>
  <c r="B28" i="1" s="1"/>
  <c r="G23" i="1"/>
  <c r="F23" i="1"/>
  <c r="F20" i="1"/>
  <c r="C20" i="1"/>
  <c r="C23" i="1" s="1"/>
  <c r="B20" i="1"/>
  <c r="B23" i="1" s="1"/>
  <c r="G19" i="1"/>
  <c r="C17" i="1"/>
  <c r="C18" i="1" s="1"/>
  <c r="B17" i="1"/>
  <c r="B18" i="1" s="1"/>
  <c r="G16" i="1"/>
  <c r="G20" i="1" s="1"/>
  <c r="F16" i="1"/>
  <c r="C14" i="1"/>
  <c r="B14" i="1"/>
  <c r="C12" i="1"/>
  <c r="B12" i="1"/>
  <c r="G9" i="1"/>
  <c r="G12" i="1" s="1"/>
  <c r="G25" i="1" s="1"/>
  <c r="F9" i="1"/>
  <c r="F12" i="1" s="1"/>
  <c r="F25" i="1" s="1"/>
  <c r="C8" i="1"/>
  <c r="C15" i="1" s="1"/>
  <c r="B8" i="1"/>
  <c r="B15" i="1" s="1"/>
  <c r="B32" i="1" s="1"/>
  <c r="C32" i="1" l="1"/>
</calcChain>
</file>

<file path=xl/sharedStrings.xml><?xml version="1.0" encoding="utf-8"?>
<sst xmlns="http://schemas.openxmlformats.org/spreadsheetml/2006/main" count="52" uniqueCount="49">
  <si>
    <t>Bánhorváti Községi Önkormányzat 2016. évi mérlege (Ft-ban)</t>
  </si>
  <si>
    <t>Megnevezés</t>
  </si>
  <si>
    <t>Előző időszak</t>
  </si>
  <si>
    <t>Tárgyi időszak</t>
  </si>
  <si>
    <t>A/I/1 Vagyoni értékű jogok</t>
  </si>
  <si>
    <t>A/I/2 Szellemi termékek</t>
  </si>
  <si>
    <t>G/I  Nemzeti vagyon induláskori értéke</t>
  </si>
  <si>
    <t>A/I Immateriális javak (=A/I/1+A/I/2+A/I/3)</t>
  </si>
  <si>
    <t>G/III/3 Pénzeszközön kívüli egyéb eszközök induláskori értéke és változásai</t>
  </si>
  <si>
    <t>A/II/1 Ingatlanok és a kapcsolódó vagyoni értékű jogok</t>
  </si>
  <si>
    <t>G/III Egyéb eszközök induláskori értéke és változásai (=G/III/1+G/III/2+G/III/3)</t>
  </si>
  <si>
    <t>A/II/2 Gépek, berendezések, felszerelések, járművek</t>
  </si>
  <si>
    <t>G/IV Felhalmozott eredmény</t>
  </si>
  <si>
    <t>A/II/4 Beruházások, felújítások</t>
  </si>
  <si>
    <t>G/VI Mérleg szerinti eredmény</t>
  </si>
  <si>
    <t>A/II Tárgyi eszközök  (=A/II/1+...+A/II/5)</t>
  </si>
  <si>
    <t>G/ SAJÁT TŐKE  (= G/I+…+G/VI)</t>
  </si>
  <si>
    <t>A/III/1 Tartós részesedések (=A/III/1a+…+A/III/1e)</t>
  </si>
  <si>
    <t>H/II/3Költségvetési évet követően esedékes kötelezettségek dologi kiadásokra</t>
  </si>
  <si>
    <t>A/III Befektetett pénzügyi eszközök (=A/III/1+A/III/2+A/III/3)</t>
  </si>
  <si>
    <t>H/II/6 Költségvetési évet követően esedékes kötelezettségek beruházásokra</t>
  </si>
  <si>
    <t>A) BEFEKTETETT ESZKÖZÖK (=A/I+A/II+A/III+A/IV)</t>
  </si>
  <si>
    <t>H/II/9 Költségvetési évet követően esedékes kötelezettségek finanszírozási kiadásokra (&gt;=H/II/9a+…+H/II/9j)</t>
  </si>
  <si>
    <t>B/I/1 Vásárolt készletek</t>
  </si>
  <si>
    <t>H/II Költségvetési évet követően esedékes kötelezettségek (=H/II/1+…+H/II/9)</t>
  </si>
  <si>
    <t>B/I Készletek (=B/I/1+…+B/I/5)</t>
  </si>
  <si>
    <t>H/III/1 Kapott előlegek</t>
  </si>
  <si>
    <t>B) FORGÓESZKÖZÖK (= B/I+B/II)</t>
  </si>
  <si>
    <t>H/III/6 Más szervezetett megillető bevételek elszámolása</t>
  </si>
  <si>
    <t>C/II/1 Forintpénztár</t>
  </si>
  <si>
    <t>H/III Kötelezettség jellegű sajátos elszámolások (=H/III/1+…+H/III/10)</t>
  </si>
  <si>
    <t>C/II Pénztárak, csekkek, betétkönyvek (=C/II/1+C/II/2+C/II/3)</t>
  </si>
  <si>
    <t>H) KÖTELEZETTSÉGEK (=H/I+H/II+H/III)</t>
  </si>
  <si>
    <t>C/III/1 Kincstáron kívüli forintszámlák</t>
  </si>
  <si>
    <t>J/2 Költségek, ráfordítások passzív időbeli elhatárolása</t>
  </si>
  <si>
    <t>C/III Forintszámlák (=C/III/1+C/III/2)</t>
  </si>
  <si>
    <t>J/3 Halasztott eredményszemléletű bevételek</t>
  </si>
  <si>
    <t>C) PÉNZESZKÖZÖK (=C/I+…+C/IV)</t>
  </si>
  <si>
    <t>J) PASSZÍV IDŐBELI ELHATÁROLÁSOK (=J/1+J/2+J/3)</t>
  </si>
  <si>
    <t>D/I/4Költségvetési évben esedékes követelések működési bevételre</t>
  </si>
  <si>
    <t>D/I/ Költségvetési évben esedékes követelések (=D/I/1+…..+D/I/8)</t>
  </si>
  <si>
    <t>FORRÁSOK ÖSSZESEN (=G+H+I+J)</t>
  </si>
  <si>
    <t>D/III/1 Adott előlegek  (=D/III/1a+…+D/III/1f)</t>
  </si>
  <si>
    <t>D/III Költségvetési évet követően esedékes követelések (=D/III/1+…+D/III/9)</t>
  </si>
  <si>
    <t>D) KÖVETELÉSEK  (=D/I+D/II+D/III)</t>
  </si>
  <si>
    <t>E/I/2 Más előzetesen felszámított levonható általános forgalmi adó</t>
  </si>
  <si>
    <t>E/I Előzetesen felszámított  általános forgalmi adó elszámolása</t>
  </si>
  <si>
    <t>ESZKÖZÖK ÖSSZESEN (=A+B+C+D+E+F)</t>
  </si>
  <si>
    <t>5. melléklet Bánhorváti Községi Önkormányzat 2016. évi zárszámadásról szóló 6/2017. (V. 30.) önkormányzati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</si>
</sst>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Arial CE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3" fillId="0" borderId="0"/>
  </cellStyleXfs>
  <cellXfs count="37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2" fillId="0" borderId="0" xfId="0" applyFont="1" applyFill="1" applyBorder="1"/>
    <xf numFmtId="0" fontId="2" fillId="0" borderId="0" xfId="1" applyFont="1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 indent="2"/>
    </xf>
    <xf numFmtId="3" fontId="4" fillId="0" borderId="1" xfId="1" applyNumberFormat="1" applyFont="1" applyBorder="1" applyAlignment="1">
      <alignment horizontal="right" vertical="center" wrapText="1"/>
    </xf>
    <xf numFmtId="3" fontId="4" fillId="0" borderId="0" xfId="1" applyNumberFormat="1" applyFont="1" applyFill="1" applyBorder="1" applyAlignment="1">
      <alignment horizontal="right" vertical="center" wrapText="1"/>
    </xf>
    <xf numFmtId="0" fontId="5" fillId="0" borderId="1" xfId="1" applyFont="1" applyBorder="1" applyAlignment="1">
      <alignment horizontal="left" vertical="center" wrapText="1"/>
    </xf>
    <xf numFmtId="3" fontId="5" fillId="0" borderId="1" xfId="1" applyNumberFormat="1" applyFont="1" applyBorder="1" applyAlignment="1">
      <alignment horizontal="right" vertical="center" wrapText="1"/>
    </xf>
    <xf numFmtId="3" fontId="5" fillId="0" borderId="0" xfId="1" applyNumberFormat="1" applyFont="1" applyFill="1" applyBorder="1" applyAlignment="1">
      <alignment horizontal="right" vertical="center" wrapText="1"/>
    </xf>
    <xf numFmtId="0" fontId="4" fillId="0" borderId="1" xfId="1" applyFont="1" applyBorder="1" applyAlignment="1">
      <alignment horizontal="left" vertical="center" wrapText="1"/>
    </xf>
    <xf numFmtId="3" fontId="4" fillId="0" borderId="3" xfId="1" applyNumberFormat="1" applyFont="1" applyFill="1" applyBorder="1" applyAlignment="1">
      <alignment horizontal="right" vertical="center" wrapText="1"/>
    </xf>
    <xf numFmtId="0" fontId="5" fillId="3" borderId="1" xfId="1" applyFont="1" applyFill="1" applyBorder="1" applyAlignment="1">
      <alignment horizontal="left" vertical="center" wrapText="1"/>
    </xf>
    <xf numFmtId="3" fontId="5" fillId="3" borderId="1" xfId="1" applyNumberFormat="1" applyFont="1" applyFill="1" applyBorder="1" applyAlignment="1">
      <alignment horizontal="right" vertical="center" wrapText="1"/>
    </xf>
    <xf numFmtId="0" fontId="4" fillId="4" borderId="1" xfId="1" applyFont="1" applyFill="1" applyBorder="1" applyAlignment="1">
      <alignment horizontal="left" vertical="center" wrapText="1"/>
    </xf>
    <xf numFmtId="3" fontId="4" fillId="4" borderId="1" xfId="1" applyNumberFormat="1" applyFont="1" applyFill="1" applyBorder="1" applyAlignment="1">
      <alignment horizontal="right" vertical="center" wrapText="1"/>
    </xf>
    <xf numFmtId="3" fontId="5" fillId="0" borderId="3" xfId="1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right" vertical="center" wrapText="1"/>
    </xf>
    <xf numFmtId="0" fontId="6" fillId="0" borderId="1" xfId="1" applyFont="1" applyBorder="1" applyAlignment="1">
      <alignment wrapText="1"/>
    </xf>
    <xf numFmtId="0" fontId="6" fillId="0" borderId="1" xfId="1" applyFont="1" applyBorder="1"/>
    <xf numFmtId="0" fontId="4" fillId="0" borderId="0" xfId="1" applyFont="1" applyFill="1" applyBorder="1"/>
    <xf numFmtId="0" fontId="4" fillId="0" borderId="0" xfId="1" applyFont="1"/>
    <xf numFmtId="0" fontId="4" fillId="0" borderId="0" xfId="1" applyFont="1" applyBorder="1"/>
    <xf numFmtId="0" fontId="4" fillId="4" borderId="4" xfId="1" applyFont="1" applyFill="1" applyBorder="1" applyAlignment="1">
      <alignment horizontal="left" vertical="center" wrapText="1"/>
    </xf>
    <xf numFmtId="0" fontId="5" fillId="3" borderId="4" xfId="1" applyFont="1" applyFill="1" applyBorder="1" applyAlignment="1">
      <alignment horizontal="left" vertical="center" wrapText="1"/>
    </xf>
    <xf numFmtId="0" fontId="4" fillId="0" borderId="4" xfId="0" applyFont="1" applyBorder="1"/>
    <xf numFmtId="0" fontId="4" fillId="0" borderId="1" xfId="0" applyFont="1" applyBorder="1"/>
    <xf numFmtId="0" fontId="4" fillId="0" borderId="0" xfId="0" applyFont="1"/>
    <xf numFmtId="3" fontId="5" fillId="0" borderId="5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wrapText="1"/>
    </xf>
  </cellXfs>
  <cellStyles count="2">
    <cellStyle name="Normál" xfId="0" builtinId="0"/>
    <cellStyle name="Normá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J7" sqref="J7"/>
    </sheetView>
  </sheetViews>
  <sheetFormatPr defaultRowHeight="15" x14ac:dyDescent="0.25"/>
  <cols>
    <col min="1" max="1" width="21.28515625" customWidth="1"/>
    <col min="2" max="2" width="13.85546875" customWidth="1"/>
    <col min="3" max="3" width="16.7109375" customWidth="1"/>
    <col min="5" max="5" width="17.85546875" customWidth="1"/>
    <col min="6" max="6" width="17.5703125" customWidth="1"/>
    <col min="7" max="7" width="14.85546875" customWidth="1"/>
  </cols>
  <sheetData>
    <row r="1" spans="1:7" x14ac:dyDescent="0.25">
      <c r="A1" s="1"/>
      <c r="B1" s="2"/>
      <c r="C1" s="2"/>
      <c r="D1" s="3"/>
      <c r="E1" s="4"/>
      <c r="F1" s="4"/>
      <c r="G1" s="4"/>
    </row>
    <row r="2" spans="1:7" ht="16.5" customHeight="1" x14ac:dyDescent="0.25">
      <c r="A2" s="36" t="s">
        <v>48</v>
      </c>
      <c r="B2" s="36"/>
      <c r="C2" s="36"/>
      <c r="D2" s="36"/>
      <c r="E2" s="36"/>
      <c r="F2" s="36"/>
      <c r="G2" s="36"/>
    </row>
    <row r="4" spans="1:7" x14ac:dyDescent="0.25">
      <c r="A4" s="5" t="s">
        <v>0</v>
      </c>
      <c r="B4" s="5"/>
      <c r="C4" s="5"/>
      <c r="D4" s="5"/>
      <c r="E4" s="5"/>
      <c r="F4" s="5"/>
      <c r="G4" s="5"/>
    </row>
    <row r="5" spans="1:7" ht="28.5" x14ac:dyDescent="0.25">
      <c r="A5" s="6" t="s">
        <v>1</v>
      </c>
      <c r="B5" s="6" t="s">
        <v>2</v>
      </c>
      <c r="C5" s="6" t="s">
        <v>3</v>
      </c>
      <c r="D5" s="7"/>
      <c r="E5" s="6" t="s">
        <v>1</v>
      </c>
      <c r="F5" s="6" t="s">
        <v>2</v>
      </c>
      <c r="G5" s="6" t="s">
        <v>3</v>
      </c>
    </row>
    <row r="6" spans="1:7" ht="30" customHeight="1" x14ac:dyDescent="0.25">
      <c r="A6" s="8" t="s">
        <v>4</v>
      </c>
      <c r="B6" s="8">
        <v>1059772</v>
      </c>
      <c r="C6" s="8">
        <v>1058879</v>
      </c>
      <c r="D6" s="9"/>
      <c r="E6" s="6"/>
      <c r="F6" s="6"/>
      <c r="G6" s="6"/>
    </row>
    <row r="7" spans="1:7" ht="29.25" customHeight="1" x14ac:dyDescent="0.25">
      <c r="A7" s="10" t="s">
        <v>5</v>
      </c>
      <c r="B7" s="11">
        <v>7715548</v>
      </c>
      <c r="C7" s="11">
        <v>6584514</v>
      </c>
      <c r="D7" s="12"/>
      <c r="E7" s="13" t="s">
        <v>6</v>
      </c>
      <c r="F7" s="14">
        <v>835575000</v>
      </c>
      <c r="G7" s="14">
        <v>835575000</v>
      </c>
    </row>
    <row r="8" spans="1:7" ht="51" customHeight="1" x14ac:dyDescent="0.25">
      <c r="A8" s="13" t="s">
        <v>7</v>
      </c>
      <c r="B8" s="14">
        <f>SUM(B6:B7)</f>
        <v>8775320</v>
      </c>
      <c r="C8" s="14">
        <f>SUM(C6:C7)</f>
        <v>7643393</v>
      </c>
      <c r="D8" s="15"/>
      <c r="E8" s="16" t="s">
        <v>8</v>
      </c>
      <c r="F8" s="11">
        <v>68988000</v>
      </c>
      <c r="G8" s="11">
        <v>68988000</v>
      </c>
    </row>
    <row r="9" spans="1:7" ht="58.5" customHeight="1" x14ac:dyDescent="0.25">
      <c r="A9" s="10" t="s">
        <v>9</v>
      </c>
      <c r="B9" s="11">
        <v>395848354</v>
      </c>
      <c r="C9" s="11">
        <v>391695759</v>
      </c>
      <c r="D9" s="12"/>
      <c r="E9" s="13" t="s">
        <v>10</v>
      </c>
      <c r="F9" s="14">
        <f>SUM(F8)</f>
        <v>68988000</v>
      </c>
      <c r="G9" s="14">
        <f>SUM(G8)</f>
        <v>68988000</v>
      </c>
    </row>
    <row r="10" spans="1:7" ht="42.75" customHeight="1" x14ac:dyDescent="0.25">
      <c r="A10" s="10" t="s">
        <v>11</v>
      </c>
      <c r="B10" s="11">
        <v>21784194</v>
      </c>
      <c r="C10" s="11">
        <v>20158599</v>
      </c>
      <c r="D10" s="17"/>
      <c r="E10" s="13" t="s">
        <v>12</v>
      </c>
      <c r="F10" s="14">
        <v>326141000</v>
      </c>
      <c r="G10" s="14">
        <v>166597814</v>
      </c>
    </row>
    <row r="11" spans="1:7" ht="31.5" customHeight="1" x14ac:dyDescent="0.25">
      <c r="A11" s="10" t="s">
        <v>13</v>
      </c>
      <c r="B11" s="11">
        <v>627197452</v>
      </c>
      <c r="C11" s="11">
        <v>632524554</v>
      </c>
      <c r="D11" s="17"/>
      <c r="E11" s="13" t="s">
        <v>14</v>
      </c>
      <c r="F11" s="14">
        <v>-239144134</v>
      </c>
      <c r="G11" s="14">
        <v>-33086524</v>
      </c>
    </row>
    <row r="12" spans="1:7" ht="30.75" customHeight="1" x14ac:dyDescent="0.25">
      <c r="A12" s="13" t="s">
        <v>15</v>
      </c>
      <c r="B12" s="14">
        <f>SUM(B9:B11)</f>
        <v>1044830000</v>
      </c>
      <c r="C12" s="14">
        <f>SUM(C9:C11)</f>
        <v>1044378912</v>
      </c>
      <c r="D12" s="15"/>
      <c r="E12" s="18" t="s">
        <v>16</v>
      </c>
      <c r="F12" s="19">
        <f>F7+F9+F10+F11</f>
        <v>991559866</v>
      </c>
      <c r="G12" s="19">
        <f>G7+G9+G10+G11</f>
        <v>1038074290</v>
      </c>
    </row>
    <row r="13" spans="1:7" ht="46.5" customHeight="1" x14ac:dyDescent="0.25">
      <c r="A13" s="10" t="s">
        <v>17</v>
      </c>
      <c r="B13" s="11">
        <v>0</v>
      </c>
      <c r="C13" s="11">
        <v>100000</v>
      </c>
      <c r="D13" s="12"/>
      <c r="E13" s="20" t="s">
        <v>18</v>
      </c>
      <c r="F13" s="21">
        <v>0</v>
      </c>
      <c r="G13" s="21">
        <v>73857493</v>
      </c>
    </row>
    <row r="14" spans="1:7" ht="36" customHeight="1" x14ac:dyDescent="0.25">
      <c r="A14" s="13" t="s">
        <v>19</v>
      </c>
      <c r="B14" s="14">
        <f>SUM(B13)</f>
        <v>0</v>
      </c>
      <c r="C14" s="14">
        <f>SUM(C13)</f>
        <v>100000</v>
      </c>
      <c r="D14" s="15"/>
      <c r="E14" s="20" t="s">
        <v>20</v>
      </c>
      <c r="F14" s="21">
        <v>65315000</v>
      </c>
      <c r="G14" s="21">
        <v>0</v>
      </c>
    </row>
    <row r="15" spans="1:7" ht="77.25" customHeight="1" x14ac:dyDescent="0.25">
      <c r="A15" s="18" t="s">
        <v>21</v>
      </c>
      <c r="B15" s="19">
        <f>B8+B12+B14</f>
        <v>1053605320</v>
      </c>
      <c r="C15" s="19">
        <f>C8+C12+C14</f>
        <v>1052122305</v>
      </c>
      <c r="D15" s="22"/>
      <c r="E15" s="16" t="s">
        <v>22</v>
      </c>
      <c r="F15" s="11">
        <v>5737134</v>
      </c>
      <c r="G15" s="11">
        <v>5912296</v>
      </c>
    </row>
    <row r="16" spans="1:7" ht="33.75" customHeight="1" x14ac:dyDescent="0.25">
      <c r="A16" s="10" t="s">
        <v>23</v>
      </c>
      <c r="B16" s="11"/>
      <c r="C16" s="11"/>
      <c r="D16" s="15"/>
      <c r="E16" s="23" t="s">
        <v>24</v>
      </c>
      <c r="F16" s="24">
        <f>SUM(F13:F15)</f>
        <v>71052134</v>
      </c>
      <c r="G16" s="24">
        <f>SUM(G13:G15)</f>
        <v>79769789</v>
      </c>
    </row>
    <row r="17" spans="1:7" ht="35.25" customHeight="1" x14ac:dyDescent="0.25">
      <c r="A17" s="13" t="s">
        <v>25</v>
      </c>
      <c r="B17" s="14">
        <f>SUM(B16)</f>
        <v>0</v>
      </c>
      <c r="C17" s="14">
        <f>SUM(C16)</f>
        <v>0</v>
      </c>
      <c r="D17" s="17"/>
      <c r="E17" s="16" t="s">
        <v>26</v>
      </c>
      <c r="F17" s="11">
        <v>0</v>
      </c>
      <c r="G17" s="11">
        <v>30796497</v>
      </c>
    </row>
    <row r="18" spans="1:7" ht="42.75" customHeight="1" x14ac:dyDescent="0.25">
      <c r="A18" s="18" t="s">
        <v>27</v>
      </c>
      <c r="B18" s="19">
        <f>SUM(B17)</f>
        <v>0</v>
      </c>
      <c r="C18" s="19">
        <f>SUM(C17)</f>
        <v>0</v>
      </c>
      <c r="D18" s="22"/>
      <c r="E18" s="25" t="s">
        <v>28</v>
      </c>
      <c r="F18" s="26"/>
      <c r="G18" s="26">
        <v>417200</v>
      </c>
    </row>
    <row r="19" spans="1:7" ht="72.75" customHeight="1" x14ac:dyDescent="0.25">
      <c r="A19" s="10" t="s">
        <v>29</v>
      </c>
      <c r="B19" s="11">
        <v>303739</v>
      </c>
      <c r="C19" s="11">
        <v>438644</v>
      </c>
      <c r="D19" s="27"/>
      <c r="E19" s="13" t="s">
        <v>30</v>
      </c>
      <c r="F19" s="14">
        <v>0</v>
      </c>
      <c r="G19" s="14">
        <f>SUM(G17:G18)</f>
        <v>31213697</v>
      </c>
    </row>
    <row r="20" spans="1:7" ht="57" customHeight="1" x14ac:dyDescent="0.25">
      <c r="A20" s="13" t="s">
        <v>31</v>
      </c>
      <c r="B20" s="14">
        <f>SUM(B19)</f>
        <v>303739</v>
      </c>
      <c r="C20" s="14">
        <f>SUM(C19)</f>
        <v>438644</v>
      </c>
      <c r="D20" s="27"/>
      <c r="E20" s="18" t="s">
        <v>32</v>
      </c>
      <c r="F20" s="19">
        <f>F16+F19</f>
        <v>71052134</v>
      </c>
      <c r="G20" s="19">
        <f>G16+G19</f>
        <v>110983486</v>
      </c>
    </row>
    <row r="21" spans="1:7" ht="41.25" customHeight="1" x14ac:dyDescent="0.25">
      <c r="A21" s="10" t="s">
        <v>33</v>
      </c>
      <c r="B21" s="11">
        <v>5955743</v>
      </c>
      <c r="C21" s="11">
        <v>16520698</v>
      </c>
      <c r="D21" s="15"/>
      <c r="E21" s="16" t="s">
        <v>34</v>
      </c>
      <c r="F21" s="11">
        <v>10324461</v>
      </c>
      <c r="G21" s="11">
        <v>10324461</v>
      </c>
    </row>
    <row r="22" spans="1:7" ht="48.75" customHeight="1" x14ac:dyDescent="0.25">
      <c r="A22" s="13" t="s">
        <v>35</v>
      </c>
      <c r="B22" s="14">
        <v>27991227</v>
      </c>
      <c r="C22" s="14">
        <v>39960692</v>
      </c>
      <c r="D22" s="15"/>
      <c r="E22" s="16" t="s">
        <v>36</v>
      </c>
      <c r="F22" s="11">
        <v>8963825</v>
      </c>
      <c r="G22" s="11">
        <v>8963825</v>
      </c>
    </row>
    <row r="23" spans="1:7" ht="46.5" customHeight="1" x14ac:dyDescent="0.25">
      <c r="A23" s="18" t="s">
        <v>37</v>
      </c>
      <c r="B23" s="19">
        <f>B20+B22</f>
        <v>28294966</v>
      </c>
      <c r="C23" s="19">
        <f>C20+C22</f>
        <v>40399336</v>
      </c>
      <c r="D23" s="12"/>
      <c r="E23" s="18" t="s">
        <v>38</v>
      </c>
      <c r="F23" s="19">
        <f>SUM(F21:F22)</f>
        <v>19288286</v>
      </c>
      <c r="G23" s="19">
        <f>SUM(G21:G22)</f>
        <v>19288286</v>
      </c>
    </row>
    <row r="24" spans="1:7" ht="45.75" customHeight="1" x14ac:dyDescent="0.25">
      <c r="A24" s="20" t="s">
        <v>39</v>
      </c>
      <c r="B24" s="21">
        <v>0</v>
      </c>
      <c r="C24" s="21">
        <v>129127</v>
      </c>
      <c r="D24" s="12"/>
      <c r="E24" s="28"/>
      <c r="F24" s="28"/>
      <c r="G24" s="28"/>
    </row>
    <row r="25" spans="1:7" ht="57.75" customHeight="1" x14ac:dyDescent="0.25">
      <c r="A25" s="18" t="s">
        <v>40</v>
      </c>
      <c r="B25" s="19"/>
      <c r="C25" s="19">
        <v>129127</v>
      </c>
      <c r="D25" s="12"/>
      <c r="E25" s="13" t="s">
        <v>41</v>
      </c>
      <c r="F25" s="14">
        <f>F12+F20+F23</f>
        <v>1081900286</v>
      </c>
      <c r="G25" s="14">
        <f>G12+G20+G23</f>
        <v>1168346062</v>
      </c>
    </row>
    <row r="26" spans="1:7" ht="38.25" customHeight="1" x14ac:dyDescent="0.25">
      <c r="A26" s="16" t="s">
        <v>42</v>
      </c>
      <c r="B26" s="11">
        <v>0</v>
      </c>
      <c r="C26" s="11">
        <v>74854852</v>
      </c>
      <c r="D26" s="15"/>
      <c r="E26" s="29"/>
      <c r="F26" s="29"/>
      <c r="G26" s="29"/>
    </row>
    <row r="27" spans="1:7" ht="57.75" customHeight="1" x14ac:dyDescent="0.25">
      <c r="A27" s="13" t="s">
        <v>43</v>
      </c>
      <c r="B27" s="14">
        <f>SUM(B26)</f>
        <v>0</v>
      </c>
      <c r="C27" s="14">
        <f>SUM(C26)</f>
        <v>74854852</v>
      </c>
      <c r="D27" s="12"/>
      <c r="E27" s="29"/>
      <c r="F27" s="29"/>
      <c r="G27" s="29"/>
    </row>
    <row r="28" spans="1:7" ht="44.25" customHeight="1" x14ac:dyDescent="0.25">
      <c r="A28" s="18" t="s">
        <v>44</v>
      </c>
      <c r="B28" s="19">
        <f>SUM(B27)</f>
        <v>0</v>
      </c>
      <c r="C28" s="19">
        <f>C25+C27</f>
        <v>74983979</v>
      </c>
      <c r="D28" s="15"/>
      <c r="E28" s="29"/>
      <c r="F28" s="29"/>
      <c r="G28" s="29"/>
    </row>
    <row r="29" spans="1:7" ht="49.5" customHeight="1" x14ac:dyDescent="0.25">
      <c r="A29" s="30" t="s">
        <v>45</v>
      </c>
      <c r="B29" s="21">
        <v>0</v>
      </c>
      <c r="C29" s="21">
        <v>840442</v>
      </c>
      <c r="D29" s="15"/>
      <c r="E29" s="29"/>
      <c r="F29" s="29"/>
      <c r="G29" s="29"/>
    </row>
    <row r="30" spans="1:7" ht="46.5" customHeight="1" x14ac:dyDescent="0.25">
      <c r="A30" s="31" t="s">
        <v>46</v>
      </c>
      <c r="B30" s="19">
        <v>0</v>
      </c>
      <c r="C30" s="19">
        <v>840442</v>
      </c>
      <c r="D30" s="15"/>
      <c r="E30" s="29"/>
      <c r="F30" s="29"/>
      <c r="G30" s="29"/>
    </row>
    <row r="31" spans="1:7" x14ac:dyDescent="0.25">
      <c r="A31" s="32"/>
      <c r="B31" s="33"/>
      <c r="C31" s="34"/>
      <c r="D31" s="35"/>
      <c r="E31" s="29"/>
      <c r="F31" s="29"/>
      <c r="G31" s="29"/>
    </row>
    <row r="32" spans="1:7" ht="27" customHeight="1" x14ac:dyDescent="0.25">
      <c r="A32" s="13" t="s">
        <v>47</v>
      </c>
      <c r="B32" s="14">
        <f>B15+B18+B23+B28+B30</f>
        <v>1081900286</v>
      </c>
      <c r="C32" s="14">
        <f>C15+C18+C23+C28+C30</f>
        <v>1168346062</v>
      </c>
      <c r="D32" s="12"/>
      <c r="E32" s="29"/>
      <c r="F32" s="29"/>
      <c r="G32" s="29"/>
    </row>
  </sheetData>
  <mergeCells count="2">
    <mergeCell ref="A2:G2"/>
    <mergeCell ref="A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Iroda1921</dc:creator>
  <cp:lastModifiedBy>Iroda1921</cp:lastModifiedBy>
  <dcterms:created xsi:type="dcterms:W3CDTF">2017-05-30T08:06:13Z</dcterms:created>
  <dcterms:modified xsi:type="dcterms:W3CDTF">2017-05-30T08:09:09Z</dcterms:modified>
</cp:coreProperties>
</file>