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/>
  <c r="C57" i="1" s="1"/>
  <c r="C40" i="1"/>
  <c r="C37" i="1" s="1"/>
  <c r="C30" i="1"/>
  <c r="C26" i="1"/>
  <c r="C20" i="1"/>
  <c r="C14" i="1"/>
  <c r="C11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<sst xmlns="http://schemas.openxmlformats.org/spreadsheetml/2006/main" count="111" uniqueCount="97">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</sst>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C63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144697158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222694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14512306+33071</f>
        <v>14545377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70193340+143307+157480</f>
        <v>70494127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20539068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24497750+8929+38693+42520</f>
        <v>24587892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14308000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144697158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159798371</v>
      </c>
    </row>
    <row r="38" spans="1:3" s="28" customFormat="1" ht="12" customHeight="1" x14ac:dyDescent="0.2">
      <c r="A38" s="43" t="s">
        <v>73</v>
      </c>
      <c r="B38" s="44" t="s">
        <v>74</v>
      </c>
      <c r="C38" s="53">
        <v>2265992</v>
      </c>
    </row>
    <row r="39" spans="1:3" s="28" customFormat="1" ht="12" customHeight="1" x14ac:dyDescent="0.2">
      <c r="A39" s="43" t="s">
        <v>75</v>
      </c>
      <c r="B39" s="46" t="s">
        <v>76</v>
      </c>
      <c r="C39" s="54"/>
    </row>
    <row r="40" spans="1:3" s="37" customFormat="1" ht="12" customHeight="1" thickBot="1" x14ac:dyDescent="0.25">
      <c r="A40" s="32" t="s">
        <v>77</v>
      </c>
      <c r="B40" s="48" t="s">
        <v>78</v>
      </c>
      <c r="C40" s="55">
        <f>192787844+170800-26996-34745860-464966+381000+270367-2749880+133000+1028360+488500+260210</f>
        <v>157532379</v>
      </c>
    </row>
    <row r="41" spans="1:3" s="37" customFormat="1" ht="15" customHeight="1" thickBot="1" x14ac:dyDescent="0.25">
      <c r="A41" s="52" t="s">
        <v>79</v>
      </c>
      <c r="B41" s="56" t="s">
        <v>80</v>
      </c>
      <c r="C41" s="51">
        <f>+C36+C37</f>
        <v>304495529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1"/>
    </row>
    <row r="45" spans="1:3" s="66" customFormat="1" ht="12" customHeight="1" thickBot="1" x14ac:dyDescent="0.25">
      <c r="A45" s="40" t="s">
        <v>14</v>
      </c>
      <c r="B45" s="41" t="s">
        <v>82</v>
      </c>
      <c r="C45" s="65">
        <f>SUM(C46:C50)</f>
        <v>302303498</v>
      </c>
    </row>
    <row r="46" spans="1:3" ht="12" customHeight="1" x14ac:dyDescent="0.2">
      <c r="A46" s="32" t="s">
        <v>16</v>
      </c>
      <c r="B46" s="39" t="s">
        <v>83</v>
      </c>
      <c r="C46" s="53">
        <f>75543661+140000-18000+112360-15308800+105973+124089-2254000</f>
        <v>58445283</v>
      </c>
    </row>
    <row r="47" spans="1:3" ht="12" customHeight="1" x14ac:dyDescent="0.2">
      <c r="A47" s="32" t="s">
        <v>18</v>
      </c>
      <c r="B47" s="33" t="s">
        <v>84</v>
      </c>
      <c r="C47" s="67">
        <f>18790516+30800-8996+22247-3360936+69499-495880</f>
        <v>15047250</v>
      </c>
    </row>
    <row r="48" spans="1:3" ht="12" customHeight="1" x14ac:dyDescent="0.2">
      <c r="A48" s="32" t="s">
        <v>20</v>
      </c>
      <c r="B48" s="33" t="s">
        <v>85</v>
      </c>
      <c r="C48" s="68">
        <f>242993825-15811124-124245-133428+381000+470367-254000+1028360+260210</f>
        <v>228810965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40" t="s">
        <v>38</v>
      </c>
      <c r="B51" s="41" t="s">
        <v>88</v>
      </c>
      <c r="C51" s="65">
        <f>SUM(C52:C54)</f>
        <v>2192031</v>
      </c>
    </row>
    <row r="52" spans="1:3" s="66" customFormat="1" ht="12" customHeight="1" x14ac:dyDescent="0.2">
      <c r="A52" s="32" t="s">
        <v>40</v>
      </c>
      <c r="B52" s="39" t="s">
        <v>89</v>
      </c>
      <c r="C52" s="69">
        <f>1276298-265000+133000+254000+488500</f>
        <v>1886798</v>
      </c>
    </row>
    <row r="53" spans="1:3" ht="12" customHeight="1" x14ac:dyDescent="0.2">
      <c r="A53" s="32" t="s">
        <v>42</v>
      </c>
      <c r="B53" s="33" t="s">
        <v>90</v>
      </c>
      <c r="C53" s="67">
        <f>500000-134607-60160</f>
        <v>305233</v>
      </c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40" t="s">
        <v>48</v>
      </c>
      <c r="B56" s="41" t="s">
        <v>93</v>
      </c>
      <c r="C56" s="70"/>
    </row>
    <row r="57" spans="1:3" ht="13.5" thickBot="1" x14ac:dyDescent="0.25">
      <c r="A57" s="40" t="s">
        <v>50</v>
      </c>
      <c r="B57" s="71" t="s">
        <v>94</v>
      </c>
      <c r="C57" s="65">
        <f>+C45+C51+C56</f>
        <v>304495529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21.5</v>
      </c>
    </row>
    <row r="60" spans="1:3" ht="13.5" thickBot="1" x14ac:dyDescent="0.25">
      <c r="A60" s="74" t="s">
        <v>96</v>
      </c>
      <c r="B60" s="75"/>
      <c r="C60" s="77">
        <v>0</v>
      </c>
    </row>
    <row r="61" spans="1:3" x14ac:dyDescent="0.2">
      <c r="C61" s="78"/>
    </row>
    <row r="62" spans="1:3" x14ac:dyDescent="0.2">
      <c r="C62" s="78"/>
    </row>
    <row r="63" spans="1:3" x14ac:dyDescent="0.2">
      <c r="C63" s="7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2017-12-04T10:58:09Z</dcterms:created>
  <dcterms:modified xsi:type="dcterms:W3CDTF">2017-12-04T10:58:09Z</dcterms:modified>
</cp:coreProperties>
</file>