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giasz\Desktop\Költségvetés 2017. dec\"/>
    </mc:Choice>
  </mc:AlternateContent>
  <bookViews>
    <workbookView xWindow="0" yWindow="0" windowWidth="24000" windowHeight="943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Q53" i="1" l="1"/>
  <c r="P53" i="1"/>
  <c r="Q52" i="1" l="1"/>
  <c r="P52" i="1"/>
  <c r="R40" i="1"/>
  <c r="R54" i="1" s="1"/>
  <c r="Q29" i="1"/>
  <c r="Q40" i="1" s="1"/>
  <c r="Q54" i="1" s="1"/>
  <c r="P29" i="1"/>
  <c r="P40" i="1" s="1"/>
  <c r="P54" i="1" s="1"/>
  <c r="R19" i="1"/>
  <c r="R25" i="1" s="1"/>
  <c r="Q19" i="1"/>
  <c r="Q25" i="1" s="1"/>
  <c r="P15" i="1"/>
  <c r="P19" i="1" s="1"/>
  <c r="P25" i="1" s="1"/>
  <c r="N52" i="1" l="1"/>
  <c r="M52" i="1"/>
  <c r="O40" i="1" l="1"/>
  <c r="O54" i="1" s="1"/>
  <c r="N29" i="1"/>
  <c r="N40" i="1" s="1"/>
  <c r="N54" i="1" s="1"/>
  <c r="M29" i="1"/>
  <c r="M40" i="1" s="1"/>
  <c r="M54" i="1" s="1"/>
  <c r="N23" i="1"/>
  <c r="N24" i="1" s="1"/>
  <c r="M23" i="1"/>
  <c r="M24" i="1" s="1"/>
  <c r="O19" i="1"/>
  <c r="O25" i="1" s="1"/>
  <c r="N19" i="1"/>
  <c r="M15" i="1"/>
  <c r="N25" i="1" l="1"/>
  <c r="M19" i="1"/>
  <c r="M25" i="1" s="1"/>
  <c r="L40" i="1"/>
  <c r="L54" i="1" s="1"/>
  <c r="K19" i="1"/>
  <c r="K52" i="1"/>
  <c r="J52" i="1"/>
  <c r="J29" i="1"/>
  <c r="J40" i="1" s="1"/>
  <c r="J54" i="1" s="1"/>
  <c r="K29" i="1"/>
  <c r="K40" i="1" s="1"/>
  <c r="K54" i="1" s="1"/>
  <c r="J23" i="1"/>
  <c r="J24" i="1" s="1"/>
  <c r="K23" i="1"/>
  <c r="K24" i="1" s="1"/>
  <c r="L19" i="1"/>
  <c r="L25" i="1" s="1"/>
  <c r="J12" i="1"/>
  <c r="J13" i="1"/>
  <c r="J14" i="1"/>
  <c r="J15" i="1"/>
  <c r="J17" i="1"/>
  <c r="J18" i="1"/>
  <c r="J19" i="1" l="1"/>
  <c r="J25" i="1" s="1"/>
  <c r="K25" i="1"/>
  <c r="G49" i="1"/>
  <c r="G29" i="1"/>
  <c r="G40" i="1" s="1"/>
  <c r="G23" i="1"/>
  <c r="G24" i="1" s="1"/>
  <c r="I40" i="1"/>
  <c r="I54" i="1" s="1"/>
  <c r="H40" i="1"/>
  <c r="H54" i="1" s="1"/>
  <c r="I19" i="1"/>
  <c r="I25" i="1" s="1"/>
  <c r="H19" i="1"/>
  <c r="H25" i="1" s="1"/>
  <c r="G19" i="1"/>
  <c r="G52" i="1"/>
  <c r="G53" i="1" l="1"/>
  <c r="G54" i="1"/>
  <c r="G25" i="1"/>
</calcChain>
</file>

<file path=xl/sharedStrings.xml><?xml version="1.0" encoding="utf-8"?>
<sst xmlns="http://schemas.openxmlformats.org/spreadsheetml/2006/main" count="131" uniqueCount="111">
  <si>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</si>
  <si>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</si>
  <si>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</si>
  <si>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</si>
  <si>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</si>
  <si>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</si>
  <si>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</si>
  <si>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</si>
  <si>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</si>
  <si>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</si>
  <si>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</si>
  <si>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</si>
  <si>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</si>
  <si>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</si>
  <si>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</si>
  <si>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</si>
  <si>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</si>
  <si>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</si>
  <si>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</si>
  <si>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</si>
  <si>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</si>
  <si>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</si>
  <si>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</si>
  <si>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</si>
  <si>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</si>
  <si>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</si>
  <si>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</si>
  <si>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</si>
  <si>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</si>
  <si>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</si>
  <si>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</si>
  <si>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</si>
  <si>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</si>
  <si>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</si>
  <si>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</si>
  <si>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B11</t>
  </si>
  <si>
    <t>B16</t>
  </si>
  <si>
    <t>B1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</si>
  <si>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</si>
  <si>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</si>
  <si>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</si>
  <si>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</si>
  <si>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</si>
  <si>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</si>
  <si>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</si>
  <si>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</si>
  <si>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</si>
  <si>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</si>
  <si>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</si>
  <si>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</si>
  <si>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</si>
  <si>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B73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</si>
  <si>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</si>
  <si>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</si>
  <si>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</si>
  <si>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</si>
  <si>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</si>
  <si>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</si>
  <si>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</si>
  <si>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</si>
  <si>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</si>
  <si>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>B811</t>
  </si>
  <si>
    <t xml:space="preserve">Belföldi értékpapírok bevételei </t>
  </si>
  <si>
    <t>B812</t>
  </si>
  <si>
    <t>B8131</t>
  </si>
  <si>
    <t>B8132</t>
  </si>
  <si>
    <t>Maradvány igénybevétele</t>
  </si>
  <si>
    <t>B813</t>
  </si>
  <si>
    <t>Központi, irányító szervi támogatás</t>
  </si>
  <si>
    <t>B816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</si>
  <si>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</si>
  <si>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</si>
  <si>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</si>
  <si>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</si>
  <si>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</si>
  <si>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</si>
  <si>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Önkormányzat összesen 2017. évi költségvetésének mérlege</t>
  </si>
  <si>
    <t>D</t>
  </si>
  <si>
    <t>E</t>
  </si>
  <si>
    <t>Összesen</t>
  </si>
  <si>
    <t>Kötelező feladat</t>
  </si>
  <si>
    <t>Önként vállalt</t>
  </si>
  <si>
    <t>F</t>
  </si>
  <si>
    <t>G</t>
  </si>
  <si>
    <t>H</t>
  </si>
  <si>
    <t>Módosított ei.</t>
  </si>
  <si>
    <t>forintban</t>
  </si>
  <si>
    <t>Rovat</t>
  </si>
  <si>
    <t>E. felh. célú tám. államháztartáson belülre</t>
  </si>
  <si>
    <t xml:space="preserve">E. felh. célú tám. államháztartáson kívülre </t>
  </si>
  <si>
    <t>Közp. Kv. sajátos finanszírozási bevételei</t>
  </si>
  <si>
    <t>I</t>
  </si>
  <si>
    <t>J</t>
  </si>
  <si>
    <t>K</t>
  </si>
  <si>
    <t>Felhalmozási célú önk támogatások</t>
  </si>
  <si>
    <t>Egyéb felh. C. tám. Bev. áht belülről</t>
  </si>
  <si>
    <t>Egyéb m. célú tám. Bev. Áht  belülről</t>
  </si>
  <si>
    <t xml:space="preserve">Hitel-, kölcsön tör. áht kívülre </t>
  </si>
  <si>
    <t xml:space="preserve">Munkaa terh. Jár. és szoc. Hj.i adó                                                                            </t>
  </si>
  <si>
    <t>Önk működési támogatásai</t>
  </si>
  <si>
    <t xml:space="preserve">Műk. célú tám. áht belülről </t>
  </si>
  <si>
    <t xml:space="preserve">Felh. célú tám. áht belülről </t>
  </si>
  <si>
    <t>Egyéb felh célú átvett pénzeszközök</t>
  </si>
  <si>
    <t xml:space="preserve">Felh. célú átvett pénzeszközök </t>
  </si>
  <si>
    <t>Likv c. hitelek, kölcsönök felv. pü váll.</t>
  </si>
  <si>
    <t xml:space="preserve">Hitel-, kölcsönfelv. áht kívülről </t>
  </si>
  <si>
    <t>Előző év kv. maradványának igénybev.</t>
  </si>
  <si>
    <t>Előző év vállalk. Maradv. igénybev.</t>
  </si>
  <si>
    <t>L</t>
  </si>
  <si>
    <t>M</t>
  </si>
  <si>
    <t>1. számú melléklet a 26/2017. (XII. 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</si>
</sst>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Arial CE"/>
      <charset val="238"/>
    </font>
    <font>
      <sz val="9"/>
      <color indexed="8"/>
      <name val="Arial"/>
      <family val="2"/>
      <charset val="238"/>
    </font>
    <font>
      <b/>
      <sz val="9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7">
    <xf numFmtId="0" fontId="0" fillId="0" borderId="0" xfId="0"/>
    <xf numFmtId="0" fontId="2" fillId="0" borderId="0" xfId="2"/>
    <xf numFmtId="0" fontId="22" fillId="0" borderId="12" xfId="34" applyFont="1" applyFill="1" applyBorder="1" applyAlignment="1">
      <alignment horizontal="left" vertical="center" wrapText="1"/>
    </xf>
    <xf numFmtId="0" fontId="23" fillId="0" borderId="13" xfId="2" applyFont="1" applyBorder="1"/>
    <xf numFmtId="0" fontId="24" fillId="0" borderId="13" xfId="2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26" fillId="0" borderId="13" xfId="34" applyFont="1" applyBorder="1" applyAlignment="1"/>
    <xf numFmtId="0" fontId="25" fillId="0" borderId="13" xfId="0" applyFont="1" applyBorder="1"/>
    <xf numFmtId="164" fontId="22" fillId="0" borderId="12" xfId="34" applyNumberFormat="1" applyFont="1" applyFill="1" applyBorder="1" applyAlignment="1">
      <alignment horizontal="center" vertical="center" wrapText="1"/>
    </xf>
    <xf numFmtId="0" fontId="22" fillId="0" borderId="12" xfId="34" applyFont="1" applyFill="1" applyBorder="1" applyAlignment="1">
      <alignment horizontal="center" vertical="center" wrapText="1"/>
    </xf>
    <xf numFmtId="0" fontId="24" fillId="0" borderId="13" xfId="34" applyFont="1" applyBorder="1" applyAlignment="1">
      <alignment horizontal="center" vertical="center" wrapText="1"/>
    </xf>
    <xf numFmtId="164" fontId="22" fillId="0" borderId="12" xfId="34" quotePrefix="1" applyNumberFormat="1" applyFont="1" applyFill="1" applyBorder="1" applyAlignment="1">
      <alignment horizontal="center" vertical="center"/>
    </xf>
    <xf numFmtId="165" fontId="22" fillId="0" borderId="12" xfId="34" applyNumberFormat="1" applyFont="1" applyFill="1" applyBorder="1" applyAlignment="1">
      <alignment vertical="center"/>
    </xf>
    <xf numFmtId="3" fontId="22" fillId="0" borderId="13" xfId="34" applyNumberFormat="1" applyFont="1" applyFill="1" applyBorder="1" applyAlignment="1">
      <alignment horizontal="center" vertical="center"/>
    </xf>
    <xf numFmtId="166" fontId="25" fillId="0" borderId="13" xfId="1" applyNumberFormat="1" applyFont="1" applyBorder="1"/>
    <xf numFmtId="164" fontId="27" fillId="0" borderId="12" xfId="34" quotePrefix="1" applyNumberFormat="1" applyFont="1" applyFill="1" applyBorder="1" applyAlignment="1">
      <alignment horizontal="center" vertical="center"/>
    </xf>
    <xf numFmtId="165" fontId="27" fillId="0" borderId="12" xfId="34" applyNumberFormat="1" applyFont="1" applyFill="1" applyBorder="1" applyAlignment="1">
      <alignment vertical="center"/>
    </xf>
    <xf numFmtId="3" fontId="27" fillId="0" borderId="13" xfId="34" applyNumberFormat="1" applyFont="1" applyFill="1" applyBorder="1" applyAlignment="1">
      <alignment horizontal="center" vertical="center"/>
    </xf>
    <xf numFmtId="164" fontId="22" fillId="0" borderId="12" xfId="34" applyNumberFormat="1" applyFont="1" applyFill="1" applyBorder="1" applyAlignment="1">
      <alignment horizontal="center" vertical="center"/>
    </xf>
    <xf numFmtId="0" fontId="26" fillId="0" borderId="10" xfId="34" applyFont="1" applyBorder="1" applyAlignment="1"/>
    <xf numFmtId="0" fontId="26" fillId="0" borderId="13" xfId="34" applyFont="1" applyBorder="1" applyAlignment="1">
      <alignment horizontal="center"/>
    </xf>
    <xf numFmtId="0" fontId="22" fillId="0" borderId="12" xfId="34" quotePrefix="1" applyFont="1" applyFill="1" applyBorder="1" applyAlignment="1">
      <alignment horizontal="center" vertical="center"/>
    </xf>
    <xf numFmtId="166" fontId="22" fillId="0" borderId="13" xfId="1" applyNumberFormat="1" applyFont="1" applyFill="1" applyBorder="1" applyAlignment="1">
      <alignment horizontal="center" vertical="center"/>
    </xf>
    <xf numFmtId="0" fontId="27" fillId="0" borderId="12" xfId="34" quotePrefix="1" applyFont="1" applyFill="1" applyBorder="1" applyAlignment="1">
      <alignment horizontal="center" vertical="center"/>
    </xf>
    <xf numFmtId="0" fontId="27" fillId="0" borderId="12" xfId="34" applyFont="1" applyFill="1" applyBorder="1" applyAlignment="1">
      <alignment horizontal="left" vertical="center" wrapText="1"/>
    </xf>
    <xf numFmtId="166" fontId="22" fillId="0" borderId="13" xfId="34" applyNumberFormat="1" applyFont="1" applyFill="1" applyBorder="1" applyAlignment="1">
      <alignment horizontal="center" vertical="center"/>
    </xf>
    <xf numFmtId="0" fontId="22" fillId="0" borderId="14" xfId="34" applyFont="1" applyFill="1" applyBorder="1" applyAlignment="1">
      <alignment horizontal="left" vertical="center" wrapText="1"/>
    </xf>
    <xf numFmtId="0" fontId="22" fillId="0" borderId="12" xfId="34" applyFont="1" applyFill="1" applyBorder="1" applyAlignment="1">
      <alignment horizontal="left" vertical="center"/>
    </xf>
    <xf numFmtId="0" fontId="27" fillId="0" borderId="12" xfId="34" applyFont="1" applyFill="1" applyBorder="1" applyAlignment="1">
      <alignment horizontal="left" vertical="center"/>
    </xf>
    <xf numFmtId="0" fontId="26" fillId="0" borderId="10" xfId="2" applyFont="1" applyBorder="1" applyAlignment="1"/>
    <xf numFmtId="0" fontId="26" fillId="0" borderId="13" xfId="2" applyFont="1" applyBorder="1" applyAlignment="1">
      <alignment horizontal="center"/>
    </xf>
    <xf numFmtId="0" fontId="27" fillId="0" borderId="12" xfId="2" applyFont="1" applyFill="1" applyBorder="1" applyAlignment="1">
      <alignment horizontal="left" vertical="center" wrapText="1"/>
    </xf>
    <xf numFmtId="0" fontId="27" fillId="0" borderId="13" xfId="2" applyFont="1" applyFill="1" applyBorder="1" applyAlignment="1">
      <alignment horizontal="center" vertical="center"/>
    </xf>
    <xf numFmtId="0" fontId="22" fillId="0" borderId="12" xfId="2" applyFont="1" applyFill="1" applyBorder="1" applyAlignment="1">
      <alignment horizontal="left" vertical="center" wrapText="1"/>
    </xf>
    <xf numFmtId="164" fontId="22" fillId="0" borderId="12" xfId="2" applyNumberFormat="1" applyFont="1" applyFill="1" applyBorder="1" applyAlignment="1">
      <alignment horizontal="center" vertical="center"/>
    </xf>
    <xf numFmtId="166" fontId="27" fillId="0" borderId="13" xfId="1" applyNumberFormat="1" applyFont="1" applyFill="1" applyBorder="1" applyAlignment="1">
      <alignment horizontal="center" vertical="center"/>
    </xf>
    <xf numFmtId="0" fontId="27" fillId="0" borderId="12" xfId="2" quotePrefix="1" applyFont="1" applyFill="1" applyBorder="1" applyAlignment="1">
      <alignment horizontal="center" vertical="center"/>
    </xf>
    <xf numFmtId="0" fontId="22" fillId="0" borderId="12" xfId="2" quotePrefix="1" applyFont="1" applyFill="1" applyBorder="1" applyAlignment="1">
      <alignment horizontal="center" vertical="center"/>
    </xf>
    <xf numFmtId="0" fontId="22" fillId="0" borderId="13" xfId="2" applyFont="1" applyFill="1" applyBorder="1" applyAlignment="1">
      <alignment horizontal="center" vertical="center"/>
    </xf>
    <xf numFmtId="166" fontId="22" fillId="0" borderId="13" xfId="2" applyNumberFormat="1" applyFont="1" applyFill="1" applyBorder="1" applyAlignment="1">
      <alignment horizontal="center" vertical="center"/>
    </xf>
    <xf numFmtId="0" fontId="23" fillId="0" borderId="12" xfId="2" applyFont="1" applyBorder="1"/>
    <xf numFmtId="3" fontId="24" fillId="0" borderId="13" xfId="2" applyNumberFormat="1" applyFont="1" applyBorder="1" applyAlignment="1">
      <alignment horizontal="center"/>
    </xf>
    <xf numFmtId="0" fontId="25" fillId="0" borderId="0" xfId="0" applyFont="1"/>
    <xf numFmtId="0" fontId="24" fillId="0" borderId="12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7" fillId="0" borderId="12" xfId="34" applyFont="1" applyFill="1" applyBorder="1" applyAlignment="1">
      <alignment horizontal="left" vertical="center" wrapText="1"/>
    </xf>
    <xf numFmtId="0" fontId="27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4" fillId="0" borderId="12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4" fillId="0" borderId="12" xfId="2" applyFont="1" applyBorder="1" applyAlignment="1">
      <alignment horizontal="center"/>
    </xf>
    <xf numFmtId="0" fontId="24" fillId="0" borderId="10" xfId="2" applyFont="1" applyBorder="1" applyAlignment="1">
      <alignment horizontal="center"/>
    </xf>
    <xf numFmtId="0" fontId="24" fillId="0" borderId="11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28" fillId="0" borderId="10" xfId="2" applyFont="1" applyBorder="1" applyAlignment="1">
      <alignment horizontal="center"/>
    </xf>
    <xf numFmtId="0" fontId="24" fillId="0" borderId="12" xfId="2" applyFont="1" applyFill="1" applyBorder="1" applyAlignment="1">
      <alignment horizontal="left" vertical="center"/>
    </xf>
    <xf numFmtId="0" fontId="24" fillId="0" borderId="10" xfId="2" applyFont="1" applyFill="1" applyBorder="1" applyAlignment="1">
      <alignment horizontal="left" vertical="center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/>
    </xf>
    <xf numFmtId="0" fontId="23" fillId="0" borderId="10" xfId="2" applyFont="1" applyFill="1" applyBorder="1" applyAlignment="1">
      <alignment horizontal="left" vertical="center"/>
    </xf>
    <xf numFmtId="0" fontId="27" fillId="0" borderId="12" xfId="2" applyFont="1" applyFill="1" applyBorder="1" applyAlignment="1">
      <alignment horizontal="left" vertical="center" wrapText="1"/>
    </xf>
    <xf numFmtId="0" fontId="27" fillId="0" borderId="10" xfId="2" applyFont="1" applyFill="1" applyBorder="1" applyAlignment="1">
      <alignment horizontal="left" vertical="center" wrapText="1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4" fillId="0" borderId="12" xfId="34" applyFont="1" applyFill="1" applyBorder="1" applyAlignment="1">
      <alignment horizontal="left" vertical="center"/>
    </xf>
    <xf numFmtId="0" fontId="24" fillId="0" borderId="10" xfId="34" applyFont="1" applyFill="1" applyBorder="1" applyAlignment="1">
      <alignment horizontal="left" vertical="center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4" fillId="0" borderId="10" xfId="34" applyFont="1" applyFill="1" applyBorder="1" applyAlignment="1">
      <alignment horizontal="center" vertical="center"/>
    </xf>
    <xf numFmtId="0" fontId="28" fillId="0" borderId="10" xfId="34" applyFont="1" applyBorder="1" applyAlignment="1">
      <alignment horizontal="center"/>
    </xf>
    <xf numFmtId="0" fontId="22" fillId="0" borderId="12" xfId="34" applyFont="1" applyFill="1" applyBorder="1" applyAlignment="1">
      <alignment vertical="center" wrapText="1"/>
    </xf>
    <xf numFmtId="0" fontId="22" fillId="0" borderId="10" xfId="34" applyFont="1" applyFill="1" applyBorder="1" applyAlignment="1">
      <alignment vertical="center" wrapText="1"/>
    </xf>
    <xf numFmtId="164" fontId="22" fillId="0" borderId="12" xfId="34" applyNumberFormat="1" applyFont="1" applyFill="1" applyBorder="1" applyAlignment="1">
      <alignment horizontal="center" vertical="center"/>
    </xf>
    <xf numFmtId="164" fontId="22" fillId="0" borderId="10" xfId="34" applyNumberFormat="1" applyFont="1" applyFill="1" applyBorder="1" applyAlignment="1">
      <alignment horizontal="center" vertical="center"/>
    </xf>
    <xf numFmtId="0" fontId="22" fillId="0" borderId="12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0" fontId="21" fillId="0" borderId="15" xfId="0" applyFont="1" applyBorder="1" applyAlignment="1">
      <alignment horizontal="right"/>
    </xf>
    <xf numFmtId="0" fontId="20" fillId="0" borderId="0" xfId="2" applyFont="1" applyAlignment="1">
      <alignment horizontal="center"/>
    </xf>
    <xf numFmtId="0" fontId="2" fillId="0" borderId="0" xfId="2" applyAlignment="1">
      <alignment horizontal="right"/>
    </xf>
    <xf numFmtId="0" fontId="2" fillId="0" borderId="15" xfId="2" applyBorder="1" applyAlignment="1">
      <alignment horizontal="right"/>
    </xf>
    <xf numFmtId="0" fontId="22" fillId="0" borderId="12" xfId="34" applyFont="1" applyFill="1" applyBorder="1" applyAlignment="1">
      <alignment horizontal="center" vertical="center"/>
    </xf>
    <xf numFmtId="0" fontId="22" fillId="0" borderId="10" xfId="34" applyFont="1" applyFill="1" applyBorder="1" applyAlignment="1">
      <alignment horizontal="center" vertical="center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abSelected="1" workbookViewId="0">
      <selection sqref="A1:O1"/>
    </sheetView>
  </sheetViews>
  <sheetFormatPr defaultRowHeight="15" x14ac:dyDescent="0.25"/>
  <cols>
    <col min="1" max="1" width="4.85546875" customWidth="1"/>
    <col min="5" max="5" width="9.28515625" customWidth="1"/>
    <col min="6" max="6" width="6.85546875" customWidth="1"/>
    <col min="7" max="7" width="15.28515625" customWidth="1"/>
    <col min="8" max="8" width="13.85546875" customWidth="1"/>
    <col min="9" max="9" width="15.42578125" customWidth="1"/>
    <col min="10" max="10" width="15" customWidth="1"/>
    <col min="11" max="11" width="14.85546875" customWidth="1"/>
    <col min="12" max="12" width="14.5703125" customWidth="1"/>
    <col min="13" max="13" width="14.28515625" customWidth="1"/>
    <col min="14" max="14" width="14.5703125" customWidth="1"/>
    <col min="15" max="15" width="14.140625" customWidth="1"/>
    <col min="16" max="16" width="16.7109375" customWidth="1"/>
    <col min="17" max="17" width="14.85546875" customWidth="1"/>
    <col min="18" max="18" width="17.28515625" customWidth="1"/>
  </cols>
  <sheetData>
    <row r="1" spans="1:18" x14ac:dyDescent="0.25">
      <c r="A1" s="83" t="s">
        <v>110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3" spans="1:18" x14ac:dyDescent="0.25">
      <c r="A3" s="82" t="s">
        <v>76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5" spans="1:18" x14ac:dyDescent="0.25">
      <c r="A5" s="1"/>
      <c r="B5" s="1"/>
      <c r="C5" s="1"/>
      <c r="D5" s="1"/>
      <c r="E5" s="84"/>
      <c r="F5" s="84"/>
      <c r="G5" s="84"/>
      <c r="K5" s="81" t="s">
        <v>86</v>
      </c>
      <c r="L5" s="81"/>
      <c r="M5" s="81"/>
      <c r="N5" s="81"/>
      <c r="O5" s="81"/>
    </row>
    <row r="6" spans="1:18" x14ac:dyDescent="0.25">
      <c r="A6" s="3"/>
      <c r="B6" s="54" t="s">
        <v>0</v>
      </c>
      <c r="C6" s="55"/>
      <c r="D6" s="55"/>
      <c r="E6" s="56"/>
      <c r="F6" s="4" t="s">
        <v>1</v>
      </c>
      <c r="G6" s="4" t="s">
        <v>2</v>
      </c>
      <c r="H6" s="5" t="s">
        <v>77</v>
      </c>
      <c r="I6" s="5" t="s">
        <v>78</v>
      </c>
      <c r="J6" s="5" t="s">
        <v>82</v>
      </c>
      <c r="K6" s="5" t="s">
        <v>83</v>
      </c>
      <c r="L6" s="5" t="s">
        <v>84</v>
      </c>
      <c r="M6" s="6" t="s">
        <v>91</v>
      </c>
      <c r="N6" s="6" t="s">
        <v>92</v>
      </c>
      <c r="O6" s="6" t="s">
        <v>93</v>
      </c>
      <c r="P6" s="6" t="s">
        <v>108</v>
      </c>
      <c r="Q6" s="6" t="s">
        <v>109</v>
      </c>
      <c r="R6" s="6" t="s">
        <v>93</v>
      </c>
    </row>
    <row r="7" spans="1:18" x14ac:dyDescent="0.25">
      <c r="A7" s="77" t="s">
        <v>3</v>
      </c>
      <c r="B7" s="78"/>
      <c r="C7" s="78"/>
      <c r="D7" s="78"/>
      <c r="E7" s="78"/>
      <c r="F7" s="78"/>
      <c r="G7" s="7" t="s">
        <v>79</v>
      </c>
      <c r="H7" s="8" t="s">
        <v>80</v>
      </c>
      <c r="I7" s="8" t="s">
        <v>81</v>
      </c>
      <c r="J7" s="7" t="s">
        <v>79</v>
      </c>
      <c r="K7" s="8" t="s">
        <v>80</v>
      </c>
      <c r="L7" s="8" t="s">
        <v>81</v>
      </c>
      <c r="M7" s="7" t="s">
        <v>79</v>
      </c>
      <c r="N7" s="8" t="s">
        <v>80</v>
      </c>
      <c r="O7" s="8" t="s">
        <v>81</v>
      </c>
      <c r="P7" s="7" t="s">
        <v>79</v>
      </c>
      <c r="Q7" s="8" t="s">
        <v>80</v>
      </c>
      <c r="R7" s="8" t="s">
        <v>81</v>
      </c>
    </row>
    <row r="8" spans="1:18" ht="15" customHeight="1" x14ac:dyDescent="0.25">
      <c r="A8" s="9">
        <v>1</v>
      </c>
      <c r="B8" s="85" t="s">
        <v>4</v>
      </c>
      <c r="C8" s="86"/>
      <c r="D8" s="86"/>
      <c r="E8" s="86"/>
      <c r="F8" s="10" t="s">
        <v>87</v>
      </c>
      <c r="G8" s="11" t="s">
        <v>5</v>
      </c>
      <c r="H8" s="11" t="s">
        <v>5</v>
      </c>
      <c r="I8" s="11" t="s">
        <v>5</v>
      </c>
      <c r="J8" s="8" t="s">
        <v>85</v>
      </c>
      <c r="K8" s="8" t="s">
        <v>85</v>
      </c>
      <c r="L8" s="8" t="s">
        <v>85</v>
      </c>
      <c r="M8" s="8" t="s">
        <v>85</v>
      </c>
      <c r="N8" s="8" t="s">
        <v>85</v>
      </c>
      <c r="O8" s="8" t="s">
        <v>85</v>
      </c>
      <c r="P8" s="8" t="s">
        <v>85</v>
      </c>
      <c r="Q8" s="8" t="s">
        <v>85</v>
      </c>
      <c r="R8" s="8" t="s">
        <v>85</v>
      </c>
    </row>
    <row r="9" spans="1:18" x14ac:dyDescent="0.25">
      <c r="A9" s="12">
        <v>2</v>
      </c>
      <c r="B9" s="75" t="s">
        <v>6</v>
      </c>
      <c r="C9" s="76"/>
      <c r="D9" s="76"/>
      <c r="E9" s="76"/>
      <c r="F9" s="13" t="s">
        <v>7</v>
      </c>
      <c r="G9" s="14">
        <v>426578000</v>
      </c>
      <c r="H9" s="15">
        <v>373729000</v>
      </c>
      <c r="I9" s="15">
        <v>52849000</v>
      </c>
      <c r="J9" s="15">
        <v>513782765</v>
      </c>
      <c r="K9" s="15">
        <v>467629765</v>
      </c>
      <c r="L9" s="15">
        <v>46153000</v>
      </c>
      <c r="M9" s="15">
        <v>574404932</v>
      </c>
      <c r="N9" s="15">
        <v>528251932</v>
      </c>
      <c r="O9" s="15">
        <v>46153000</v>
      </c>
      <c r="P9" s="15">
        <v>631692292</v>
      </c>
      <c r="Q9" s="15">
        <v>585539292</v>
      </c>
      <c r="R9" s="15">
        <v>46153000</v>
      </c>
    </row>
    <row r="10" spans="1:18" x14ac:dyDescent="0.25">
      <c r="A10" s="12">
        <v>3</v>
      </c>
      <c r="B10" s="46" t="s">
        <v>98</v>
      </c>
      <c r="C10" s="47"/>
      <c r="D10" s="47"/>
      <c r="E10" s="47"/>
      <c r="F10" s="13" t="s">
        <v>8</v>
      </c>
      <c r="G10" s="14">
        <v>91694000</v>
      </c>
      <c r="H10" s="15">
        <v>80025000</v>
      </c>
      <c r="I10" s="15">
        <v>11669000</v>
      </c>
      <c r="J10" s="15">
        <v>110175510</v>
      </c>
      <c r="K10" s="15">
        <v>100008510</v>
      </c>
      <c r="L10" s="15">
        <v>10167000</v>
      </c>
      <c r="M10" s="15">
        <v>126323495</v>
      </c>
      <c r="N10" s="15">
        <v>116156495</v>
      </c>
      <c r="O10" s="15">
        <v>10167000</v>
      </c>
      <c r="P10" s="15">
        <v>138926793</v>
      </c>
      <c r="Q10" s="15">
        <v>128759793</v>
      </c>
      <c r="R10" s="15">
        <v>10167000</v>
      </c>
    </row>
    <row r="11" spans="1:18" x14ac:dyDescent="0.25">
      <c r="A11" s="12">
        <v>4</v>
      </c>
      <c r="B11" s="46" t="s">
        <v>9</v>
      </c>
      <c r="C11" s="47"/>
      <c r="D11" s="47"/>
      <c r="E11" s="47"/>
      <c r="F11" s="13" t="s">
        <v>10</v>
      </c>
      <c r="G11" s="14">
        <v>628662474</v>
      </c>
      <c r="H11" s="15">
        <v>598302474</v>
      </c>
      <c r="I11" s="15">
        <v>30360000</v>
      </c>
      <c r="J11" s="15">
        <v>629982474</v>
      </c>
      <c r="K11" s="15">
        <v>591035474</v>
      </c>
      <c r="L11" s="15">
        <v>38947000</v>
      </c>
      <c r="M11" s="15">
        <v>658576438</v>
      </c>
      <c r="N11" s="15">
        <v>629796438</v>
      </c>
      <c r="O11" s="15">
        <v>28780000</v>
      </c>
      <c r="P11" s="15">
        <v>663075974</v>
      </c>
      <c r="Q11" s="15">
        <v>634295974</v>
      </c>
      <c r="R11" s="15">
        <v>28780000</v>
      </c>
    </row>
    <row r="12" spans="1:18" x14ac:dyDescent="0.25">
      <c r="A12" s="12">
        <v>5</v>
      </c>
      <c r="B12" s="44" t="s">
        <v>11</v>
      </c>
      <c r="C12" s="45"/>
      <c r="D12" s="45"/>
      <c r="E12" s="45"/>
      <c r="F12" s="13" t="s">
        <v>12</v>
      </c>
      <c r="G12" s="14">
        <v>94827000</v>
      </c>
      <c r="H12" s="15">
        <v>94827000</v>
      </c>
      <c r="I12" s="15"/>
      <c r="J12" s="15">
        <f t="shared" ref="J12:J15" si="0">SUM(K12:L12)</f>
        <v>94827000</v>
      </c>
      <c r="K12" s="15">
        <v>94827000</v>
      </c>
      <c r="L12" s="15"/>
      <c r="M12" s="15">
        <v>97915500</v>
      </c>
      <c r="N12" s="15">
        <v>97915500</v>
      </c>
      <c r="O12" s="15"/>
      <c r="P12" s="15">
        <v>100795500</v>
      </c>
      <c r="Q12" s="15">
        <v>100795500</v>
      </c>
      <c r="R12" s="15"/>
    </row>
    <row r="13" spans="1:18" x14ac:dyDescent="0.25">
      <c r="A13" s="12">
        <v>6</v>
      </c>
      <c r="B13" s="44" t="s">
        <v>13</v>
      </c>
      <c r="C13" s="45"/>
      <c r="D13" s="45"/>
      <c r="E13" s="45"/>
      <c r="F13" s="13" t="s">
        <v>14</v>
      </c>
      <c r="G13" s="14">
        <v>82902000</v>
      </c>
      <c r="H13" s="15">
        <v>82902000</v>
      </c>
      <c r="I13" s="8"/>
      <c r="J13" s="15">
        <f t="shared" si="0"/>
        <v>44099827</v>
      </c>
      <c r="K13" s="15">
        <v>44099827</v>
      </c>
      <c r="L13" s="15"/>
      <c r="M13" s="15">
        <v>46877384</v>
      </c>
      <c r="N13" s="15">
        <v>46877384</v>
      </c>
      <c r="O13" s="15"/>
      <c r="P13" s="15">
        <v>49877384</v>
      </c>
      <c r="Q13" s="15">
        <v>49877384</v>
      </c>
      <c r="R13" s="15"/>
    </row>
    <row r="14" spans="1:18" x14ac:dyDescent="0.25">
      <c r="A14" s="12">
        <v>7</v>
      </c>
      <c r="B14" s="79" t="s">
        <v>15</v>
      </c>
      <c r="C14" s="80"/>
      <c r="D14" s="80"/>
      <c r="E14" s="80"/>
      <c r="F14" s="13" t="s">
        <v>16</v>
      </c>
      <c r="G14" s="14">
        <v>121374000</v>
      </c>
      <c r="H14" s="15">
        <v>121374000</v>
      </c>
      <c r="I14" s="8"/>
      <c r="J14" s="15">
        <f t="shared" si="0"/>
        <v>132944000</v>
      </c>
      <c r="K14" s="15">
        <v>132944000</v>
      </c>
      <c r="L14" s="15"/>
      <c r="M14" s="15">
        <v>148883991</v>
      </c>
      <c r="N14" s="15">
        <v>148883991</v>
      </c>
      <c r="O14" s="15"/>
      <c r="P14" s="15">
        <v>148883991</v>
      </c>
      <c r="Q14" s="15">
        <v>148883991</v>
      </c>
      <c r="R14" s="15"/>
    </row>
    <row r="15" spans="1:18" x14ac:dyDescent="0.25">
      <c r="A15" s="12">
        <v>8</v>
      </c>
      <c r="B15" s="44" t="s">
        <v>17</v>
      </c>
      <c r="C15" s="45"/>
      <c r="D15" s="45"/>
      <c r="E15" s="45"/>
      <c r="F15" s="13" t="s">
        <v>18</v>
      </c>
      <c r="G15" s="14"/>
      <c r="H15" s="15"/>
      <c r="I15" s="8"/>
      <c r="J15" s="15">
        <f t="shared" si="0"/>
        <v>29411764</v>
      </c>
      <c r="K15" s="15">
        <v>29411764</v>
      </c>
      <c r="L15" s="15"/>
      <c r="M15" s="15">
        <f t="shared" ref="M15" si="1">SUM(N15:O15)</f>
        <v>29411764</v>
      </c>
      <c r="N15" s="15">
        <v>29411764</v>
      </c>
      <c r="O15" s="15"/>
      <c r="P15" s="15">
        <f t="shared" ref="P15" si="2">SUM(Q15:R15)</f>
        <v>29411764</v>
      </c>
      <c r="Q15" s="15">
        <v>29411764</v>
      </c>
      <c r="R15" s="15"/>
    </row>
    <row r="16" spans="1:18" x14ac:dyDescent="0.25">
      <c r="A16" s="16">
        <v>9</v>
      </c>
      <c r="B16" s="50" t="s">
        <v>88</v>
      </c>
      <c r="C16" s="51"/>
      <c r="D16" s="51"/>
      <c r="E16" s="51"/>
      <c r="F16" s="17" t="s">
        <v>19</v>
      </c>
      <c r="G16" s="18"/>
      <c r="H16" s="15"/>
      <c r="I16" s="8"/>
      <c r="J16" s="15"/>
      <c r="K16" s="15"/>
      <c r="L16" s="15"/>
      <c r="M16" s="15"/>
      <c r="N16" s="15"/>
      <c r="O16" s="15"/>
      <c r="P16" s="15"/>
      <c r="Q16" s="15"/>
      <c r="R16" s="15"/>
    </row>
    <row r="17" spans="1:18" x14ac:dyDescent="0.25">
      <c r="A17" s="16">
        <v>10</v>
      </c>
      <c r="B17" s="50" t="s">
        <v>89</v>
      </c>
      <c r="C17" s="51"/>
      <c r="D17" s="51"/>
      <c r="E17" s="51"/>
      <c r="F17" s="17" t="s">
        <v>20</v>
      </c>
      <c r="G17" s="18"/>
      <c r="H17" s="8"/>
      <c r="I17" s="8"/>
      <c r="J17" s="15">
        <f>SUM(K17:L17)</f>
        <v>7095109</v>
      </c>
      <c r="K17" s="15">
        <v>7095109</v>
      </c>
      <c r="L17" s="15"/>
      <c r="M17" s="15">
        <v>9358597</v>
      </c>
      <c r="N17" s="15">
        <v>9358597</v>
      </c>
      <c r="O17" s="15"/>
      <c r="P17" s="15">
        <v>9358597</v>
      </c>
      <c r="Q17" s="15">
        <v>9358597</v>
      </c>
      <c r="R17" s="15"/>
    </row>
    <row r="18" spans="1:18" x14ac:dyDescent="0.25">
      <c r="A18" s="12">
        <v>11</v>
      </c>
      <c r="B18" s="44" t="s">
        <v>21</v>
      </c>
      <c r="C18" s="45"/>
      <c r="D18" s="45"/>
      <c r="E18" s="45"/>
      <c r="F18" s="13" t="s">
        <v>22</v>
      </c>
      <c r="G18" s="14"/>
      <c r="H18" s="8"/>
      <c r="I18" s="8"/>
      <c r="J18" s="15">
        <f>SUM(K18:L18)</f>
        <v>7095109</v>
      </c>
      <c r="K18" s="15">
        <v>7095109</v>
      </c>
      <c r="L18" s="15"/>
      <c r="M18" s="15">
        <v>9358597</v>
      </c>
      <c r="N18" s="15">
        <v>9358597</v>
      </c>
      <c r="O18" s="15"/>
      <c r="P18" s="15">
        <v>9358597</v>
      </c>
      <c r="Q18" s="15">
        <v>9358597</v>
      </c>
      <c r="R18" s="15"/>
    </row>
    <row r="19" spans="1:18" x14ac:dyDescent="0.25">
      <c r="A19" s="12">
        <v>12</v>
      </c>
      <c r="B19" s="79" t="s">
        <v>23</v>
      </c>
      <c r="C19" s="80"/>
      <c r="D19" s="80"/>
      <c r="E19" s="80"/>
      <c r="F19" s="13" t="s">
        <v>24</v>
      </c>
      <c r="G19" s="14">
        <f>SUM(G9+G10+G11+G12+G13+G14+G15+G18)</f>
        <v>1446037474</v>
      </c>
      <c r="H19" s="14">
        <f>SUM(H9+H10+H11+H12+H13+H14+H15+H18)</f>
        <v>1351159474</v>
      </c>
      <c r="I19" s="14">
        <f>SUM(I9+I10+I11+I12+I13+I14+I15+I18)</f>
        <v>94878000</v>
      </c>
      <c r="J19" s="14">
        <f>SUM(J9+J10+J11+J12+J13+J14+J15+J18)</f>
        <v>1562318449</v>
      </c>
      <c r="K19" s="14">
        <f>SUM(K9+K10+K11+K12+K13+K14+K15+K18)</f>
        <v>1467051449</v>
      </c>
      <c r="L19" s="15">
        <f>SUM(L9:L18)</f>
        <v>95267000</v>
      </c>
      <c r="M19" s="14">
        <f>SUM(M9+M10+M11+M12+M13+M14+M15+M18)</f>
        <v>1691752101</v>
      </c>
      <c r="N19" s="14">
        <f>SUM(N9+N10+N11+N12+N13+N14+N15+N18)</f>
        <v>1606652101</v>
      </c>
      <c r="O19" s="15">
        <f>SUM(O9:O18)</f>
        <v>85100000</v>
      </c>
      <c r="P19" s="14">
        <f>SUM(P9+P10+P11+P12+P13+P14+P15+P18)</f>
        <v>1772022295</v>
      </c>
      <c r="Q19" s="14">
        <f>SUM(Q9+Q10+Q11+Q12+Q13+Q14+Q15+Q18)</f>
        <v>1686922295</v>
      </c>
      <c r="R19" s="15">
        <f>SUM(R9:R18)</f>
        <v>85100000</v>
      </c>
    </row>
    <row r="20" spans="1:18" x14ac:dyDescent="0.25">
      <c r="A20" s="19">
        <v>13</v>
      </c>
      <c r="B20" s="74" t="s">
        <v>25</v>
      </c>
      <c r="C20" s="74"/>
      <c r="D20" s="74"/>
      <c r="E20" s="74"/>
      <c r="F20" s="20"/>
      <c r="G20" s="21"/>
      <c r="H20" s="8"/>
      <c r="I20" s="8"/>
      <c r="J20" s="15"/>
      <c r="K20" s="15"/>
      <c r="L20" s="15"/>
      <c r="M20" s="15"/>
      <c r="N20" s="15"/>
      <c r="O20" s="15"/>
      <c r="P20" s="15"/>
      <c r="Q20" s="15"/>
      <c r="R20" s="15"/>
    </row>
    <row r="21" spans="1:18" x14ac:dyDescent="0.25">
      <c r="A21" s="22">
        <v>14</v>
      </c>
      <c r="B21" s="44" t="s">
        <v>97</v>
      </c>
      <c r="C21" s="45"/>
      <c r="D21" s="45"/>
      <c r="E21" s="45"/>
      <c r="F21" s="2" t="s">
        <v>26</v>
      </c>
      <c r="G21" s="23">
        <v>66000000</v>
      </c>
      <c r="H21" s="15">
        <v>66000000</v>
      </c>
      <c r="I21" s="8"/>
      <c r="J21" s="15">
        <v>66000000</v>
      </c>
      <c r="K21" s="15">
        <v>66000000</v>
      </c>
      <c r="L21" s="15"/>
      <c r="M21" s="15">
        <v>66000000</v>
      </c>
      <c r="N21" s="15">
        <v>66000000</v>
      </c>
      <c r="O21" s="15"/>
      <c r="P21" s="15">
        <v>66000000</v>
      </c>
      <c r="Q21" s="15">
        <v>66000000</v>
      </c>
      <c r="R21" s="15"/>
    </row>
    <row r="22" spans="1:18" x14ac:dyDescent="0.25">
      <c r="A22" s="24">
        <v>15</v>
      </c>
      <c r="B22" s="71" t="s">
        <v>27</v>
      </c>
      <c r="C22" s="72"/>
      <c r="D22" s="72"/>
      <c r="E22" s="72"/>
      <c r="F22" s="25" t="s">
        <v>28</v>
      </c>
      <c r="G22" s="23">
        <v>530567000</v>
      </c>
      <c r="H22" s="15">
        <v>530567000</v>
      </c>
      <c r="I22" s="8"/>
      <c r="J22" s="15">
        <v>531741361</v>
      </c>
      <c r="K22" s="15">
        <v>531741361</v>
      </c>
      <c r="L22" s="15"/>
      <c r="M22" s="15">
        <v>546950013</v>
      </c>
      <c r="N22" s="15">
        <v>546950013</v>
      </c>
      <c r="O22" s="15"/>
      <c r="P22" s="15">
        <v>546950013</v>
      </c>
      <c r="Q22" s="15">
        <v>546950013</v>
      </c>
      <c r="R22" s="15"/>
    </row>
    <row r="23" spans="1:18" x14ac:dyDescent="0.25">
      <c r="A23" s="22">
        <v>16</v>
      </c>
      <c r="B23" s="69" t="s">
        <v>29</v>
      </c>
      <c r="C23" s="70"/>
      <c r="D23" s="70"/>
      <c r="E23" s="70"/>
      <c r="F23" s="2" t="s">
        <v>30</v>
      </c>
      <c r="G23" s="26">
        <f>SUM(G21:G22)</f>
        <v>596567000</v>
      </c>
      <c r="H23" s="15">
        <v>596567000</v>
      </c>
      <c r="I23" s="8"/>
      <c r="J23" s="15">
        <f>SUM(J21:J22)</f>
        <v>597741361</v>
      </c>
      <c r="K23" s="15">
        <f>SUM(K21:K22)</f>
        <v>597741361</v>
      </c>
      <c r="L23" s="15"/>
      <c r="M23" s="15">
        <f>SUM(M21:M22)</f>
        <v>612950013</v>
      </c>
      <c r="N23" s="15">
        <f>SUM(N21:N22)</f>
        <v>612950013</v>
      </c>
      <c r="O23" s="15"/>
      <c r="P23" s="15">
        <v>620345671</v>
      </c>
      <c r="Q23" s="15">
        <v>620345671</v>
      </c>
      <c r="R23" s="15"/>
    </row>
    <row r="24" spans="1:18" x14ac:dyDescent="0.25">
      <c r="A24" s="22">
        <v>17</v>
      </c>
      <c r="B24" s="69" t="s">
        <v>31</v>
      </c>
      <c r="C24" s="70"/>
      <c r="D24" s="70"/>
      <c r="E24" s="70"/>
      <c r="F24" s="2" t="s">
        <v>32</v>
      </c>
      <c r="G24" s="26">
        <f>SUM(G23)</f>
        <v>596567000</v>
      </c>
      <c r="H24" s="15">
        <v>596567000</v>
      </c>
      <c r="I24" s="8"/>
      <c r="J24" s="15">
        <f>SUM(J23)</f>
        <v>597741361</v>
      </c>
      <c r="K24" s="15">
        <f>SUM(K23)</f>
        <v>597741361</v>
      </c>
      <c r="L24" s="15"/>
      <c r="M24" s="15">
        <f>SUM(M23)</f>
        <v>612950013</v>
      </c>
      <c r="N24" s="15">
        <f>SUM(N23)</f>
        <v>612950013</v>
      </c>
      <c r="O24" s="15"/>
      <c r="P24" s="15">
        <v>620345671</v>
      </c>
      <c r="Q24" s="15">
        <v>620345671</v>
      </c>
      <c r="R24" s="15"/>
    </row>
    <row r="25" spans="1:18" x14ac:dyDescent="0.25">
      <c r="A25" s="22">
        <v>18</v>
      </c>
      <c r="B25" s="73" t="s">
        <v>33</v>
      </c>
      <c r="C25" s="73"/>
      <c r="D25" s="73"/>
      <c r="E25" s="73"/>
      <c r="F25" s="27"/>
      <c r="G25" s="14">
        <f t="shared" ref="G25:L25" si="3">SUM(G19+G24)</f>
        <v>2042604474</v>
      </c>
      <c r="H25" s="14">
        <f t="shared" si="3"/>
        <v>1947726474</v>
      </c>
      <c r="I25" s="14">
        <f t="shared" si="3"/>
        <v>94878000</v>
      </c>
      <c r="J25" s="14">
        <f t="shared" si="3"/>
        <v>2160059810</v>
      </c>
      <c r="K25" s="14">
        <f t="shared" si="3"/>
        <v>2064792810</v>
      </c>
      <c r="L25" s="14">
        <f t="shared" si="3"/>
        <v>95267000</v>
      </c>
      <c r="M25" s="14">
        <f t="shared" ref="M25:O25" si="4">SUM(M19+M24)</f>
        <v>2304702114</v>
      </c>
      <c r="N25" s="14">
        <f t="shared" si="4"/>
        <v>2219602114</v>
      </c>
      <c r="O25" s="14">
        <f t="shared" si="4"/>
        <v>85100000</v>
      </c>
      <c r="P25" s="14">
        <f t="shared" ref="P25:R25" si="5">SUM(P19+P24)</f>
        <v>2392367966</v>
      </c>
      <c r="Q25" s="14">
        <f t="shared" si="5"/>
        <v>2307267966</v>
      </c>
      <c r="R25" s="14">
        <f t="shared" si="5"/>
        <v>85100000</v>
      </c>
    </row>
    <row r="26" spans="1:18" x14ac:dyDescent="0.25">
      <c r="A26" s="19">
        <v>19</v>
      </c>
      <c r="B26" s="74" t="s">
        <v>34</v>
      </c>
      <c r="C26" s="74"/>
      <c r="D26" s="74"/>
      <c r="E26" s="74"/>
      <c r="F26" s="20"/>
      <c r="G26" s="21"/>
      <c r="H26" s="8"/>
      <c r="I26" s="8"/>
      <c r="J26" s="15"/>
      <c r="K26" s="15"/>
      <c r="L26" s="15"/>
      <c r="M26" s="15"/>
      <c r="N26" s="15"/>
      <c r="O26" s="15"/>
      <c r="P26" s="15"/>
      <c r="Q26" s="15"/>
      <c r="R26" s="15"/>
    </row>
    <row r="27" spans="1:18" x14ac:dyDescent="0.25">
      <c r="A27" s="24">
        <v>20</v>
      </c>
      <c r="B27" s="46" t="s">
        <v>99</v>
      </c>
      <c r="C27" s="47"/>
      <c r="D27" s="47"/>
      <c r="E27" s="47"/>
      <c r="F27" s="28" t="s">
        <v>35</v>
      </c>
      <c r="G27" s="18">
        <v>661641474</v>
      </c>
      <c r="H27" s="15">
        <v>661641474</v>
      </c>
      <c r="I27" s="8"/>
      <c r="J27" s="15">
        <v>775198449</v>
      </c>
      <c r="K27" s="15">
        <v>775198449</v>
      </c>
      <c r="L27" s="15"/>
      <c r="M27" s="15">
        <v>904632101</v>
      </c>
      <c r="N27" s="15">
        <v>904632101</v>
      </c>
      <c r="O27" s="15"/>
      <c r="P27" s="15">
        <v>984902295</v>
      </c>
      <c r="Q27" s="15">
        <v>984902295</v>
      </c>
      <c r="R27" s="15"/>
    </row>
    <row r="28" spans="1:18" x14ac:dyDescent="0.25">
      <c r="A28" s="24">
        <v>21</v>
      </c>
      <c r="B28" s="48" t="s">
        <v>96</v>
      </c>
      <c r="C28" s="49"/>
      <c r="D28" s="49"/>
      <c r="E28" s="49"/>
      <c r="F28" s="29" t="s">
        <v>36</v>
      </c>
      <c r="G28" s="18">
        <v>18500000</v>
      </c>
      <c r="H28" s="15">
        <v>18500000</v>
      </c>
      <c r="I28" s="8"/>
      <c r="J28" s="15">
        <v>18500000</v>
      </c>
      <c r="K28" s="15">
        <v>18500000</v>
      </c>
      <c r="L28" s="15"/>
      <c r="M28" s="15">
        <v>18500000</v>
      </c>
      <c r="N28" s="15">
        <v>18500000</v>
      </c>
      <c r="O28" s="15"/>
      <c r="P28" s="15">
        <v>18500000</v>
      </c>
      <c r="Q28" s="15">
        <v>18500000</v>
      </c>
      <c r="R28" s="15"/>
    </row>
    <row r="29" spans="1:18" x14ac:dyDescent="0.25">
      <c r="A29" s="24">
        <v>22</v>
      </c>
      <c r="B29" s="46" t="s">
        <v>100</v>
      </c>
      <c r="C29" s="47"/>
      <c r="D29" s="47"/>
      <c r="E29" s="47"/>
      <c r="F29" s="28" t="s">
        <v>37</v>
      </c>
      <c r="G29" s="18">
        <f>SUM(G27:G28)</f>
        <v>680141474</v>
      </c>
      <c r="H29" s="15">
        <v>680141474</v>
      </c>
      <c r="I29" s="8"/>
      <c r="J29" s="15">
        <f>SUM(J27:J28)</f>
        <v>793698449</v>
      </c>
      <c r="K29" s="15">
        <f>SUM(K27:K28)</f>
        <v>793698449</v>
      </c>
      <c r="L29" s="15"/>
      <c r="M29" s="15">
        <f>SUM(M27:M28)</f>
        <v>923132101</v>
      </c>
      <c r="N29" s="15">
        <f>SUM(N27:N28)</f>
        <v>923132101</v>
      </c>
      <c r="O29" s="15"/>
      <c r="P29" s="15">
        <f>SUM(P27:P28)</f>
        <v>1003402295</v>
      </c>
      <c r="Q29" s="15">
        <f>SUM(Q27:Q28)</f>
        <v>1003402295</v>
      </c>
      <c r="R29" s="15"/>
    </row>
    <row r="30" spans="1:18" x14ac:dyDescent="0.25">
      <c r="A30" s="24">
        <v>23</v>
      </c>
      <c r="B30" s="48" t="s">
        <v>94</v>
      </c>
      <c r="C30" s="49"/>
      <c r="D30" s="49"/>
      <c r="E30" s="49"/>
      <c r="F30" s="29" t="s">
        <v>38</v>
      </c>
      <c r="G30" s="18"/>
      <c r="H30" s="15"/>
      <c r="I30" s="8"/>
      <c r="J30" s="15"/>
      <c r="K30" s="15"/>
      <c r="L30" s="15"/>
      <c r="M30" s="15"/>
      <c r="N30" s="15"/>
      <c r="O30" s="15"/>
      <c r="P30" s="15"/>
      <c r="Q30" s="15"/>
      <c r="R30" s="15"/>
    </row>
    <row r="31" spans="1:18" x14ac:dyDescent="0.25">
      <c r="A31" s="24">
        <v>24</v>
      </c>
      <c r="B31" s="48" t="s">
        <v>95</v>
      </c>
      <c r="C31" s="49"/>
      <c r="D31" s="49"/>
      <c r="E31" s="49"/>
      <c r="F31" s="29" t="s">
        <v>39</v>
      </c>
      <c r="G31" s="18"/>
      <c r="H31" s="15"/>
      <c r="I31" s="8"/>
      <c r="J31" s="15">
        <v>4000000</v>
      </c>
      <c r="K31" s="15">
        <v>4000000</v>
      </c>
      <c r="L31" s="15"/>
      <c r="M31" s="15">
        <v>4000000</v>
      </c>
      <c r="N31" s="15">
        <v>4000000</v>
      </c>
      <c r="O31" s="15"/>
      <c r="P31" s="15">
        <v>4000000</v>
      </c>
      <c r="Q31" s="15">
        <v>4000000</v>
      </c>
      <c r="R31" s="15"/>
    </row>
    <row r="32" spans="1:18" x14ac:dyDescent="0.25">
      <c r="A32" s="24">
        <v>25</v>
      </c>
      <c r="B32" s="46" t="s">
        <v>101</v>
      </c>
      <c r="C32" s="47"/>
      <c r="D32" s="47"/>
      <c r="E32" s="47"/>
      <c r="F32" s="28" t="s">
        <v>40</v>
      </c>
      <c r="G32" s="18"/>
      <c r="H32" s="15"/>
      <c r="I32" s="8"/>
      <c r="J32" s="15">
        <v>4000000</v>
      </c>
      <c r="K32" s="15">
        <v>4000000</v>
      </c>
      <c r="L32" s="15"/>
      <c r="M32" s="15">
        <v>4000000</v>
      </c>
      <c r="N32" s="15">
        <v>4000000</v>
      </c>
      <c r="O32" s="15"/>
      <c r="P32" s="15">
        <v>4000000</v>
      </c>
      <c r="Q32" s="15">
        <v>4000000</v>
      </c>
      <c r="R32" s="15"/>
    </row>
    <row r="33" spans="1:18" x14ac:dyDescent="0.25">
      <c r="A33" s="22">
        <v>26</v>
      </c>
      <c r="B33" s="46" t="s">
        <v>41</v>
      </c>
      <c r="C33" s="47"/>
      <c r="D33" s="47"/>
      <c r="E33" s="47"/>
      <c r="F33" s="28" t="s">
        <v>42</v>
      </c>
      <c r="G33" s="18">
        <v>295000000</v>
      </c>
      <c r="H33" s="15">
        <v>295000000</v>
      </c>
      <c r="I33" s="8"/>
      <c r="J33" s="18">
        <v>295000000</v>
      </c>
      <c r="K33" s="15">
        <v>295000000</v>
      </c>
      <c r="L33" s="15"/>
      <c r="M33" s="18">
        <v>295000000</v>
      </c>
      <c r="N33" s="15">
        <v>295000000</v>
      </c>
      <c r="O33" s="15"/>
      <c r="P33" s="18">
        <v>295000000</v>
      </c>
      <c r="Q33" s="15">
        <v>295000000</v>
      </c>
      <c r="R33" s="15"/>
    </row>
    <row r="34" spans="1:18" x14ac:dyDescent="0.25">
      <c r="A34" s="24">
        <v>27</v>
      </c>
      <c r="B34" s="44" t="s">
        <v>43</v>
      </c>
      <c r="C34" s="45"/>
      <c r="D34" s="45"/>
      <c r="E34" s="45"/>
      <c r="F34" s="28" t="s">
        <v>44</v>
      </c>
      <c r="G34" s="14">
        <v>236896000</v>
      </c>
      <c r="H34" s="15">
        <v>191729000</v>
      </c>
      <c r="I34" s="8">
        <v>45167000</v>
      </c>
      <c r="J34" s="14">
        <v>235620000</v>
      </c>
      <c r="K34" s="15">
        <v>191579000</v>
      </c>
      <c r="L34" s="15">
        <v>44041000</v>
      </c>
      <c r="M34" s="14">
        <v>235620000</v>
      </c>
      <c r="N34" s="15">
        <v>191579000</v>
      </c>
      <c r="O34" s="15">
        <v>44041000</v>
      </c>
      <c r="P34" s="14">
        <v>235620000</v>
      </c>
      <c r="Q34" s="15">
        <v>191579000</v>
      </c>
      <c r="R34" s="15">
        <v>44041000</v>
      </c>
    </row>
    <row r="35" spans="1:18" x14ac:dyDescent="0.25">
      <c r="A35" s="24">
        <v>28</v>
      </c>
      <c r="B35" s="46" t="s">
        <v>45</v>
      </c>
      <c r="C35" s="47"/>
      <c r="D35" s="47"/>
      <c r="E35" s="47"/>
      <c r="F35" s="28" t="s">
        <v>46</v>
      </c>
      <c r="G35" s="18">
        <v>250000000</v>
      </c>
      <c r="H35" s="15">
        <v>250000000</v>
      </c>
      <c r="I35" s="8"/>
      <c r="J35" s="18">
        <v>250000000</v>
      </c>
      <c r="K35" s="15">
        <v>250000000</v>
      </c>
      <c r="L35" s="15"/>
      <c r="M35" s="18">
        <v>250000000</v>
      </c>
      <c r="N35" s="15">
        <v>250000000</v>
      </c>
      <c r="O35" s="15"/>
      <c r="P35" s="18">
        <v>250000000</v>
      </c>
      <c r="Q35" s="15">
        <v>250000000</v>
      </c>
      <c r="R35" s="15"/>
    </row>
    <row r="36" spans="1:18" x14ac:dyDescent="0.25">
      <c r="A36" s="24">
        <v>29</v>
      </c>
      <c r="B36" s="50" t="s">
        <v>47</v>
      </c>
      <c r="C36" s="51"/>
      <c r="D36" s="51"/>
      <c r="E36" s="51"/>
      <c r="F36" s="29" t="s">
        <v>48</v>
      </c>
      <c r="G36" s="18"/>
      <c r="H36" s="15"/>
      <c r="I36" s="8"/>
      <c r="J36" s="15"/>
      <c r="K36" s="15"/>
      <c r="L36" s="15"/>
      <c r="M36" s="15"/>
      <c r="N36" s="15"/>
      <c r="O36" s="15"/>
      <c r="P36" s="15"/>
      <c r="Q36" s="15"/>
      <c r="R36" s="15"/>
    </row>
    <row r="37" spans="1:18" x14ac:dyDescent="0.25">
      <c r="A37" s="24">
        <v>30</v>
      </c>
      <c r="B37" s="46" t="s">
        <v>49</v>
      </c>
      <c r="C37" s="47"/>
      <c r="D37" s="47"/>
      <c r="E37" s="47"/>
      <c r="F37" s="28" t="s">
        <v>50</v>
      </c>
      <c r="G37" s="18"/>
      <c r="H37" s="8"/>
      <c r="I37" s="8"/>
      <c r="J37" s="15"/>
      <c r="K37" s="15"/>
      <c r="L37" s="15"/>
      <c r="M37" s="15"/>
      <c r="N37" s="15"/>
      <c r="O37" s="15"/>
      <c r="P37" s="15"/>
      <c r="Q37" s="15"/>
      <c r="R37" s="15"/>
    </row>
    <row r="38" spans="1:18" x14ac:dyDescent="0.25">
      <c r="A38" s="22">
        <v>31</v>
      </c>
      <c r="B38" s="50" t="s">
        <v>102</v>
      </c>
      <c r="C38" s="51"/>
      <c r="D38" s="51"/>
      <c r="E38" s="51"/>
      <c r="F38" s="29" t="s">
        <v>51</v>
      </c>
      <c r="G38" s="18"/>
      <c r="H38" s="8"/>
      <c r="I38" s="8"/>
      <c r="J38" s="15"/>
      <c r="K38" s="15"/>
      <c r="L38" s="15"/>
      <c r="M38" s="15"/>
      <c r="N38" s="15"/>
      <c r="O38" s="15"/>
      <c r="P38" s="15"/>
      <c r="Q38" s="15"/>
      <c r="R38" s="15"/>
    </row>
    <row r="39" spans="1:18" x14ac:dyDescent="0.25">
      <c r="A39" s="22">
        <v>32</v>
      </c>
      <c r="B39" s="46" t="s">
        <v>103</v>
      </c>
      <c r="C39" s="47"/>
      <c r="D39" s="47"/>
      <c r="E39" s="47"/>
      <c r="F39" s="28" t="s">
        <v>52</v>
      </c>
      <c r="G39" s="18"/>
      <c r="H39" s="8"/>
      <c r="I39" s="8"/>
      <c r="J39" s="15"/>
      <c r="K39" s="15"/>
      <c r="L39" s="15"/>
      <c r="M39" s="15"/>
      <c r="N39" s="15"/>
      <c r="O39" s="15"/>
      <c r="P39" s="15"/>
      <c r="Q39" s="15"/>
      <c r="R39" s="15"/>
    </row>
    <row r="40" spans="1:18" x14ac:dyDescent="0.25">
      <c r="A40" s="22">
        <v>33</v>
      </c>
      <c r="B40" s="44" t="s">
        <v>53</v>
      </c>
      <c r="C40" s="45"/>
      <c r="D40" s="45"/>
      <c r="E40" s="45"/>
      <c r="F40" s="28" t="s">
        <v>54</v>
      </c>
      <c r="G40" s="14">
        <f t="shared" ref="G40:L40" si="6">SUM(G29+G32+G33+G34+G35+G37+I41)</f>
        <v>1462037474</v>
      </c>
      <c r="H40" s="14">
        <f t="shared" si="6"/>
        <v>1416870474</v>
      </c>
      <c r="I40" s="14">
        <f t="shared" si="6"/>
        <v>45167000</v>
      </c>
      <c r="J40" s="14">
        <f t="shared" si="6"/>
        <v>1578318449</v>
      </c>
      <c r="K40" s="14">
        <f t="shared" si="6"/>
        <v>1534277449</v>
      </c>
      <c r="L40" s="14">
        <f t="shared" si="6"/>
        <v>44041000</v>
      </c>
      <c r="M40" s="14">
        <f t="shared" ref="M40" si="7">SUM(M29+M32+M33+M34+M35+M37+O41)</f>
        <v>1707752101</v>
      </c>
      <c r="N40" s="14">
        <f t="shared" ref="N40" si="8">SUM(N29+N32+N33+N34+N35+N37+P41)</f>
        <v>1663711101</v>
      </c>
      <c r="O40" s="14">
        <f t="shared" ref="O40" si="9">SUM(O29+O32+O33+O34+O35+O37+Q41)</f>
        <v>44041000</v>
      </c>
      <c r="P40" s="14">
        <f t="shared" ref="P40" si="10">SUM(P29+P32+P33+P34+P35+P37+R41)</f>
        <v>1788022295</v>
      </c>
      <c r="Q40" s="14">
        <f t="shared" ref="Q40" si="11">SUM(Q29+Q32+Q33+Q34+Q35+Q37+S41)</f>
        <v>1743981295</v>
      </c>
      <c r="R40" s="14">
        <f t="shared" ref="R40" si="12">SUM(R29+R32+R33+R34+R35+R37+T41)</f>
        <v>44041000</v>
      </c>
    </row>
    <row r="41" spans="1:18" x14ac:dyDescent="0.25">
      <c r="A41" s="22">
        <v>34</v>
      </c>
      <c r="B41" s="57" t="s">
        <v>55</v>
      </c>
      <c r="C41" s="58"/>
      <c r="D41" s="58"/>
      <c r="E41" s="58"/>
      <c r="F41" s="30"/>
      <c r="G41" s="31"/>
      <c r="H41" s="8"/>
      <c r="I41" s="8"/>
      <c r="J41" s="15"/>
      <c r="K41" s="15"/>
      <c r="L41" s="15"/>
      <c r="M41" s="15"/>
      <c r="N41" s="15"/>
      <c r="O41" s="15"/>
      <c r="P41" s="15"/>
      <c r="Q41" s="15"/>
      <c r="R41" s="15"/>
    </row>
    <row r="42" spans="1:18" x14ac:dyDescent="0.25">
      <c r="A42" s="24">
        <v>35</v>
      </c>
      <c r="B42" s="63" t="s">
        <v>56</v>
      </c>
      <c r="C42" s="64"/>
      <c r="D42" s="64"/>
      <c r="E42" s="64"/>
      <c r="F42" s="32" t="s">
        <v>57</v>
      </c>
      <c r="G42" s="33"/>
      <c r="H42" s="8"/>
      <c r="I42" s="8"/>
      <c r="J42" s="15"/>
      <c r="K42" s="15"/>
      <c r="L42" s="15"/>
      <c r="M42" s="15"/>
      <c r="N42" s="15"/>
      <c r="O42" s="15"/>
      <c r="P42" s="15"/>
      <c r="Q42" s="15"/>
      <c r="R42" s="15"/>
    </row>
    <row r="43" spans="1:18" x14ac:dyDescent="0.25">
      <c r="A43" s="22">
        <v>36</v>
      </c>
      <c r="B43" s="61" t="s">
        <v>104</v>
      </c>
      <c r="C43" s="62"/>
      <c r="D43" s="62"/>
      <c r="E43" s="62"/>
      <c r="F43" s="32" t="s">
        <v>58</v>
      </c>
      <c r="G43" s="33"/>
      <c r="H43" s="8"/>
      <c r="I43" s="8"/>
      <c r="J43" s="15"/>
      <c r="K43" s="15"/>
      <c r="L43" s="15"/>
      <c r="M43" s="15"/>
      <c r="N43" s="15"/>
      <c r="O43" s="15"/>
      <c r="P43" s="15"/>
      <c r="Q43" s="15"/>
      <c r="R43" s="15"/>
    </row>
    <row r="44" spans="1:18" x14ac:dyDescent="0.25">
      <c r="A44" s="24">
        <v>37</v>
      </c>
      <c r="B44" s="63" t="s">
        <v>59</v>
      </c>
      <c r="C44" s="64"/>
      <c r="D44" s="64"/>
      <c r="E44" s="64"/>
      <c r="F44" s="32" t="s">
        <v>60</v>
      </c>
      <c r="G44" s="33"/>
      <c r="H44" s="8"/>
      <c r="I44" s="8"/>
      <c r="J44" s="15"/>
      <c r="K44" s="15"/>
      <c r="L44" s="15"/>
      <c r="M44" s="15"/>
      <c r="N44" s="15"/>
      <c r="O44" s="15"/>
      <c r="P44" s="15"/>
      <c r="Q44" s="15"/>
      <c r="R44" s="15"/>
    </row>
    <row r="45" spans="1:18" x14ac:dyDescent="0.25">
      <c r="A45" s="22">
        <v>38</v>
      </c>
      <c r="B45" s="52" t="s">
        <v>105</v>
      </c>
      <c r="C45" s="53"/>
      <c r="D45" s="53"/>
      <c r="E45" s="53"/>
      <c r="F45" s="34" t="s">
        <v>61</v>
      </c>
      <c r="G45" s="33"/>
      <c r="H45" s="8"/>
      <c r="I45" s="8"/>
      <c r="J45" s="15"/>
      <c r="K45" s="15"/>
      <c r="L45" s="15"/>
      <c r="M45" s="15"/>
      <c r="N45" s="15"/>
      <c r="O45" s="15"/>
      <c r="P45" s="15"/>
      <c r="Q45" s="15"/>
      <c r="R45" s="15"/>
    </row>
    <row r="46" spans="1:18" x14ac:dyDescent="0.25">
      <c r="A46" s="22">
        <v>39</v>
      </c>
      <c r="B46" s="59" t="s">
        <v>62</v>
      </c>
      <c r="C46" s="60"/>
      <c r="D46" s="60"/>
      <c r="E46" s="60"/>
      <c r="F46" s="34" t="s">
        <v>63</v>
      </c>
      <c r="G46" s="33"/>
      <c r="H46" s="8"/>
      <c r="I46" s="8"/>
      <c r="J46" s="15"/>
      <c r="K46" s="15"/>
      <c r="L46" s="15"/>
      <c r="M46" s="15"/>
      <c r="N46" s="15"/>
      <c r="O46" s="15"/>
      <c r="P46" s="15"/>
      <c r="Q46" s="15"/>
      <c r="R46" s="15"/>
    </row>
    <row r="47" spans="1:18" ht="15.75" customHeight="1" x14ac:dyDescent="0.25">
      <c r="A47" s="35">
        <v>40</v>
      </c>
      <c r="B47" s="65" t="s">
        <v>106</v>
      </c>
      <c r="C47" s="66"/>
      <c r="D47" s="66"/>
      <c r="E47" s="66"/>
      <c r="F47" s="32" t="s">
        <v>64</v>
      </c>
      <c r="G47" s="36">
        <v>50000000</v>
      </c>
      <c r="H47" s="15">
        <v>50000000</v>
      </c>
      <c r="I47" s="8"/>
      <c r="J47" s="15">
        <v>50000000</v>
      </c>
      <c r="K47" s="15">
        <v>50000000</v>
      </c>
      <c r="L47" s="15"/>
      <c r="M47" s="15">
        <v>50000000</v>
      </c>
      <c r="N47" s="15">
        <v>50000000</v>
      </c>
      <c r="O47" s="15"/>
      <c r="P47" s="15">
        <v>50000000</v>
      </c>
      <c r="Q47" s="15">
        <v>50000000</v>
      </c>
      <c r="R47" s="15"/>
    </row>
    <row r="48" spans="1:18" ht="16.5" customHeight="1" x14ac:dyDescent="0.25">
      <c r="A48" s="37">
        <v>41</v>
      </c>
      <c r="B48" s="65" t="s">
        <v>107</v>
      </c>
      <c r="C48" s="66"/>
      <c r="D48" s="66"/>
      <c r="E48" s="66"/>
      <c r="F48" s="32" t="s">
        <v>65</v>
      </c>
      <c r="G48" s="36"/>
      <c r="H48" s="15"/>
      <c r="I48" s="8"/>
      <c r="J48" s="15"/>
      <c r="K48" s="15"/>
      <c r="L48" s="15"/>
      <c r="M48" s="15"/>
      <c r="N48" s="15"/>
      <c r="O48" s="15"/>
      <c r="P48" s="15"/>
      <c r="Q48" s="15"/>
      <c r="R48" s="15"/>
    </row>
    <row r="49" spans="1:18" x14ac:dyDescent="0.25">
      <c r="A49" s="37">
        <v>42</v>
      </c>
      <c r="B49" s="67" t="s">
        <v>66</v>
      </c>
      <c r="C49" s="68"/>
      <c r="D49" s="68"/>
      <c r="E49" s="68"/>
      <c r="F49" s="34" t="s">
        <v>67</v>
      </c>
      <c r="G49" s="36">
        <f>SUM(G47:G48)</f>
        <v>50000000</v>
      </c>
      <c r="H49" s="15">
        <v>50000000</v>
      </c>
      <c r="I49" s="8"/>
      <c r="J49" s="15">
        <v>50000000</v>
      </c>
      <c r="K49" s="15">
        <v>50000000</v>
      </c>
      <c r="L49" s="15"/>
      <c r="M49" s="15">
        <v>50000000</v>
      </c>
      <c r="N49" s="15">
        <v>50000000</v>
      </c>
      <c r="O49" s="15"/>
      <c r="P49" s="15">
        <v>50000000</v>
      </c>
      <c r="Q49" s="15">
        <v>50000000</v>
      </c>
      <c r="R49" s="15"/>
    </row>
    <row r="50" spans="1:18" x14ac:dyDescent="0.25">
      <c r="A50" s="37">
        <v>43</v>
      </c>
      <c r="B50" s="63" t="s">
        <v>68</v>
      </c>
      <c r="C50" s="64"/>
      <c r="D50" s="64"/>
      <c r="E50" s="64"/>
      <c r="F50" s="32" t="s">
        <v>69</v>
      </c>
      <c r="G50" s="36">
        <v>530567000</v>
      </c>
      <c r="H50" s="15">
        <v>530567000</v>
      </c>
      <c r="I50" s="8"/>
      <c r="J50" s="15">
        <v>531741361</v>
      </c>
      <c r="K50" s="15">
        <v>531741361</v>
      </c>
      <c r="L50" s="15"/>
      <c r="M50" s="15">
        <v>546950013</v>
      </c>
      <c r="N50" s="15">
        <v>546950013</v>
      </c>
      <c r="O50" s="15"/>
      <c r="P50" s="15">
        <v>554345671</v>
      </c>
      <c r="Q50" s="15">
        <v>554345671</v>
      </c>
      <c r="R50" s="15"/>
    </row>
    <row r="51" spans="1:18" x14ac:dyDescent="0.25">
      <c r="A51" s="38">
        <v>44</v>
      </c>
      <c r="B51" s="61" t="s">
        <v>90</v>
      </c>
      <c r="C51" s="62"/>
      <c r="D51" s="62"/>
      <c r="E51" s="62"/>
      <c r="F51" s="32" t="s">
        <v>70</v>
      </c>
      <c r="G51" s="39"/>
      <c r="H51" s="15"/>
      <c r="I51" s="8"/>
      <c r="J51" s="15"/>
      <c r="K51" s="15"/>
      <c r="L51" s="15"/>
      <c r="M51" s="15"/>
      <c r="N51" s="15"/>
      <c r="O51" s="15"/>
      <c r="P51" s="15"/>
      <c r="Q51" s="15"/>
      <c r="R51" s="15"/>
    </row>
    <row r="52" spans="1:18" x14ac:dyDescent="0.25">
      <c r="A52" s="38">
        <v>45</v>
      </c>
      <c r="B52" s="52" t="s">
        <v>71</v>
      </c>
      <c r="C52" s="53"/>
      <c r="D52" s="53"/>
      <c r="E52" s="53"/>
      <c r="F52" s="34" t="s">
        <v>72</v>
      </c>
      <c r="G52" s="40">
        <f>SUM(G50:G51)</f>
        <v>530567000</v>
      </c>
      <c r="H52" s="15">
        <v>530567000</v>
      </c>
      <c r="I52" s="8"/>
      <c r="J52" s="15">
        <f>SUM(J50:J51)</f>
        <v>531741361</v>
      </c>
      <c r="K52" s="15">
        <f>SUM(K50:K51)</f>
        <v>531741361</v>
      </c>
      <c r="L52" s="15"/>
      <c r="M52" s="15">
        <f>SUM(M49:M51)</f>
        <v>596950013</v>
      </c>
      <c r="N52" s="15">
        <f>SUM(N49:N51)</f>
        <v>596950013</v>
      </c>
      <c r="O52" s="15"/>
      <c r="P52" s="15">
        <f>SUM(P49:P51)</f>
        <v>604345671</v>
      </c>
      <c r="Q52" s="15">
        <f>SUM(Q49:Q51)</f>
        <v>604345671</v>
      </c>
      <c r="R52" s="15"/>
    </row>
    <row r="53" spans="1:18" x14ac:dyDescent="0.25">
      <c r="A53" s="37">
        <v>46</v>
      </c>
      <c r="B53" s="59" t="s">
        <v>73</v>
      </c>
      <c r="C53" s="60"/>
      <c r="D53" s="60"/>
      <c r="E53" s="60"/>
      <c r="F53" s="34" t="s">
        <v>74</v>
      </c>
      <c r="G53" s="40">
        <f>SUM(G45+G46+G49+G52)</f>
        <v>580567000</v>
      </c>
      <c r="H53" s="15">
        <v>580567000</v>
      </c>
      <c r="I53" s="8"/>
      <c r="J53" s="15">
        <v>581741361</v>
      </c>
      <c r="K53" s="15">
        <v>581741361</v>
      </c>
      <c r="L53" s="15"/>
      <c r="M53" s="15">
        <v>596950013</v>
      </c>
      <c r="N53" s="15">
        <v>596950013</v>
      </c>
      <c r="O53" s="15"/>
      <c r="P53" s="15">
        <f>SUM(P52)</f>
        <v>604345671</v>
      </c>
      <c r="Q53" s="15">
        <f>SUM(Q52)</f>
        <v>604345671</v>
      </c>
      <c r="R53" s="15"/>
    </row>
    <row r="54" spans="1:18" x14ac:dyDescent="0.25">
      <c r="A54" s="37">
        <v>47</v>
      </c>
      <c r="B54" s="54" t="s">
        <v>75</v>
      </c>
      <c r="C54" s="55"/>
      <c r="D54" s="55"/>
      <c r="E54" s="56"/>
      <c r="F54" s="41"/>
      <c r="G54" s="42">
        <f t="shared" ref="G54:L54" si="13">SUM(G40+G53)</f>
        <v>2042604474</v>
      </c>
      <c r="H54" s="42">
        <f t="shared" si="13"/>
        <v>1997437474</v>
      </c>
      <c r="I54" s="42">
        <f t="shared" si="13"/>
        <v>45167000</v>
      </c>
      <c r="J54" s="42">
        <f t="shared" si="13"/>
        <v>2160059810</v>
      </c>
      <c r="K54" s="42">
        <f t="shared" si="13"/>
        <v>2116018810</v>
      </c>
      <c r="L54" s="42">
        <f t="shared" si="13"/>
        <v>44041000</v>
      </c>
      <c r="M54" s="42">
        <f t="shared" ref="M54:O54" si="14">SUM(M40+M53)</f>
        <v>2304702114</v>
      </c>
      <c r="N54" s="42">
        <f t="shared" si="14"/>
        <v>2260661114</v>
      </c>
      <c r="O54" s="42">
        <f t="shared" si="14"/>
        <v>44041000</v>
      </c>
      <c r="P54" s="42">
        <f t="shared" ref="P54:R54" si="15">SUM(P40+P53)</f>
        <v>2392367966</v>
      </c>
      <c r="Q54" s="42">
        <f t="shared" si="15"/>
        <v>2348326966</v>
      </c>
      <c r="R54" s="42">
        <f t="shared" si="15"/>
        <v>44041000</v>
      </c>
    </row>
    <row r="55" spans="1:18" x14ac:dyDescent="0.2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</row>
    <row r="56" spans="1:18" x14ac:dyDescent="0.2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</row>
  </sheetData>
  <mergeCells count="53">
    <mergeCell ref="K5:O5"/>
    <mergeCell ref="A3:O3"/>
    <mergeCell ref="A1:O1"/>
    <mergeCell ref="E5:G5"/>
    <mergeCell ref="B8:E8"/>
    <mergeCell ref="B10:E10"/>
    <mergeCell ref="B9:E9"/>
    <mergeCell ref="A7:F7"/>
    <mergeCell ref="B6:E6"/>
    <mergeCell ref="B23:E23"/>
    <mergeCell ref="B20:E20"/>
    <mergeCell ref="B11:E11"/>
    <mergeCell ref="B15:E15"/>
    <mergeCell ref="B14:E14"/>
    <mergeCell ref="B12:E12"/>
    <mergeCell ref="B19:E19"/>
    <mergeCell ref="B18:E18"/>
    <mergeCell ref="B17:E17"/>
    <mergeCell ref="B16:E16"/>
    <mergeCell ref="B13:E13"/>
    <mergeCell ref="B24:E24"/>
    <mergeCell ref="B21:E21"/>
    <mergeCell ref="B22:E22"/>
    <mergeCell ref="B32:E32"/>
    <mergeCell ref="B27:E27"/>
    <mergeCell ref="B28:E28"/>
    <mergeCell ref="B29:E29"/>
    <mergeCell ref="B25:E25"/>
    <mergeCell ref="B26:E26"/>
    <mergeCell ref="B45:E45"/>
    <mergeCell ref="B40:E40"/>
    <mergeCell ref="B54:E54"/>
    <mergeCell ref="B41:E41"/>
    <mergeCell ref="B53:E53"/>
    <mergeCell ref="B46:E46"/>
    <mergeCell ref="B43:E43"/>
    <mergeCell ref="B42:E42"/>
    <mergeCell ref="B52:E52"/>
    <mergeCell ref="B51:E51"/>
    <mergeCell ref="B48:E48"/>
    <mergeCell ref="B49:E49"/>
    <mergeCell ref="B50:E50"/>
    <mergeCell ref="B47:E47"/>
    <mergeCell ref="B44:E44"/>
    <mergeCell ref="B34:E34"/>
    <mergeCell ref="B33:E33"/>
    <mergeCell ref="B30:E30"/>
    <mergeCell ref="B31:E31"/>
    <mergeCell ref="B39:E39"/>
    <mergeCell ref="B38:E38"/>
    <mergeCell ref="B37:E37"/>
    <mergeCell ref="B35:E35"/>
    <mergeCell ref="B36:E36"/>
  </mergeCells>
  <pageMargins left="0.23622047244094491" right="0.23622047244094491" top="0.15748031496062992" bottom="0.15748031496062992" header="0.31496062992125984" footer="0.31496062992125984"/>
  <pageSetup paperSize="8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jogiasz</cp:lastModifiedBy>
  <cp:lastPrinted>2017-12-14T10:39:33Z</cp:lastPrinted>
  <dcterms:created xsi:type="dcterms:W3CDTF">2017-01-15T11:49:46Z</dcterms:created>
  <dcterms:modified xsi:type="dcterms:W3CDTF">2018-01-22T13:58:56Z</dcterms:modified>
</cp:coreProperties>
</file>