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9420" windowHeight="5010"/>
  </bookViews>
  <sheets>
    <sheet name="Munka1" sheetId="1" r:id="rId1"/>
  </sheets>
  <definedNames>
    <definedName name="_xlnm.Print_Area" localSheetId="0">Munka1!$A$2:$I$58</definedName>
  </definedNames>
  <calcPr calcId="125725"/>
</workbook>
</file>

<file path=xl/calcChain.xml><?xml version="1.0" encoding="utf-8"?>
<calcChain xmlns="http://schemas.openxmlformats.org/spreadsheetml/2006/main">
  <c r="D16" i="1"/>
  <c r="B9"/>
  <c r="B13"/>
  <c r="G57" l="1"/>
  <c r="F57"/>
  <c r="E57"/>
  <c r="D57"/>
  <c r="C57"/>
  <c r="C17"/>
  <c r="D17" s="1"/>
  <c r="C8"/>
  <c r="C9"/>
  <c r="D9" s="1"/>
  <c r="C7"/>
  <c r="D7" s="1"/>
  <c r="B21"/>
  <c r="B57"/>
  <c r="H57"/>
  <c r="D11"/>
  <c r="D8"/>
  <c r="D10"/>
  <c r="C12"/>
  <c r="D12" s="1"/>
  <c r="C14"/>
  <c r="D14" s="1"/>
  <c r="C15"/>
  <c r="D15" s="1"/>
  <c r="C18"/>
  <c r="D18" s="1"/>
  <c r="D19"/>
  <c r="C20"/>
  <c r="D20" s="1"/>
  <c r="B37"/>
  <c r="D37"/>
  <c r="C28"/>
  <c r="C37"/>
  <c r="D28"/>
  <c r="B28"/>
  <c r="D21" l="1"/>
  <c r="D39" s="1"/>
  <c r="B39"/>
  <c r="C21"/>
  <c r="C39" s="1"/>
  <c r="C13"/>
  <c r="C38" s="1"/>
  <c r="D13"/>
  <c r="D38" s="1"/>
  <c r="B38"/>
</calcChain>
</file>

<file path=xl/sharedStrings.xml><?xml version="1.0" encoding="utf-8"?>
<sst xmlns="http://schemas.openxmlformats.org/spreadsheetml/2006/main" count="48" uniqueCount="45">
  <si>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</si>
  <si>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</si>
  <si>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</si>
  <si>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</si>
  <si>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</si>
  <si>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</si>
  <si>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</si>
  <si>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</si>
  <si>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</si>
  <si>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</si>
  <si>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</si>
  <si>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</si>
  <si>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</si>
  <si>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</si>
  <si>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</si>
  <si>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</si>
  <si>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</si>
  <si>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</si>
  <si>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</si>
  <si>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</si>
  <si>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2016. évre</t>
  </si>
  <si>
    <t>Intézmény finanszírozás</t>
  </si>
  <si>
    <t>Előző évi pénzmaradvány igénybevétele</t>
  </si>
  <si>
    <t>Kaszaper Község Önkormányzatának többéves kihatással járó kötelezettségei</t>
  </si>
  <si>
    <t>ezer Ft-ban</t>
  </si>
  <si>
    <t xml:space="preserve">Összege   </t>
  </si>
  <si>
    <t>Összesen</t>
  </si>
  <si>
    <t>Készfizető kezesség:</t>
  </si>
  <si>
    <t>Sportegyesület Kaszaper</t>
  </si>
  <si>
    <t>Futball Club Kaszaper</t>
  </si>
  <si>
    <t>Összesen:</t>
  </si>
  <si>
    <t>Tartalék</t>
  </si>
  <si>
    <t>Kaszaper Kult.Sport,Szoc.Szolg.Nonprofit KFT</t>
  </si>
  <si>
    <t xml:space="preserve">Rövid lejáratú folyószámla hitel </t>
  </si>
  <si>
    <t>2017. évre</t>
  </si>
  <si>
    <t>Első lakáshoz jutók támogatása</t>
  </si>
  <si>
    <t>Felhalmozási célú pe átad.Futball Club</t>
  </si>
  <si>
    <t>Ügyviteli eszköz beszerzés</t>
  </si>
  <si>
    <t>2018. évre</t>
  </si>
  <si>
    <t>A működési és fejlesztési célú bevételek és kiadások 2016-2017-2018. évi alakulását külön bemutató mérleg</t>
  </si>
  <si>
    <t>Gyógynöv.feld kisüzem gépbesz</t>
  </si>
  <si>
    <t>Start közmunkaprogram eszközbeszerzés</t>
  </si>
  <si>
    <t>Termálkút vásárlás</t>
  </si>
  <si>
    <t>EKG,laringoszkóp vásárlás</t>
  </si>
  <si>
    <t>Beruházások Áfa-ja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</si>
</sst>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8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1"/>
    <xf numFmtId="0" fontId="3" fillId="0" borderId="0" xfId="1" applyAlignment="1">
      <alignment horizontal="right"/>
    </xf>
    <xf numFmtId="0" fontId="3" fillId="0" borderId="13" xfId="1" applyBorder="1"/>
    <xf numFmtId="0" fontId="4" fillId="0" borderId="14" xfId="1" applyFont="1" applyBorder="1"/>
    <xf numFmtId="0" fontId="3" fillId="0" borderId="15" xfId="1" applyBorder="1"/>
    <xf numFmtId="0" fontId="4" fillId="0" borderId="15" xfId="1" applyFont="1" applyBorder="1"/>
    <xf numFmtId="0" fontId="4" fillId="0" borderId="16" xfId="1" applyFont="1" applyBorder="1"/>
    <xf numFmtId="0" fontId="3" fillId="0" borderId="17" xfId="1" applyBorder="1"/>
    <xf numFmtId="3" fontId="3" fillId="0" borderId="17" xfId="1" applyNumberFormat="1" applyBorder="1"/>
    <xf numFmtId="3" fontId="4" fillId="0" borderId="12" xfId="1" applyNumberFormat="1" applyFont="1" applyBorder="1"/>
    <xf numFmtId="0" fontId="4" fillId="0" borderId="17" xfId="1" applyFont="1" applyBorder="1"/>
    <xf numFmtId="3" fontId="3" fillId="0" borderId="15" xfId="1" applyNumberFormat="1" applyBorder="1"/>
    <xf numFmtId="3" fontId="4" fillId="0" borderId="15" xfId="1" applyNumberFormat="1" applyFont="1" applyBorder="1"/>
    <xf numFmtId="0" fontId="4" fillId="0" borderId="18" xfId="1" applyFont="1" applyBorder="1"/>
    <xf numFmtId="3" fontId="4" fillId="0" borderId="18" xfId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0" fillId="0" borderId="19" xfId="0" applyBorder="1" applyAlignment="1">
      <alignment wrapText="1"/>
    </xf>
    <xf numFmtId="3" fontId="0" fillId="0" borderId="20" xfId="0" applyNumberFormat="1" applyBorder="1"/>
    <xf numFmtId="3" fontId="3" fillId="0" borderId="12" xfId="1" applyNumberFormat="1" applyBorder="1"/>
    <xf numFmtId="3" fontId="0" fillId="0" borderId="21" xfId="0" applyNumberFormat="1" applyBorder="1"/>
    <xf numFmtId="0" fontId="6" fillId="0" borderId="3" xfId="0" applyFont="1" applyFill="1" applyBorder="1" applyAlignment="1">
      <alignment wrapText="1"/>
    </xf>
    <xf numFmtId="41" fontId="6" fillId="0" borderId="3" xfId="2" applyFont="1" applyFill="1" applyBorder="1" applyAlignment="1" applyProtection="1">
      <alignment horizontal="left"/>
    </xf>
    <xf numFmtId="0" fontId="6" fillId="0" borderId="3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 indent="1"/>
    </xf>
    <xf numFmtId="3" fontId="0" fillId="0" borderId="3" xfId="0" applyNumberFormat="1" applyBorder="1" applyAlignment="1">
      <alignment vertical="center"/>
    </xf>
    <xf numFmtId="0" fontId="6" fillId="0" borderId="20" xfId="0" applyFont="1" applyBorder="1" applyAlignment="1">
      <alignment horizontal="left" vertical="center" wrapText="1" indent="1"/>
    </xf>
    <xf numFmtId="3" fontId="0" fillId="0" borderId="20" xfId="0" applyNumberFormat="1" applyBorder="1" applyAlignment="1">
      <alignment vertical="center"/>
    </xf>
    <xf numFmtId="0" fontId="2" fillId="0" borderId="22" xfId="0" applyFont="1" applyBorder="1" applyAlignment="1">
      <alignment wrapText="1"/>
    </xf>
    <xf numFmtId="3" fontId="2" fillId="0" borderId="23" xfId="0" applyNumberFormat="1" applyFont="1" applyBorder="1"/>
    <xf numFmtId="3" fontId="2" fillId="0" borderId="24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1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3">
    <cellStyle name="Ezres [0]" xfId="2" builtinId="6"/>
    <cellStyle name="Normál" xfId="0" builtinId="0"/>
    <cellStyle name="Normál_11 ktv- Dabas 2012.évi költségvetés melléklete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view="pageLayout" zoomScaleSheetLayoutView="100" workbookViewId="0">
      <selection activeCell="G54" sqref="G53:G54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50" t="s">
        <v>39</v>
      </c>
      <c r="B2" s="51"/>
      <c r="C2" s="51"/>
      <c r="D2" s="52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idden="1">
      <c r="A3" s="53"/>
      <c r="B3" s="54"/>
      <c r="C3" s="54"/>
      <c r="D3" s="5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.75" customHeight="1">
      <c r="A4" s="56"/>
      <c r="B4" s="57"/>
      <c r="C4" s="57"/>
      <c r="D4" s="58"/>
      <c r="E4" s="15"/>
      <c r="F4" s="15"/>
      <c r="G4" s="15"/>
      <c r="H4" s="15"/>
    </row>
    <row r="5" spans="1:14" ht="27" customHeight="1">
      <c r="A5" s="4" t="s">
        <v>0</v>
      </c>
      <c r="B5" s="5" t="s">
        <v>20</v>
      </c>
      <c r="C5" s="5" t="s">
        <v>34</v>
      </c>
      <c r="D5" s="6" t="s">
        <v>38</v>
      </c>
      <c r="E5" s="15"/>
      <c r="F5" s="15"/>
      <c r="G5" s="15"/>
      <c r="H5" s="15"/>
    </row>
    <row r="6" spans="1:14" ht="27.75" customHeight="1">
      <c r="A6" s="47" t="s">
        <v>1</v>
      </c>
      <c r="B6" s="48"/>
      <c r="C6" s="48"/>
      <c r="D6" s="49"/>
      <c r="E6" s="15"/>
      <c r="F6" s="15"/>
      <c r="G6" s="15"/>
      <c r="H6" s="15"/>
    </row>
    <row r="7" spans="1:14" ht="38.25">
      <c r="A7" s="7" t="s">
        <v>2</v>
      </c>
      <c r="B7" s="8">
        <v>52743</v>
      </c>
      <c r="C7" s="8">
        <f>B7*1.03</f>
        <v>54325.29</v>
      </c>
      <c r="D7" s="9">
        <f>C7*1.03</f>
        <v>55955.048699999999</v>
      </c>
      <c r="E7" s="15"/>
      <c r="F7" s="15"/>
      <c r="G7" s="15"/>
      <c r="H7" s="15"/>
    </row>
    <row r="8" spans="1:14" ht="18" customHeight="1">
      <c r="A8" s="7" t="s">
        <v>3</v>
      </c>
      <c r="B8" s="8">
        <v>20150</v>
      </c>
      <c r="C8" s="8">
        <f t="shared" ref="C8:C9" si="0">B8*1.03</f>
        <v>20754.5</v>
      </c>
      <c r="D8" s="9">
        <f t="shared" ref="C8:D20" si="1">C8*1.03</f>
        <v>21377.135000000002</v>
      </c>
      <c r="E8" s="15"/>
      <c r="F8" s="15"/>
      <c r="G8" s="15"/>
      <c r="H8" s="15"/>
    </row>
    <row r="9" spans="1:14" ht="18" customHeight="1">
      <c r="A9" s="7" t="s">
        <v>4</v>
      </c>
      <c r="B9" s="8">
        <f>150408+3600</f>
        <v>154008</v>
      </c>
      <c r="C9" s="8">
        <f t="shared" si="0"/>
        <v>158628.24</v>
      </c>
      <c r="D9" s="9">
        <f t="shared" si="1"/>
        <v>163387.08720000001</v>
      </c>
      <c r="E9" s="15"/>
      <c r="F9" s="15"/>
      <c r="G9" s="15"/>
      <c r="H9" s="15"/>
    </row>
    <row r="10" spans="1:14" ht="18.75" customHeight="1">
      <c r="A10" s="7" t="s">
        <v>5</v>
      </c>
      <c r="B10" s="8">
        <v>98602</v>
      </c>
      <c r="C10" s="8">
        <v>133604</v>
      </c>
      <c r="D10" s="9">
        <f t="shared" si="1"/>
        <v>137612.12</v>
      </c>
      <c r="E10" s="15"/>
      <c r="F10" s="15"/>
      <c r="G10" s="15"/>
      <c r="H10" s="15"/>
    </row>
    <row r="11" spans="1:14" ht="26.25" customHeight="1">
      <c r="A11" s="7" t="s">
        <v>22</v>
      </c>
      <c r="B11" s="8">
        <v>35838</v>
      </c>
      <c r="C11" s="8">
        <v>0</v>
      </c>
      <c r="D11" s="9">
        <f t="shared" ref="D11:D20" si="2">C11*1.03</f>
        <v>0</v>
      </c>
      <c r="E11" s="15"/>
      <c r="F11" s="15"/>
      <c r="G11" s="15"/>
      <c r="H11" s="15"/>
    </row>
    <row r="12" spans="1:14" ht="18" customHeight="1">
      <c r="A12" s="7" t="s">
        <v>21</v>
      </c>
      <c r="B12" s="8">
        <v>0</v>
      </c>
      <c r="C12" s="8">
        <f t="shared" si="1"/>
        <v>0</v>
      </c>
      <c r="D12" s="9">
        <f t="shared" si="2"/>
        <v>0</v>
      </c>
      <c r="E12" s="15"/>
      <c r="F12" s="15"/>
      <c r="G12" s="15"/>
      <c r="H12" s="15"/>
    </row>
    <row r="13" spans="1:14" ht="18" customHeight="1">
      <c r="A13" s="10" t="s">
        <v>6</v>
      </c>
      <c r="B13" s="11">
        <f>SUM(B7:B12)</f>
        <v>361341</v>
      </c>
      <c r="C13" s="30">
        <f>SUM(C7:C12)</f>
        <v>367312.03</v>
      </c>
      <c r="D13" s="31">
        <f>SUM(D7:D12)</f>
        <v>378331.3909</v>
      </c>
      <c r="E13" s="15"/>
      <c r="F13" s="15"/>
      <c r="G13" s="15"/>
      <c r="H13" s="15"/>
    </row>
    <row r="14" spans="1:14" ht="18" customHeight="1">
      <c r="A14" s="7" t="s">
        <v>7</v>
      </c>
      <c r="B14" s="8">
        <v>174098</v>
      </c>
      <c r="C14" s="8">
        <f t="shared" si="1"/>
        <v>179320.94</v>
      </c>
      <c r="D14" s="9">
        <f t="shared" si="2"/>
        <v>184700.56820000001</v>
      </c>
      <c r="E14" s="15"/>
      <c r="F14" s="15"/>
      <c r="G14" s="15"/>
      <c r="H14" s="15"/>
    </row>
    <row r="15" spans="1:14" ht="18" customHeight="1">
      <c r="A15" s="7" t="s">
        <v>8</v>
      </c>
      <c r="B15" s="8">
        <v>34114</v>
      </c>
      <c r="C15" s="8">
        <f t="shared" si="1"/>
        <v>35137.42</v>
      </c>
      <c r="D15" s="9">
        <f t="shared" si="2"/>
        <v>36191.542600000001</v>
      </c>
      <c r="E15" s="15"/>
      <c r="F15" s="15"/>
      <c r="G15" s="15"/>
      <c r="H15" s="15"/>
    </row>
    <row r="16" spans="1:14" ht="18" customHeight="1">
      <c r="A16" s="7" t="s">
        <v>9</v>
      </c>
      <c r="B16" s="8">
        <v>136513</v>
      </c>
      <c r="C16" s="8">
        <v>143979</v>
      </c>
      <c r="D16" s="9">
        <f t="shared" si="2"/>
        <v>148298.37</v>
      </c>
      <c r="E16" s="15"/>
      <c r="F16" s="15"/>
      <c r="G16" s="15"/>
      <c r="H16" s="15"/>
    </row>
    <row r="17" spans="1:8" ht="18" customHeight="1">
      <c r="A17" s="7" t="s">
        <v>10</v>
      </c>
      <c r="B17" s="8">
        <v>8616</v>
      </c>
      <c r="C17" s="8">
        <f>B17*1.03</f>
        <v>8874.48</v>
      </c>
      <c r="D17" s="9">
        <f t="shared" si="2"/>
        <v>9140.7143999999989</v>
      </c>
      <c r="E17" s="15"/>
      <c r="F17" s="15"/>
      <c r="G17" s="15"/>
      <c r="H17" s="15"/>
    </row>
    <row r="18" spans="1:8" ht="18" customHeight="1">
      <c r="A18" s="7" t="s">
        <v>21</v>
      </c>
      <c r="B18" s="8">
        <v>0</v>
      </c>
      <c r="C18" s="8">
        <f t="shared" si="1"/>
        <v>0</v>
      </c>
      <c r="D18" s="9">
        <f t="shared" si="2"/>
        <v>0</v>
      </c>
      <c r="E18" s="15"/>
      <c r="F18" s="15"/>
      <c r="G18" s="15"/>
      <c r="H18" s="15"/>
    </row>
    <row r="19" spans="1:8" ht="18" customHeight="1">
      <c r="A19" s="7" t="s">
        <v>31</v>
      </c>
      <c r="B19" s="8">
        <v>8000</v>
      </c>
      <c r="C19" s="8">
        <v>0</v>
      </c>
      <c r="D19" s="9">
        <f t="shared" si="2"/>
        <v>0</v>
      </c>
      <c r="E19" s="15"/>
      <c r="F19" s="15"/>
      <c r="G19" s="15"/>
      <c r="H19" s="15"/>
    </row>
    <row r="20" spans="1:8" ht="18" customHeight="1">
      <c r="A20" s="7"/>
      <c r="B20" s="8"/>
      <c r="C20" s="8">
        <f t="shared" si="1"/>
        <v>0</v>
      </c>
      <c r="D20" s="9">
        <f t="shared" si="2"/>
        <v>0</v>
      </c>
    </row>
    <row r="21" spans="1:8" ht="18" customHeight="1">
      <c r="A21" s="10" t="s">
        <v>11</v>
      </c>
      <c r="B21" s="11">
        <f>SUM(B14:B20)</f>
        <v>361341</v>
      </c>
      <c r="C21" s="30">
        <f>SUM(C14:C20)</f>
        <v>367311.83999999997</v>
      </c>
      <c r="D21" s="31">
        <f>SUM(D14:D20)</f>
        <v>378331.19520000002</v>
      </c>
    </row>
    <row r="22" spans="1:8" ht="41.25" customHeight="1">
      <c r="A22" s="47" t="s">
        <v>12</v>
      </c>
      <c r="B22" s="48"/>
      <c r="C22" s="48"/>
      <c r="D22" s="49"/>
    </row>
    <row r="23" spans="1:8" ht="18" customHeight="1">
      <c r="A23" s="7" t="s">
        <v>13</v>
      </c>
      <c r="B23" s="8">
        <v>0</v>
      </c>
      <c r="C23" s="8"/>
      <c r="D23" s="9"/>
    </row>
    <row r="24" spans="1:8" ht="18" customHeight="1">
      <c r="A24" s="7" t="s">
        <v>14</v>
      </c>
      <c r="B24" s="8">
        <v>3285</v>
      </c>
      <c r="C24" s="8">
        <v>0</v>
      </c>
      <c r="D24" s="9">
        <v>0</v>
      </c>
    </row>
    <row r="25" spans="1:8" ht="18" customHeight="1">
      <c r="A25" s="7" t="s">
        <v>33</v>
      </c>
      <c r="B25" s="8">
        <v>0</v>
      </c>
      <c r="C25" s="8"/>
      <c r="D25" s="9"/>
    </row>
    <row r="26" spans="1:8" ht="26.25" customHeight="1">
      <c r="A26" s="7" t="s">
        <v>15</v>
      </c>
      <c r="B26" s="8">
        <v>0</v>
      </c>
      <c r="C26" s="8"/>
      <c r="D26" s="9"/>
    </row>
    <row r="27" spans="1:8" ht="21.95" customHeight="1">
      <c r="A27" s="7" t="s">
        <v>22</v>
      </c>
      <c r="B27" s="8">
        <v>14279</v>
      </c>
      <c r="C27" s="8">
        <v>0</v>
      </c>
      <c r="D27" s="9">
        <v>0</v>
      </c>
    </row>
    <row r="28" spans="1:8" ht="18" customHeight="1">
      <c r="A28" s="10" t="s">
        <v>16</v>
      </c>
      <c r="B28" s="11">
        <f>SUM(B23:B27)</f>
        <v>17564</v>
      </c>
      <c r="C28" s="11">
        <f>SUM(C23:C27)</f>
        <v>0</v>
      </c>
      <c r="D28" s="12">
        <f>SUM(D23:D27)</f>
        <v>0</v>
      </c>
    </row>
    <row r="29" spans="1:8" ht="18" customHeight="1">
      <c r="A29" s="32" t="s">
        <v>41</v>
      </c>
      <c r="B29" s="33">
        <v>2587</v>
      </c>
      <c r="C29" s="33">
        <v>0</v>
      </c>
      <c r="D29" s="35">
        <v>0</v>
      </c>
    </row>
    <row r="30" spans="1:8" ht="18" customHeight="1">
      <c r="A30" s="36" t="s">
        <v>36</v>
      </c>
      <c r="B30" s="37">
        <v>1450</v>
      </c>
      <c r="C30" s="8"/>
      <c r="D30" s="8"/>
    </row>
    <row r="31" spans="1:8" ht="18" customHeight="1">
      <c r="A31" s="36" t="s">
        <v>42</v>
      </c>
      <c r="B31" s="37">
        <v>5000</v>
      </c>
      <c r="C31" s="8"/>
      <c r="D31" s="8"/>
    </row>
    <row r="32" spans="1:8" ht="18" customHeight="1">
      <c r="A32" s="36" t="s">
        <v>35</v>
      </c>
      <c r="B32" s="37">
        <v>400</v>
      </c>
      <c r="C32" s="8"/>
      <c r="D32" s="8"/>
    </row>
    <row r="33" spans="1:9" ht="18" customHeight="1">
      <c r="A33" s="38" t="s">
        <v>43</v>
      </c>
      <c r="B33" s="39">
        <v>787</v>
      </c>
      <c r="C33" s="8"/>
      <c r="D33" s="8"/>
    </row>
    <row r="34" spans="1:9" ht="18" customHeight="1">
      <c r="A34" s="38" t="s">
        <v>44</v>
      </c>
      <c r="B34" s="39">
        <v>3340</v>
      </c>
      <c r="C34" s="8"/>
      <c r="D34" s="8"/>
    </row>
    <row r="35" spans="1:9" ht="18" customHeight="1">
      <c r="A35" s="40" t="s">
        <v>37</v>
      </c>
      <c r="B35" s="41">
        <v>1000</v>
      </c>
      <c r="C35" s="8"/>
      <c r="D35" s="8"/>
    </row>
    <row r="36" spans="1:9" ht="18" customHeight="1" thickBot="1">
      <c r="A36" s="42" t="s">
        <v>40</v>
      </c>
      <c r="B36" s="43">
        <v>3000</v>
      </c>
      <c r="C36" s="33"/>
      <c r="D36" s="33"/>
    </row>
    <row r="37" spans="1:9" ht="16.5" thickTop="1" thickBot="1">
      <c r="A37" s="44" t="s">
        <v>17</v>
      </c>
      <c r="B37" s="45">
        <f>SUM(B29:B36)</f>
        <v>17564</v>
      </c>
      <c r="C37" s="45">
        <f>SUM(C29:C35)</f>
        <v>0</v>
      </c>
      <c r="D37" s="46">
        <f>SUM(D29:D36)</f>
        <v>0</v>
      </c>
    </row>
    <row r="38" spans="1:9" ht="19.5" customHeight="1" thickBot="1">
      <c r="A38" s="3" t="s">
        <v>18</v>
      </c>
      <c r="B38" s="13">
        <f>B13+B28</f>
        <v>378905</v>
      </c>
      <c r="C38" s="13">
        <f>C13+C28</f>
        <v>367312.03</v>
      </c>
      <c r="D38" s="14">
        <f>D13+D28</f>
        <v>378331.3909</v>
      </c>
    </row>
    <row r="39" spans="1:9" ht="20.25" customHeight="1" thickBot="1">
      <c r="A39" s="3" t="s">
        <v>19</v>
      </c>
      <c r="B39" s="13">
        <f>B21+B37</f>
        <v>378905</v>
      </c>
      <c r="C39" s="13">
        <f>C21+C37</f>
        <v>367311.83999999997</v>
      </c>
      <c r="D39" s="14">
        <f>D21+D37</f>
        <v>378331.19520000002</v>
      </c>
    </row>
    <row r="40" spans="1:9">
      <c r="B40" s="2"/>
      <c r="D40" s="2"/>
    </row>
    <row r="44" spans="1:9">
      <c r="A44" s="59" t="s">
        <v>23</v>
      </c>
      <c r="B44" s="60"/>
      <c r="C44" s="60"/>
      <c r="D44" s="60"/>
      <c r="E44" s="60"/>
      <c r="F44" s="60"/>
      <c r="G44" s="60"/>
      <c r="H44" s="60"/>
      <c r="I44" s="60"/>
    </row>
    <row r="45" spans="1:9">
      <c r="A45" s="60"/>
      <c r="B45" s="60"/>
      <c r="C45" s="60"/>
      <c r="D45" s="60"/>
      <c r="E45" s="60"/>
      <c r="F45" s="60"/>
      <c r="G45" s="60"/>
      <c r="H45" s="60"/>
      <c r="I45" s="60"/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3.5" thickBot="1">
      <c r="A47" s="15"/>
      <c r="B47" s="15"/>
      <c r="C47" s="15"/>
      <c r="D47" s="15"/>
      <c r="E47" s="15"/>
      <c r="F47" s="15"/>
      <c r="G47" s="15"/>
      <c r="H47" s="15"/>
      <c r="I47" s="15"/>
    </row>
    <row r="48" spans="1:9">
      <c r="A48" s="17"/>
      <c r="B48" s="17"/>
      <c r="C48" s="17"/>
      <c r="D48" s="17"/>
      <c r="E48" s="17"/>
      <c r="F48" s="17"/>
      <c r="G48" s="17"/>
      <c r="H48" s="17"/>
      <c r="I48" s="17" t="s">
        <v>24</v>
      </c>
    </row>
    <row r="49" spans="1:9" ht="13.5" thickBot="1">
      <c r="A49" s="18" t="s">
        <v>0</v>
      </c>
      <c r="B49" s="18" t="s">
        <v>25</v>
      </c>
      <c r="C49" s="18">
        <v>2016</v>
      </c>
      <c r="D49" s="18">
        <v>2017</v>
      </c>
      <c r="E49" s="18">
        <v>2018</v>
      </c>
      <c r="F49" s="18">
        <v>2019</v>
      </c>
      <c r="G49" s="18">
        <v>2020</v>
      </c>
      <c r="H49" s="18">
        <v>2021</v>
      </c>
      <c r="I49" s="18" t="s">
        <v>26</v>
      </c>
    </row>
    <row r="50" spans="1:9">
      <c r="A50" s="19"/>
      <c r="B50" s="19"/>
      <c r="C50" s="19"/>
      <c r="D50" s="19"/>
      <c r="E50" s="19"/>
      <c r="F50" s="19"/>
      <c r="G50" s="19"/>
      <c r="H50" s="19"/>
      <c r="I50" s="19"/>
    </row>
    <row r="51" spans="1:9" ht="13.5" thickBot="1">
      <c r="A51" s="20"/>
      <c r="B51" s="19"/>
      <c r="C51" s="19"/>
      <c r="D51" s="19"/>
      <c r="E51" s="19"/>
      <c r="F51" s="19"/>
      <c r="G51" s="19"/>
      <c r="H51" s="19"/>
      <c r="I51" s="20"/>
    </row>
    <row r="52" spans="1:9">
      <c r="A52" s="21" t="s">
        <v>27</v>
      </c>
      <c r="B52" s="22"/>
      <c r="C52" s="23"/>
      <c r="D52" s="23"/>
      <c r="E52" s="34"/>
      <c r="F52" s="34"/>
      <c r="G52" s="34"/>
      <c r="H52" s="34"/>
      <c r="I52" s="24"/>
    </row>
    <row r="53" spans="1:9">
      <c r="A53" s="25" t="s">
        <v>28</v>
      </c>
      <c r="B53" s="22">
        <v>0</v>
      </c>
      <c r="C53" s="23"/>
      <c r="D53" s="23">
        <v>0</v>
      </c>
      <c r="E53" s="34">
        <v>0</v>
      </c>
      <c r="F53" s="34">
        <v>0</v>
      </c>
      <c r="G53" s="34">
        <v>0</v>
      </c>
      <c r="H53" s="34">
        <v>0</v>
      </c>
      <c r="I53" s="24">
        <v>4890</v>
      </c>
    </row>
    <row r="54" spans="1:9">
      <c r="A54" s="25" t="s">
        <v>29</v>
      </c>
      <c r="B54" s="22">
        <v>1450</v>
      </c>
      <c r="C54" s="23">
        <v>1450</v>
      </c>
      <c r="D54" s="23">
        <v>0</v>
      </c>
      <c r="E54" s="34">
        <v>0</v>
      </c>
      <c r="F54" s="34">
        <v>0</v>
      </c>
      <c r="G54" s="34">
        <v>0</v>
      </c>
      <c r="H54" s="34">
        <v>0</v>
      </c>
      <c r="I54" s="24">
        <v>4440</v>
      </c>
    </row>
    <row r="55" spans="1:9">
      <c r="A55" s="25" t="s">
        <v>32</v>
      </c>
      <c r="B55" s="22">
        <v>6200</v>
      </c>
      <c r="C55" s="23">
        <v>1033</v>
      </c>
      <c r="D55" s="23">
        <v>1033</v>
      </c>
      <c r="E55" s="34">
        <v>1033</v>
      </c>
      <c r="F55" s="34">
        <v>1033</v>
      </c>
      <c r="G55" s="34">
        <v>1033</v>
      </c>
      <c r="H55" s="34">
        <v>0</v>
      </c>
      <c r="I55" s="24">
        <v>6200</v>
      </c>
    </row>
    <row r="56" spans="1:9" ht="13.5" thickBot="1">
      <c r="A56" s="20"/>
      <c r="B56" s="19"/>
      <c r="C56" s="26"/>
      <c r="D56" s="26"/>
      <c r="E56" s="26"/>
      <c r="F56" s="26"/>
      <c r="G56" s="26"/>
      <c r="H56" s="26"/>
      <c r="I56" s="27"/>
    </row>
    <row r="57" spans="1:9" ht="13.5" thickBot="1">
      <c r="A57" s="28" t="s">
        <v>30</v>
      </c>
      <c r="B57" s="28">
        <f>SUM(B53:B56)</f>
        <v>7650</v>
      </c>
      <c r="C57" s="29">
        <f>SUM(C51:C56)</f>
        <v>2483</v>
      </c>
      <c r="D57" s="29">
        <f>SUM(D51:D56)</f>
        <v>1033</v>
      </c>
      <c r="E57" s="29">
        <f t="shared" ref="E57:G57" si="3">SUM(E51:E56)</f>
        <v>1033</v>
      </c>
      <c r="F57" s="29">
        <f t="shared" si="3"/>
        <v>1033</v>
      </c>
      <c r="G57" s="29">
        <f t="shared" si="3"/>
        <v>1033</v>
      </c>
      <c r="H57" s="29">
        <f t="shared" ref="H57" si="4">SUM(H51:H56)</f>
        <v>0</v>
      </c>
      <c r="I57" s="29">
        <v>15530</v>
      </c>
    </row>
  </sheetData>
  <mergeCells count="5">
    <mergeCell ref="A22:D22"/>
    <mergeCell ref="A6:D6"/>
    <mergeCell ref="A2:D3"/>
    <mergeCell ref="A4:D4"/>
    <mergeCell ref="A44:I45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2/2016. (II. 19. 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2016-02-16T15:40:39Z</cp:lastPrinted>
  <dcterms:created xsi:type="dcterms:W3CDTF">2004-02-05T10:42:12Z</dcterms:created>
  <dcterms:modified xsi:type="dcterms:W3CDTF">2016-02-20T10:57:57Z</dcterms:modified>
</cp:coreProperties>
</file>