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<sst xmlns="http://schemas.openxmlformats.org/spreadsheetml/2006/main" count="32" uniqueCount="32">
  <si>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2017.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</si>
  <si>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</si>
  <si>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</si>
  <si>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</si>
  <si>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</si>
  <si>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</si>
  <si>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</si>
  <si>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</si>
  <si>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</si>
  <si>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</si>
  <si>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</si>
  <si>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</si>
  <si>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</si>
  <si>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</si>
  <si>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</si>
  <si>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</si>
  <si>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</si>
  <si>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</si>
  <si>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</si>
  <si>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</si>
  <si>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</si>
  <si>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</si>
  <si>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</si>
  <si>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</si>
  <si>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</si>
  <si>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</si>
  <si>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</si>
  <si>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</si>
  <si>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</si>
  <si>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B.813 Maradvány igénybevétele</t>
  </si>
  <si>
    <t>B.816 Központi, irányítószervi támogatás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</si>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</sst>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2"/>
      <c r="C2" s="2"/>
      <c r="D2" s="2"/>
      <c r="E2" s="2"/>
      <c r="F2" s="2"/>
      <c r="G2" s="2"/>
    </row>
    <row r="3" ht="15">
      <c r="G3" s="4" t="s">
        <v>2</v>
      </c>
    </row>
    <row r="4" spans="1:12" ht="60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8"/>
      <c r="J4" s="8"/>
      <c r="K4" s="8"/>
      <c r="L4" s="8"/>
    </row>
    <row r="5" spans="1:12" ht="15">
      <c r="A5" s="9" t="s">
        <v>9</v>
      </c>
      <c r="B5" s="10">
        <v>18112711</v>
      </c>
      <c r="C5" s="10">
        <v>11592349</v>
      </c>
      <c r="D5" s="10">
        <v>194167017</v>
      </c>
      <c r="E5" s="10">
        <v>131696776</v>
      </c>
      <c r="F5" s="10">
        <v>234807040</v>
      </c>
      <c r="G5" s="10">
        <f aca="true" t="shared" si="0" ref="G5:G11">SUM(B5:F5)</f>
        <v>590375893</v>
      </c>
      <c r="H5" s="8"/>
      <c r="I5" s="8"/>
      <c r="J5" s="8"/>
      <c r="K5" s="8"/>
      <c r="L5" s="8"/>
    </row>
    <row r="6" spans="1:12" ht="15">
      <c r="A6" s="7" t="s">
        <v>10</v>
      </c>
      <c r="B6" s="10">
        <v>4252673</v>
      </c>
      <c r="C6" s="10">
        <v>2612422</v>
      </c>
      <c r="D6" s="10">
        <v>46484402</v>
      </c>
      <c r="E6" s="10">
        <v>31855408</v>
      </c>
      <c r="F6" s="10">
        <v>34971179</v>
      </c>
      <c r="G6" s="10">
        <f t="shared" si="0"/>
        <v>120176084</v>
      </c>
      <c r="H6" s="8"/>
      <c r="I6" s="8"/>
      <c r="J6" s="8"/>
      <c r="K6" s="8"/>
      <c r="L6" s="8"/>
    </row>
    <row r="7" spans="1:12" ht="15">
      <c r="A7" s="7" t="s">
        <v>11</v>
      </c>
      <c r="B7" s="10">
        <v>7876712</v>
      </c>
      <c r="C7" s="10">
        <v>13770367</v>
      </c>
      <c r="D7" s="10">
        <v>105019273</v>
      </c>
      <c r="E7" s="10">
        <v>41294708</v>
      </c>
      <c r="F7" s="10">
        <v>437534362</v>
      </c>
      <c r="G7" s="10">
        <f t="shared" si="0"/>
        <v>605495422</v>
      </c>
      <c r="H7" s="8"/>
      <c r="I7" s="8"/>
      <c r="J7" s="8"/>
      <c r="K7" s="8"/>
      <c r="L7" s="8"/>
    </row>
    <row r="8" spans="1:12" ht="15">
      <c r="A8" s="7" t="s">
        <v>12</v>
      </c>
      <c r="B8" s="10"/>
      <c r="C8" s="10"/>
      <c r="D8" s="10"/>
      <c r="E8" s="10"/>
      <c r="F8" s="10">
        <v>40800000</v>
      </c>
      <c r="G8" s="10">
        <f t="shared" si="0"/>
        <v>40800000</v>
      </c>
      <c r="H8" s="8"/>
      <c r="I8" s="8"/>
      <c r="J8" s="8"/>
      <c r="K8" s="8"/>
      <c r="L8" s="8"/>
    </row>
    <row r="9" spans="1:12" ht="15">
      <c r="A9" s="7" t="s">
        <v>13</v>
      </c>
      <c r="B9" s="10"/>
      <c r="C9" s="10"/>
      <c r="D9" s="10"/>
      <c r="E9" s="10"/>
      <c r="F9" s="10">
        <v>328365816</v>
      </c>
      <c r="G9" s="10">
        <f>F9-B16-C16-D16-E16</f>
        <v>328365816</v>
      </c>
      <c r="H9" s="8"/>
      <c r="I9" s="8"/>
      <c r="J9" s="8"/>
      <c r="K9" s="8"/>
      <c r="L9" s="8"/>
    </row>
    <row r="10" spans="1:12" ht="15">
      <c r="A10" s="7" t="s">
        <v>14</v>
      </c>
      <c r="B10" s="10">
        <v>75000</v>
      </c>
      <c r="C10" s="10"/>
      <c r="D10" s="10">
        <v>411480</v>
      </c>
      <c r="E10" s="10">
        <v>2907000</v>
      </c>
      <c r="F10" s="10">
        <v>30704334</v>
      </c>
      <c r="G10" s="10">
        <f t="shared" si="0"/>
        <v>34097814</v>
      </c>
      <c r="H10" s="8"/>
      <c r="I10" s="8"/>
      <c r="J10" s="8"/>
      <c r="K10" s="8"/>
      <c r="L10" s="8"/>
    </row>
    <row r="11" spans="1:12" ht="15">
      <c r="A11" s="7" t="s">
        <v>15</v>
      </c>
      <c r="B11" s="10"/>
      <c r="C11" s="10"/>
      <c r="D11" s="10"/>
      <c r="E11" s="10"/>
      <c r="F11" s="10">
        <v>11835518</v>
      </c>
      <c r="G11" s="10">
        <f t="shared" si="0"/>
        <v>11835518</v>
      </c>
      <c r="H11" s="8"/>
      <c r="I11" s="8"/>
      <c r="J11" s="8"/>
      <c r="K11" s="8"/>
      <c r="L11" s="8"/>
    </row>
    <row r="12" spans="1:12" ht="15">
      <c r="A12" s="7" t="s">
        <v>16</v>
      </c>
      <c r="B12" s="10"/>
      <c r="C12" s="10"/>
      <c r="D12" s="10"/>
      <c r="E12" s="10"/>
      <c r="F12" s="10"/>
      <c r="G12" s="10">
        <f>F12-C17-E17</f>
        <v>0</v>
      </c>
      <c r="H12" s="8"/>
      <c r="I12" s="8"/>
      <c r="J12" s="8"/>
      <c r="K12" s="8"/>
      <c r="L12" s="8"/>
    </row>
    <row r="13" spans="1:12" ht="15">
      <c r="A13" s="11" t="s">
        <v>17</v>
      </c>
      <c r="B13" s="12">
        <f aca="true" t="shared" si="1" ref="B13:G13">SUM(B5:B12)</f>
        <v>30317096</v>
      </c>
      <c r="C13" s="12">
        <f t="shared" si="1"/>
        <v>27975138</v>
      </c>
      <c r="D13" s="12">
        <f t="shared" si="1"/>
        <v>346082172</v>
      </c>
      <c r="E13" s="12">
        <f t="shared" si="1"/>
        <v>207753892</v>
      </c>
      <c r="F13" s="12">
        <f t="shared" si="1"/>
        <v>1119018249</v>
      </c>
      <c r="G13" s="13">
        <f t="shared" si="1"/>
        <v>1731146547</v>
      </c>
      <c r="H13" s="8"/>
      <c r="I13" s="8"/>
      <c r="J13" s="8"/>
      <c r="K13" s="8"/>
      <c r="L13" s="8"/>
    </row>
    <row r="14" spans="1:12" ht="15">
      <c r="A14" s="11" t="s">
        <v>18</v>
      </c>
      <c r="B14" s="10"/>
      <c r="C14" s="10"/>
      <c r="D14" s="10"/>
      <c r="E14" s="10"/>
      <c r="F14" s="10">
        <f>SUM(B26+C26+D26+E26+G14)</f>
        <v>599143204</v>
      </c>
      <c r="G14" s="10">
        <v>11130212</v>
      </c>
      <c r="H14" s="8"/>
      <c r="I14" s="8"/>
      <c r="J14" s="8"/>
      <c r="K14" s="8"/>
      <c r="L14" s="8"/>
    </row>
    <row r="15" spans="1:12" ht="15">
      <c r="A15" s="14" t="s">
        <v>19</v>
      </c>
      <c r="B15" s="15">
        <f>SUM(B13)</f>
        <v>30317096</v>
      </c>
      <c r="C15" s="15">
        <f>SUM(C13)</f>
        <v>27975138</v>
      </c>
      <c r="D15" s="15">
        <f>SUM(D13:D14)</f>
        <v>346082172</v>
      </c>
      <c r="E15" s="15">
        <f>SUM(E13:E14)</f>
        <v>207753892</v>
      </c>
      <c r="F15" s="15">
        <f>SUM(F13:F14)</f>
        <v>1718161453</v>
      </c>
      <c r="G15" s="15">
        <f>SUM(G13,G14)</f>
        <v>1742276759</v>
      </c>
      <c r="H15" s="8"/>
      <c r="I15" s="8"/>
      <c r="J15" s="8"/>
      <c r="K15" s="8"/>
      <c r="L15" s="8"/>
    </row>
    <row r="16" spans="1:12" ht="15">
      <c r="A16" s="7" t="s">
        <v>20</v>
      </c>
      <c r="B16" s="10"/>
      <c r="C16" s="10"/>
      <c r="D16" s="10"/>
      <c r="E16" s="10"/>
      <c r="F16" s="10">
        <v>1085430055</v>
      </c>
      <c r="G16" s="10">
        <f>SUM(F16)</f>
        <v>1085430055</v>
      </c>
      <c r="H16" s="8"/>
      <c r="I16" s="8"/>
      <c r="J16" s="16"/>
      <c r="K16" s="8"/>
      <c r="L16" s="8"/>
    </row>
    <row r="17" spans="1:12" ht="15">
      <c r="A17" s="7" t="s">
        <v>21</v>
      </c>
      <c r="B17" s="10"/>
      <c r="C17" s="10"/>
      <c r="D17" s="10"/>
      <c r="E17" s="10"/>
      <c r="F17" s="10"/>
      <c r="G17" s="10">
        <f>F17</f>
        <v>0</v>
      </c>
      <c r="H17" s="8"/>
      <c r="I17" s="8"/>
      <c r="J17" s="8"/>
      <c r="K17" s="8"/>
      <c r="L17" s="8"/>
    </row>
    <row r="18" spans="1:12" ht="15">
      <c r="A18" s="7" t="s">
        <v>22</v>
      </c>
      <c r="B18" s="10"/>
      <c r="C18" s="10"/>
      <c r="D18" s="10"/>
      <c r="E18" s="10"/>
      <c r="F18" s="10">
        <v>300437067</v>
      </c>
      <c r="G18" s="10">
        <f>SUM(E18:F18)</f>
        <v>300437067</v>
      </c>
      <c r="H18" s="8"/>
      <c r="I18" s="8"/>
      <c r="J18" s="8"/>
      <c r="K18" s="8"/>
      <c r="L18" s="8"/>
    </row>
    <row r="19" spans="1:12" ht="15">
      <c r="A19" s="7" t="s">
        <v>23</v>
      </c>
      <c r="B19" s="10">
        <v>2248532</v>
      </c>
      <c r="C19" s="10">
        <v>2589000</v>
      </c>
      <c r="D19" s="10">
        <v>4885923</v>
      </c>
      <c r="E19" s="10">
        <v>12327000</v>
      </c>
      <c r="F19" s="10">
        <v>89211015</v>
      </c>
      <c r="G19" s="10">
        <f>SUM(B19:F19)</f>
        <v>111261470</v>
      </c>
      <c r="H19" s="8"/>
      <c r="I19" s="8"/>
      <c r="J19" s="8"/>
      <c r="K19" s="8"/>
      <c r="L19" s="8"/>
    </row>
    <row r="20" spans="1:12" ht="15">
      <c r="A20" s="7" t="s">
        <v>24</v>
      </c>
      <c r="B20" s="10"/>
      <c r="C20" s="10"/>
      <c r="D20" s="10"/>
      <c r="E20" s="10"/>
      <c r="F20" s="10">
        <v>10799492</v>
      </c>
      <c r="G20" s="10">
        <f>SUM(B20:F20)</f>
        <v>10799492</v>
      </c>
      <c r="H20" s="8"/>
      <c r="I20" s="8"/>
      <c r="J20" s="8"/>
      <c r="K20" s="8"/>
      <c r="L20" s="8"/>
    </row>
    <row r="21" spans="1:12" ht="15">
      <c r="A21" s="7" t="s">
        <v>25</v>
      </c>
      <c r="B21" s="10"/>
      <c r="C21" s="10"/>
      <c r="D21" s="10"/>
      <c r="E21" s="10"/>
      <c r="F21" s="10"/>
      <c r="G21" s="10">
        <f>SUM(B21:F21)</f>
        <v>0</v>
      </c>
      <c r="H21" s="8"/>
      <c r="I21" s="8"/>
      <c r="J21" s="8"/>
      <c r="K21" s="8"/>
      <c r="L21" s="8"/>
    </row>
    <row r="22" spans="1:12" ht="15">
      <c r="A22" s="7" t="s">
        <v>26</v>
      </c>
      <c r="B22" s="10"/>
      <c r="C22" s="10"/>
      <c r="D22" s="10"/>
      <c r="E22" s="10"/>
      <c r="F22" s="10"/>
      <c r="G22" s="10">
        <f>SUM(B22:F22)</f>
        <v>0</v>
      </c>
      <c r="H22" s="8"/>
      <c r="I22" s="8"/>
      <c r="J22" s="8"/>
      <c r="K22" s="8"/>
      <c r="L22" s="8"/>
    </row>
    <row r="23" spans="1:12" ht="15">
      <c r="A23" s="11" t="s">
        <v>27</v>
      </c>
      <c r="B23" s="12">
        <f aca="true" t="shared" si="2" ref="B23:G23">SUM(B16:B22)</f>
        <v>2248532</v>
      </c>
      <c r="C23" s="12">
        <f t="shared" si="2"/>
        <v>2589000</v>
      </c>
      <c r="D23" s="12">
        <f t="shared" si="2"/>
        <v>4885923</v>
      </c>
      <c r="E23" s="12">
        <f t="shared" si="2"/>
        <v>12327000</v>
      </c>
      <c r="F23" s="12">
        <f t="shared" si="2"/>
        <v>1485877629</v>
      </c>
      <c r="G23" s="12">
        <f t="shared" si="2"/>
        <v>1507928084</v>
      </c>
      <c r="H23" s="8"/>
      <c r="I23" s="8"/>
      <c r="J23" s="8"/>
      <c r="K23" s="8"/>
      <c r="L23" s="8"/>
    </row>
    <row r="24" spans="1:12" ht="15">
      <c r="A24" s="11" t="s">
        <v>28</v>
      </c>
      <c r="B24" s="10">
        <f>SUM(B25:B26)</f>
        <v>28068564</v>
      </c>
      <c r="C24" s="10">
        <f>SUM(C25:C26)</f>
        <v>25386138</v>
      </c>
      <c r="D24" s="10">
        <f>SUM(D25:D26)</f>
        <v>341196249</v>
      </c>
      <c r="E24" s="10">
        <f>SUM(E25:E26)</f>
        <v>195426892</v>
      </c>
      <c r="F24" s="10">
        <f>SUM(F25:F26)</f>
        <v>232283824</v>
      </c>
      <c r="G24" s="12">
        <f>SUM(C25+E25+F25)</f>
        <v>234348675</v>
      </c>
      <c r="H24" s="8"/>
      <c r="I24" s="8"/>
      <c r="J24" s="8"/>
      <c r="K24" s="8"/>
      <c r="L24" s="8"/>
    </row>
    <row r="25" spans="1:12" ht="15">
      <c r="A25" s="7" t="s">
        <v>29</v>
      </c>
      <c r="B25" s="10"/>
      <c r="C25" s="10">
        <v>149367</v>
      </c>
      <c r="D25" s="10"/>
      <c r="E25" s="10">
        <v>1915484</v>
      </c>
      <c r="F25" s="10">
        <v>232283824</v>
      </c>
      <c r="G25" s="10"/>
      <c r="H25" s="8"/>
      <c r="I25" s="8"/>
      <c r="J25" s="8"/>
      <c r="K25" s="8"/>
      <c r="L25" s="8"/>
    </row>
    <row r="26" spans="1:12" ht="15">
      <c r="A26" s="7" t="s">
        <v>30</v>
      </c>
      <c r="B26" s="10">
        <v>28068564</v>
      </c>
      <c r="C26" s="10">
        <v>25236771</v>
      </c>
      <c r="D26" s="10">
        <v>341196249</v>
      </c>
      <c r="E26" s="10">
        <v>193511408</v>
      </c>
      <c r="F26" s="10"/>
      <c r="G26" s="10"/>
      <c r="H26" s="8"/>
      <c r="I26" s="8"/>
      <c r="J26" s="8"/>
      <c r="K26" s="8"/>
      <c r="L26" s="8"/>
    </row>
    <row r="27" spans="1:12" ht="15">
      <c r="A27" s="14" t="s">
        <v>31</v>
      </c>
      <c r="B27" s="15">
        <f aca="true" t="shared" si="3" ref="B27:G27">SUM(B23:B24)</f>
        <v>30317096</v>
      </c>
      <c r="C27" s="15">
        <f t="shared" si="3"/>
        <v>27975138</v>
      </c>
      <c r="D27" s="15">
        <f t="shared" si="3"/>
        <v>346082172</v>
      </c>
      <c r="E27" s="15">
        <f t="shared" si="3"/>
        <v>207753892</v>
      </c>
      <c r="F27" s="15">
        <f t="shared" si="3"/>
        <v>1718161453</v>
      </c>
      <c r="G27" s="15">
        <f t="shared" si="3"/>
        <v>1742276759</v>
      </c>
      <c r="H27" s="8"/>
      <c r="I27" s="8"/>
      <c r="J27" s="8"/>
      <c r="K27" s="8"/>
      <c r="L27" s="8"/>
    </row>
    <row r="28" spans="1:1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16"/>
      <c r="D32" s="8"/>
      <c r="E32" s="8"/>
      <c r="F32" s="8"/>
      <c r="G32" s="8"/>
      <c r="H32" s="8"/>
      <c r="I32" s="8"/>
      <c r="J32" s="8"/>
      <c r="K32" s="8"/>
      <c r="L32" s="8"/>
    </row>
    <row r="33" spans="1:1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3:5" ht="15">
      <c r="C35" s="8"/>
      <c r="D35" s="8"/>
      <c r="E35" s="17">
        <f>SUM(B24:E24)</f>
        <v>590077843</v>
      </c>
    </row>
    <row r="36" spans="3:4" ht="15">
      <c r="C36" s="8"/>
      <c r="D36" s="8"/>
    </row>
    <row r="37" spans="3:4" ht="15">
      <c r="C37" s="8"/>
      <c r="D37" s="8"/>
    </row>
    <row r="38" ht="15">
      <c r="D38" s="8"/>
    </row>
    <row r="39" ht="15">
      <c r="D39" s="8"/>
    </row>
    <row r="40" ht="15">
      <c r="D40" s="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5/2017.(II. 23.) önkormányzati rendelethez*</oddHeader>
    <oddFooter xml:space="preserve">&amp;LMódosította: 15/2017.(VI. 22.) önkormányzati rendelet 2 §.
Hatályos: 2017. VI. 22-től.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2017-06-27T09:07:52Z</dcterms:created>
  <dcterms:modified xsi:type="dcterms:W3CDTF">2017-06-27T09:08:15Z</dcterms:modified>
  <cp:category/>
  <cp:version/>
  <cp:contentType/>
  <cp:contentStatus/>
</cp:coreProperties>
</file>