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JT\SF 2020\05.29\"/>
    </mc:Choice>
  </mc:AlternateContent>
  <xr:revisionPtr revIDLastSave="0" documentId="8_{A056A431-0014-42B8-A877-E41712C620E1}" xr6:coauthVersionLast="45" xr6:coauthVersionMax="45" xr10:uidLastSave="{00000000-0000-0000-0000-000000000000}"/>
  <bookViews>
    <workbookView xWindow="-120" yWindow="-120" windowWidth="29040" windowHeight="15840" tabRatio="876" firstSheet="4" activeTab="18" xr2:uid="{00000000-000D-0000-FFFF-FFFF00000000}"/>
  </bookViews>
  <sheets>
    <sheet name="1. melléklet" sheetId="1" r:id="rId1"/>
    <sheet name="2. melléklet" sheetId="43" r:id="rId2"/>
    <sheet name="3. melléklet" sheetId="10" r:id="rId3"/>
    <sheet name="4. melléklet" sheetId="15" r:id="rId4"/>
    <sheet name="5. melléklet" sheetId="2" r:id="rId5"/>
    <sheet name="6. melléklet" sheetId="11" r:id="rId6"/>
    <sheet name="7. melléklet" sheetId="8" r:id="rId7"/>
    <sheet name="8 melléklet" sheetId="12" r:id="rId8"/>
    <sheet name="9 melléklet" sheetId="13" r:id="rId9"/>
    <sheet name="10 melléklet" sheetId="14" r:id="rId10"/>
    <sheet name="11 melléklet" sheetId="28" r:id="rId11"/>
    <sheet name="12 melléklet" sheetId="29" r:id="rId12"/>
    <sheet name="13A melléklet" sheetId="30" r:id="rId13"/>
    <sheet name="13B melléklet" sheetId="31" r:id="rId14"/>
    <sheet name="14. melléklet" sheetId="32" r:id="rId15"/>
    <sheet name="15. melléklet" sheetId="51" r:id="rId16"/>
    <sheet name="16 melléklet" sheetId="48" r:id="rId17"/>
    <sheet name="17 melléklet" sheetId="49" r:id="rId18"/>
    <sheet name="18. melléklet" sheetId="60" r:id="rId19"/>
  </sheets>
  <definedNames>
    <definedName name="foot_4_place" localSheetId="9">'10 melléklet'!$A$20</definedName>
    <definedName name="foot_5_place" localSheetId="9">'10 melléklet'!#REF!</definedName>
    <definedName name="foot_53_place" localSheetId="9">'10 melléklet'!$A$65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3" i="31" l="1"/>
  <c r="E73" i="31"/>
  <c r="C73" i="31"/>
  <c r="D40" i="31"/>
  <c r="E40" i="31"/>
  <c r="C40" i="31"/>
  <c r="D63" i="30"/>
  <c r="E63" i="30"/>
  <c r="C63" i="30"/>
  <c r="D40" i="30"/>
  <c r="E40" i="30"/>
  <c r="C40" i="30"/>
  <c r="D48" i="29" l="1"/>
  <c r="E48" i="29"/>
  <c r="C48" i="29"/>
  <c r="G58" i="28"/>
  <c r="E58" i="28"/>
  <c r="G27" i="28"/>
  <c r="E27" i="28"/>
  <c r="C27" i="28"/>
  <c r="H12" i="28"/>
  <c r="F12" i="28"/>
  <c r="D12" i="28"/>
  <c r="D10" i="12"/>
  <c r="C10" i="12"/>
  <c r="D30" i="11"/>
  <c r="E30" i="11"/>
  <c r="C30" i="11"/>
  <c r="D28" i="11"/>
  <c r="E28" i="11"/>
  <c r="C28" i="11"/>
  <c r="D26" i="11"/>
  <c r="E26" i="11"/>
  <c r="C26" i="11"/>
  <c r="D24" i="11"/>
  <c r="E24" i="11"/>
  <c r="C24" i="11"/>
  <c r="D21" i="11"/>
  <c r="E21" i="11"/>
  <c r="C21" i="11"/>
  <c r="D19" i="11"/>
  <c r="E19" i="11"/>
  <c r="C19" i="11"/>
  <c r="D17" i="11"/>
  <c r="E17" i="11"/>
  <c r="C17" i="11"/>
  <c r="D15" i="11"/>
  <c r="E15" i="11"/>
  <c r="C15" i="11"/>
  <c r="D13" i="11"/>
  <c r="E13" i="11"/>
  <c r="C13" i="11"/>
  <c r="D11" i="11"/>
  <c r="E11" i="11"/>
  <c r="C11" i="11"/>
  <c r="D9" i="11"/>
  <c r="E9" i="11"/>
  <c r="C9" i="11"/>
  <c r="N102" i="2"/>
  <c r="N131" i="2" s="1"/>
  <c r="M102" i="2"/>
  <c r="M131" i="2" s="1"/>
  <c r="L102" i="2"/>
  <c r="L131" i="2" s="1"/>
  <c r="N101" i="2"/>
  <c r="M101" i="2"/>
  <c r="L101" i="2"/>
  <c r="N77" i="2"/>
  <c r="M77" i="2"/>
  <c r="L77" i="2"/>
  <c r="C131" i="2"/>
  <c r="E102" i="2"/>
  <c r="E131" i="2" s="1"/>
  <c r="D102" i="2"/>
  <c r="D131" i="2" s="1"/>
  <c r="C102" i="2"/>
  <c r="E101" i="2"/>
  <c r="D101" i="2"/>
  <c r="C101" i="2"/>
  <c r="E77" i="2"/>
  <c r="D77" i="2"/>
  <c r="C77" i="2"/>
  <c r="C102" i="15"/>
  <c r="C131" i="15" s="1"/>
  <c r="C101" i="15"/>
  <c r="C77" i="15"/>
  <c r="N102" i="10"/>
  <c r="M102" i="10"/>
  <c r="L102" i="10"/>
  <c r="N74" i="10"/>
  <c r="N103" i="10" s="1"/>
  <c r="M74" i="10"/>
  <c r="L74" i="10"/>
  <c r="N73" i="10"/>
  <c r="M73" i="10"/>
  <c r="L73" i="10"/>
  <c r="N54" i="10"/>
  <c r="M54" i="10"/>
  <c r="L54" i="10"/>
  <c r="E102" i="10"/>
  <c r="D102" i="10"/>
  <c r="C102" i="10"/>
  <c r="E74" i="10"/>
  <c r="E103" i="10" s="1"/>
  <c r="D74" i="10"/>
  <c r="C74" i="10"/>
  <c r="E73" i="10"/>
  <c r="D73" i="10"/>
  <c r="C73" i="10"/>
  <c r="E54" i="10"/>
  <c r="D54" i="10"/>
  <c r="C54" i="10"/>
  <c r="D73" i="43"/>
  <c r="E73" i="43"/>
  <c r="C73" i="43"/>
  <c r="D72" i="43"/>
  <c r="E72" i="43"/>
  <c r="C72" i="43"/>
  <c r="D53" i="43"/>
  <c r="E53" i="43"/>
  <c r="C53" i="43"/>
  <c r="C103" i="10" l="1"/>
  <c r="L103" i="10"/>
  <c r="D103" i="10"/>
  <c r="M103" i="10"/>
  <c r="E11" i="60"/>
  <c r="D11" i="60"/>
  <c r="C11" i="60"/>
  <c r="F63" i="51" l="1"/>
  <c r="F62" i="51"/>
  <c r="E61" i="51"/>
  <c r="D61" i="51"/>
  <c r="C61" i="51"/>
  <c r="B61" i="51"/>
  <c r="F60" i="51"/>
  <c r="F59" i="51"/>
  <c r="F58" i="51"/>
  <c r="F57" i="51"/>
  <c r="F56" i="51"/>
  <c r="E54" i="51"/>
  <c r="D54" i="51"/>
  <c r="C54" i="51"/>
  <c r="B54" i="51"/>
  <c r="F53" i="51"/>
  <c r="F52" i="51"/>
  <c r="E51" i="51"/>
  <c r="D51" i="51"/>
  <c r="C51" i="51"/>
  <c r="B51" i="51"/>
  <c r="F50" i="51"/>
  <c r="F49" i="51"/>
  <c r="E48" i="51"/>
  <c r="D48" i="51"/>
  <c r="C48" i="51"/>
  <c r="B48" i="51"/>
  <c r="F47" i="51"/>
  <c r="F46" i="51"/>
  <c r="F45" i="51"/>
  <c r="E44" i="51"/>
  <c r="D44" i="51"/>
  <c r="C44" i="51"/>
  <c r="B44" i="51"/>
  <c r="F43" i="51"/>
  <c r="F42" i="51"/>
  <c r="E40" i="51"/>
  <c r="D40" i="51"/>
  <c r="C40" i="51"/>
  <c r="B40" i="51"/>
  <c r="F39" i="51"/>
  <c r="F38" i="51"/>
  <c r="F37" i="51"/>
  <c r="F36" i="51"/>
  <c r="F35" i="51"/>
  <c r="F34" i="51"/>
  <c r="F33" i="51"/>
  <c r="E32" i="51"/>
  <c r="D32" i="51"/>
  <c r="C32" i="51"/>
  <c r="B32" i="51"/>
  <c r="F31" i="51"/>
  <c r="F30" i="51"/>
  <c r="F29" i="51"/>
  <c r="F28" i="51"/>
  <c r="F27" i="51"/>
  <c r="E25" i="51"/>
  <c r="C25" i="51"/>
  <c r="F24" i="51"/>
  <c r="F23" i="51"/>
  <c r="E22" i="51"/>
  <c r="D22" i="51"/>
  <c r="C22" i="51"/>
  <c r="B22" i="51"/>
  <c r="F21" i="51"/>
  <c r="F20" i="51"/>
  <c r="F19" i="51"/>
  <c r="E18" i="51"/>
  <c r="D18" i="51"/>
  <c r="C18" i="51"/>
  <c r="B18" i="51"/>
  <c r="F17" i="51"/>
  <c r="F16" i="51"/>
  <c r="F15" i="51"/>
  <c r="F14" i="51"/>
  <c r="F13" i="51"/>
  <c r="E12" i="51"/>
  <c r="D12" i="51"/>
  <c r="C12" i="51"/>
  <c r="B12" i="51"/>
  <c r="F11" i="51"/>
  <c r="F10" i="51"/>
  <c r="F9" i="51"/>
  <c r="F12" i="51" l="1"/>
  <c r="F22" i="51"/>
  <c r="D41" i="51"/>
  <c r="F44" i="51"/>
  <c r="F61" i="51"/>
  <c r="E41" i="51"/>
  <c r="C55" i="51"/>
  <c r="D55" i="51"/>
  <c r="F25" i="51"/>
  <c r="B41" i="51"/>
  <c r="E26" i="51"/>
  <c r="F51" i="51"/>
  <c r="C26" i="51"/>
  <c r="F32" i="51"/>
  <c r="C41" i="51"/>
  <c r="F48" i="51"/>
  <c r="B55" i="51"/>
  <c r="E55" i="51"/>
  <c r="F18" i="51"/>
  <c r="D26" i="51"/>
  <c r="B26" i="51"/>
  <c r="F40" i="51"/>
  <c r="F54" i="51"/>
  <c r="E8" i="51" l="1"/>
  <c r="F55" i="51"/>
  <c r="F41" i="51"/>
  <c r="D8" i="51"/>
  <c r="C8" i="51"/>
  <c r="F26" i="51"/>
  <c r="B8" i="51"/>
  <c r="F8" i="51" l="1"/>
  <c r="E101" i="43"/>
  <c r="D101" i="43"/>
  <c r="C101" i="43"/>
  <c r="C102" i="43" s="1"/>
  <c r="E102" i="15"/>
  <c r="E131" i="15" s="1"/>
  <c r="D102" i="15"/>
  <c r="D131" i="15" s="1"/>
  <c r="E101" i="15"/>
  <c r="D101" i="15"/>
  <c r="E77" i="15"/>
  <c r="D77" i="15"/>
  <c r="E102" i="43" l="1"/>
  <c r="D102" i="43"/>
  <c r="F101" i="2" l="1"/>
  <c r="G101" i="2"/>
  <c r="H101" i="2"/>
  <c r="I101" i="2"/>
  <c r="J101" i="2"/>
  <c r="K101" i="2"/>
  <c r="F77" i="2"/>
  <c r="G77" i="2"/>
  <c r="H77" i="2"/>
  <c r="I77" i="2"/>
  <c r="J77" i="2"/>
  <c r="K77" i="2"/>
  <c r="C31" i="11" l="1"/>
  <c r="E31" i="11" l="1"/>
  <c r="D31" i="11"/>
  <c r="D22" i="11"/>
  <c r="E22" i="11"/>
  <c r="C22" i="11"/>
  <c r="B34" i="8"/>
  <c r="B28" i="8"/>
  <c r="B24" i="8"/>
  <c r="B20" i="8"/>
  <c r="B12" i="8"/>
  <c r="B29" i="8" l="1"/>
</calcChain>
</file>

<file path=xl/sharedStrings.xml><?xml version="1.0" encoding="utf-8"?>
<sst xmlns="http://schemas.openxmlformats.org/spreadsheetml/2006/main" count="2075" uniqueCount="868">
  <si>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</si>
  <si>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</si>
  <si>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</si>
  <si>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</si>
  <si>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</si>
  <si>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>Rovat-
szám</t>
  </si>
  <si>
    <t>Összesen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</si>
  <si>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</si>
  <si>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</si>
  <si>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</si>
  <si>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</si>
  <si>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</si>
  <si>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</si>
  <si>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</si>
  <si>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</si>
  <si>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</si>
  <si>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</si>
  <si>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</si>
  <si>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</si>
  <si>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</si>
  <si>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</si>
  <si>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</si>
  <si>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</si>
  <si>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</si>
  <si>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</si>
  <si>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</si>
  <si>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</si>
  <si>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</si>
  <si>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</si>
  <si>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</si>
  <si>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</si>
  <si>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</si>
  <si>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</si>
  <si>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</si>
  <si>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</si>
  <si>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</si>
  <si>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</si>
  <si>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</si>
  <si>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</si>
  <si>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</si>
  <si>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</si>
  <si>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</si>
  <si>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</si>
  <si>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</si>
  <si>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</si>
  <si>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</si>
  <si>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</si>
  <si>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</si>
  <si>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</si>
  <si>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</si>
  <si>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</si>
  <si>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</si>
  <si>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</si>
  <si>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</si>
  <si>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</si>
  <si>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</si>
  <si>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</si>
  <si>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</si>
  <si>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</si>
  <si>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bel- vagy külföldi irányú kötelezettség</t>
  </si>
  <si>
    <t>módosított ei. Működési célú</t>
  </si>
  <si>
    <t>módosított ei. Felhalmozási célú</t>
  </si>
  <si>
    <t>Teljesítés Működési célú</t>
  </si>
  <si>
    <t>Teljesítés Felhalmozási célú</t>
  </si>
  <si>
    <t>ESZKÖZÖK</t>
  </si>
  <si>
    <t>Módosítások</t>
  </si>
  <si>
    <t>A/IV        Koncesszióba, vagyonkezelésbe adott eszközök</t>
  </si>
  <si>
    <t>B/I        Készletek</t>
  </si>
  <si>
    <t>B)        NEMZETI VAGYONBA TARTOZÓ FORGÓESZKÖZÖK</t>
  </si>
  <si>
    <t>ÖNKORMÁNYZAT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</si>
  <si>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</si>
  <si>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</si>
  <si>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</si>
  <si>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</si>
  <si>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</si>
  <si>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</si>
  <si>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</si>
  <si>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</si>
  <si>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</si>
  <si>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</si>
  <si>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</si>
  <si>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</si>
  <si>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</si>
  <si>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</si>
  <si>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</si>
  <si>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</si>
  <si>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</si>
  <si>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</si>
  <si>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</si>
  <si>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</si>
  <si>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</si>
  <si>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</si>
  <si>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</si>
  <si>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</si>
  <si>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</si>
  <si>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</si>
  <si>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</si>
  <si>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</si>
  <si>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</si>
  <si>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</si>
  <si>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</si>
  <si>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</si>
  <si>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</si>
  <si>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</si>
  <si>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</si>
  <si>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</si>
  <si>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</si>
  <si>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</si>
  <si>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</si>
  <si>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K1101</t>
  </si>
  <si>
    <t>K1102</t>
  </si>
  <si>
    <t>K1103</t>
  </si>
  <si>
    <t>K1104</t>
  </si>
  <si>
    <t>K1105</t>
  </si>
  <si>
    <t>K1106</t>
  </si>
  <si>
    <t>Béren kívüli juttatások</t>
  </si>
  <si>
    <t>K1107</t>
  </si>
  <si>
    <t>Ruházati költségtérítés</t>
  </si>
  <si>
    <t>K1108</t>
  </si>
  <si>
    <t>K1109</t>
  </si>
  <si>
    <t>Egyéb költségtérítések</t>
  </si>
  <si>
    <t>K1110</t>
  </si>
  <si>
    <t>K1111</t>
  </si>
  <si>
    <t>K1112</t>
  </si>
  <si>
    <t>K1113</t>
  </si>
  <si>
    <t>K11</t>
  </si>
  <si>
    <t>K121</t>
  </si>
  <si>
    <t>Munkavégzésre irányuló egyéb jogviszonyban nem saját foglalkoztatottnak fizetett juttatások</t>
  </si>
  <si>
    <t>K122</t>
  </si>
  <si>
    <t>K123</t>
  </si>
  <si>
    <t>K12</t>
  </si>
  <si>
    <t>K1</t>
  </si>
  <si>
    <t>K2</t>
  </si>
  <si>
    <t>K311</t>
  </si>
  <si>
    <t>K312</t>
  </si>
  <si>
    <t>K313</t>
  </si>
  <si>
    <t>K31</t>
  </si>
  <si>
    <t>Informatikai szolgáltatások igénybevétele</t>
  </si>
  <si>
    <t>K321</t>
  </si>
  <si>
    <t>K322</t>
  </si>
  <si>
    <t>K32</t>
  </si>
  <si>
    <t>K331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</si>
  <si>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</si>
  <si>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</si>
  <si>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</si>
  <si>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</si>
  <si>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</si>
  <si>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</si>
  <si>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</si>
  <si>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</si>
  <si>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</si>
  <si>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</si>
  <si>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</si>
  <si>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</si>
  <si>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</si>
  <si>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</si>
  <si>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</si>
  <si>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</si>
  <si>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</si>
  <si>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</si>
  <si>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</si>
  <si>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</si>
  <si>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</si>
  <si>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</si>
  <si>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</si>
  <si>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</si>
  <si>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</si>
  <si>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</si>
  <si>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</si>
  <si>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</si>
  <si>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</si>
  <si>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</si>
  <si>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</si>
  <si>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</si>
  <si>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</si>
  <si>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</si>
  <si>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</si>
  <si>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</si>
  <si>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</si>
  <si>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</si>
  <si>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</si>
  <si>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</si>
  <si>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</si>
  <si>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</si>
  <si>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</si>
  <si>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</si>
  <si>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</si>
  <si>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</si>
  <si>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</si>
  <si>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</si>
  <si>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</si>
  <si>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</si>
  <si>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</si>
  <si>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</si>
  <si>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</si>
  <si>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</si>
  <si>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</si>
  <si>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</si>
  <si>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</si>
  <si>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</si>
  <si>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</si>
  <si>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</si>
  <si>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</si>
  <si>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</si>
  <si>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</si>
  <si>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</si>
  <si>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</si>
  <si>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</si>
  <si>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</si>
  <si>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</si>
  <si>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</si>
  <si>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</si>
  <si>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</si>
  <si>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</si>
  <si>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</si>
  <si>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</si>
  <si>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</si>
  <si>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</si>
  <si>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</si>
  <si>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</si>
  <si>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</si>
  <si>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</si>
  <si>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</si>
  <si>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</si>
  <si>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</si>
  <si>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</si>
  <si>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</si>
  <si>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</si>
  <si>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</si>
  <si>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</si>
  <si>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</si>
  <si>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</si>
  <si>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</si>
  <si>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</si>
  <si>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</si>
  <si>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</si>
  <si>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</si>
  <si>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</si>
  <si>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</si>
  <si>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</si>
  <si>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</si>
  <si>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</si>
  <si>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</si>
  <si>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</si>
  <si>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</si>
  <si>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</si>
  <si>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</si>
  <si>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</si>
  <si>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</si>
  <si>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</si>
  <si>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</si>
  <si>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</si>
  <si>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</si>
  <si>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</si>
  <si>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</si>
  <si>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</si>
  <si>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</si>
  <si>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</si>
  <si>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</si>
  <si>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</si>
  <si>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</si>
  <si>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</si>
  <si>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</si>
  <si>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</si>
  <si>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</si>
  <si>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</si>
  <si>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</si>
  <si>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B111</t>
  </si>
  <si>
    <t>B112</t>
  </si>
  <si>
    <t>B113</t>
  </si>
  <si>
    <t>B114</t>
  </si>
  <si>
    <t>B115</t>
  </si>
  <si>
    <t>B116</t>
  </si>
  <si>
    <t>B11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</si>
  <si>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</si>
  <si>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</si>
  <si>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</si>
  <si>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</si>
  <si>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</si>
  <si>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</si>
  <si>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</si>
  <si>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</si>
  <si>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</si>
  <si>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</si>
  <si>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</si>
  <si>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</si>
  <si>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</si>
  <si>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</si>
  <si>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</si>
  <si>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</si>
  <si>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</si>
  <si>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</si>
  <si>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</si>
  <si>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</si>
  <si>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</si>
  <si>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</si>
  <si>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</si>
  <si>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</si>
  <si>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</si>
  <si>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</si>
  <si>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</si>
  <si>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</si>
  <si>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</si>
  <si>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</si>
  <si>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</si>
  <si>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</si>
  <si>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</si>
  <si>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</si>
  <si>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</si>
  <si>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</si>
  <si>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</si>
  <si>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</si>
  <si>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</si>
  <si>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</si>
  <si>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</si>
  <si>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</si>
  <si>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</si>
  <si>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</si>
  <si>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</si>
  <si>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</si>
  <si>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B407</t>
  </si>
  <si>
    <t>B408</t>
  </si>
  <si>
    <t>B409</t>
  </si>
  <si>
    <t>B410</t>
  </si>
  <si>
    <t>B4</t>
  </si>
  <si>
    <t>B51</t>
  </si>
  <si>
    <t>B52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</si>
  <si>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</si>
  <si>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</si>
  <si>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</si>
  <si>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</si>
  <si>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</si>
  <si>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</si>
  <si>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</si>
  <si>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</si>
  <si>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</si>
  <si>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</si>
  <si>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</si>
  <si>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</si>
  <si>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</si>
  <si>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</si>
  <si>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</si>
  <si>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</si>
  <si>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</si>
  <si>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</si>
  <si>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</si>
  <si>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</si>
  <si>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</si>
  <si>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</si>
  <si>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</si>
  <si>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</si>
  <si>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</si>
  <si>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</si>
  <si>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</si>
  <si>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</si>
  <si>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</si>
  <si>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</si>
  <si>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</si>
  <si>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</si>
  <si>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</si>
  <si>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</si>
  <si>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</si>
  <si>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</si>
  <si>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</si>
  <si>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</si>
  <si>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</si>
  <si>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</si>
  <si>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</si>
  <si>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</si>
  <si>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</si>
  <si>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</si>
  <si>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</si>
  <si>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</si>
  <si>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</si>
  <si>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</si>
  <si>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B83</t>
  </si>
  <si>
    <t>B8</t>
  </si>
  <si>
    <t xml:space="preserve">Foglalkoztatottak személyi juttatásai </t>
  </si>
  <si>
    <t xml:space="preserve">Külső személyi juttatások </t>
  </si>
  <si>
    <t xml:space="preserve">Szolgáltatási kiadások </t>
  </si>
  <si>
    <t xml:space="preserve">Dologi kiadások </t>
  </si>
  <si>
    <t xml:space="preserve">Egyéb nem intézményi ellátások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</si>
  <si>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</si>
  <si>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</si>
  <si>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</si>
  <si>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</si>
  <si>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</si>
  <si>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Ingatlanok beszerzése, létesítése </t>
  </si>
  <si>
    <t xml:space="preserve">Beruházások </t>
  </si>
  <si>
    <t xml:space="preserve">Felújítások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</si>
  <si>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</si>
  <si>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</si>
  <si>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</si>
  <si>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</si>
  <si>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</si>
  <si>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</si>
  <si>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</si>
  <si>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</si>
  <si>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</si>
  <si>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</si>
  <si>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</si>
  <si>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</si>
  <si>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</si>
  <si>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</si>
  <si>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</si>
  <si>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</si>
  <si>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>Egyéb szolgáltatások</t>
  </si>
  <si>
    <t xml:space="preserve">Kamatkiadások </t>
  </si>
  <si>
    <t>Egyéb pénzügyi műveletek kiadásai</t>
  </si>
  <si>
    <t>Betegséggel kapcsolatos (nem társadalombiztosítási) ellátások</t>
  </si>
  <si>
    <t>Lakhatással kapcsolatos ellátások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</si>
  <si>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</si>
  <si>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</si>
  <si>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</si>
  <si>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</si>
  <si>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</si>
  <si>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</si>
  <si>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</si>
  <si>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</si>
  <si>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 xml:space="preserve">Egyéb felhalmozási célú támogatások államháztartáson kívülre </t>
  </si>
  <si>
    <t>Külföldi értékpapírok beváltása</t>
  </si>
  <si>
    <t xml:space="preserve">Személyi juttatások </t>
  </si>
  <si>
    <t xml:space="preserve">Kommunikációs szolgáltatások </t>
  </si>
  <si>
    <t xml:space="preserve">Finanszírozási kiadások </t>
  </si>
  <si>
    <t>Működési célú visszatérítendő támogatások, kölcsönök visszatérülése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</si>
  <si>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</si>
  <si>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</si>
  <si>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</si>
  <si>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</si>
  <si>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</si>
  <si>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</si>
  <si>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</si>
  <si>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</si>
  <si>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</si>
  <si>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közhatalmi bevételek </t>
  </si>
  <si>
    <t>Szolgáltatások ellenértéke</t>
  </si>
  <si>
    <t>Tulajdonosi bevételek</t>
  </si>
  <si>
    <t>Egyéb működési bevételek</t>
  </si>
  <si>
    <t>Ingatlanok értékesítése</t>
  </si>
  <si>
    <t>Egyéb működési célú átvett pénzeszközök</t>
  </si>
  <si>
    <t>Felhalmozási célú visszatérítendő támogatások, kölcsönök visszatérülése államháztartáson kívülről</t>
  </si>
  <si>
    <t xml:space="preserve">Hosszú lejáratú hitelek, kölcsönök felvétele 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</si>
  <si>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</si>
  <si>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</si>
  <si>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</si>
  <si>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</si>
  <si>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</si>
  <si>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</si>
  <si>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Termékek és szolgáltatások adói </t>
  </si>
  <si>
    <t xml:space="preserve">Működési bevételek </t>
  </si>
  <si>
    <t xml:space="preserve">Felhalmozási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</si>
  <si>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</si>
  <si>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</si>
  <si>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</si>
  <si>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</si>
  <si>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</si>
  <si>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</si>
  <si>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</si>
  <si>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</si>
  <si>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</si>
  <si>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</si>
  <si>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</si>
  <si>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</si>
  <si>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</si>
  <si>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</si>
  <si>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</si>
  <si>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</si>
  <si>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</si>
  <si>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</si>
  <si>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</si>
  <si>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</si>
  <si>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</si>
  <si>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</si>
  <si>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</si>
  <si>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</si>
  <si>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</si>
  <si>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</si>
  <si>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</si>
  <si>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</si>
  <si>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</si>
  <si>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</si>
  <si>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</si>
  <si>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</si>
  <si>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</si>
  <si>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</si>
  <si>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</si>
  <si>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</si>
  <si>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</si>
  <si>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</si>
  <si>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</si>
  <si>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</si>
  <si>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</si>
  <si>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</si>
  <si>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</si>
  <si>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</si>
  <si>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</si>
  <si>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</si>
  <si>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</si>
  <si>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</si>
  <si>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</si>
  <si>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</si>
  <si>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</si>
  <si>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</si>
  <si>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</si>
  <si>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</si>
  <si>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</si>
  <si>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</si>
  <si>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</si>
  <si>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</si>
  <si>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</si>
  <si>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</si>
  <si>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</si>
  <si>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</si>
  <si>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</si>
  <si>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</si>
  <si>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</si>
  <si>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</si>
  <si>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</si>
  <si>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</si>
  <si>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</si>
  <si>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</si>
  <si>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</si>
  <si>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</si>
  <si>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</si>
  <si>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</si>
  <si>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</si>
  <si>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</si>
  <si>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</si>
  <si>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</si>
  <si>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</si>
  <si>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</si>
  <si>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</si>
  <si>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</si>
  <si>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</si>
  <si>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</si>
  <si>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</si>
  <si>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</si>
  <si>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</si>
  <si>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</si>
  <si>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</si>
  <si>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</si>
  <si>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</si>
  <si>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</si>
  <si>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</si>
  <si>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</si>
  <si>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</si>
  <si>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</si>
  <si>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</si>
  <si>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</si>
  <si>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</si>
  <si>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</si>
  <si>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</si>
  <si>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</si>
  <si>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</si>
  <si>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</si>
  <si>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</si>
  <si>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</si>
  <si>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</si>
  <si>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</si>
  <si>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</si>
  <si>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</si>
  <si>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</si>
  <si>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</si>
  <si>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</si>
  <si>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</si>
  <si>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</si>
  <si>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</si>
  <si>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</si>
  <si>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</si>
  <si>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</si>
  <si>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</si>
  <si>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</si>
  <si>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</si>
  <si>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</si>
  <si>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</si>
  <si>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</si>
  <si>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</si>
  <si>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</si>
  <si>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</si>
  <si>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</si>
  <si>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</si>
  <si>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</si>
  <si>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</si>
  <si>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</si>
  <si>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</si>
  <si>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ÖSSZESEN</t>
  </si>
  <si>
    <t>ÖSSZESEN:</t>
  </si>
  <si>
    <t>eredeti ei.</t>
  </si>
  <si>
    <t>B65</t>
  </si>
  <si>
    <t>késedelmi pótlék</t>
  </si>
  <si>
    <t>G) Kulturális javak és régészeti leletek</t>
  </si>
  <si>
    <t>F) 01.-02. számlacsoportban nyilvántartott eszközök</t>
  </si>
  <si>
    <t>E) Használatban lévő eszközök</t>
  </si>
  <si>
    <t>E/IV. Használatban lévő készletek</t>
  </si>
  <si>
    <t>E/III. Használatban lévő tárgyi eszközök</t>
  </si>
  <si>
    <t>E/II. Használatban lévő tárgyi eszközök</t>
  </si>
  <si>
    <t xml:space="preserve">E/I. Használatban lévő kisértékű immateriális javak </t>
  </si>
  <si>
    <t>D) " 0"-ra leírt eszközök</t>
  </si>
  <si>
    <t>C/IV/2. Kincstárban vezetett devizaszámlák</t>
  </si>
  <si>
    <t>C/ IV/1. Kincstáron kívüli devizaszámlák</t>
  </si>
  <si>
    <t>C/III/2. Kincstárban vezetett forintszámlák</t>
  </si>
  <si>
    <t>C/III/1. Kincstáron kívüli forintszámlák</t>
  </si>
  <si>
    <t>C/II/3. Betétkönyvek, csekkek, elektronikus pénzeszközök</t>
  </si>
  <si>
    <t>C/II/2. Valutapénztár</t>
  </si>
  <si>
    <t>C/II/1. Forintpénztár</t>
  </si>
  <si>
    <t xml:space="preserve">C/I/2. Éven túli lejáratú deviza lekötött bankbetétek </t>
  </si>
  <si>
    <t xml:space="preserve">C/I/1. Éven túli lejáratú forint lekötött bankbetétek </t>
  </si>
  <si>
    <t>Mindösszesen</t>
  </si>
  <si>
    <t>Üzleti vagyon</t>
  </si>
  <si>
    <t>Korlátozottan forgalomképes vagyon</t>
  </si>
  <si>
    <t>Nemzetgazdasági szempontból kiemelt jelentőségű törzsvagyon</t>
  </si>
  <si>
    <t>Forgalom-képtelen törzsvagyon</t>
  </si>
  <si>
    <t>Kiadások ( Ft)</t>
  </si>
  <si>
    <t>Kiadások (Ft)</t>
  </si>
  <si>
    <t>Bevételek (Ft)</t>
  </si>
  <si>
    <t>Beruházások és felújítások (Ft)</t>
  </si>
  <si>
    <t>Általános- és céltartalékok (Ft)</t>
  </si>
  <si>
    <t>A költségvetési év azon fejlesztései, amelyek megvalósításához a Gst. 3. § (1) bekezdése szerinti adósságot keletkeztető ügylet megkötése vált szükségessé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</si>
  <si>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</si>
  <si>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</si>
  <si>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Lakosságnak juttatott támogatások, szociális, rászorultsági jellegű ellátások (Ft)</t>
  </si>
  <si>
    <t>Támogatások, kölcsönök nyújtása és törlesztése (Ft)</t>
  </si>
  <si>
    <t>Támogatások, kölcsönök bevételei (Ft)</t>
  </si>
  <si>
    <t>Helyi adó és egyéb közhatalmi bevételek (Ft)</t>
  </si>
  <si>
    <t>A helyi önkormányzat pénzmaradvány kimutatása (Ft)</t>
  </si>
  <si>
    <t>A helyi önkormányzat eredménykimutatása (Ft)</t>
  </si>
  <si>
    <t>A helyi önkormányzat vagyonkimutatása (Ft)</t>
  </si>
  <si>
    <t>K513</t>
  </si>
  <si>
    <t>08 Felhalmozási célú támogatások eredményszemléletű bevételei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</si>
  <si>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</si>
  <si>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</si>
  <si>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</si>
  <si>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</si>
  <si>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</si>
  <si>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</si>
  <si>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</si>
  <si>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</si>
  <si>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</si>
  <si>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</si>
  <si>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</si>
  <si>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</si>
  <si>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</si>
  <si>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</si>
  <si>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</si>
  <si>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</si>
  <si>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</si>
  <si>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</si>
  <si>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</si>
  <si>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</si>
  <si>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</si>
  <si>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</si>
  <si>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</si>
  <si>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</si>
  <si>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</si>
  <si>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</si>
  <si>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</si>
  <si>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</si>
  <si>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</si>
  <si>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</si>
  <si>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</si>
  <si>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</si>
  <si>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</si>
  <si>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</si>
  <si>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</si>
  <si>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</si>
  <si>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</si>
  <si>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</si>
  <si>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</si>
  <si>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</si>
  <si>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</si>
  <si>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</si>
  <si>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</si>
  <si>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B411</t>
  </si>
  <si>
    <t xml:space="preserve">Biztosító által fizetett kártérítés </t>
  </si>
  <si>
    <t>nonprofit gazdasági társaságok</t>
  </si>
  <si>
    <t xml:space="preserve">F)        Vállalkozási tevékenységet terhelő befizetési kötelezettség 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</si>
  <si>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</si>
  <si>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</si>
  <si>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</si>
  <si>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</si>
  <si>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</si>
  <si>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</si>
  <si>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 Nemzet Színésze címet viselő színészek havi életjáradéka, művészeti nyugdíjsegélyek, művészjáradék, balettművészeti életjáradék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</si>
  <si>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</si>
  <si>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</si>
  <si>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</si>
  <si>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Bevándorlási és Állampolgársági Hivatal által folyósított ellátások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</si>
  <si>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</si>
  <si>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</si>
  <si>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</si>
  <si>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</si>
  <si>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</si>
  <si>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</si>
  <si>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</si>
  <si>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 xml:space="preserve">Törvény szerinti illetmények, munkabérek </t>
  </si>
  <si>
    <t xml:space="preserve">Normatív jutalmak </t>
  </si>
  <si>
    <t xml:space="preserve">Céljuttatás, projektprémium </t>
  </si>
  <si>
    <t xml:space="preserve">Készenléti, ügyeleti, helyettesítési díj, túlóra, túlszolgálat </t>
  </si>
  <si>
    <t xml:space="preserve">Végkielégítés </t>
  </si>
  <si>
    <t xml:space="preserve">Jubileumi jutalom </t>
  </si>
  <si>
    <t xml:space="preserve">Közlekedési költségtérítés </t>
  </si>
  <si>
    <t xml:space="preserve">Lakhatási támogatások </t>
  </si>
  <si>
    <t xml:space="preserve">Szociális támogatások </t>
  </si>
  <si>
    <t xml:space="preserve">Választott tisztségviselők juttatásai </t>
  </si>
  <si>
    <t xml:space="preserve">Egyéb külső személyi juttatások </t>
  </si>
  <si>
    <t>Munkaadókat terhelő járulékok és szociális hozzájárulási adó</t>
  </si>
  <si>
    <t xml:space="preserve">Szakmai anyagok beszerzése </t>
  </si>
  <si>
    <t xml:space="preserve">Üzemeltetési anyagok beszerzése </t>
  </si>
  <si>
    <t xml:space="preserve">Árubeszerzés </t>
  </si>
  <si>
    <t>Készletbeszerzés</t>
  </si>
  <si>
    <t xml:space="preserve">Egyéb kommunikációs szolgáltatások </t>
  </si>
  <si>
    <t xml:space="preserve">Közüzemi díjak </t>
  </si>
  <si>
    <t xml:space="preserve">Vásárolt élelmezés </t>
  </si>
  <si>
    <t xml:space="preserve">Bérleti és lízing díjak </t>
  </si>
  <si>
    <t xml:space="preserve">Közvetített szolgáltatások </t>
  </si>
  <si>
    <t>Kiküldetések, reklám- és propagandakiadások</t>
  </si>
  <si>
    <t>Különféle befizetések és egyéb dologi kiadások</t>
  </si>
  <si>
    <t xml:space="preserve">Társadalombiztosítási ellátások </t>
  </si>
  <si>
    <t xml:space="preserve">Családi támogatások </t>
  </si>
  <si>
    <t xml:space="preserve">Pénzbeli kárpótlások, kártérítések </t>
  </si>
  <si>
    <t>Ellátottak pénzbeli juttatásai</t>
  </si>
  <si>
    <t xml:space="preserve">Nemzetközi kötelezettségek </t>
  </si>
  <si>
    <t xml:space="preserve">Elvonások és befizetések </t>
  </si>
  <si>
    <t xml:space="preserve">Működési célú visszatérítendő támogatások, kölcsönök nyújtása államháztartáson belülre </t>
  </si>
  <si>
    <t xml:space="preserve">Működési célú támogatások az Európai Uniónak </t>
  </si>
  <si>
    <t>K511</t>
  </si>
  <si>
    <t>Tartalékok</t>
  </si>
  <si>
    <t>Egyéb működési célú kiadások</t>
  </si>
  <si>
    <t xml:space="preserve">Immateriális javak beszerzése, létesítése </t>
  </si>
  <si>
    <t xml:space="preserve">Ingatlanok felújítása </t>
  </si>
  <si>
    <t>Egyéb tárgyi eszközök felújítása</t>
  </si>
  <si>
    <t>Felújítások</t>
  </si>
  <si>
    <t>K89</t>
  </si>
  <si>
    <t>Felhalmozási célú támogatások az Európai Uniónak</t>
  </si>
  <si>
    <t>Egyéb felhalmozási célú támogatások államháztartáson kívülre</t>
  </si>
  <si>
    <t>Egyéb felhalmozási célú kiadások</t>
  </si>
  <si>
    <t>Felhalmozási költségvetés előirányzat csoport</t>
  </si>
  <si>
    <t>Költségvetési kiadások</t>
  </si>
  <si>
    <t xml:space="preserve">Hosszú lejáratú hitelek, kölcsönök törlesztése pénzügyi vállalkozásnak </t>
  </si>
  <si>
    <t xml:space="preserve">Likviditási célú hitelek, kölcsönök törlesztése pénzügyi vállalkozásnak </t>
  </si>
  <si>
    <t>Rövid lejáratú hitelek, kölcsönök törlesztése pénzügyi vállalkozásnak</t>
  </si>
  <si>
    <t>Hitel-, kölcsöntörlesztés államháztartáson kívülre</t>
  </si>
  <si>
    <t>K9125</t>
  </si>
  <si>
    <t>K9126</t>
  </si>
  <si>
    <t xml:space="preserve">Befektetési célú belföldi értékpapírok vásárlása </t>
  </si>
  <si>
    <t>Kincstárjegyek beváltása</t>
  </si>
  <si>
    <t xml:space="preserve">Éven belüli lejáratú belföldi értékpapírok beváltása </t>
  </si>
  <si>
    <t xml:space="preserve">Belföldi kötvények beváltása </t>
  </si>
  <si>
    <t xml:space="preserve">Éven túli lejáratú belföldi értékpapírok beváltása </t>
  </si>
  <si>
    <t>Belföldi értékpapírok kiadásai</t>
  </si>
  <si>
    <t>K919</t>
  </si>
  <si>
    <t>Pénzeszközök lekötött bankbetétként elhelyezése</t>
  </si>
  <si>
    <t>Tulajdonosi kölcsönök kiadásai</t>
  </si>
  <si>
    <t>Belföldi finanszírozás kiadásai</t>
  </si>
  <si>
    <t>K925</t>
  </si>
  <si>
    <t>K94</t>
  </si>
  <si>
    <t>Kiadások összesen</t>
  </si>
  <si>
    <t>K1-K9</t>
  </si>
  <si>
    <t xml:space="preserve">Befektetési célú külföldi értékpapírok vásárlása </t>
  </si>
  <si>
    <t>Hitelek, kölcsönök törlesztése külföldi kormányoknak és nemzetközi szervezeteknek</t>
  </si>
  <si>
    <t xml:space="preserve">Hitelek, kölcsönök törlesztése külföldi pénzintézeteknek </t>
  </si>
  <si>
    <t>Váltókiadások</t>
  </si>
  <si>
    <t xml:space="preserve">Helyi önkormányzatok működésének általános támogatása </t>
  </si>
  <si>
    <t xml:space="preserve">Települési önkormányzatok egyes köznevelési feladatainak támogatása </t>
  </si>
  <si>
    <t>Települési önkormányzatok szociális, gyermekjóléti  és gyermekétkeztetési feladatainak támogatása</t>
  </si>
  <si>
    <t xml:space="preserve">Települési önkormányzatok kulturális feladatainak támogatása </t>
  </si>
  <si>
    <t>Működési célú költségvetési támogatások és kiegészítő támogatások</t>
  </si>
  <si>
    <t xml:space="preserve">Elszámolásból származó bevételek </t>
  </si>
  <si>
    <t xml:space="preserve">Elvonások és befizetések bevételei </t>
  </si>
  <si>
    <t>Magánszemélyek jövedelemadó</t>
  </si>
  <si>
    <t>Társaságok jövedelemadói</t>
  </si>
  <si>
    <t>Jövedelemadók</t>
  </si>
  <si>
    <t xml:space="preserve">Szociális hozzájárulási adó és járulékok </t>
  </si>
  <si>
    <t>Termékek és szolgáltatások adói</t>
  </si>
  <si>
    <t>Egyéb közhatalmi bevételek</t>
  </si>
  <si>
    <t>Közhatalmi bevételek</t>
  </si>
  <si>
    <t>Készletértékesítés ellenértéke</t>
  </si>
  <si>
    <t xml:space="preserve">Közvetített szolgáltatások ellenértéke </t>
  </si>
  <si>
    <t xml:space="preserve">Általános forgalmi adó visszatérítése </t>
  </si>
  <si>
    <t xml:space="preserve">Kamatbevételek és más nyereségjellegű bevételek </t>
  </si>
  <si>
    <t xml:space="preserve">Egyéb pénzügyi műveletek bevételei </t>
  </si>
  <si>
    <t xml:space="preserve">Működési célú visszatérítendő támogatások, kölcsönök visszatérülése az Európai Uniótól </t>
  </si>
  <si>
    <t xml:space="preserve">Működési célú visszatérítendő támogatások, kölcsönök visszatérülése kormányoktól és más nemzetközi szervezetektől </t>
  </si>
  <si>
    <t>B63</t>
  </si>
  <si>
    <t>B64</t>
  </si>
  <si>
    <t>Működési célú átvett pénzeszközök</t>
  </si>
  <si>
    <t>Felhalmozási célú támogatások államháztartáson belülről</t>
  </si>
  <si>
    <t xml:space="preserve">Immateriális javak értékesítése </t>
  </si>
  <si>
    <t xml:space="preserve">Egyéb tárgyi eszközök értékesítése </t>
  </si>
  <si>
    <t xml:space="preserve">Részesedések értékesítése </t>
  </si>
  <si>
    <t xml:space="preserve">Felhalmozási célú visszatérítendő támogatások, kölcsönök visszatérülése az Európai Uniótól </t>
  </si>
  <si>
    <t xml:space="preserve">Felhalmozási célú visszatérítendő támogatások, kölcsönök visszatérülése kormányoktól és más nemzetközi szervezetektől </t>
  </si>
  <si>
    <t>B74</t>
  </si>
  <si>
    <t>B75</t>
  </si>
  <si>
    <t>Költségvetési bevételek</t>
  </si>
  <si>
    <t xml:space="preserve">Hosszú lejáratú hitelek, kölcsönök felvétele pénzügyi vállalkozástól </t>
  </si>
  <si>
    <t xml:space="preserve">Likviditási célú hitelek, kölcsönök felvétele pénzügyi vállalkozástól </t>
  </si>
  <si>
    <t>Rövid lejáratú hitelek, kölcsönök felvétele pénzügyi vállalkozástól</t>
  </si>
  <si>
    <t>Hitel-, kölcsönfelvétel pénzügyi vállalkozástól</t>
  </si>
  <si>
    <t xml:space="preserve">Forgatási célú belföldi értékpapírok beváltása, értékesítése  </t>
  </si>
  <si>
    <t xml:space="preserve">Éven belüli lejáratú belföldi értékpapírok kibocsátása </t>
  </si>
  <si>
    <t>Éven túli lejáratú belföldi értékpapírok kibocsátása</t>
  </si>
  <si>
    <t xml:space="preserve">Előző év költségvetési maradványának igénybevétele </t>
  </si>
  <si>
    <t xml:space="preserve">Előző év vállalkozási maradványának igénybevétele </t>
  </si>
  <si>
    <t>B819</t>
  </si>
  <si>
    <t xml:space="preserve">Államháztartáson belüli megelőlegezések </t>
  </si>
  <si>
    <t xml:space="preserve">Központi, irányító szervi támogatás </t>
  </si>
  <si>
    <t>Lekötött bankbetétek megszüntetése</t>
  </si>
  <si>
    <t xml:space="preserve">Tulajdonosi kölcsönök bevételei </t>
  </si>
  <si>
    <t>B825</t>
  </si>
  <si>
    <t xml:space="preserve">Külföldi értékpapírok kibocsátása </t>
  </si>
  <si>
    <t xml:space="preserve">Hitelek, kölcsönök felvétele külföldi kormányoktól és nemzetközi szervezetektől </t>
  </si>
  <si>
    <t xml:space="preserve">Hitelek, kölcsönök felvétele külföldi pénzintézetektől </t>
  </si>
  <si>
    <t xml:space="preserve">Adóssághoz nem kapcsolódó származékos ügyletek bevételei </t>
  </si>
  <si>
    <t>B84</t>
  </si>
  <si>
    <t>B1-B8</t>
  </si>
  <si>
    <t>Váltóbevételek</t>
  </si>
  <si>
    <t xml:space="preserve">Finanszírozási bevételek  </t>
  </si>
  <si>
    <t>Bevételek összesen</t>
  </si>
  <si>
    <t>ebből: nemzeti gondozotti ellátások (K48)</t>
  </si>
  <si>
    <t>Ellátottak pénzbeli juttatásai (K4)</t>
  </si>
  <si>
    <t>Egyéb nem intézményi ellátások(K48)</t>
  </si>
  <si>
    <t>ebből: egészségügyi szolgáltatási jogosultságra való jogosultság szociális rászorultság alapján [Szoctv. 54. §-a]</t>
  </si>
  <si>
    <t xml:space="preserve">ebből: cukorbetegek támogatása </t>
  </si>
  <si>
    <t>ebből: közgyógyellátás [Szoctv.50.§ (1)-(2) bekezdése]</t>
  </si>
  <si>
    <t xml:space="preserve">ebből: megváltozott munkaképességűek illetve egészségkárosodottak kereset-kiegészítése </t>
  </si>
  <si>
    <t xml:space="preserve">ebből: mozgáskorlátozottak szerzési és átalakítási támogatása </t>
  </si>
  <si>
    <t>ebből: kivételes rokkantsági ellátás</t>
  </si>
  <si>
    <t>ebből: fogyatékossági támogatás és vakok személyi járadéka</t>
  </si>
  <si>
    <t>ebből: ápolási díj</t>
  </si>
  <si>
    <t xml:space="preserve"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</t>
  </si>
  <si>
    <t xml:space="preserve">ebből: korhatár előtti ellátás és a fegyveres testületek volt tagjai szolgálati járandósága </t>
  </si>
  <si>
    <t xml:space="preserve">ebből: átmeneti bányászjáradék </t>
  </si>
  <si>
    <t>ebből: szénjárandóság pénzbeli megváltása</t>
  </si>
  <si>
    <t xml:space="preserve">ebből: mecseki bányászatban munkát végzők bányászati kereset-kiegészítése </t>
  </si>
  <si>
    <t>ebből: mezőgazdasági járadék</t>
  </si>
  <si>
    <t xml:space="preserve">ebből: foglalkoztatást helyettesítő támogatás [Szoctv. 35. § (1) bek.] </t>
  </si>
  <si>
    <t xml:space="preserve">ebből: polgármesterek korhatár előtti ellátása  </t>
  </si>
  <si>
    <t xml:space="preserve">ebből: lakbértámogatás </t>
  </si>
  <si>
    <t>ebből: hozzájárulás a lakossági energiaköltségekhez</t>
  </si>
  <si>
    <t>Sorkifalud Község Önkormányzata 2019. évi zárszámadása</t>
  </si>
  <si>
    <t>Irányító szervi támogatások folyósítása (Ft)</t>
  </si>
  <si>
    <t>Költségvetési szerv</t>
  </si>
  <si>
    <t>Központi, irányító szervi támogatások folyósítása működési célra</t>
  </si>
  <si>
    <t>Központi, irányító szervi támogatások folyósítása felhalmozási célra</t>
  </si>
  <si>
    <t>Sorkifalud Község Önkormányzat 2019. évi zárszámadása</t>
  </si>
  <si>
    <t>saját bevételek 2019.</t>
  </si>
  <si>
    <t>Tárgyi időszak (2019. év)</t>
  </si>
  <si>
    <t>Előző időszak (2018. év)</t>
  </si>
  <si>
    <t>1. melléklet a 8/2020. (VI.30) önkormányzati rendelethez</t>
  </si>
  <si>
    <t>2. melléklet a  8/2020. (VI.30) önkormányzati rendelethez</t>
  </si>
  <si>
    <t>3. melléklet a  8/2020. (VI.30) önkormányzati rendelethez</t>
  </si>
  <si>
    <t>4. melléklet a  8/2020. (VI.30) önkormányzati rendelethez</t>
  </si>
  <si>
    <t>5. melléklet a  8/2020. (VI.30) önkormányzati rendelethez</t>
  </si>
  <si>
    <t>6. melléklet a  8/2020. (VI.30) önkormányzati rendelethez</t>
  </si>
  <si>
    <t>7. melléklet a  8/2020. (VI.30) önkormányzati rendelethez</t>
  </si>
  <si>
    <t>8. melléklet a  8/2020. (VI.30) önkormányzati rendelethez</t>
  </si>
  <si>
    <t>9. melléklet a  8/2020. (VI.30) önkormányzati rendelethez</t>
  </si>
  <si>
    <t>10. melléklet a  8/2020. (VI.30) önkormányzati rendelethez</t>
  </si>
  <si>
    <t>11. melléklet a  8/2020. (VI.30) önkormányzati rendelethez</t>
  </si>
  <si>
    <t>12 melléklet a  8/2020. (VI.30) önkormányzati rendelethez</t>
  </si>
  <si>
    <t>13A. melléklet a  8/2020. (VI.30) önkormányzati rendelethez</t>
  </si>
  <si>
    <t>13B. melléklet a  8/2020. (VI.30) önkormányzati rendelethez</t>
  </si>
  <si>
    <t>14. melléklet a  8/2020. (VI.30) önkormányzati rendelethez</t>
  </si>
  <si>
    <t>15. melléklet a  8/2020. (VI.30) önkormányzati rendelethez</t>
  </si>
  <si>
    <t>16. melléklet a  8/2020. (VI.30) önkormányzati rendelethez</t>
  </si>
  <si>
    <t>17. melléklet a  8/2020. (VI.30) önkormányzati rendelethez</t>
  </si>
  <si>
    <t>18. melléklet a  8/2020. (VI.30)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</si>
</sst>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##########"/>
  </numFmts>
  <fonts count="5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9"/>
      <color indexed="63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i/>
      <sz val="10"/>
      <name val="Bookman Old Style"/>
      <family val="1"/>
      <charset val="238"/>
    </font>
    <font>
      <sz val="11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0.5"/>
      <name val="Bookman Old Style"/>
      <family val="1"/>
      <charset val="238"/>
    </font>
    <font>
      <b/>
      <sz val="10.5"/>
      <color indexed="8"/>
      <name val="Bookman Old Style"/>
      <family val="1"/>
      <charset val="238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theme="1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.5"/>
      <color theme="1"/>
      <name val="Bookman Old Style"/>
      <family val="1"/>
      <charset val="238"/>
    </font>
    <font>
      <sz val="10.5"/>
      <color theme="1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256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7" fillId="0" borderId="1" xfId="0" applyFont="1" applyBorder="1"/>
    <xf numFmtId="0" fontId="19" fillId="0" borderId="1" xfId="0" applyFont="1" applyBorder="1"/>
    <xf numFmtId="0" fontId="22" fillId="0" borderId="0" xfId="0" applyFont="1"/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21" fillId="0" borderId="0" xfId="0" applyFont="1"/>
    <xf numFmtId="0" fontId="5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1" applyFont="1" applyAlignment="1" applyProtection="1"/>
    <xf numFmtId="0" fontId="28" fillId="0" borderId="0" xfId="0" applyFont="1"/>
    <xf numFmtId="0" fontId="29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9" fillId="3" borderId="1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30" fillId="0" borderId="1" xfId="0" applyFont="1" applyBorder="1"/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20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3" fillId="0" borderId="0" xfId="0" applyFont="1"/>
    <xf numFmtId="0" fontId="34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1" xfId="0" applyFont="1" applyBorder="1" applyAlignment="1">
      <alignment wrapText="1"/>
    </xf>
    <xf numFmtId="0" fontId="3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0" fillId="0" borderId="1" xfId="0" applyFont="1" applyBorder="1" applyAlignment="1">
      <alignment horizontal="center" wrapText="1"/>
    </xf>
    <xf numFmtId="0" fontId="19" fillId="0" borderId="0" xfId="0" applyFont="1"/>
    <xf numFmtId="0" fontId="5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7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/>
    <xf numFmtId="0" fontId="36" fillId="0" borderId="0" xfId="0" applyFont="1" applyAlignment="1">
      <alignment wrapText="1"/>
    </xf>
    <xf numFmtId="0" fontId="8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2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horizontal="right" vertical="top" wrapText="1"/>
    </xf>
    <xf numFmtId="0" fontId="38" fillId="0" borderId="0" xfId="0" applyFont="1"/>
    <xf numFmtId="0" fontId="5" fillId="0" borderId="1" xfId="0" applyFont="1" applyFill="1" applyBorder="1" applyAlignment="1">
      <alignment horizontal="center" vertical="center" wrapText="1"/>
    </xf>
    <xf numFmtId="3" fontId="38" fillId="0" borderId="1" xfId="0" applyNumberFormat="1" applyFont="1" applyBorder="1"/>
    <xf numFmtId="3" fontId="13" fillId="0" borderId="1" xfId="0" applyNumberFormat="1" applyFont="1" applyBorder="1"/>
    <xf numFmtId="0" fontId="3" fillId="0" borderId="9" xfId="0" applyFont="1" applyBorder="1"/>
    <xf numFmtId="0" fontId="13" fillId="0" borderId="1" xfId="0" applyFont="1" applyBorder="1"/>
    <xf numFmtId="0" fontId="3" fillId="0" borderId="10" xfId="0" applyFont="1" applyBorder="1"/>
    <xf numFmtId="0" fontId="4" fillId="0" borderId="10" xfId="0" applyFont="1" applyBorder="1"/>
    <xf numFmtId="0" fontId="5" fillId="0" borderId="1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9" fillId="0" borderId="13" xfId="0" applyFont="1" applyBorder="1"/>
    <xf numFmtId="0" fontId="13" fillId="0" borderId="0" xfId="0" applyFont="1"/>
    <xf numFmtId="3" fontId="0" fillId="0" borderId="1" xfId="0" applyNumberFormat="1" applyBorder="1"/>
    <xf numFmtId="3" fontId="38" fillId="2" borderId="1" xfId="0" applyNumberFormat="1" applyFont="1" applyFill="1" applyBorder="1"/>
    <xf numFmtId="3" fontId="0" fillId="2" borderId="1" xfId="0" applyNumberFormat="1" applyFont="1" applyFill="1" applyBorder="1"/>
    <xf numFmtId="3" fontId="38" fillId="4" borderId="1" xfId="0" applyNumberFormat="1" applyFont="1" applyFill="1" applyBorder="1"/>
    <xf numFmtId="3" fontId="39" fillId="4" borderId="1" xfId="0" applyNumberFormat="1" applyFont="1" applyFill="1" applyBorder="1"/>
    <xf numFmtId="3" fontId="0" fillId="4" borderId="1" xfId="0" applyNumberFormat="1" applyFill="1" applyBorder="1"/>
    <xf numFmtId="3" fontId="39" fillId="5" borderId="1" xfId="0" applyNumberFormat="1" applyFont="1" applyFill="1" applyBorder="1"/>
    <xf numFmtId="3" fontId="0" fillId="5" borderId="1" xfId="0" applyNumberFormat="1" applyFill="1" applyBorder="1"/>
    <xf numFmtId="0" fontId="3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9" fillId="0" borderId="0" xfId="0" applyFont="1"/>
    <xf numFmtId="0" fontId="9" fillId="0" borderId="1" xfId="0" applyFont="1" applyBorder="1"/>
    <xf numFmtId="3" fontId="41" fillId="0" borderId="1" xfId="0" applyNumberFormat="1" applyFont="1" applyBorder="1"/>
    <xf numFmtId="3" fontId="40" fillId="0" borderId="1" xfId="0" applyNumberFormat="1" applyFont="1" applyBorder="1"/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Font="1"/>
    <xf numFmtId="0" fontId="45" fillId="0" borderId="1" xfId="0" applyFont="1" applyBorder="1" applyAlignment="1">
      <alignment horizontal="left" vertical="top" wrapText="1"/>
    </xf>
    <xf numFmtId="164" fontId="46" fillId="0" borderId="1" xfId="0" applyNumberFormat="1" applyFont="1" applyFill="1" applyBorder="1" applyAlignment="1">
      <alignment vertical="center"/>
    </xf>
    <xf numFmtId="0" fontId="47" fillId="0" borderId="0" xfId="0" applyFont="1"/>
    <xf numFmtId="0" fontId="42" fillId="6" borderId="1" xfId="0" applyFont="1" applyFill="1" applyBorder="1" applyAlignment="1">
      <alignment horizontal="left" vertical="top" wrapText="1"/>
    </xf>
    <xf numFmtId="0" fontId="48" fillId="0" borderId="0" xfId="0" applyFont="1"/>
    <xf numFmtId="0" fontId="45" fillId="0" borderId="1" xfId="0" applyFont="1" applyFill="1" applyBorder="1" applyAlignment="1">
      <alignment horizontal="left" vertical="top" wrapText="1"/>
    </xf>
    <xf numFmtId="0" fontId="47" fillId="0" borderId="0" xfId="0" applyFont="1" applyFill="1"/>
    <xf numFmtId="0" fontId="4" fillId="6" borderId="1" xfId="0" applyFont="1" applyFill="1" applyBorder="1" applyAlignment="1">
      <alignment horizontal="left" vertical="center" wrapText="1"/>
    </xf>
    <xf numFmtId="0" fontId="49" fillId="0" borderId="0" xfId="0" applyFont="1" applyFill="1" applyBorder="1" applyAlignment="1">
      <alignment horizontal="left" vertical="center" wrapText="1"/>
    </xf>
    <xf numFmtId="0" fontId="0" fillId="0" borderId="0" xfId="0" applyFont="1" applyBorder="1"/>
    <xf numFmtId="0" fontId="44" fillId="6" borderId="1" xfId="0" applyFont="1" applyFill="1" applyBorder="1"/>
    <xf numFmtId="0" fontId="38" fillId="0" borderId="0" xfId="0" applyFont="1" applyBorder="1"/>
    <xf numFmtId="0" fontId="8" fillId="7" borderId="1" xfId="0" applyFont="1" applyFill="1" applyBorder="1" applyAlignment="1">
      <alignment horizontal="left" vertical="top" wrapText="1"/>
    </xf>
    <xf numFmtId="0" fontId="50" fillId="7" borderId="1" xfId="0" applyFont="1" applyFill="1" applyBorder="1"/>
    <xf numFmtId="0" fontId="41" fillId="0" borderId="1" xfId="0" applyFont="1" applyFill="1" applyBorder="1"/>
    <xf numFmtId="0" fontId="41" fillId="0" borderId="1" xfId="0" applyFont="1" applyBorder="1"/>
    <xf numFmtId="0" fontId="51" fillId="0" borderId="0" xfId="0" applyFont="1" applyBorder="1"/>
    <xf numFmtId="0" fontId="51" fillId="0" borderId="0" xfId="0" applyFont="1"/>
    <xf numFmtId="0" fontId="40" fillId="0" borderId="1" xfId="0" applyFont="1" applyFill="1" applyBorder="1"/>
    <xf numFmtId="0" fontId="40" fillId="0" borderId="1" xfId="0" applyFont="1" applyBorder="1"/>
    <xf numFmtId="0" fontId="52" fillId="0" borderId="0" xfId="0" applyFont="1" applyBorder="1"/>
    <xf numFmtId="0" fontId="52" fillId="0" borderId="0" xfId="0" applyFont="1"/>
    <xf numFmtId="0" fontId="50" fillId="0" borderId="0" xfId="0" applyFont="1" applyBorder="1"/>
    <xf numFmtId="0" fontId="50" fillId="0" borderId="0" xfId="0" applyFont="1"/>
    <xf numFmtId="0" fontId="47" fillId="0" borderId="0" xfId="0" applyFont="1" applyBorder="1"/>
    <xf numFmtId="3" fontId="6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0" fillId="7" borderId="1" xfId="0" applyNumberFormat="1" applyFont="1" applyFill="1" applyBorder="1" applyAlignment="1">
      <alignment horizontal="center" vertical="center"/>
    </xf>
    <xf numFmtId="164" fontId="55" fillId="6" borderId="1" xfId="0" applyNumberFormat="1" applyFont="1" applyFill="1" applyBorder="1" applyAlignment="1">
      <alignment vertical="center"/>
    </xf>
    <xf numFmtId="3" fontId="42" fillId="6" borderId="1" xfId="0" applyNumberFormat="1" applyFont="1" applyFill="1" applyBorder="1" applyAlignment="1">
      <alignment horizontal="center" vertical="center" wrapText="1"/>
    </xf>
    <xf numFmtId="0" fontId="56" fillId="0" borderId="0" xfId="0" applyFont="1"/>
    <xf numFmtId="0" fontId="44" fillId="0" borderId="0" xfId="0" applyFont="1"/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/>
    </xf>
    <xf numFmtId="0" fontId="40" fillId="6" borderId="1" xfId="0" applyFont="1" applyFill="1" applyBorder="1" applyAlignment="1">
      <alignment horizontal="center" vertical="center"/>
    </xf>
    <xf numFmtId="0" fontId="54" fillId="0" borderId="0" xfId="0" applyFont="1"/>
    <xf numFmtId="0" fontId="40" fillId="0" borderId="5" xfId="0" applyFont="1" applyBorder="1" applyAlignment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5" fillId="8" borderId="1" xfId="0" applyFont="1" applyFill="1" applyBorder="1" applyAlignment="1">
      <alignment horizontal="left" vertical="center" wrapText="1"/>
    </xf>
    <xf numFmtId="0" fontId="53" fillId="8" borderId="1" xfId="0" applyFont="1" applyFill="1" applyBorder="1" applyAlignment="1">
      <alignment horizontal="center" vertical="center"/>
    </xf>
    <xf numFmtId="3" fontId="45" fillId="8" borderId="1" xfId="0" applyNumberFormat="1" applyFont="1" applyFill="1" applyBorder="1" applyAlignment="1">
      <alignment horizontal="center" vertical="center" wrapText="1"/>
    </xf>
    <xf numFmtId="0" fontId="54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top" wrapText="1"/>
    </xf>
    <xf numFmtId="0" fontId="41" fillId="8" borderId="1" xfId="0" applyFont="1" applyFill="1" applyBorder="1" applyAlignment="1">
      <alignment horizontal="center" vertical="center"/>
    </xf>
    <xf numFmtId="3" fontId="5" fillId="8" borderId="1" xfId="0" applyNumberFormat="1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50" fillId="7" borderId="1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left" vertical="center" wrapText="1"/>
    </xf>
    <xf numFmtId="0" fontId="45" fillId="8" borderId="1" xfId="0" applyFont="1" applyFill="1" applyBorder="1" applyAlignment="1">
      <alignment horizontal="left" vertical="top" wrapText="1"/>
    </xf>
    <xf numFmtId="0" fontId="53" fillId="8" borderId="1" xfId="0" applyFont="1" applyFill="1" applyBorder="1"/>
    <xf numFmtId="0" fontId="4" fillId="0" borderId="1" xfId="0" applyFont="1" applyBorder="1" applyAlignment="1">
      <alignment wrapText="1"/>
    </xf>
    <xf numFmtId="0" fontId="3" fillId="0" borderId="1" xfId="0" applyFont="1" applyBorder="1"/>
    <xf numFmtId="3" fontId="41" fillId="0" borderId="1" xfId="0" applyNumberFormat="1" applyFont="1" applyFill="1" applyBorder="1"/>
    <xf numFmtId="0" fontId="9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5" fillId="0" borderId="1" xfId="0" applyNumberFormat="1" applyFont="1" applyFill="1" applyBorder="1" applyAlignment="1">
      <alignment horizontal="right" vertical="center"/>
    </xf>
    <xf numFmtId="3" fontId="42" fillId="6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45" fillId="0" borderId="1" xfId="0" applyNumberFormat="1" applyFont="1" applyFill="1" applyBorder="1" applyAlignment="1">
      <alignment horizontal="right" vertical="center" wrapText="1"/>
    </xf>
    <xf numFmtId="3" fontId="8" fillId="8" borderId="1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6" fillId="8" borderId="5" xfId="0" applyNumberFormat="1" applyFont="1" applyFill="1" applyBorder="1" applyAlignment="1">
      <alignment horizontal="right" vertical="center" wrapText="1"/>
    </xf>
    <xf numFmtId="3" fontId="50" fillId="7" borderId="1" xfId="0" applyNumberFormat="1" applyFont="1" applyFill="1" applyBorder="1" applyAlignment="1">
      <alignment horizontal="right" vertical="center"/>
    </xf>
    <xf numFmtId="3" fontId="5" fillId="8" borderId="1" xfId="0" applyNumberFormat="1" applyFont="1" applyFill="1" applyBorder="1" applyAlignment="1">
      <alignment horizontal="right" vertical="center" wrapText="1"/>
    </xf>
    <xf numFmtId="0" fontId="13" fillId="0" borderId="8" xfId="0" applyFont="1" applyBorder="1"/>
    <xf numFmtId="0" fontId="0" fillId="0" borderId="0" xfId="0" applyAlignment="1">
      <alignment horizontal="center" wrapText="1"/>
    </xf>
    <xf numFmtId="0" fontId="43" fillId="0" borderId="1" xfId="0" applyFont="1" applyFill="1" applyBorder="1" applyAlignment="1">
      <alignment horizontal="left" vertical="center" wrapText="1"/>
    </xf>
    <xf numFmtId="3" fontId="57" fillId="0" borderId="1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/>
    </xf>
    <xf numFmtId="3" fontId="9" fillId="0" borderId="1" xfId="0" applyNumberFormat="1" applyFont="1" applyBorder="1"/>
    <xf numFmtId="0" fontId="2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0" fillId="0" borderId="6" xfId="0" applyBorder="1" applyAlignment="1"/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30" fillId="0" borderId="3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2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2" xfId="0" applyFont="1" applyBorder="1" applyAlignment="1"/>
    <xf numFmtId="0" fontId="0" fillId="0" borderId="6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4">
    <cellStyle name="Hivatkozás" xfId="1" builtinId="8"/>
    <cellStyle name="Normál" xfId="0" builtinId="0"/>
    <cellStyle name="Normál 2" xfId="3" xr:uid="{00000000-0005-0000-0000-000002000000}"/>
    <cellStyle name="Normal_KTRSZJ" xfId="2" xr:uid="{00000000-0005-0000-0000-000003000000}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njt.hu/cgi_bin/njt_doc.cgi?docid=139876.24347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I34"/>
  <sheetViews>
    <sheetView zoomScaleNormal="100" workbookViewId="0">
      <selection activeCell="A2" sqref="A2"/>
    </sheetView>
  </sheetViews>
  <sheetFormatPr defaultRowHeight="15" x14ac:dyDescent="0.25"/>
  <cols>
    <col min="1" max="1" width="90.5703125" bestFit="1" customWidth="1"/>
  </cols>
  <sheetData>
    <row r="2" spans="1:9" x14ac:dyDescent="0.25">
      <c r="A2" s="108" t="s">
        <v>849</v>
      </c>
    </row>
    <row r="3" spans="1:9" ht="18" x14ac:dyDescent="0.25">
      <c r="A3" s="54" t="s">
        <v>845</v>
      </c>
    </row>
    <row r="4" spans="1:9" ht="50.25" customHeight="1" x14ac:dyDescent="0.25">
      <c r="A4" s="47" t="s">
        <v>445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0" t="s">
        <v>89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0" t="s">
        <v>90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0" t="s">
        <v>91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0" t="s">
        <v>92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0" t="s">
        <v>93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0" t="s">
        <v>94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0" t="s">
        <v>95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0" t="s">
        <v>96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1" t="s">
        <v>88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1" t="s">
        <v>97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9" t="s">
        <v>443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0" t="s">
        <v>99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0" t="s">
        <v>100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0" t="s">
        <v>101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0" t="s">
        <v>102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0" t="s">
        <v>103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0" t="s">
        <v>104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0" t="s">
        <v>105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1" t="s">
        <v>98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1" t="s">
        <v>106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9" t="s">
        <v>444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96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I75"/>
  <sheetViews>
    <sheetView workbookViewId="0">
      <selection activeCell="E1" sqref="E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t="s">
        <v>858</v>
      </c>
    </row>
    <row r="3" spans="1:9" ht="25.5" customHeight="1" x14ac:dyDescent="0.25">
      <c r="A3" s="212" t="s">
        <v>840</v>
      </c>
      <c r="B3" s="213"/>
      <c r="C3" s="213"/>
      <c r="D3" s="213"/>
      <c r="E3" s="213"/>
      <c r="F3" s="213"/>
      <c r="G3" s="213"/>
      <c r="H3" s="213"/>
    </row>
    <row r="4" spans="1:9" ht="82.5" customHeight="1" x14ac:dyDescent="0.25">
      <c r="A4" s="214" t="s">
        <v>618</v>
      </c>
      <c r="B4" s="240"/>
      <c r="C4" s="240"/>
      <c r="D4" s="240"/>
      <c r="E4" s="240"/>
      <c r="F4" s="240"/>
      <c r="G4" s="240"/>
      <c r="H4" s="240"/>
    </row>
    <row r="5" spans="1:9" ht="20.25" customHeight="1" x14ac:dyDescent="0.25">
      <c r="A5" s="45"/>
      <c r="B5" s="46"/>
      <c r="C5" s="46"/>
      <c r="D5" s="46"/>
      <c r="E5" s="46"/>
      <c r="F5" s="46"/>
      <c r="G5" s="46"/>
      <c r="H5" s="46"/>
    </row>
    <row r="6" spans="1:9" x14ac:dyDescent="0.25">
      <c r="A6" s="4" t="s">
        <v>584</v>
      </c>
    </row>
    <row r="7" spans="1:9" ht="86.25" customHeight="1" x14ac:dyDescent="0.3">
      <c r="A7" s="2" t="s">
        <v>107</v>
      </c>
      <c r="B7" s="3" t="s">
        <v>108</v>
      </c>
      <c r="C7" s="40" t="s">
        <v>560</v>
      </c>
      <c r="D7" s="40" t="s">
        <v>561</v>
      </c>
      <c r="E7" s="40" t="s">
        <v>564</v>
      </c>
      <c r="F7" s="188" t="s">
        <v>565</v>
      </c>
      <c r="G7" s="188" t="s">
        <v>566</v>
      </c>
      <c r="H7" s="188" t="s">
        <v>16</v>
      </c>
      <c r="I7" s="188" t="s">
        <v>846</v>
      </c>
    </row>
    <row r="8" spans="1:9" x14ac:dyDescent="0.25">
      <c r="A8" s="17" t="s">
        <v>441</v>
      </c>
      <c r="B8" s="5" t="s">
        <v>342</v>
      </c>
      <c r="C8" s="30"/>
      <c r="D8" s="30"/>
      <c r="E8" s="41"/>
      <c r="F8" s="30"/>
      <c r="G8" s="30"/>
      <c r="H8" s="30"/>
      <c r="I8" s="30"/>
    </row>
    <row r="9" spans="1:9" x14ac:dyDescent="0.25">
      <c r="A9" s="33" t="s">
        <v>226</v>
      </c>
      <c r="B9" s="33" t="s">
        <v>342</v>
      </c>
      <c r="C9" s="30"/>
      <c r="D9" s="30"/>
      <c r="E9" s="30"/>
      <c r="F9" s="30"/>
      <c r="G9" s="30"/>
      <c r="H9" s="30"/>
      <c r="I9" s="30"/>
    </row>
    <row r="10" spans="1:9" ht="30" x14ac:dyDescent="0.25">
      <c r="A10" s="11" t="s">
        <v>343</v>
      </c>
      <c r="B10" s="5" t="s">
        <v>344</v>
      </c>
      <c r="C10" s="30"/>
      <c r="D10" s="30"/>
      <c r="E10" s="30"/>
      <c r="F10" s="30"/>
      <c r="G10" s="30"/>
      <c r="H10" s="30"/>
      <c r="I10" s="30"/>
    </row>
    <row r="11" spans="1:9" x14ac:dyDescent="0.25">
      <c r="A11" s="17" t="s">
        <v>479</v>
      </c>
      <c r="B11" s="5" t="s">
        <v>345</v>
      </c>
      <c r="C11" s="30"/>
      <c r="D11" s="30"/>
      <c r="E11" s="30"/>
      <c r="F11" s="30"/>
      <c r="G11" s="30"/>
      <c r="H11" s="30"/>
      <c r="I11" s="30"/>
    </row>
    <row r="12" spans="1:9" x14ac:dyDescent="0.25">
      <c r="A12" s="33" t="s">
        <v>226</v>
      </c>
      <c r="B12" s="33" t="s">
        <v>345</v>
      </c>
      <c r="C12" s="30"/>
      <c r="D12" s="30"/>
      <c r="E12" s="30"/>
      <c r="F12" s="30"/>
      <c r="G12" s="30"/>
      <c r="H12" s="30"/>
      <c r="I12" s="30"/>
    </row>
    <row r="13" spans="1:9" x14ac:dyDescent="0.25">
      <c r="A13" s="10" t="s">
        <v>452</v>
      </c>
      <c r="B13" s="7" t="s">
        <v>346</v>
      </c>
      <c r="C13" s="30"/>
      <c r="D13" s="30"/>
      <c r="E13" s="30"/>
      <c r="F13" s="30"/>
      <c r="G13" s="30"/>
      <c r="H13" s="30"/>
      <c r="I13" s="30"/>
    </row>
    <row r="14" spans="1:9" x14ac:dyDescent="0.25">
      <c r="A14" s="11" t="s">
        <v>480</v>
      </c>
      <c r="B14" s="5" t="s">
        <v>347</v>
      </c>
      <c r="C14" s="30"/>
      <c r="D14" s="30"/>
      <c r="E14" s="30"/>
      <c r="F14" s="30"/>
      <c r="G14" s="30"/>
      <c r="H14" s="30"/>
      <c r="I14" s="30"/>
    </row>
    <row r="15" spans="1:9" x14ac:dyDescent="0.25">
      <c r="A15" s="33" t="s">
        <v>234</v>
      </c>
      <c r="B15" s="33" t="s">
        <v>347</v>
      </c>
      <c r="C15" s="30"/>
      <c r="D15" s="30"/>
      <c r="E15" s="30"/>
      <c r="F15" s="30"/>
      <c r="G15" s="30"/>
      <c r="H15" s="30"/>
      <c r="I15" s="30"/>
    </row>
    <row r="16" spans="1:9" x14ac:dyDescent="0.25">
      <c r="A16" s="17" t="s">
        <v>348</v>
      </c>
      <c r="B16" s="5" t="s">
        <v>349</v>
      </c>
      <c r="C16" s="30"/>
      <c r="D16" s="30"/>
      <c r="E16" s="30"/>
      <c r="F16" s="30"/>
      <c r="G16" s="30"/>
      <c r="H16" s="30"/>
      <c r="I16" s="30"/>
    </row>
    <row r="17" spans="1:9" x14ac:dyDescent="0.25">
      <c r="A17" s="12" t="s">
        <v>481</v>
      </c>
      <c r="B17" s="5" t="s">
        <v>350</v>
      </c>
      <c r="C17" s="25"/>
      <c r="D17" s="25"/>
      <c r="E17" s="25"/>
      <c r="F17" s="25"/>
      <c r="G17" s="25"/>
      <c r="H17" s="25"/>
      <c r="I17" s="25"/>
    </row>
    <row r="18" spans="1:9" x14ac:dyDescent="0.25">
      <c r="A18" s="33" t="s">
        <v>235</v>
      </c>
      <c r="B18" s="33" t="s">
        <v>350</v>
      </c>
      <c r="C18" s="25"/>
      <c r="D18" s="25"/>
      <c r="E18" s="25"/>
      <c r="F18" s="25"/>
      <c r="G18" s="25"/>
      <c r="H18" s="25"/>
      <c r="I18" s="25"/>
    </row>
    <row r="19" spans="1:9" x14ac:dyDescent="0.25">
      <c r="A19" s="17" t="s">
        <v>351</v>
      </c>
      <c r="B19" s="5" t="s">
        <v>352</v>
      </c>
      <c r="C19" s="25"/>
      <c r="D19" s="25"/>
      <c r="E19" s="25"/>
      <c r="F19" s="25"/>
      <c r="G19" s="25"/>
      <c r="H19" s="25"/>
      <c r="I19" s="25"/>
    </row>
    <row r="20" spans="1:9" x14ac:dyDescent="0.25">
      <c r="A20" s="18" t="s">
        <v>453</v>
      </c>
      <c r="B20" s="7" t="s">
        <v>353</v>
      </c>
      <c r="C20" s="25"/>
      <c r="D20" s="25"/>
      <c r="E20" s="25"/>
      <c r="F20" s="25"/>
      <c r="G20" s="25"/>
      <c r="H20" s="25"/>
      <c r="I20" s="25"/>
    </row>
    <row r="21" spans="1:9" x14ac:dyDescent="0.25">
      <c r="A21" s="11" t="s">
        <v>367</v>
      </c>
      <c r="B21" s="5" t="s">
        <v>368</v>
      </c>
      <c r="C21" s="25"/>
      <c r="D21" s="25"/>
      <c r="E21" s="25"/>
      <c r="F21" s="25"/>
      <c r="G21" s="25"/>
      <c r="H21" s="25"/>
      <c r="I21" s="25"/>
    </row>
    <row r="22" spans="1:9" x14ac:dyDescent="0.25">
      <c r="A22" s="12" t="s">
        <v>369</v>
      </c>
      <c r="B22" s="5" t="s">
        <v>370</v>
      </c>
      <c r="C22" s="25"/>
      <c r="D22" s="25"/>
      <c r="E22" s="25"/>
      <c r="F22" s="25"/>
      <c r="G22" s="25"/>
      <c r="H22" s="25"/>
      <c r="I22" s="25"/>
    </row>
    <row r="23" spans="1:9" x14ac:dyDescent="0.25">
      <c r="A23" s="17" t="s">
        <v>371</v>
      </c>
      <c r="B23" s="5" t="s">
        <v>372</v>
      </c>
      <c r="C23" s="25"/>
      <c r="D23" s="25"/>
      <c r="E23" s="25"/>
      <c r="F23" s="25"/>
      <c r="G23" s="25"/>
      <c r="H23" s="25"/>
      <c r="I23" s="25"/>
    </row>
    <row r="24" spans="1:9" x14ac:dyDescent="0.25">
      <c r="A24" s="17" t="s">
        <v>442</v>
      </c>
      <c r="B24" s="5" t="s">
        <v>373</v>
      </c>
      <c r="C24" s="25"/>
      <c r="D24" s="25"/>
      <c r="E24" s="25"/>
      <c r="F24" s="25"/>
      <c r="G24" s="25"/>
      <c r="H24" s="25"/>
      <c r="I24" s="25"/>
    </row>
    <row r="25" spans="1:9" x14ac:dyDescent="0.25">
      <c r="A25" s="33" t="s">
        <v>260</v>
      </c>
      <c r="B25" s="33" t="s">
        <v>373</v>
      </c>
      <c r="C25" s="25"/>
      <c r="D25" s="25"/>
      <c r="E25" s="25"/>
      <c r="F25" s="25"/>
      <c r="G25" s="25"/>
      <c r="H25" s="25"/>
      <c r="I25" s="25"/>
    </row>
    <row r="26" spans="1:9" x14ac:dyDescent="0.25">
      <c r="A26" s="33" t="s">
        <v>261</v>
      </c>
      <c r="B26" s="33" t="s">
        <v>373</v>
      </c>
      <c r="C26" s="25"/>
      <c r="D26" s="25"/>
      <c r="E26" s="25"/>
      <c r="F26" s="25"/>
      <c r="G26" s="25"/>
      <c r="H26" s="25"/>
      <c r="I26" s="25"/>
    </row>
    <row r="27" spans="1:9" x14ac:dyDescent="0.25">
      <c r="A27" s="34" t="s">
        <v>262</v>
      </c>
      <c r="B27" s="34" t="s">
        <v>373</v>
      </c>
      <c r="C27" s="25"/>
      <c r="D27" s="25"/>
      <c r="E27" s="25"/>
      <c r="F27" s="25"/>
      <c r="G27" s="25"/>
      <c r="H27" s="25"/>
      <c r="I27" s="25"/>
    </row>
    <row r="28" spans="1:9" x14ac:dyDescent="0.25">
      <c r="A28" s="35" t="s">
        <v>456</v>
      </c>
      <c r="B28" s="29" t="s">
        <v>374</v>
      </c>
      <c r="C28" s="25"/>
      <c r="D28" s="25"/>
      <c r="E28" s="25"/>
      <c r="F28" s="25"/>
      <c r="G28" s="25"/>
      <c r="H28" s="25"/>
      <c r="I28" s="25"/>
    </row>
    <row r="29" spans="1:9" x14ac:dyDescent="0.25">
      <c r="A29" s="58"/>
      <c r="B29" s="59"/>
    </row>
    <row r="30" spans="1:9" ht="24.75" customHeight="1" x14ac:dyDescent="0.25">
      <c r="A30" s="2" t="s">
        <v>107</v>
      </c>
      <c r="B30" s="3" t="s">
        <v>108</v>
      </c>
      <c r="C30" s="25"/>
      <c r="D30" s="25"/>
      <c r="E30" s="25"/>
    </row>
    <row r="31" spans="1:9" ht="31.5" x14ac:dyDescent="0.25">
      <c r="A31" s="60" t="s">
        <v>15</v>
      </c>
      <c r="B31" s="29"/>
      <c r="C31" s="25"/>
      <c r="D31" s="25"/>
      <c r="E31" s="25"/>
    </row>
    <row r="32" spans="1:9" ht="15.75" x14ac:dyDescent="0.25">
      <c r="A32" s="61" t="s">
        <v>9</v>
      </c>
      <c r="B32" s="29"/>
      <c r="C32" s="25"/>
      <c r="D32" s="25"/>
      <c r="E32" s="25"/>
    </row>
    <row r="33" spans="1:5" ht="31.5" x14ac:dyDescent="0.25">
      <c r="A33" s="61" t="s">
        <v>10</v>
      </c>
      <c r="B33" s="29"/>
      <c r="C33" s="25"/>
      <c r="D33" s="25"/>
      <c r="E33" s="25"/>
    </row>
    <row r="34" spans="1:5" ht="15.75" x14ac:dyDescent="0.25">
      <c r="A34" s="61" t="s">
        <v>11</v>
      </c>
      <c r="B34" s="29"/>
      <c r="C34" s="25"/>
      <c r="D34" s="25"/>
      <c r="E34" s="25"/>
    </row>
    <row r="35" spans="1:5" ht="31.5" x14ac:dyDescent="0.25">
      <c r="A35" s="61" t="s">
        <v>12</v>
      </c>
      <c r="B35" s="29"/>
      <c r="C35" s="25"/>
      <c r="D35" s="25"/>
      <c r="E35" s="25"/>
    </row>
    <row r="36" spans="1:5" ht="15.75" x14ac:dyDescent="0.25">
      <c r="A36" s="61" t="s">
        <v>13</v>
      </c>
      <c r="B36" s="29"/>
      <c r="C36" s="25"/>
      <c r="D36" s="25"/>
      <c r="E36" s="25"/>
    </row>
    <row r="37" spans="1:5" ht="15.75" x14ac:dyDescent="0.25">
      <c r="A37" s="61" t="s">
        <v>14</v>
      </c>
      <c r="B37" s="29"/>
      <c r="C37" s="25"/>
      <c r="D37" s="25"/>
      <c r="E37" s="25"/>
    </row>
    <row r="38" spans="1:5" x14ac:dyDescent="0.25">
      <c r="A38" s="35" t="s">
        <v>586</v>
      </c>
      <c r="B38" s="29"/>
      <c r="C38" s="25"/>
      <c r="D38" s="25"/>
      <c r="E38" s="25"/>
    </row>
    <row r="39" spans="1:5" x14ac:dyDescent="0.25">
      <c r="A39" s="58"/>
      <c r="B39" s="59"/>
    </row>
    <row r="40" spans="1:5" x14ac:dyDescent="0.25">
      <c r="A40" s="58"/>
      <c r="B40" s="59"/>
    </row>
    <row r="41" spans="1:5" x14ac:dyDescent="0.25">
      <c r="A41" s="58"/>
      <c r="B41" s="59"/>
    </row>
    <row r="42" spans="1:5" x14ac:dyDescent="0.25">
      <c r="A42" s="58"/>
      <c r="B42" s="59"/>
    </row>
    <row r="43" spans="1:5" x14ac:dyDescent="0.25">
      <c r="A43" s="58"/>
      <c r="B43" s="59"/>
    </row>
    <row r="44" spans="1:5" x14ac:dyDescent="0.25">
      <c r="A44" s="58"/>
      <c r="B44" s="59"/>
    </row>
    <row r="45" spans="1:5" x14ac:dyDescent="0.25">
      <c r="A45" s="58"/>
      <c r="B45" s="59"/>
    </row>
    <row r="46" spans="1:5" x14ac:dyDescent="0.25">
      <c r="A46" s="58"/>
      <c r="B46" s="59"/>
    </row>
    <row r="47" spans="1:5" x14ac:dyDescent="0.25">
      <c r="A47" s="58"/>
      <c r="B47" s="59"/>
    </row>
    <row r="49" spans="1:8" x14ac:dyDescent="0.25">
      <c r="A49" s="4"/>
      <c r="B49" s="4"/>
      <c r="C49" s="4"/>
      <c r="D49" s="4"/>
      <c r="E49" s="4"/>
      <c r="F49" s="4"/>
      <c r="G49" s="4"/>
    </row>
    <row r="50" spans="1:8" x14ac:dyDescent="0.25">
      <c r="A50" s="43" t="s">
        <v>567</v>
      </c>
      <c r="B50" s="4"/>
      <c r="C50" s="4"/>
      <c r="D50" s="4"/>
      <c r="E50" s="4"/>
      <c r="F50" s="4"/>
      <c r="G50" s="4"/>
    </row>
    <row r="51" spans="1:8" ht="15.75" x14ac:dyDescent="0.25">
      <c r="A51" s="44" t="s">
        <v>571</v>
      </c>
      <c r="B51" s="4"/>
      <c r="C51" s="4"/>
      <c r="D51" s="4"/>
      <c r="E51" s="4"/>
      <c r="F51" s="4"/>
      <c r="G51" s="4"/>
    </row>
    <row r="52" spans="1:8" ht="15.75" x14ac:dyDescent="0.25">
      <c r="A52" s="44" t="s">
        <v>572</v>
      </c>
      <c r="B52" s="4"/>
      <c r="C52" s="4"/>
      <c r="D52" s="4"/>
      <c r="E52" s="4"/>
      <c r="F52" s="4"/>
      <c r="G52" s="4"/>
    </row>
    <row r="53" spans="1:8" ht="15.75" x14ac:dyDescent="0.25">
      <c r="A53" s="44" t="s">
        <v>573</v>
      </c>
      <c r="B53" s="4"/>
      <c r="C53" s="4"/>
      <c r="D53" s="4"/>
      <c r="E53" s="4"/>
      <c r="F53" s="4"/>
      <c r="G53" s="4"/>
    </row>
    <row r="54" spans="1:8" ht="15.75" x14ac:dyDescent="0.25">
      <c r="A54" s="44" t="s">
        <v>574</v>
      </c>
      <c r="B54" s="4"/>
      <c r="C54" s="4"/>
      <c r="D54" s="4"/>
      <c r="E54" s="4"/>
      <c r="F54" s="4"/>
      <c r="G54" s="4"/>
    </row>
    <row r="55" spans="1:8" ht="15.75" x14ac:dyDescent="0.25">
      <c r="A55" s="44" t="s">
        <v>575</v>
      </c>
      <c r="B55" s="4"/>
      <c r="C55" s="4"/>
      <c r="D55" s="4"/>
      <c r="E55" s="4"/>
      <c r="F55" s="4"/>
      <c r="G55" s="4"/>
    </row>
    <row r="56" spans="1:8" x14ac:dyDescent="0.25">
      <c r="A56" s="43" t="s">
        <v>568</v>
      </c>
      <c r="B56" s="4"/>
      <c r="C56" s="4"/>
      <c r="D56" s="4"/>
      <c r="E56" s="4"/>
      <c r="F56" s="4"/>
      <c r="G56" s="4"/>
    </row>
    <row r="57" spans="1:8" x14ac:dyDescent="0.25">
      <c r="A57" s="4"/>
      <c r="B57" s="4"/>
      <c r="C57" s="4"/>
      <c r="D57" s="4"/>
      <c r="E57" s="4"/>
      <c r="F57" s="4"/>
      <c r="G57" s="4"/>
    </row>
    <row r="58" spans="1:8" ht="45.75" customHeight="1" x14ac:dyDescent="0.25">
      <c r="A58" s="245" t="s">
        <v>576</v>
      </c>
      <c r="B58" s="246"/>
      <c r="C58" s="246"/>
      <c r="D58" s="246"/>
      <c r="E58" s="246"/>
      <c r="F58" s="246"/>
      <c r="G58" s="246"/>
      <c r="H58" s="246"/>
    </row>
    <row r="61" spans="1:8" ht="15.75" x14ac:dyDescent="0.25">
      <c r="A61" s="36" t="s">
        <v>578</v>
      </c>
    </row>
    <row r="62" spans="1:8" ht="15.75" x14ac:dyDescent="0.25">
      <c r="A62" s="44" t="s">
        <v>579</v>
      </c>
    </row>
    <row r="63" spans="1:8" ht="15.75" x14ac:dyDescent="0.25">
      <c r="A63" s="44" t="s">
        <v>580</v>
      </c>
    </row>
    <row r="64" spans="1:8" ht="15.75" x14ac:dyDescent="0.25">
      <c r="A64" s="44" t="s">
        <v>581</v>
      </c>
    </row>
    <row r="65" spans="1:1" x14ac:dyDescent="0.25">
      <c r="A65" s="43" t="s">
        <v>577</v>
      </c>
    </row>
    <row r="66" spans="1:1" ht="15.75" x14ac:dyDescent="0.25">
      <c r="A66" s="44" t="s">
        <v>582</v>
      </c>
    </row>
    <row r="68" spans="1:1" ht="15.75" x14ac:dyDescent="0.25">
      <c r="A68" s="56" t="s">
        <v>7</v>
      </c>
    </row>
    <row r="69" spans="1:1" ht="15.75" x14ac:dyDescent="0.25">
      <c r="A69" s="56" t="s">
        <v>8</v>
      </c>
    </row>
    <row r="70" spans="1:1" ht="15.75" x14ac:dyDescent="0.25">
      <c r="A70" s="57" t="s">
        <v>9</v>
      </c>
    </row>
    <row r="71" spans="1:1" ht="15.75" x14ac:dyDescent="0.25">
      <c r="A71" s="57" t="s">
        <v>10</v>
      </c>
    </row>
    <row r="72" spans="1:1" ht="15.75" x14ac:dyDescent="0.25">
      <c r="A72" s="57" t="s">
        <v>11</v>
      </c>
    </row>
    <row r="73" spans="1:1" ht="15.75" x14ac:dyDescent="0.25">
      <c r="A73" s="57" t="s">
        <v>12</v>
      </c>
    </row>
    <row r="74" spans="1:1" ht="15.75" x14ac:dyDescent="0.25">
      <c r="A74" s="57" t="s">
        <v>13</v>
      </c>
    </row>
    <row r="75" spans="1:1" ht="15.75" x14ac:dyDescent="0.25">
      <c r="A75" s="57" t="s">
        <v>14</v>
      </c>
    </row>
  </sheetData>
  <mergeCells count="3">
    <mergeCell ref="A4:H4"/>
    <mergeCell ref="A58:H58"/>
    <mergeCell ref="A3:H3"/>
  </mergeCells>
  <phoneticPr fontId="0" type="noConversion"/>
  <hyperlinks>
    <hyperlink ref="A20" r:id="rId1" location="foot4" display="http://njt.hu/cgi_bin/njt_doc.cgi?docid=142896.245143 - foot4" xr:uid="{00000000-0004-0000-0900-000000000000}"/>
    <hyperlink ref="A50" r:id="rId2" location="foot4" display="http://njt.hu/cgi_bin/njt_doc.cgi?docid=142896.245143 - foot4" xr:uid="{00000000-0004-0000-0900-000001000000}"/>
    <hyperlink ref="A56" r:id="rId3" location="foot5" display="http://njt.hu/cgi_bin/njt_doc.cgi?docid=142896.245143 - foot5" xr:uid="{00000000-0004-0000-0900-000002000000}"/>
    <hyperlink ref="A65" r:id="rId4" location="foot53" display="http://njt.hu/cgi_bin/njt_doc.cgi?docid=139876.243471 - foot53" xr:uid="{00000000-0004-0000-0900-000003000000}"/>
  </hyperlinks>
  <pageMargins left="0.70866141732283472" right="0.70866141732283472" top="0.74803149606299213" bottom="0.74803149606299213" header="0.31496062992125984" footer="0.31496062992125984"/>
  <pageSetup paperSize="9" scale="35" orientation="landscape" horizontalDpi="300" verticalDpi="300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I71"/>
  <sheetViews>
    <sheetView workbookViewId="0">
      <selection activeCell="D1" sqref="D1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x14ac:dyDescent="0.25">
      <c r="D1" t="s">
        <v>859</v>
      </c>
    </row>
    <row r="3" spans="1:8" ht="22.5" customHeight="1" x14ac:dyDescent="0.25">
      <c r="A3" s="212" t="s">
        <v>840</v>
      </c>
      <c r="B3" s="215"/>
      <c r="C3" s="215"/>
      <c r="D3" s="215"/>
      <c r="E3" s="219"/>
      <c r="F3" s="219"/>
      <c r="G3" s="219"/>
      <c r="H3" s="219"/>
    </row>
    <row r="4" spans="1:8" ht="48.75" customHeight="1" x14ac:dyDescent="0.25">
      <c r="A4" s="214" t="s">
        <v>619</v>
      </c>
      <c r="B4" s="215"/>
      <c r="C4" s="215"/>
      <c r="D4" s="218"/>
      <c r="E4" s="219"/>
      <c r="F4" s="219"/>
      <c r="G4" s="219"/>
      <c r="H4" s="219"/>
    </row>
    <row r="5" spans="1:8" ht="21" customHeight="1" x14ac:dyDescent="0.25">
      <c r="A5" s="47"/>
      <c r="B5" s="48"/>
      <c r="C5" s="48"/>
    </row>
    <row r="6" spans="1:8" x14ac:dyDescent="0.25">
      <c r="A6" s="4" t="s">
        <v>584</v>
      </c>
    </row>
    <row r="7" spans="1:8" ht="51.75" x14ac:dyDescent="0.25">
      <c r="A7" s="31" t="s">
        <v>558</v>
      </c>
      <c r="B7" s="3" t="s">
        <v>108</v>
      </c>
      <c r="C7" s="63" t="s">
        <v>0</v>
      </c>
      <c r="D7" s="63" t="s">
        <v>1</v>
      </c>
      <c r="E7" s="63" t="s">
        <v>60</v>
      </c>
      <c r="F7" s="63" t="s">
        <v>61</v>
      </c>
      <c r="G7" s="63" t="s">
        <v>62</v>
      </c>
      <c r="H7" s="63" t="s">
        <v>63</v>
      </c>
    </row>
    <row r="8" spans="1:8" x14ac:dyDescent="0.25">
      <c r="A8" s="11" t="s">
        <v>396</v>
      </c>
      <c r="B8" s="5" t="s">
        <v>225</v>
      </c>
      <c r="C8" s="95"/>
      <c r="D8" s="95"/>
      <c r="E8" s="95"/>
      <c r="F8" s="95"/>
      <c r="G8" s="95"/>
      <c r="H8" s="95"/>
    </row>
    <row r="9" spans="1:8" x14ac:dyDescent="0.25">
      <c r="A9" s="15" t="s">
        <v>226</v>
      </c>
      <c r="B9" s="15" t="s">
        <v>225</v>
      </c>
      <c r="C9" s="95"/>
      <c r="D9" s="95"/>
      <c r="E9" s="95"/>
      <c r="F9" s="95"/>
      <c r="G9" s="95"/>
      <c r="H9" s="95"/>
    </row>
    <row r="10" spans="1:8" x14ac:dyDescent="0.25">
      <c r="A10" s="15" t="s">
        <v>227</v>
      </c>
      <c r="B10" s="15" t="s">
        <v>225</v>
      </c>
      <c r="C10" s="95"/>
      <c r="D10" s="95"/>
      <c r="E10" s="95"/>
      <c r="F10" s="95"/>
      <c r="G10" s="95"/>
      <c r="H10" s="95"/>
    </row>
    <row r="11" spans="1:8" ht="30" x14ac:dyDescent="0.25">
      <c r="A11" s="11" t="s">
        <v>228</v>
      </c>
      <c r="B11" s="5" t="s">
        <v>229</v>
      </c>
      <c r="C11" s="95"/>
      <c r="D11" s="95"/>
      <c r="E11" s="95"/>
      <c r="F11" s="95"/>
      <c r="G11" s="95"/>
      <c r="H11" s="95"/>
    </row>
    <row r="12" spans="1:8" x14ac:dyDescent="0.25">
      <c r="A12" s="11" t="s">
        <v>395</v>
      </c>
      <c r="B12" s="5" t="s">
        <v>230</v>
      </c>
      <c r="C12" s="95"/>
      <c r="D12" s="95">
        <f>'4. melléklet'!C105</f>
        <v>693000</v>
      </c>
      <c r="E12" s="95"/>
      <c r="F12" s="95">
        <f>'4. melléklet'!D105</f>
        <v>681639</v>
      </c>
      <c r="G12" s="95"/>
      <c r="H12" s="95">
        <f>'4. melléklet'!E105</f>
        <v>681639</v>
      </c>
    </row>
    <row r="13" spans="1:8" x14ac:dyDescent="0.25">
      <c r="A13" s="15" t="s">
        <v>226</v>
      </c>
      <c r="B13" s="15" t="s">
        <v>230</v>
      </c>
      <c r="C13" s="95"/>
      <c r="D13" s="95"/>
      <c r="E13" s="95"/>
      <c r="F13" s="95"/>
      <c r="G13" s="95"/>
      <c r="H13" s="95"/>
    </row>
    <row r="14" spans="1:8" x14ac:dyDescent="0.25">
      <c r="A14" s="15" t="s">
        <v>227</v>
      </c>
      <c r="B14" s="15" t="s">
        <v>231</v>
      </c>
      <c r="C14" s="95"/>
      <c r="D14" s="95"/>
      <c r="E14" s="95"/>
      <c r="F14" s="95"/>
      <c r="G14" s="95"/>
      <c r="H14" s="95"/>
    </row>
    <row r="15" spans="1:8" x14ac:dyDescent="0.25">
      <c r="A15" s="10" t="s">
        <v>394</v>
      </c>
      <c r="B15" s="7" t="s">
        <v>232</v>
      </c>
      <c r="C15" s="83"/>
      <c r="D15" s="83">
        <v>693000</v>
      </c>
      <c r="E15" s="83"/>
      <c r="F15" s="83">
        <v>681639</v>
      </c>
      <c r="G15" s="83"/>
      <c r="H15" s="83">
        <v>681639</v>
      </c>
    </row>
    <row r="16" spans="1:8" x14ac:dyDescent="0.25">
      <c r="A16" s="17" t="s">
        <v>399</v>
      </c>
      <c r="B16" s="5" t="s">
        <v>233</v>
      </c>
      <c r="C16" s="95"/>
      <c r="D16" s="95"/>
      <c r="E16" s="95"/>
      <c r="F16" s="95"/>
      <c r="G16" s="95"/>
      <c r="H16" s="95"/>
    </row>
    <row r="17" spans="1:8" x14ac:dyDescent="0.25">
      <c r="A17" s="15" t="s">
        <v>234</v>
      </c>
      <c r="B17" s="15" t="s">
        <v>233</v>
      </c>
      <c r="C17" s="95"/>
      <c r="D17" s="95"/>
      <c r="E17" s="95"/>
      <c r="F17" s="95"/>
      <c r="G17" s="95"/>
      <c r="H17" s="95"/>
    </row>
    <row r="18" spans="1:8" x14ac:dyDescent="0.25">
      <c r="A18" s="15" t="s">
        <v>235</v>
      </c>
      <c r="B18" s="15" t="s">
        <v>233</v>
      </c>
      <c r="C18" s="95"/>
      <c r="D18" s="95"/>
      <c r="E18" s="95"/>
      <c r="F18" s="95"/>
      <c r="G18" s="95"/>
      <c r="H18" s="95"/>
    </row>
    <row r="19" spans="1:8" x14ac:dyDescent="0.25">
      <c r="A19" s="17" t="s">
        <v>400</v>
      </c>
      <c r="B19" s="5" t="s">
        <v>236</v>
      </c>
      <c r="C19" s="95"/>
      <c r="D19" s="95"/>
      <c r="E19" s="95"/>
      <c r="F19" s="95"/>
      <c r="G19" s="95"/>
      <c r="H19" s="95"/>
    </row>
    <row r="20" spans="1:8" x14ac:dyDescent="0.25">
      <c r="A20" s="15" t="s">
        <v>227</v>
      </c>
      <c r="B20" s="15" t="s">
        <v>236</v>
      </c>
      <c r="C20" s="95"/>
      <c r="D20" s="95"/>
      <c r="E20" s="95"/>
      <c r="F20" s="95"/>
      <c r="G20" s="95"/>
      <c r="H20" s="95"/>
    </row>
    <row r="21" spans="1:8" x14ac:dyDescent="0.25">
      <c r="A21" s="12" t="s">
        <v>237</v>
      </c>
      <c r="B21" s="5" t="s">
        <v>238</v>
      </c>
      <c r="C21" s="95"/>
      <c r="D21" s="95"/>
      <c r="E21" s="95"/>
      <c r="F21" s="95"/>
      <c r="G21" s="95"/>
      <c r="H21" s="95"/>
    </row>
    <row r="22" spans="1:8" x14ac:dyDescent="0.25">
      <c r="A22" s="12" t="s">
        <v>401</v>
      </c>
      <c r="B22" s="5" t="s">
        <v>239</v>
      </c>
      <c r="C22" s="95"/>
      <c r="D22" s="95"/>
      <c r="E22" s="95"/>
      <c r="F22" s="95"/>
      <c r="G22" s="95"/>
      <c r="H22" s="95"/>
    </row>
    <row r="23" spans="1:8" x14ac:dyDescent="0.25">
      <c r="A23" s="15" t="s">
        <v>235</v>
      </c>
      <c r="B23" s="15" t="s">
        <v>239</v>
      </c>
      <c r="C23" s="95"/>
      <c r="D23" s="95"/>
      <c r="E23" s="95"/>
      <c r="F23" s="95"/>
      <c r="G23" s="95"/>
      <c r="H23" s="95"/>
    </row>
    <row r="24" spans="1:8" x14ac:dyDescent="0.25">
      <c r="A24" s="15" t="s">
        <v>227</v>
      </c>
      <c r="B24" s="15" t="s">
        <v>239</v>
      </c>
      <c r="C24" s="95"/>
      <c r="D24" s="95"/>
      <c r="E24" s="95"/>
      <c r="F24" s="95"/>
      <c r="G24" s="95"/>
      <c r="H24" s="95"/>
    </row>
    <row r="25" spans="1:8" x14ac:dyDescent="0.25">
      <c r="A25" s="18" t="s">
        <v>397</v>
      </c>
      <c r="B25" s="7" t="s">
        <v>240</v>
      </c>
      <c r="C25" s="95"/>
      <c r="D25" s="95"/>
      <c r="E25" s="95"/>
      <c r="F25" s="95"/>
      <c r="G25" s="95"/>
      <c r="H25" s="95"/>
    </row>
    <row r="26" spans="1:8" x14ac:dyDescent="0.25">
      <c r="A26" s="17" t="s">
        <v>241</v>
      </c>
      <c r="B26" s="5" t="s">
        <v>242</v>
      </c>
      <c r="C26" s="95"/>
      <c r="D26" s="95"/>
      <c r="E26" s="95"/>
      <c r="F26" s="95"/>
      <c r="G26" s="95"/>
      <c r="H26" s="95"/>
    </row>
    <row r="27" spans="1:8" x14ac:dyDescent="0.25">
      <c r="A27" s="18" t="s">
        <v>243</v>
      </c>
      <c r="B27" s="7" t="s">
        <v>244</v>
      </c>
      <c r="C27" s="83">
        <f>'4. melléklet'!C115</f>
        <v>2153941</v>
      </c>
      <c r="D27" s="83">
        <v>0</v>
      </c>
      <c r="E27" s="83">
        <f>'4. melléklet'!D115</f>
        <v>2153941</v>
      </c>
      <c r="F27" s="83">
        <v>0</v>
      </c>
      <c r="G27" s="83">
        <f>'4. melléklet'!E115</f>
        <v>2153941</v>
      </c>
      <c r="H27" s="83">
        <v>0</v>
      </c>
    </row>
    <row r="28" spans="1:8" x14ac:dyDescent="0.25">
      <c r="A28" s="17" t="s">
        <v>247</v>
      </c>
      <c r="B28" s="5" t="s">
        <v>248</v>
      </c>
      <c r="C28" s="95"/>
      <c r="D28" s="95"/>
      <c r="E28" s="95"/>
      <c r="F28" s="95"/>
      <c r="G28" s="95"/>
      <c r="H28" s="95"/>
    </row>
    <row r="29" spans="1:8" x14ac:dyDescent="0.25">
      <c r="A29" s="17" t="s">
        <v>249</v>
      </c>
      <c r="B29" s="5" t="s">
        <v>250</v>
      </c>
      <c r="C29" s="95"/>
      <c r="D29" s="95"/>
      <c r="E29" s="95"/>
      <c r="F29" s="95"/>
      <c r="G29" s="95"/>
      <c r="H29" s="95"/>
    </row>
    <row r="30" spans="1:8" x14ac:dyDescent="0.25">
      <c r="A30" s="17" t="s">
        <v>251</v>
      </c>
      <c r="B30" s="5" t="s">
        <v>252</v>
      </c>
      <c r="C30" s="95"/>
      <c r="D30" s="95"/>
      <c r="E30" s="95"/>
      <c r="F30" s="95"/>
      <c r="G30" s="95"/>
      <c r="H30" s="95"/>
    </row>
    <row r="31" spans="1:8" ht="15.75" x14ac:dyDescent="0.25">
      <c r="A31" s="72" t="s">
        <v>398</v>
      </c>
      <c r="B31" s="73" t="s">
        <v>253</v>
      </c>
      <c r="C31" s="99">
        <v>2153941</v>
      </c>
      <c r="D31" s="99">
        <v>693000</v>
      </c>
      <c r="E31" s="99">
        <v>2153941</v>
      </c>
      <c r="F31" s="99">
        <v>681639</v>
      </c>
      <c r="G31" s="99">
        <v>2153941</v>
      </c>
      <c r="H31" s="99">
        <v>681639</v>
      </c>
    </row>
    <row r="32" spans="1:8" x14ac:dyDescent="0.25">
      <c r="A32" s="17" t="s">
        <v>254</v>
      </c>
      <c r="B32" s="5" t="s">
        <v>255</v>
      </c>
      <c r="C32" s="95"/>
      <c r="D32" s="95"/>
      <c r="E32" s="95"/>
      <c r="F32" s="95"/>
      <c r="G32" s="95"/>
      <c r="H32" s="95"/>
    </row>
    <row r="33" spans="1:8" x14ac:dyDescent="0.25">
      <c r="A33" s="11" t="s">
        <v>256</v>
      </c>
      <c r="B33" s="5" t="s">
        <v>257</v>
      </c>
      <c r="C33" s="95"/>
      <c r="D33" s="95"/>
      <c r="E33" s="95"/>
      <c r="F33" s="95"/>
      <c r="G33" s="95"/>
      <c r="H33" s="95"/>
    </row>
    <row r="34" spans="1:8" x14ac:dyDescent="0.25">
      <c r="A34" s="17" t="s">
        <v>402</v>
      </c>
      <c r="B34" s="5" t="s">
        <v>258</v>
      </c>
      <c r="C34" s="95"/>
      <c r="D34" s="95"/>
      <c r="E34" s="95"/>
      <c r="F34" s="95"/>
      <c r="G34" s="95"/>
      <c r="H34" s="95"/>
    </row>
    <row r="35" spans="1:8" x14ac:dyDescent="0.25">
      <c r="A35" s="15" t="s">
        <v>227</v>
      </c>
      <c r="B35" s="15" t="s">
        <v>258</v>
      </c>
      <c r="C35" s="95"/>
      <c r="D35" s="95"/>
      <c r="E35" s="95"/>
      <c r="F35" s="95"/>
      <c r="G35" s="95"/>
      <c r="H35" s="95"/>
    </row>
    <row r="36" spans="1:8" x14ac:dyDescent="0.25">
      <c r="A36" s="17" t="s">
        <v>403</v>
      </c>
      <c r="B36" s="5" t="s">
        <v>259</v>
      </c>
      <c r="C36" s="95"/>
      <c r="D36" s="95"/>
      <c r="E36" s="95"/>
      <c r="F36" s="95"/>
      <c r="G36" s="95"/>
      <c r="H36" s="95"/>
    </row>
    <row r="37" spans="1:8" x14ac:dyDescent="0.25">
      <c r="A37" s="15" t="s">
        <v>260</v>
      </c>
      <c r="B37" s="15" t="s">
        <v>259</v>
      </c>
      <c r="C37" s="95"/>
      <c r="D37" s="95"/>
      <c r="E37" s="95"/>
      <c r="F37" s="95"/>
      <c r="G37" s="95"/>
      <c r="H37" s="95"/>
    </row>
    <row r="38" spans="1:8" x14ac:dyDescent="0.25">
      <c r="A38" s="15" t="s">
        <v>261</v>
      </c>
      <c r="B38" s="15" t="s">
        <v>259</v>
      </c>
      <c r="C38" s="95"/>
      <c r="D38" s="95"/>
      <c r="E38" s="95"/>
      <c r="F38" s="95"/>
      <c r="G38" s="95"/>
      <c r="H38" s="95"/>
    </row>
    <row r="39" spans="1:8" x14ac:dyDescent="0.25">
      <c r="A39" s="15" t="s">
        <v>262</v>
      </c>
      <c r="B39" s="15" t="s">
        <v>259</v>
      </c>
      <c r="C39" s="95"/>
      <c r="D39" s="95"/>
      <c r="E39" s="95"/>
      <c r="F39" s="95"/>
      <c r="G39" s="95"/>
      <c r="H39" s="95"/>
    </row>
    <row r="40" spans="1:8" x14ac:dyDescent="0.25">
      <c r="A40" s="15" t="s">
        <v>227</v>
      </c>
      <c r="B40" s="15" t="s">
        <v>259</v>
      </c>
      <c r="C40" s="95"/>
      <c r="D40" s="95"/>
      <c r="E40" s="95"/>
      <c r="F40" s="95"/>
      <c r="G40" s="95"/>
      <c r="H40" s="95"/>
    </row>
    <row r="41" spans="1:8" x14ac:dyDescent="0.25">
      <c r="A41" s="72" t="s">
        <v>404</v>
      </c>
      <c r="B41" s="73" t="s">
        <v>263</v>
      </c>
      <c r="C41" s="100"/>
      <c r="D41" s="100"/>
      <c r="E41" s="100"/>
      <c r="F41" s="100"/>
      <c r="G41" s="100"/>
      <c r="H41" s="100"/>
    </row>
    <row r="44" spans="1:8" ht="51.75" x14ac:dyDescent="0.25">
      <c r="A44" s="31" t="s">
        <v>558</v>
      </c>
      <c r="B44" s="3" t="s">
        <v>108</v>
      </c>
      <c r="C44" s="63" t="s">
        <v>0</v>
      </c>
      <c r="D44" s="63" t="s">
        <v>1</v>
      </c>
      <c r="E44" s="63" t="s">
        <v>60</v>
      </c>
      <c r="F44" s="63" t="s">
        <v>61</v>
      </c>
      <c r="G44" s="63" t="s">
        <v>62</v>
      </c>
      <c r="H44" s="63" t="s">
        <v>63</v>
      </c>
    </row>
    <row r="45" spans="1:8" x14ac:dyDescent="0.25">
      <c r="A45" s="17" t="s">
        <v>441</v>
      </c>
      <c r="B45" s="5" t="s">
        <v>342</v>
      </c>
      <c r="C45" s="95"/>
      <c r="D45" s="95"/>
      <c r="E45" s="95"/>
      <c r="F45" s="95"/>
      <c r="G45" s="95"/>
      <c r="H45" s="95"/>
    </row>
    <row r="46" spans="1:8" x14ac:dyDescent="0.25">
      <c r="A46" s="33" t="s">
        <v>226</v>
      </c>
      <c r="B46" s="33" t="s">
        <v>342</v>
      </c>
      <c r="C46" s="95"/>
      <c r="D46" s="95"/>
      <c r="E46" s="95"/>
      <c r="F46" s="95"/>
      <c r="G46" s="95"/>
      <c r="H46" s="95"/>
    </row>
    <row r="47" spans="1:8" ht="30" x14ac:dyDescent="0.25">
      <c r="A47" s="11" t="s">
        <v>343</v>
      </c>
      <c r="B47" s="5" t="s">
        <v>344</v>
      </c>
      <c r="C47" s="95"/>
      <c r="D47" s="95"/>
      <c r="E47" s="95"/>
      <c r="F47" s="95"/>
      <c r="G47" s="95"/>
      <c r="H47" s="95"/>
    </row>
    <row r="48" spans="1:8" x14ac:dyDescent="0.25">
      <c r="A48" s="17" t="s">
        <v>479</v>
      </c>
      <c r="B48" s="5" t="s">
        <v>345</v>
      </c>
      <c r="C48" s="95"/>
      <c r="D48" s="95"/>
      <c r="E48" s="95"/>
      <c r="F48" s="95"/>
      <c r="G48" s="95"/>
      <c r="H48" s="95"/>
    </row>
    <row r="49" spans="1:9" x14ac:dyDescent="0.25">
      <c r="A49" s="33" t="s">
        <v>226</v>
      </c>
      <c r="B49" s="33" t="s">
        <v>345</v>
      </c>
      <c r="C49" s="95"/>
      <c r="D49" s="95"/>
      <c r="E49" s="95"/>
      <c r="F49" s="95"/>
      <c r="G49" s="95"/>
      <c r="H49" s="95"/>
    </row>
    <row r="50" spans="1:9" x14ac:dyDescent="0.25">
      <c r="A50" s="10" t="s">
        <v>452</v>
      </c>
      <c r="B50" s="7" t="s">
        <v>346</v>
      </c>
      <c r="C50" s="83"/>
      <c r="D50" s="83"/>
      <c r="E50" s="83"/>
      <c r="F50" s="83"/>
      <c r="G50" s="83"/>
      <c r="H50" s="83"/>
      <c r="I50" s="81"/>
    </row>
    <row r="51" spans="1:9" x14ac:dyDescent="0.25">
      <c r="A51" s="11" t="s">
        <v>480</v>
      </c>
      <c r="B51" s="5" t="s">
        <v>347</v>
      </c>
      <c r="C51" s="95"/>
      <c r="D51" s="95"/>
      <c r="E51" s="95"/>
      <c r="F51" s="95"/>
      <c r="G51" s="95"/>
      <c r="H51" s="95"/>
    </row>
    <row r="52" spans="1:9" x14ac:dyDescent="0.25">
      <c r="A52" s="33" t="s">
        <v>234</v>
      </c>
      <c r="B52" s="33" t="s">
        <v>347</v>
      </c>
      <c r="C52" s="95"/>
      <c r="D52" s="95"/>
      <c r="E52" s="95"/>
      <c r="F52" s="95"/>
      <c r="G52" s="95"/>
      <c r="H52" s="95"/>
    </row>
    <row r="53" spans="1:9" x14ac:dyDescent="0.25">
      <c r="A53" s="17" t="s">
        <v>348</v>
      </c>
      <c r="B53" s="5" t="s">
        <v>349</v>
      </c>
      <c r="C53" s="95"/>
      <c r="D53" s="95"/>
      <c r="E53" s="95"/>
      <c r="F53" s="95"/>
      <c r="G53" s="95"/>
      <c r="H53" s="95"/>
    </row>
    <row r="54" spans="1:9" x14ac:dyDescent="0.25">
      <c r="A54" s="12" t="s">
        <v>481</v>
      </c>
      <c r="B54" s="5" t="s">
        <v>350</v>
      </c>
      <c r="C54" s="95"/>
      <c r="D54" s="95"/>
      <c r="E54" s="95"/>
      <c r="F54" s="95"/>
      <c r="G54" s="95"/>
      <c r="H54" s="95"/>
    </row>
    <row r="55" spans="1:9" x14ac:dyDescent="0.25">
      <c r="A55" s="33" t="s">
        <v>235</v>
      </c>
      <c r="B55" s="33" t="s">
        <v>350</v>
      </c>
      <c r="C55" s="95"/>
      <c r="D55" s="95"/>
      <c r="E55" s="95"/>
      <c r="F55" s="95"/>
      <c r="G55" s="95"/>
      <c r="H55" s="95"/>
    </row>
    <row r="56" spans="1:9" x14ac:dyDescent="0.25">
      <c r="A56" s="17" t="s">
        <v>351</v>
      </c>
      <c r="B56" s="5" t="s">
        <v>352</v>
      </c>
      <c r="C56" s="95"/>
      <c r="D56" s="95"/>
      <c r="E56" s="95"/>
      <c r="F56" s="95"/>
      <c r="G56" s="95"/>
      <c r="H56" s="95"/>
    </row>
    <row r="57" spans="1:9" x14ac:dyDescent="0.25">
      <c r="A57" s="18" t="s">
        <v>453</v>
      </c>
      <c r="B57" s="7" t="s">
        <v>353</v>
      </c>
      <c r="C57" s="95"/>
      <c r="D57" s="95"/>
      <c r="E57" s="95"/>
      <c r="F57" s="95"/>
      <c r="G57" s="95"/>
      <c r="H57" s="95"/>
    </row>
    <row r="58" spans="1:9" x14ac:dyDescent="0.25">
      <c r="A58" s="18" t="s">
        <v>357</v>
      </c>
      <c r="B58" s="7" t="s">
        <v>358</v>
      </c>
      <c r="C58" s="83">
        <v>0</v>
      </c>
      <c r="D58" s="83">
        <v>0</v>
      </c>
      <c r="E58" s="83">
        <f>'2. melléklet'!D86</f>
        <v>2348737</v>
      </c>
      <c r="F58" s="83">
        <v>0</v>
      </c>
      <c r="G58" s="83">
        <f>'2. melléklet'!E86</f>
        <v>2348737</v>
      </c>
      <c r="H58" s="83">
        <v>0</v>
      </c>
    </row>
    <row r="59" spans="1:9" x14ac:dyDescent="0.25">
      <c r="A59" s="18" t="s">
        <v>359</v>
      </c>
      <c r="B59" s="7" t="s">
        <v>360</v>
      </c>
      <c r="C59" s="95"/>
      <c r="D59" s="95"/>
      <c r="E59" s="95"/>
      <c r="F59" s="95"/>
      <c r="G59" s="95"/>
      <c r="H59" s="95"/>
    </row>
    <row r="60" spans="1:9" x14ac:dyDescent="0.25">
      <c r="A60" s="18" t="s">
        <v>362</v>
      </c>
      <c r="B60" s="7" t="s">
        <v>363</v>
      </c>
      <c r="C60" s="95"/>
      <c r="D60" s="95"/>
      <c r="E60" s="95"/>
      <c r="F60" s="95"/>
      <c r="G60" s="95"/>
      <c r="H60" s="95"/>
    </row>
    <row r="61" spans="1:9" x14ac:dyDescent="0.25">
      <c r="A61" s="10" t="s">
        <v>583</v>
      </c>
      <c r="B61" s="7" t="s">
        <v>364</v>
      </c>
      <c r="C61" s="95"/>
      <c r="D61" s="95"/>
      <c r="E61" s="95"/>
      <c r="F61" s="95"/>
      <c r="G61" s="95"/>
      <c r="H61" s="95"/>
    </row>
    <row r="62" spans="1:9" x14ac:dyDescent="0.25">
      <c r="A62" s="14" t="s">
        <v>365</v>
      </c>
      <c r="B62" s="7" t="s">
        <v>364</v>
      </c>
      <c r="C62" s="95"/>
      <c r="D62" s="95"/>
      <c r="E62" s="95"/>
      <c r="F62" s="95"/>
      <c r="G62" s="95"/>
      <c r="H62" s="95"/>
    </row>
    <row r="63" spans="1:9" ht="15.75" x14ac:dyDescent="0.25">
      <c r="A63" s="74" t="s">
        <v>455</v>
      </c>
      <c r="B63" s="75" t="s">
        <v>366</v>
      </c>
      <c r="C63" s="101">
        <v>0</v>
      </c>
      <c r="D63" s="101">
        <v>0</v>
      </c>
      <c r="E63" s="101">
        <v>2348737</v>
      </c>
      <c r="F63" s="101">
        <v>0</v>
      </c>
      <c r="G63" s="101">
        <v>2348737</v>
      </c>
      <c r="H63" s="101">
        <v>0</v>
      </c>
    </row>
    <row r="64" spans="1:9" x14ac:dyDescent="0.25">
      <c r="A64" s="11" t="s">
        <v>367</v>
      </c>
      <c r="B64" s="5" t="s">
        <v>368</v>
      </c>
      <c r="C64" s="95"/>
      <c r="D64" s="95"/>
      <c r="E64" s="95"/>
      <c r="F64" s="95"/>
      <c r="G64" s="95"/>
      <c r="H64" s="95"/>
    </row>
    <row r="65" spans="1:8" x14ac:dyDescent="0.25">
      <c r="A65" s="12" t="s">
        <v>369</v>
      </c>
      <c r="B65" s="5" t="s">
        <v>370</v>
      </c>
      <c r="C65" s="95"/>
      <c r="D65" s="95"/>
      <c r="E65" s="95"/>
      <c r="F65" s="95"/>
      <c r="G65" s="95"/>
      <c r="H65" s="95"/>
    </row>
    <row r="66" spans="1:8" x14ac:dyDescent="0.25">
      <c r="A66" s="17" t="s">
        <v>371</v>
      </c>
      <c r="B66" s="5" t="s">
        <v>372</v>
      </c>
      <c r="C66" s="95"/>
      <c r="D66" s="95"/>
      <c r="E66" s="95"/>
      <c r="F66" s="95"/>
      <c r="G66" s="95"/>
      <c r="H66" s="95"/>
    </row>
    <row r="67" spans="1:8" x14ac:dyDescent="0.25">
      <c r="A67" s="17" t="s">
        <v>442</v>
      </c>
      <c r="B67" s="5" t="s">
        <v>373</v>
      </c>
      <c r="C67" s="95"/>
      <c r="D67" s="95"/>
      <c r="E67" s="95"/>
      <c r="F67" s="95"/>
      <c r="G67" s="95"/>
      <c r="H67" s="95"/>
    </row>
    <row r="68" spans="1:8" x14ac:dyDescent="0.25">
      <c r="A68" s="33" t="s">
        <v>260</v>
      </c>
      <c r="B68" s="33" t="s">
        <v>373</v>
      </c>
      <c r="C68" s="95"/>
      <c r="D68" s="95"/>
      <c r="E68" s="95"/>
      <c r="F68" s="95"/>
      <c r="G68" s="95"/>
      <c r="H68" s="95"/>
    </row>
    <row r="69" spans="1:8" x14ac:dyDescent="0.25">
      <c r="A69" s="33" t="s">
        <v>261</v>
      </c>
      <c r="B69" s="33" t="s">
        <v>373</v>
      </c>
      <c r="C69" s="95"/>
      <c r="D69" s="95"/>
      <c r="E69" s="95"/>
      <c r="F69" s="95"/>
      <c r="G69" s="95"/>
      <c r="H69" s="95"/>
    </row>
    <row r="70" spans="1:8" x14ac:dyDescent="0.25">
      <c r="A70" s="34" t="s">
        <v>262</v>
      </c>
      <c r="B70" s="34" t="s">
        <v>373</v>
      </c>
      <c r="C70" s="95"/>
      <c r="D70" s="95"/>
      <c r="E70" s="95"/>
      <c r="F70" s="95"/>
      <c r="G70" s="95"/>
      <c r="H70" s="95"/>
    </row>
    <row r="71" spans="1:8" x14ac:dyDescent="0.25">
      <c r="A71" s="76" t="s">
        <v>456</v>
      </c>
      <c r="B71" s="75" t="s">
        <v>374</v>
      </c>
      <c r="C71" s="102"/>
      <c r="D71" s="102"/>
      <c r="E71" s="102"/>
      <c r="F71" s="102"/>
      <c r="G71" s="102"/>
      <c r="H71" s="102"/>
    </row>
  </sheetData>
  <mergeCells count="2">
    <mergeCell ref="A3:H3"/>
    <mergeCell ref="A4:H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E49"/>
  <sheetViews>
    <sheetView workbookViewId="0">
      <selection activeCell="B1" sqref="B1"/>
    </sheetView>
  </sheetViews>
  <sheetFormatPr defaultRowHeight="15" x14ac:dyDescent="0.25"/>
  <cols>
    <col min="1" max="1" width="82.42578125" customWidth="1"/>
    <col min="3" max="3" width="12.42578125" customWidth="1"/>
    <col min="4" max="4" width="15.5703125" customWidth="1"/>
    <col min="5" max="5" width="12.42578125" customWidth="1"/>
    <col min="7" max="7" width="78" customWidth="1"/>
  </cols>
  <sheetData>
    <row r="1" spans="1:5" x14ac:dyDescent="0.25">
      <c r="B1" t="s">
        <v>860</v>
      </c>
    </row>
    <row r="3" spans="1:5" ht="28.5" customHeight="1" x14ac:dyDescent="0.25">
      <c r="A3" s="212" t="s">
        <v>840</v>
      </c>
      <c r="B3" s="213"/>
      <c r="C3" s="213"/>
      <c r="D3" s="219"/>
      <c r="E3" s="219"/>
    </row>
    <row r="4" spans="1:5" ht="27" customHeight="1" x14ac:dyDescent="0.25">
      <c r="A4" s="214" t="s">
        <v>620</v>
      </c>
      <c r="B4" s="240"/>
      <c r="C4" s="240"/>
      <c r="D4" s="219"/>
      <c r="E4" s="219"/>
    </row>
    <row r="5" spans="1:5" ht="18.75" customHeight="1" x14ac:dyDescent="0.3">
      <c r="A5" s="52"/>
      <c r="B5" s="55"/>
      <c r="C5" s="55"/>
    </row>
    <row r="6" spans="1:5" ht="23.25" customHeight="1" x14ac:dyDescent="0.25">
      <c r="A6" s="4" t="s">
        <v>584</v>
      </c>
    </row>
    <row r="7" spans="1:5" ht="25.5" x14ac:dyDescent="0.25">
      <c r="A7" s="191" t="s">
        <v>558</v>
      </c>
      <c r="B7" s="3" t="s">
        <v>108</v>
      </c>
      <c r="C7" s="189" t="s">
        <v>587</v>
      </c>
      <c r="D7" s="117" t="s">
        <v>17</v>
      </c>
      <c r="E7" s="189" t="s">
        <v>18</v>
      </c>
    </row>
    <row r="8" spans="1:5" ht="15.75" x14ac:dyDescent="0.3">
      <c r="A8" s="113" t="s">
        <v>829</v>
      </c>
      <c r="B8" s="6" t="s">
        <v>169</v>
      </c>
      <c r="C8" s="112"/>
      <c r="D8" s="112"/>
      <c r="E8" s="112"/>
    </row>
    <row r="9" spans="1:5" ht="15.75" x14ac:dyDescent="0.3">
      <c r="A9" s="113" t="s">
        <v>828</v>
      </c>
      <c r="B9" s="6" t="s">
        <v>169</v>
      </c>
      <c r="C9" s="112"/>
      <c r="D9" s="112"/>
      <c r="E9" s="112"/>
    </row>
    <row r="10" spans="1:5" ht="15.75" x14ac:dyDescent="0.3">
      <c r="A10" s="113" t="s">
        <v>827</v>
      </c>
      <c r="B10" s="6" t="s">
        <v>169</v>
      </c>
      <c r="C10" s="112"/>
      <c r="D10" s="112"/>
      <c r="E10" s="112"/>
    </row>
    <row r="11" spans="1:5" ht="15.75" x14ac:dyDescent="0.3">
      <c r="A11" s="113" t="s">
        <v>826</v>
      </c>
      <c r="B11" s="6" t="s">
        <v>169</v>
      </c>
      <c r="C11" s="112"/>
      <c r="D11" s="112"/>
      <c r="E11" s="112"/>
    </row>
    <row r="12" spans="1:5" ht="30" x14ac:dyDescent="0.3">
      <c r="A12" s="113" t="s">
        <v>825</v>
      </c>
      <c r="B12" s="6" t="s">
        <v>169</v>
      </c>
      <c r="C12" s="112"/>
      <c r="D12" s="112"/>
      <c r="E12" s="112"/>
    </row>
    <row r="13" spans="1:5" ht="15.75" x14ac:dyDescent="0.3">
      <c r="A13" s="113" t="s">
        <v>824</v>
      </c>
      <c r="B13" s="6" t="s">
        <v>169</v>
      </c>
      <c r="C13" s="112"/>
      <c r="D13" s="112"/>
      <c r="E13" s="112"/>
    </row>
    <row r="14" spans="1:5" ht="15.75" x14ac:dyDescent="0.3">
      <c r="A14" s="113" t="s">
        <v>823</v>
      </c>
      <c r="B14" s="6" t="s">
        <v>169</v>
      </c>
      <c r="C14" s="112"/>
      <c r="D14" s="112"/>
      <c r="E14" s="112"/>
    </row>
    <row r="15" spans="1:5" ht="30" x14ac:dyDescent="0.3">
      <c r="A15" s="113" t="s">
        <v>822</v>
      </c>
      <c r="B15" s="6" t="s">
        <v>169</v>
      </c>
      <c r="C15" s="112"/>
      <c r="D15" s="112"/>
      <c r="E15" s="112"/>
    </row>
    <row r="16" spans="1:5" ht="15.75" x14ac:dyDescent="0.3">
      <c r="A16" s="114" t="s">
        <v>409</v>
      </c>
      <c r="B16" s="13" t="s">
        <v>169</v>
      </c>
      <c r="C16" s="112"/>
      <c r="D16" s="112"/>
      <c r="E16" s="112"/>
    </row>
    <row r="17" spans="1:5" ht="45" x14ac:dyDescent="0.3">
      <c r="A17" s="113" t="s">
        <v>830</v>
      </c>
      <c r="B17" s="6" t="s">
        <v>170</v>
      </c>
      <c r="C17" s="112"/>
      <c r="D17" s="112"/>
      <c r="E17" s="112"/>
    </row>
    <row r="18" spans="1:5" ht="30" x14ac:dyDescent="0.3">
      <c r="A18" s="113" t="s">
        <v>831</v>
      </c>
      <c r="B18" s="6" t="s">
        <v>170</v>
      </c>
      <c r="C18" s="112"/>
      <c r="D18" s="112"/>
      <c r="E18" s="112"/>
    </row>
    <row r="19" spans="1:5" ht="15.75" x14ac:dyDescent="0.3">
      <c r="A19" s="113" t="s">
        <v>832</v>
      </c>
      <c r="B19" s="6" t="s">
        <v>170</v>
      </c>
      <c r="C19" s="112"/>
      <c r="D19" s="112"/>
      <c r="E19" s="112"/>
    </row>
    <row r="20" spans="1:5" ht="15.75" x14ac:dyDescent="0.3">
      <c r="A20" s="113" t="s">
        <v>833</v>
      </c>
      <c r="B20" s="6" t="s">
        <v>170</v>
      </c>
      <c r="C20" s="112"/>
      <c r="D20" s="112"/>
      <c r="E20" s="112"/>
    </row>
    <row r="21" spans="1:5" ht="15.75" x14ac:dyDescent="0.3">
      <c r="A21" s="113" t="s">
        <v>834</v>
      </c>
      <c r="B21" s="6" t="s">
        <v>170</v>
      </c>
      <c r="C21" s="112"/>
      <c r="D21" s="112"/>
      <c r="E21" s="112"/>
    </row>
    <row r="22" spans="1:5" ht="15.75" x14ac:dyDescent="0.3">
      <c r="A22" s="113" t="s">
        <v>835</v>
      </c>
      <c r="B22" s="6" t="s">
        <v>170</v>
      </c>
      <c r="C22" s="112"/>
      <c r="D22" s="112"/>
      <c r="E22" s="112"/>
    </row>
    <row r="23" spans="1:5" x14ac:dyDescent="0.25">
      <c r="A23" s="113" t="s">
        <v>836</v>
      </c>
      <c r="B23" s="6" t="s">
        <v>170</v>
      </c>
      <c r="C23" s="111"/>
      <c r="D23" s="111"/>
      <c r="E23" s="111"/>
    </row>
    <row r="24" spans="1:5" ht="15.75" x14ac:dyDescent="0.3">
      <c r="A24" s="113" t="s">
        <v>837</v>
      </c>
      <c r="B24" s="6" t="s">
        <v>170</v>
      </c>
      <c r="C24" s="112"/>
      <c r="D24" s="112"/>
      <c r="E24" s="112"/>
    </row>
    <row r="25" spans="1:5" ht="15.75" x14ac:dyDescent="0.3">
      <c r="A25" s="114" t="s">
        <v>4</v>
      </c>
      <c r="B25" s="8" t="s">
        <v>170</v>
      </c>
      <c r="C25" s="112"/>
      <c r="D25" s="112"/>
      <c r="E25" s="112"/>
    </row>
    <row r="26" spans="1:5" s="81" customFormat="1" x14ac:dyDescent="0.25">
      <c r="A26" s="113" t="s">
        <v>839</v>
      </c>
      <c r="B26" s="6" t="s">
        <v>171</v>
      </c>
      <c r="C26" s="111"/>
      <c r="D26" s="111"/>
      <c r="E26" s="111"/>
    </row>
    <row r="27" spans="1:5" ht="15.75" x14ac:dyDescent="0.3">
      <c r="A27" s="113" t="s">
        <v>838</v>
      </c>
      <c r="B27" s="6" t="s">
        <v>171</v>
      </c>
      <c r="C27" s="112"/>
      <c r="D27" s="112"/>
      <c r="E27" s="112"/>
    </row>
    <row r="28" spans="1:5" ht="15.75" x14ac:dyDescent="0.3">
      <c r="A28" s="114" t="s">
        <v>410</v>
      </c>
      <c r="B28" s="8" t="s">
        <v>171</v>
      </c>
      <c r="C28" s="112"/>
      <c r="D28" s="112"/>
      <c r="E28" s="112"/>
    </row>
    <row r="29" spans="1:5" ht="15.75" x14ac:dyDescent="0.3">
      <c r="A29" s="113" t="s">
        <v>676</v>
      </c>
      <c r="B29" s="6" t="s">
        <v>173</v>
      </c>
      <c r="C29" s="112"/>
      <c r="D29" s="112"/>
      <c r="E29" s="112"/>
    </row>
    <row r="30" spans="1:5" ht="15.75" x14ac:dyDescent="0.3">
      <c r="A30" s="113" t="s">
        <v>677</v>
      </c>
      <c r="B30" s="6" t="s">
        <v>173</v>
      </c>
      <c r="C30" s="112"/>
      <c r="D30" s="112"/>
      <c r="E30" s="112"/>
    </row>
    <row r="31" spans="1:5" ht="15.75" x14ac:dyDescent="0.3">
      <c r="A31" s="113" t="s">
        <v>678</v>
      </c>
      <c r="B31" s="6" t="s">
        <v>173</v>
      </c>
      <c r="C31" s="112"/>
      <c r="D31" s="112"/>
      <c r="E31" s="112"/>
    </row>
    <row r="32" spans="1:5" ht="15.75" x14ac:dyDescent="0.3">
      <c r="A32" s="113" t="s">
        <v>819</v>
      </c>
      <c r="B32" s="6" t="s">
        <v>173</v>
      </c>
      <c r="C32" s="112"/>
      <c r="D32" s="112"/>
      <c r="E32" s="112"/>
    </row>
    <row r="33" spans="1:5" ht="15.75" x14ac:dyDescent="0.3">
      <c r="A33" s="113" t="s">
        <v>679</v>
      </c>
      <c r="B33" s="6" t="s">
        <v>173</v>
      </c>
      <c r="C33" s="112"/>
      <c r="D33" s="112"/>
      <c r="E33" s="112"/>
    </row>
    <row r="34" spans="1:5" ht="30" x14ac:dyDescent="0.3">
      <c r="A34" s="113" t="s">
        <v>680</v>
      </c>
      <c r="B34" s="6" t="s">
        <v>173</v>
      </c>
      <c r="C34" s="112"/>
      <c r="D34" s="112"/>
      <c r="E34" s="112"/>
    </row>
    <row r="35" spans="1:5" ht="30" x14ac:dyDescent="0.3">
      <c r="A35" s="113" t="s">
        <v>681</v>
      </c>
      <c r="B35" s="6" t="s">
        <v>173</v>
      </c>
      <c r="C35" s="112"/>
      <c r="D35" s="112"/>
      <c r="E35" s="112"/>
    </row>
    <row r="36" spans="1:5" ht="30" x14ac:dyDescent="0.25">
      <c r="A36" s="113" t="s">
        <v>682</v>
      </c>
      <c r="B36" s="6" t="s">
        <v>173</v>
      </c>
      <c r="C36" s="111"/>
      <c r="D36" s="111"/>
      <c r="E36" s="111"/>
    </row>
    <row r="37" spans="1:5" ht="30" x14ac:dyDescent="0.25">
      <c r="A37" s="113" t="s">
        <v>683</v>
      </c>
      <c r="B37" s="6" t="s">
        <v>173</v>
      </c>
      <c r="C37" s="190"/>
      <c r="D37" s="190"/>
      <c r="E37" s="190"/>
    </row>
    <row r="38" spans="1:5" ht="30" x14ac:dyDescent="0.3">
      <c r="A38" s="113" t="s">
        <v>684</v>
      </c>
      <c r="B38" s="6" t="s">
        <v>173</v>
      </c>
      <c r="C38" s="112"/>
      <c r="D38" s="112"/>
      <c r="E38" s="112"/>
    </row>
    <row r="39" spans="1:5" ht="15.75" x14ac:dyDescent="0.3">
      <c r="A39" s="113" t="s">
        <v>685</v>
      </c>
      <c r="B39" s="6" t="s">
        <v>173</v>
      </c>
      <c r="C39" s="112"/>
      <c r="D39" s="112"/>
      <c r="E39" s="112"/>
    </row>
    <row r="40" spans="1:5" ht="15.75" x14ac:dyDescent="0.3">
      <c r="A40" s="113" t="s">
        <v>686</v>
      </c>
      <c r="B40" s="6" t="s">
        <v>173</v>
      </c>
      <c r="C40" s="112"/>
      <c r="D40" s="112"/>
      <c r="E40" s="112"/>
    </row>
    <row r="41" spans="1:5" ht="15.75" x14ac:dyDescent="0.3">
      <c r="A41" s="113" t="s">
        <v>687</v>
      </c>
      <c r="B41" s="6" t="s">
        <v>173</v>
      </c>
      <c r="C41" s="112"/>
      <c r="D41" s="112"/>
      <c r="E41" s="112"/>
    </row>
    <row r="42" spans="1:5" ht="15.75" x14ac:dyDescent="0.3">
      <c r="A42" s="113" t="s">
        <v>688</v>
      </c>
      <c r="B42" s="6" t="s">
        <v>173</v>
      </c>
      <c r="C42" s="112"/>
      <c r="D42" s="112"/>
      <c r="E42" s="112"/>
    </row>
    <row r="43" spans="1:5" ht="15.75" x14ac:dyDescent="0.3">
      <c r="A43" s="113" t="s">
        <v>689</v>
      </c>
      <c r="B43" s="6" t="s">
        <v>173</v>
      </c>
      <c r="C43" s="112"/>
      <c r="D43" s="112"/>
      <c r="E43" s="112"/>
    </row>
    <row r="44" spans="1:5" ht="15.75" x14ac:dyDescent="0.3">
      <c r="A44" s="113" t="s">
        <v>690</v>
      </c>
      <c r="B44" s="6" t="s">
        <v>173</v>
      </c>
      <c r="C44" s="112">
        <v>0</v>
      </c>
      <c r="D44" s="112">
        <v>0</v>
      </c>
      <c r="E44" s="112">
        <v>0</v>
      </c>
    </row>
    <row r="45" spans="1:5" ht="15.75" x14ac:dyDescent="0.3">
      <c r="A45" s="113" t="s">
        <v>691</v>
      </c>
      <c r="B45" s="6" t="s">
        <v>173</v>
      </c>
      <c r="C45" s="112">
        <v>0</v>
      </c>
      <c r="D45" s="112">
        <v>0</v>
      </c>
      <c r="E45" s="112">
        <v>3582000</v>
      </c>
    </row>
    <row r="46" spans="1:5" ht="30" x14ac:dyDescent="0.3">
      <c r="A46" s="113" t="s">
        <v>692</v>
      </c>
      <c r="B46" s="6" t="s">
        <v>173</v>
      </c>
      <c r="C46" s="112"/>
      <c r="D46" s="112"/>
      <c r="E46" s="112"/>
    </row>
    <row r="47" spans="1:5" ht="30" x14ac:dyDescent="0.3">
      <c r="A47" s="113" t="s">
        <v>693</v>
      </c>
      <c r="B47" s="6" t="s">
        <v>173</v>
      </c>
      <c r="C47" s="112">
        <v>0</v>
      </c>
      <c r="D47" s="112">
        <v>0</v>
      </c>
      <c r="E47" s="112">
        <v>0</v>
      </c>
    </row>
    <row r="48" spans="1:5" ht="15.75" x14ac:dyDescent="0.3">
      <c r="A48" s="114" t="s">
        <v>821</v>
      </c>
      <c r="B48" s="139" t="s">
        <v>173</v>
      </c>
      <c r="C48" s="112">
        <f>'4. melléklet'!C61</f>
        <v>4083000</v>
      </c>
      <c r="D48" s="112">
        <f>'4. melléklet'!D61</f>
        <v>3582000</v>
      </c>
      <c r="E48" s="112">
        <f>'4. melléklet'!E61</f>
        <v>3582000</v>
      </c>
    </row>
    <row r="49" spans="1:5" x14ac:dyDescent="0.25">
      <c r="A49" s="114" t="s">
        <v>820</v>
      </c>
      <c r="B49" s="135" t="s">
        <v>174</v>
      </c>
      <c r="C49" s="111">
        <v>4083000</v>
      </c>
      <c r="D49" s="111">
        <v>3582000</v>
      </c>
      <c r="E49" s="111">
        <v>3582000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G118"/>
  <sheetViews>
    <sheetView workbookViewId="0">
      <selection sqref="A1:E1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  <col min="7" max="7" width="65.5703125" customWidth="1"/>
  </cols>
  <sheetData>
    <row r="1" spans="1:7" x14ac:dyDescent="0.25">
      <c r="A1" s="242" t="s">
        <v>861</v>
      </c>
      <c r="B1" s="242"/>
      <c r="C1" s="242"/>
      <c r="D1" s="242"/>
      <c r="E1" s="242"/>
    </row>
    <row r="3" spans="1:7" ht="27" customHeight="1" x14ac:dyDescent="0.25">
      <c r="A3" s="212" t="s">
        <v>840</v>
      </c>
      <c r="B3" s="213"/>
      <c r="C3" s="213"/>
      <c r="D3" s="219"/>
      <c r="E3" s="219"/>
    </row>
    <row r="4" spans="1:7" ht="27" customHeight="1" x14ac:dyDescent="0.25">
      <c r="A4" s="214" t="s">
        <v>621</v>
      </c>
      <c r="B4" s="215"/>
      <c r="C4" s="215"/>
      <c r="D4" s="219"/>
      <c r="E4" s="219"/>
    </row>
    <row r="5" spans="1:7" ht="19.5" customHeight="1" x14ac:dyDescent="0.25">
      <c r="A5" s="47"/>
      <c r="B5" s="48"/>
      <c r="C5" s="48"/>
    </row>
    <row r="6" spans="1:7" x14ac:dyDescent="0.25">
      <c r="A6" s="4" t="s">
        <v>584</v>
      </c>
    </row>
    <row r="7" spans="1:7" ht="26.25" x14ac:dyDescent="0.25">
      <c r="A7" s="31" t="s">
        <v>558</v>
      </c>
      <c r="B7" s="3" t="s">
        <v>108</v>
      </c>
      <c r="C7" s="51" t="s">
        <v>587</v>
      </c>
      <c r="D7" s="63" t="s">
        <v>17</v>
      </c>
      <c r="E7" s="51" t="s">
        <v>18</v>
      </c>
    </row>
    <row r="8" spans="1:7" x14ac:dyDescent="0.25">
      <c r="A8" s="12" t="s">
        <v>514</v>
      </c>
      <c r="B8" s="6" t="s">
        <v>179</v>
      </c>
      <c r="C8" s="95"/>
      <c r="D8" s="95"/>
      <c r="E8" s="95"/>
      <c r="G8" s="118"/>
    </row>
    <row r="9" spans="1:7" x14ac:dyDescent="0.25">
      <c r="A9" s="12" t="s">
        <v>515</v>
      </c>
      <c r="B9" s="6" t="s">
        <v>179</v>
      </c>
      <c r="C9" s="95"/>
      <c r="D9" s="95"/>
      <c r="E9" s="95"/>
      <c r="G9" s="118"/>
    </row>
    <row r="10" spans="1:7" ht="30" x14ac:dyDescent="0.25">
      <c r="A10" s="12" t="s">
        <v>516</v>
      </c>
      <c r="B10" s="6" t="s">
        <v>179</v>
      </c>
      <c r="C10" s="95"/>
      <c r="D10" s="95"/>
      <c r="E10" s="95"/>
      <c r="G10" s="118"/>
    </row>
    <row r="11" spans="1:7" x14ac:dyDescent="0.25">
      <c r="A11" s="12" t="s">
        <v>517</v>
      </c>
      <c r="B11" s="6" t="s">
        <v>179</v>
      </c>
      <c r="C11" s="95"/>
      <c r="D11" s="95"/>
      <c r="E11" s="95"/>
      <c r="G11" s="118"/>
    </row>
    <row r="12" spans="1:7" x14ac:dyDescent="0.25">
      <c r="A12" s="12" t="s">
        <v>518</v>
      </c>
      <c r="B12" s="6" t="s">
        <v>179</v>
      </c>
      <c r="C12" s="95"/>
      <c r="D12" s="95"/>
      <c r="E12" s="95"/>
      <c r="G12" s="118"/>
    </row>
    <row r="13" spans="1:7" x14ac:dyDescent="0.25">
      <c r="A13" s="12" t="s">
        <v>519</v>
      </c>
      <c r="B13" s="6" t="s">
        <v>179</v>
      </c>
      <c r="C13" s="95"/>
      <c r="D13" s="95"/>
      <c r="E13" s="95"/>
      <c r="G13" s="118"/>
    </row>
    <row r="14" spans="1:7" x14ac:dyDescent="0.25">
      <c r="A14" s="12" t="s">
        <v>520</v>
      </c>
      <c r="B14" s="6" t="s">
        <v>179</v>
      </c>
      <c r="C14" s="95"/>
      <c r="D14" s="95"/>
      <c r="E14" s="95"/>
      <c r="G14" s="118"/>
    </row>
    <row r="15" spans="1:7" x14ac:dyDescent="0.25">
      <c r="A15" s="12" t="s">
        <v>521</v>
      </c>
      <c r="B15" s="6" t="s">
        <v>179</v>
      </c>
      <c r="C15" s="95"/>
      <c r="D15" s="95"/>
      <c r="E15" s="95"/>
      <c r="G15" s="118"/>
    </row>
    <row r="16" spans="1:7" x14ac:dyDescent="0.25">
      <c r="A16" s="12" t="s">
        <v>522</v>
      </c>
      <c r="B16" s="6" t="s">
        <v>179</v>
      </c>
      <c r="C16" s="95"/>
      <c r="D16" s="95"/>
      <c r="E16" s="95"/>
      <c r="G16" s="118"/>
    </row>
    <row r="17" spans="1:7" x14ac:dyDescent="0.25">
      <c r="A17" s="12" t="s">
        <v>523</v>
      </c>
      <c r="B17" s="6" t="s">
        <v>179</v>
      </c>
      <c r="C17" s="95"/>
      <c r="D17" s="95"/>
      <c r="E17" s="95"/>
      <c r="G17" s="118"/>
    </row>
    <row r="18" spans="1:7" ht="25.5" x14ac:dyDescent="0.25">
      <c r="A18" s="10" t="s">
        <v>382</v>
      </c>
      <c r="B18" s="8" t="s">
        <v>179</v>
      </c>
      <c r="C18" s="95"/>
      <c r="D18" s="95"/>
      <c r="E18" s="95"/>
      <c r="G18" s="118"/>
    </row>
    <row r="19" spans="1:7" x14ac:dyDescent="0.25">
      <c r="A19" s="12" t="s">
        <v>514</v>
      </c>
      <c r="B19" s="6" t="s">
        <v>180</v>
      </c>
      <c r="C19" s="95"/>
      <c r="D19" s="95"/>
      <c r="E19" s="95"/>
      <c r="G19" s="118"/>
    </row>
    <row r="20" spans="1:7" x14ac:dyDescent="0.25">
      <c r="A20" s="12" t="s">
        <v>515</v>
      </c>
      <c r="B20" s="6" t="s">
        <v>180</v>
      </c>
      <c r="C20" s="95"/>
      <c r="D20" s="95"/>
      <c r="E20" s="95"/>
      <c r="G20" s="118"/>
    </row>
    <row r="21" spans="1:7" ht="30" x14ac:dyDescent="0.25">
      <c r="A21" s="12" t="s">
        <v>516</v>
      </c>
      <c r="B21" s="6" t="s">
        <v>180</v>
      </c>
      <c r="C21" s="95"/>
      <c r="D21" s="95"/>
      <c r="E21" s="95"/>
      <c r="G21" s="118"/>
    </row>
    <row r="22" spans="1:7" x14ac:dyDescent="0.25">
      <c r="A22" s="12" t="s">
        <v>517</v>
      </c>
      <c r="B22" s="6" t="s">
        <v>180</v>
      </c>
      <c r="C22" s="95"/>
      <c r="D22" s="95"/>
      <c r="E22" s="95"/>
      <c r="G22" s="118"/>
    </row>
    <row r="23" spans="1:7" x14ac:dyDescent="0.25">
      <c r="A23" s="12" t="s">
        <v>518</v>
      </c>
      <c r="B23" s="6" t="s">
        <v>180</v>
      </c>
      <c r="C23" s="95"/>
      <c r="D23" s="95"/>
      <c r="E23" s="95"/>
      <c r="G23" s="118"/>
    </row>
    <row r="24" spans="1:7" x14ac:dyDescent="0.25">
      <c r="A24" s="12" t="s">
        <v>519</v>
      </c>
      <c r="B24" s="6" t="s">
        <v>180</v>
      </c>
      <c r="C24" s="95"/>
      <c r="D24" s="95"/>
      <c r="E24" s="95"/>
      <c r="G24" s="118"/>
    </row>
    <row r="25" spans="1:7" x14ac:dyDescent="0.25">
      <c r="A25" s="12" t="s">
        <v>520</v>
      </c>
      <c r="B25" s="6" t="s">
        <v>180</v>
      </c>
      <c r="C25" s="95"/>
      <c r="D25" s="95"/>
      <c r="E25" s="95"/>
      <c r="G25" s="118"/>
    </row>
    <row r="26" spans="1:7" x14ac:dyDescent="0.25">
      <c r="A26" s="12" t="s">
        <v>521</v>
      </c>
      <c r="B26" s="6" t="s">
        <v>180</v>
      </c>
      <c r="C26" s="95"/>
      <c r="D26" s="95"/>
      <c r="E26" s="95"/>
      <c r="G26" s="118"/>
    </row>
    <row r="27" spans="1:7" x14ac:dyDescent="0.25">
      <c r="A27" s="12" t="s">
        <v>522</v>
      </c>
      <c r="B27" s="6" t="s">
        <v>180</v>
      </c>
      <c r="C27" s="95"/>
      <c r="D27" s="95"/>
      <c r="E27" s="95"/>
      <c r="G27" s="118"/>
    </row>
    <row r="28" spans="1:7" x14ac:dyDescent="0.25">
      <c r="A28" s="12" t="s">
        <v>523</v>
      </c>
      <c r="B28" s="6" t="s">
        <v>180</v>
      </c>
      <c r="C28" s="95"/>
      <c r="D28" s="95"/>
      <c r="E28" s="95"/>
      <c r="G28" s="118"/>
    </row>
    <row r="29" spans="1:7" ht="25.5" x14ac:dyDescent="0.25">
      <c r="A29" s="10" t="s">
        <v>383</v>
      </c>
      <c r="B29" s="8" t="s">
        <v>180</v>
      </c>
      <c r="C29" s="95"/>
      <c r="D29" s="95"/>
      <c r="E29" s="95"/>
      <c r="G29" s="118"/>
    </row>
    <row r="30" spans="1:7" x14ac:dyDescent="0.25">
      <c r="A30" s="12" t="s">
        <v>514</v>
      </c>
      <c r="B30" s="6" t="s">
        <v>181</v>
      </c>
      <c r="C30" s="95"/>
      <c r="D30" s="95"/>
      <c r="E30" s="95"/>
      <c r="G30" s="118"/>
    </row>
    <row r="31" spans="1:7" x14ac:dyDescent="0.25">
      <c r="A31" s="12" t="s">
        <v>515</v>
      </c>
      <c r="B31" s="6" t="s">
        <v>181</v>
      </c>
      <c r="C31" s="95"/>
      <c r="D31" s="95"/>
      <c r="E31" s="95"/>
      <c r="G31" s="118"/>
    </row>
    <row r="32" spans="1:7" ht="30" x14ac:dyDescent="0.25">
      <c r="A32" s="12" t="s">
        <v>516</v>
      </c>
      <c r="B32" s="6" t="s">
        <v>181</v>
      </c>
      <c r="C32" s="95"/>
      <c r="D32" s="95"/>
      <c r="E32" s="95"/>
      <c r="G32" s="118"/>
    </row>
    <row r="33" spans="1:7" x14ac:dyDescent="0.25">
      <c r="A33" s="12" t="s">
        <v>517</v>
      </c>
      <c r="B33" s="6" t="s">
        <v>181</v>
      </c>
      <c r="C33" s="95">
        <v>0</v>
      </c>
      <c r="D33" s="95">
        <v>0</v>
      </c>
      <c r="E33" s="95"/>
      <c r="G33" s="118"/>
    </row>
    <row r="34" spans="1:7" x14ac:dyDescent="0.25">
      <c r="A34" s="12" t="s">
        <v>518</v>
      </c>
      <c r="B34" s="6" t="s">
        <v>181</v>
      </c>
      <c r="C34" s="95"/>
      <c r="D34" s="95"/>
      <c r="E34" s="95"/>
      <c r="G34" s="118"/>
    </row>
    <row r="35" spans="1:7" x14ac:dyDescent="0.25">
      <c r="A35" s="12" t="s">
        <v>519</v>
      </c>
      <c r="B35" s="6" t="s">
        <v>181</v>
      </c>
      <c r="C35" s="95"/>
      <c r="D35" s="95"/>
      <c r="E35" s="95"/>
      <c r="G35" s="118"/>
    </row>
    <row r="36" spans="1:7" x14ac:dyDescent="0.25">
      <c r="A36" s="12" t="s">
        <v>520</v>
      </c>
      <c r="B36" s="6" t="s">
        <v>181</v>
      </c>
      <c r="C36" s="95">
        <v>0</v>
      </c>
      <c r="D36" s="95">
        <v>0</v>
      </c>
      <c r="E36" s="95"/>
      <c r="G36" s="118"/>
    </row>
    <row r="37" spans="1:7" x14ac:dyDescent="0.25">
      <c r="A37" s="12" t="s">
        <v>521</v>
      </c>
      <c r="B37" s="6" t="s">
        <v>181</v>
      </c>
      <c r="C37" s="95">
        <v>0</v>
      </c>
      <c r="D37" s="95">
        <v>0</v>
      </c>
      <c r="E37" s="95">
        <v>41176346</v>
      </c>
      <c r="G37" s="118"/>
    </row>
    <row r="38" spans="1:7" x14ac:dyDescent="0.25">
      <c r="A38" s="12" t="s">
        <v>522</v>
      </c>
      <c r="B38" s="6" t="s">
        <v>181</v>
      </c>
      <c r="C38" s="95"/>
      <c r="D38" s="95"/>
      <c r="E38" s="95"/>
      <c r="G38" s="118"/>
    </row>
    <row r="39" spans="1:7" x14ac:dyDescent="0.25">
      <c r="A39" s="12" t="s">
        <v>523</v>
      </c>
      <c r="B39" s="6" t="s">
        <v>181</v>
      </c>
      <c r="C39" s="95"/>
      <c r="D39" s="95"/>
      <c r="E39" s="95"/>
      <c r="G39" s="118"/>
    </row>
    <row r="40" spans="1:7" x14ac:dyDescent="0.25">
      <c r="A40" s="10" t="s">
        <v>384</v>
      </c>
      <c r="B40" s="8" t="s">
        <v>181</v>
      </c>
      <c r="C40" s="83">
        <f>'4. melléklet'!C68</f>
        <v>42475498</v>
      </c>
      <c r="D40" s="83">
        <f>'4. melléklet'!D68</f>
        <v>41176346</v>
      </c>
      <c r="E40" s="83">
        <f>'4. melléklet'!E68</f>
        <v>41176346</v>
      </c>
      <c r="G40" s="118"/>
    </row>
    <row r="41" spans="1:7" x14ac:dyDescent="0.25">
      <c r="A41" s="12" t="s">
        <v>524</v>
      </c>
      <c r="B41" s="5" t="s">
        <v>183</v>
      </c>
      <c r="C41" s="95"/>
      <c r="D41" s="95"/>
      <c r="E41" s="95"/>
      <c r="G41" s="118"/>
    </row>
    <row r="42" spans="1:7" x14ac:dyDescent="0.25">
      <c r="A42" s="12" t="s">
        <v>674</v>
      </c>
      <c r="B42" s="5" t="s">
        <v>183</v>
      </c>
      <c r="C42" s="95"/>
      <c r="D42" s="95"/>
      <c r="E42" s="95"/>
      <c r="G42" s="118"/>
    </row>
    <row r="43" spans="1:7" x14ac:dyDescent="0.25">
      <c r="A43" s="12" t="s">
        <v>525</v>
      </c>
      <c r="B43" s="5"/>
      <c r="C43" s="95"/>
      <c r="D43" s="95"/>
      <c r="E43" s="95"/>
      <c r="G43" s="118"/>
    </row>
    <row r="44" spans="1:7" x14ac:dyDescent="0.25">
      <c r="A44" s="12" t="s">
        <v>526</v>
      </c>
      <c r="B44" s="5" t="s">
        <v>183</v>
      </c>
      <c r="C44" s="95"/>
      <c r="D44" s="95"/>
      <c r="E44" s="95"/>
      <c r="G44" s="118"/>
    </row>
    <row r="45" spans="1:7" x14ac:dyDescent="0.25">
      <c r="A45" s="5" t="s">
        <v>527</v>
      </c>
      <c r="B45" s="5" t="s">
        <v>183</v>
      </c>
      <c r="C45" s="95"/>
      <c r="D45" s="95"/>
      <c r="E45" s="95"/>
      <c r="G45" s="118"/>
    </row>
    <row r="46" spans="1:7" x14ac:dyDescent="0.25">
      <c r="A46" s="5" t="s">
        <v>528</v>
      </c>
      <c r="B46" s="5" t="s">
        <v>183</v>
      </c>
      <c r="C46" s="95"/>
      <c r="D46" s="95"/>
      <c r="E46" s="95"/>
      <c r="G46" s="118"/>
    </row>
    <row r="47" spans="1:7" x14ac:dyDescent="0.25">
      <c r="A47" s="5" t="s">
        <v>529</v>
      </c>
      <c r="B47" s="5" t="s">
        <v>183</v>
      </c>
      <c r="C47" s="95"/>
      <c r="D47" s="95"/>
      <c r="E47" s="95"/>
      <c r="G47" s="118"/>
    </row>
    <row r="48" spans="1:7" x14ac:dyDescent="0.25">
      <c r="A48" s="12" t="s">
        <v>530</v>
      </c>
      <c r="B48" s="5" t="s">
        <v>183</v>
      </c>
      <c r="C48" s="95"/>
      <c r="D48" s="95"/>
      <c r="E48" s="95"/>
      <c r="G48" s="118"/>
    </row>
    <row r="49" spans="1:7" x14ac:dyDescent="0.25">
      <c r="A49" s="12" t="s">
        <v>531</v>
      </c>
      <c r="B49" s="5" t="s">
        <v>183</v>
      </c>
      <c r="C49" s="95"/>
      <c r="D49" s="95"/>
      <c r="E49" s="95"/>
      <c r="G49" s="118"/>
    </row>
    <row r="50" spans="1:7" x14ac:dyDescent="0.25">
      <c r="A50" s="12" t="s">
        <v>532</v>
      </c>
      <c r="B50" s="5" t="s">
        <v>183</v>
      </c>
      <c r="C50" s="95"/>
      <c r="D50" s="95"/>
      <c r="E50" s="95"/>
      <c r="G50" s="118"/>
    </row>
    <row r="51" spans="1:7" x14ac:dyDescent="0.25">
      <c r="A51" s="12" t="s">
        <v>533</v>
      </c>
      <c r="B51" s="5" t="s">
        <v>183</v>
      </c>
      <c r="C51" s="95"/>
      <c r="D51" s="95"/>
      <c r="E51" s="95"/>
      <c r="G51" s="118"/>
    </row>
    <row r="52" spans="1:7" ht="25.5" x14ac:dyDescent="0.25">
      <c r="A52" s="10" t="s">
        <v>385</v>
      </c>
      <c r="B52" s="8" t="s">
        <v>183</v>
      </c>
      <c r="C52" s="95"/>
      <c r="D52" s="95"/>
      <c r="E52" s="95"/>
      <c r="G52" s="118"/>
    </row>
    <row r="53" spans="1:7" x14ac:dyDescent="0.25">
      <c r="A53" s="12" t="s">
        <v>524</v>
      </c>
      <c r="B53" s="5" t="s">
        <v>188</v>
      </c>
      <c r="C53" s="95"/>
      <c r="D53" s="95"/>
      <c r="E53" s="95"/>
      <c r="G53" s="118"/>
    </row>
    <row r="54" spans="1:7" x14ac:dyDescent="0.25">
      <c r="A54" s="12" t="s">
        <v>674</v>
      </c>
      <c r="B54" s="5" t="s">
        <v>188</v>
      </c>
      <c r="C54" s="95"/>
      <c r="D54" s="95"/>
      <c r="E54" s="95"/>
      <c r="G54" s="118"/>
    </row>
    <row r="55" spans="1:7" x14ac:dyDescent="0.25">
      <c r="A55" s="12" t="s">
        <v>525</v>
      </c>
      <c r="B55" s="5" t="s">
        <v>188</v>
      </c>
      <c r="C55" s="95">
        <v>0</v>
      </c>
      <c r="D55" s="95">
        <v>0</v>
      </c>
      <c r="E55" s="95">
        <v>400000</v>
      </c>
      <c r="G55" s="118"/>
    </row>
    <row r="56" spans="1:7" x14ac:dyDescent="0.25">
      <c r="A56" s="12" t="s">
        <v>526</v>
      </c>
      <c r="B56" s="5" t="s">
        <v>188</v>
      </c>
      <c r="C56" s="95">
        <v>0</v>
      </c>
      <c r="D56" s="95">
        <v>0</v>
      </c>
      <c r="E56" s="95">
        <v>300000</v>
      </c>
      <c r="G56" s="118"/>
    </row>
    <row r="57" spans="1:7" x14ac:dyDescent="0.25">
      <c r="A57" s="5" t="s">
        <v>527</v>
      </c>
      <c r="B57" s="5" t="s">
        <v>188</v>
      </c>
      <c r="C57" s="95"/>
      <c r="D57" s="95"/>
      <c r="E57" s="95"/>
      <c r="G57" s="118"/>
    </row>
    <row r="58" spans="1:7" x14ac:dyDescent="0.25">
      <c r="A58" s="5" t="s">
        <v>528</v>
      </c>
      <c r="B58" s="5" t="s">
        <v>188</v>
      </c>
      <c r="C58" s="95"/>
      <c r="D58" s="95"/>
      <c r="E58" s="95"/>
      <c r="G58" s="118"/>
    </row>
    <row r="59" spans="1:7" x14ac:dyDescent="0.25">
      <c r="A59" s="5" t="s">
        <v>529</v>
      </c>
      <c r="B59" s="5" t="s">
        <v>188</v>
      </c>
      <c r="C59" s="95"/>
      <c r="D59" s="95"/>
      <c r="E59" s="95"/>
      <c r="G59" s="118"/>
    </row>
    <row r="60" spans="1:7" x14ac:dyDescent="0.25">
      <c r="A60" s="12" t="s">
        <v>530</v>
      </c>
      <c r="B60" s="5" t="s">
        <v>188</v>
      </c>
      <c r="C60" s="95"/>
      <c r="D60" s="95"/>
      <c r="E60" s="95"/>
      <c r="G60" s="118"/>
    </row>
    <row r="61" spans="1:7" x14ac:dyDescent="0.25">
      <c r="A61" s="12" t="s">
        <v>532</v>
      </c>
      <c r="B61" s="5" t="s">
        <v>188</v>
      </c>
      <c r="C61" s="95"/>
      <c r="D61" s="95"/>
      <c r="E61" s="95"/>
      <c r="G61" s="118"/>
    </row>
    <row r="62" spans="1:7" x14ac:dyDescent="0.25">
      <c r="A62" s="12" t="s">
        <v>533</v>
      </c>
      <c r="B62" s="5" t="s">
        <v>188</v>
      </c>
      <c r="C62" s="95"/>
      <c r="D62" s="95"/>
      <c r="E62" s="95"/>
      <c r="G62" s="118"/>
    </row>
    <row r="63" spans="1:7" x14ac:dyDescent="0.25">
      <c r="A63" s="14" t="s">
        <v>386</v>
      </c>
      <c r="B63" s="7" t="s">
        <v>188</v>
      </c>
      <c r="C63" s="83">
        <f>'4. melléklet'!C74</f>
        <v>550000</v>
      </c>
      <c r="D63" s="83">
        <f>'4. melléklet'!D74</f>
        <v>700000</v>
      </c>
      <c r="E63" s="83">
        <f>'4. melléklet'!E74</f>
        <v>700000</v>
      </c>
    </row>
    <row r="64" spans="1:7" x14ac:dyDescent="0.25">
      <c r="A64" s="12" t="s">
        <v>514</v>
      </c>
      <c r="B64" s="6" t="s">
        <v>215</v>
      </c>
      <c r="C64" s="95"/>
      <c r="D64" s="95"/>
      <c r="E64" s="95"/>
    </row>
    <row r="65" spans="1:5" x14ac:dyDescent="0.25">
      <c r="A65" s="12" t="s">
        <v>515</v>
      </c>
      <c r="B65" s="6" t="s">
        <v>215</v>
      </c>
      <c r="C65" s="95"/>
      <c r="D65" s="95"/>
      <c r="E65" s="95"/>
    </row>
    <row r="66" spans="1:5" ht="30" x14ac:dyDescent="0.25">
      <c r="A66" s="12" t="s">
        <v>516</v>
      </c>
      <c r="B66" s="6" t="s">
        <v>215</v>
      </c>
      <c r="C66" s="95"/>
      <c r="D66" s="95"/>
      <c r="E66" s="95"/>
    </row>
    <row r="67" spans="1:5" x14ac:dyDescent="0.25">
      <c r="A67" s="12" t="s">
        <v>517</v>
      </c>
      <c r="B67" s="6" t="s">
        <v>215</v>
      </c>
      <c r="C67" s="95"/>
      <c r="D67" s="95"/>
      <c r="E67" s="95"/>
    </row>
    <row r="68" spans="1:5" x14ac:dyDescent="0.25">
      <c r="A68" s="12" t="s">
        <v>518</v>
      </c>
      <c r="B68" s="6" t="s">
        <v>215</v>
      </c>
      <c r="C68" s="95"/>
      <c r="D68" s="95"/>
      <c r="E68" s="95"/>
    </row>
    <row r="69" spans="1:5" x14ac:dyDescent="0.25">
      <c r="A69" s="12" t="s">
        <v>519</v>
      </c>
      <c r="B69" s="6" t="s">
        <v>215</v>
      </c>
      <c r="C69" s="95"/>
      <c r="D69" s="95"/>
      <c r="E69" s="95"/>
    </row>
    <row r="70" spans="1:5" x14ac:dyDescent="0.25">
      <c r="A70" s="12" t="s">
        <v>520</v>
      </c>
      <c r="B70" s="6" t="s">
        <v>215</v>
      </c>
      <c r="C70" s="95"/>
      <c r="D70" s="95"/>
      <c r="E70" s="95"/>
    </row>
    <row r="71" spans="1:5" x14ac:dyDescent="0.25">
      <c r="A71" s="12" t="s">
        <v>521</v>
      </c>
      <c r="B71" s="6" t="s">
        <v>215</v>
      </c>
      <c r="C71" s="95"/>
      <c r="D71" s="95"/>
      <c r="E71" s="95"/>
    </row>
    <row r="72" spans="1:5" x14ac:dyDescent="0.25">
      <c r="A72" s="12" t="s">
        <v>522</v>
      </c>
      <c r="B72" s="6" t="s">
        <v>215</v>
      </c>
      <c r="C72" s="95"/>
      <c r="D72" s="95"/>
      <c r="E72" s="95"/>
    </row>
    <row r="73" spans="1:5" x14ac:dyDescent="0.25">
      <c r="A73" s="12" t="s">
        <v>523</v>
      </c>
      <c r="B73" s="6" t="s">
        <v>215</v>
      </c>
      <c r="C73" s="95"/>
      <c r="D73" s="95"/>
      <c r="E73" s="95"/>
    </row>
    <row r="74" spans="1:5" ht="25.5" x14ac:dyDescent="0.25">
      <c r="A74" s="10" t="s">
        <v>393</v>
      </c>
      <c r="B74" s="8" t="s">
        <v>215</v>
      </c>
      <c r="C74" s="95"/>
      <c r="D74" s="95"/>
      <c r="E74" s="95"/>
    </row>
    <row r="75" spans="1:5" x14ac:dyDescent="0.25">
      <c r="A75" s="12" t="s">
        <v>514</v>
      </c>
      <c r="B75" s="6" t="s">
        <v>216</v>
      </c>
      <c r="C75" s="95"/>
      <c r="D75" s="95"/>
      <c r="E75" s="95"/>
    </row>
    <row r="76" spans="1:5" x14ac:dyDescent="0.25">
      <c r="A76" s="12" t="s">
        <v>515</v>
      </c>
      <c r="B76" s="6" t="s">
        <v>216</v>
      </c>
      <c r="C76" s="95"/>
      <c r="D76" s="95"/>
      <c r="E76" s="95"/>
    </row>
    <row r="77" spans="1:5" ht="30" x14ac:dyDescent="0.25">
      <c r="A77" s="12" t="s">
        <v>516</v>
      </c>
      <c r="B77" s="6" t="s">
        <v>216</v>
      </c>
      <c r="C77" s="95"/>
      <c r="D77" s="95"/>
      <c r="E77" s="95"/>
    </row>
    <row r="78" spans="1:5" x14ac:dyDescent="0.25">
      <c r="A78" s="12" t="s">
        <v>517</v>
      </c>
      <c r="B78" s="6" t="s">
        <v>216</v>
      </c>
      <c r="C78" s="95"/>
      <c r="D78" s="95"/>
      <c r="E78" s="95"/>
    </row>
    <row r="79" spans="1:5" x14ac:dyDescent="0.25">
      <c r="A79" s="12" t="s">
        <v>518</v>
      </c>
      <c r="B79" s="6" t="s">
        <v>216</v>
      </c>
      <c r="C79" s="95"/>
      <c r="D79" s="95"/>
      <c r="E79" s="95"/>
    </row>
    <row r="80" spans="1:5" x14ac:dyDescent="0.25">
      <c r="A80" s="12" t="s">
        <v>519</v>
      </c>
      <c r="B80" s="6" t="s">
        <v>216</v>
      </c>
      <c r="C80" s="95"/>
      <c r="D80" s="95"/>
      <c r="E80" s="95"/>
    </row>
    <row r="81" spans="1:5" x14ac:dyDescent="0.25">
      <c r="A81" s="12" t="s">
        <v>520</v>
      </c>
      <c r="B81" s="6" t="s">
        <v>216</v>
      </c>
      <c r="C81" s="95"/>
      <c r="D81" s="95"/>
      <c r="E81" s="95"/>
    </row>
    <row r="82" spans="1:5" x14ac:dyDescent="0.25">
      <c r="A82" s="12" t="s">
        <v>521</v>
      </c>
      <c r="B82" s="6" t="s">
        <v>216</v>
      </c>
      <c r="C82" s="95"/>
      <c r="D82" s="95"/>
      <c r="E82" s="95"/>
    </row>
    <row r="83" spans="1:5" x14ac:dyDescent="0.25">
      <c r="A83" s="12" t="s">
        <v>522</v>
      </c>
      <c r="B83" s="6" t="s">
        <v>216</v>
      </c>
      <c r="C83" s="95"/>
      <c r="D83" s="95"/>
      <c r="E83" s="95"/>
    </row>
    <row r="84" spans="1:5" x14ac:dyDescent="0.25">
      <c r="A84" s="12" t="s">
        <v>523</v>
      </c>
      <c r="B84" s="6" t="s">
        <v>216</v>
      </c>
      <c r="C84" s="95"/>
      <c r="D84" s="95"/>
      <c r="E84" s="95"/>
    </row>
    <row r="85" spans="1:5" ht="25.5" x14ac:dyDescent="0.25">
      <c r="A85" s="10" t="s">
        <v>392</v>
      </c>
      <c r="B85" s="8" t="s">
        <v>216</v>
      </c>
      <c r="C85" s="95"/>
      <c r="D85" s="95"/>
      <c r="E85" s="95"/>
    </row>
    <row r="86" spans="1:5" x14ac:dyDescent="0.25">
      <c r="A86" s="12" t="s">
        <v>514</v>
      </c>
      <c r="B86" s="6" t="s">
        <v>217</v>
      </c>
      <c r="C86" s="95"/>
      <c r="D86" s="95"/>
      <c r="E86" s="95"/>
    </row>
    <row r="87" spans="1:5" x14ac:dyDescent="0.25">
      <c r="A87" s="12" t="s">
        <v>515</v>
      </c>
      <c r="B87" s="6" t="s">
        <v>217</v>
      </c>
      <c r="C87" s="95"/>
      <c r="D87" s="95"/>
      <c r="E87" s="95"/>
    </row>
    <row r="88" spans="1:5" ht="30" x14ac:dyDescent="0.25">
      <c r="A88" s="12" t="s">
        <v>516</v>
      </c>
      <c r="B88" s="6" t="s">
        <v>217</v>
      </c>
      <c r="C88" s="95"/>
      <c r="D88" s="95"/>
      <c r="E88" s="95"/>
    </row>
    <row r="89" spans="1:5" x14ac:dyDescent="0.25">
      <c r="A89" s="12" t="s">
        <v>517</v>
      </c>
      <c r="B89" s="6" t="s">
        <v>217</v>
      </c>
      <c r="C89" s="95"/>
      <c r="D89" s="95"/>
      <c r="E89" s="95"/>
    </row>
    <row r="90" spans="1:5" x14ac:dyDescent="0.25">
      <c r="A90" s="12" t="s">
        <v>518</v>
      </c>
      <c r="B90" s="6" t="s">
        <v>217</v>
      </c>
      <c r="C90" s="95"/>
      <c r="D90" s="95"/>
      <c r="E90" s="95"/>
    </row>
    <row r="91" spans="1:5" x14ac:dyDescent="0.25">
      <c r="A91" s="12" t="s">
        <v>519</v>
      </c>
      <c r="B91" s="6" t="s">
        <v>217</v>
      </c>
      <c r="C91" s="95"/>
      <c r="D91" s="95"/>
      <c r="E91" s="95"/>
    </row>
    <row r="92" spans="1:5" x14ac:dyDescent="0.25">
      <c r="A92" s="12" t="s">
        <v>520</v>
      </c>
      <c r="B92" s="6" t="s">
        <v>217</v>
      </c>
      <c r="C92" s="95"/>
      <c r="D92" s="95"/>
      <c r="E92" s="95"/>
    </row>
    <row r="93" spans="1:5" x14ac:dyDescent="0.25">
      <c r="A93" s="12" t="s">
        <v>521</v>
      </c>
      <c r="B93" s="6" t="s">
        <v>217</v>
      </c>
      <c r="C93" s="95"/>
      <c r="D93" s="95"/>
      <c r="E93" s="95"/>
    </row>
    <row r="94" spans="1:5" x14ac:dyDescent="0.25">
      <c r="A94" s="12" t="s">
        <v>522</v>
      </c>
      <c r="B94" s="6" t="s">
        <v>217</v>
      </c>
      <c r="C94" s="95"/>
      <c r="D94" s="95"/>
      <c r="E94" s="95"/>
    </row>
    <row r="95" spans="1:5" x14ac:dyDescent="0.25">
      <c r="A95" s="12" t="s">
        <v>523</v>
      </c>
      <c r="B95" s="6" t="s">
        <v>217</v>
      </c>
      <c r="C95" s="95"/>
      <c r="D95" s="95"/>
      <c r="E95" s="95"/>
    </row>
    <row r="96" spans="1:5" x14ac:dyDescent="0.25">
      <c r="A96" s="10" t="s">
        <v>391</v>
      </c>
      <c r="B96" s="8" t="s">
        <v>217</v>
      </c>
      <c r="C96" s="95"/>
      <c r="D96" s="95"/>
      <c r="E96" s="95"/>
    </row>
    <row r="97" spans="1:5" x14ac:dyDescent="0.25">
      <c r="A97" s="12" t="s">
        <v>524</v>
      </c>
      <c r="B97" s="5" t="s">
        <v>219</v>
      </c>
      <c r="C97" s="95"/>
      <c r="D97" s="95"/>
      <c r="E97" s="95"/>
    </row>
    <row r="98" spans="1:5" x14ac:dyDescent="0.25">
      <c r="A98" s="12" t="s">
        <v>525</v>
      </c>
      <c r="B98" s="6" t="s">
        <v>219</v>
      </c>
      <c r="C98" s="95"/>
      <c r="D98" s="95"/>
      <c r="E98" s="95"/>
    </row>
    <row r="99" spans="1:5" x14ac:dyDescent="0.25">
      <c r="A99" s="12" t="s">
        <v>526</v>
      </c>
      <c r="B99" s="5" t="s">
        <v>219</v>
      </c>
      <c r="C99" s="95"/>
      <c r="D99" s="95"/>
      <c r="E99" s="95"/>
    </row>
    <row r="100" spans="1:5" x14ac:dyDescent="0.25">
      <c r="A100" s="5" t="s">
        <v>527</v>
      </c>
      <c r="B100" s="6" t="s">
        <v>219</v>
      </c>
      <c r="C100" s="95"/>
      <c r="D100" s="95"/>
      <c r="E100" s="95"/>
    </row>
    <row r="101" spans="1:5" x14ac:dyDescent="0.25">
      <c r="A101" s="5" t="s">
        <v>528</v>
      </c>
      <c r="B101" s="5" t="s">
        <v>219</v>
      </c>
      <c r="C101" s="95"/>
      <c r="D101" s="95"/>
      <c r="E101" s="95"/>
    </row>
    <row r="102" spans="1:5" x14ac:dyDescent="0.25">
      <c r="A102" s="5" t="s">
        <v>529</v>
      </c>
      <c r="B102" s="6" t="s">
        <v>219</v>
      </c>
      <c r="C102" s="95"/>
      <c r="D102" s="95"/>
      <c r="E102" s="95"/>
    </row>
    <row r="103" spans="1:5" x14ac:dyDescent="0.25">
      <c r="A103" s="12" t="s">
        <v>530</v>
      </c>
      <c r="B103" s="5" t="s">
        <v>219</v>
      </c>
      <c r="C103" s="95"/>
      <c r="D103" s="95"/>
      <c r="E103" s="95"/>
    </row>
    <row r="104" spans="1:5" x14ac:dyDescent="0.25">
      <c r="A104" s="12" t="s">
        <v>534</v>
      </c>
      <c r="B104" s="6" t="s">
        <v>219</v>
      </c>
      <c r="C104" s="95"/>
      <c r="D104" s="95"/>
      <c r="E104" s="95"/>
    </row>
    <row r="105" spans="1:5" x14ac:dyDescent="0.25">
      <c r="A105" s="12" t="s">
        <v>532</v>
      </c>
      <c r="B105" s="5" t="s">
        <v>219</v>
      </c>
      <c r="C105" s="95"/>
      <c r="D105" s="95"/>
      <c r="E105" s="95"/>
    </row>
    <row r="106" spans="1:5" x14ac:dyDescent="0.25">
      <c r="A106" s="12" t="s">
        <v>533</v>
      </c>
      <c r="B106" s="6" t="s">
        <v>219</v>
      </c>
      <c r="C106" s="95"/>
      <c r="D106" s="95"/>
      <c r="E106" s="95"/>
    </row>
    <row r="107" spans="1:5" ht="25.5" x14ac:dyDescent="0.25">
      <c r="A107" s="10" t="s">
        <v>390</v>
      </c>
      <c r="B107" s="8" t="s">
        <v>219</v>
      </c>
      <c r="C107" s="95"/>
      <c r="D107" s="95"/>
      <c r="E107" s="95"/>
    </row>
    <row r="108" spans="1:5" x14ac:dyDescent="0.25">
      <c r="A108" s="12" t="s">
        <v>524</v>
      </c>
      <c r="B108" s="5" t="s">
        <v>222</v>
      </c>
      <c r="C108" s="95"/>
      <c r="D108" s="95"/>
      <c r="E108" s="95"/>
    </row>
    <row r="109" spans="1:5" x14ac:dyDescent="0.25">
      <c r="A109" s="12" t="s">
        <v>525</v>
      </c>
      <c r="B109" s="5" t="s">
        <v>222</v>
      </c>
      <c r="C109" s="95"/>
      <c r="D109" s="95"/>
      <c r="E109" s="95"/>
    </row>
    <row r="110" spans="1:5" x14ac:dyDescent="0.25">
      <c r="A110" s="12" t="s">
        <v>526</v>
      </c>
      <c r="B110" s="5" t="s">
        <v>222</v>
      </c>
      <c r="C110" s="95"/>
      <c r="D110" s="95"/>
      <c r="E110" s="95"/>
    </row>
    <row r="111" spans="1:5" x14ac:dyDescent="0.25">
      <c r="A111" s="5" t="s">
        <v>527</v>
      </c>
      <c r="B111" s="5" t="s">
        <v>222</v>
      </c>
      <c r="C111" s="95"/>
      <c r="D111" s="95"/>
      <c r="E111" s="95"/>
    </row>
    <row r="112" spans="1:5" x14ac:dyDescent="0.25">
      <c r="A112" s="5" t="s">
        <v>528</v>
      </c>
      <c r="B112" s="5" t="s">
        <v>222</v>
      </c>
      <c r="C112" s="95"/>
      <c r="D112" s="95"/>
      <c r="E112" s="95"/>
    </row>
    <row r="113" spans="1:5" x14ac:dyDescent="0.25">
      <c r="A113" s="5" t="s">
        <v>529</v>
      </c>
      <c r="B113" s="5" t="s">
        <v>222</v>
      </c>
      <c r="C113" s="95"/>
      <c r="D113" s="95"/>
      <c r="E113" s="95"/>
    </row>
    <row r="114" spans="1:5" x14ac:dyDescent="0.25">
      <c r="A114" s="12" t="s">
        <v>530</v>
      </c>
      <c r="B114" s="5" t="s">
        <v>222</v>
      </c>
      <c r="C114" s="95"/>
      <c r="D114" s="95"/>
      <c r="E114" s="95"/>
    </row>
    <row r="115" spans="1:5" x14ac:dyDescent="0.25">
      <c r="A115" s="12" t="s">
        <v>534</v>
      </c>
      <c r="B115" s="5" t="s">
        <v>222</v>
      </c>
      <c r="C115" s="95"/>
      <c r="D115" s="95"/>
      <c r="E115" s="95"/>
    </row>
    <row r="116" spans="1:5" x14ac:dyDescent="0.25">
      <c r="A116" s="12" t="s">
        <v>532</v>
      </c>
      <c r="B116" s="5" t="s">
        <v>222</v>
      </c>
      <c r="C116" s="95"/>
      <c r="D116" s="95"/>
      <c r="E116" s="95"/>
    </row>
    <row r="117" spans="1:5" x14ac:dyDescent="0.25">
      <c r="A117" s="12" t="s">
        <v>533</v>
      </c>
      <c r="B117" s="5" t="s">
        <v>222</v>
      </c>
      <c r="C117" s="95"/>
      <c r="D117" s="95"/>
      <c r="E117" s="95"/>
    </row>
    <row r="118" spans="1:5" x14ac:dyDescent="0.25">
      <c r="A118" s="14" t="s">
        <v>419</v>
      </c>
      <c r="B118" s="8" t="s">
        <v>222</v>
      </c>
      <c r="C118" s="95"/>
      <c r="D118" s="95"/>
      <c r="E118" s="95"/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E117"/>
  <sheetViews>
    <sheetView workbookViewId="0">
      <selection sqref="A1:E1"/>
    </sheetView>
  </sheetViews>
  <sheetFormatPr defaultRowHeight="15" x14ac:dyDescent="0.2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 x14ac:dyDescent="0.25">
      <c r="A1" s="242" t="s">
        <v>862</v>
      </c>
      <c r="B1" s="242"/>
      <c r="C1" s="242"/>
      <c r="D1" s="242"/>
      <c r="E1" s="242"/>
    </row>
    <row r="3" spans="1:5" ht="27" customHeight="1" x14ac:dyDescent="0.25">
      <c r="A3" s="212" t="s">
        <v>840</v>
      </c>
      <c r="B3" s="213"/>
      <c r="C3" s="213"/>
      <c r="D3" s="219"/>
      <c r="E3" s="219"/>
    </row>
    <row r="4" spans="1:5" ht="25.5" customHeight="1" x14ac:dyDescent="0.25">
      <c r="A4" s="214" t="s">
        <v>622</v>
      </c>
      <c r="B4" s="215"/>
      <c r="C4" s="215"/>
    </row>
    <row r="5" spans="1:5" ht="15.75" customHeight="1" x14ac:dyDescent="0.25">
      <c r="A5" s="47"/>
      <c r="B5" s="48"/>
      <c r="C5" s="48"/>
    </row>
    <row r="6" spans="1:5" ht="21" customHeight="1" x14ac:dyDescent="0.25">
      <c r="A6" s="4" t="s">
        <v>584</v>
      </c>
    </row>
    <row r="7" spans="1:5" ht="26.25" x14ac:dyDescent="0.25">
      <c r="A7" s="31" t="s">
        <v>558</v>
      </c>
      <c r="B7" s="3" t="s">
        <v>108</v>
      </c>
      <c r="C7" s="51" t="s">
        <v>587</v>
      </c>
      <c r="D7" s="63" t="s">
        <v>17</v>
      </c>
      <c r="E7" s="51" t="s">
        <v>18</v>
      </c>
    </row>
    <row r="8" spans="1:5" x14ac:dyDescent="0.25">
      <c r="A8" s="12" t="s">
        <v>535</v>
      </c>
      <c r="B8" s="6" t="s">
        <v>277</v>
      </c>
      <c r="C8" s="95"/>
      <c r="D8" s="95"/>
      <c r="E8" s="95"/>
    </row>
    <row r="9" spans="1:5" x14ac:dyDescent="0.25">
      <c r="A9" s="12" t="s">
        <v>544</v>
      </c>
      <c r="B9" s="6" t="s">
        <v>277</v>
      </c>
      <c r="C9" s="95"/>
      <c r="D9" s="95"/>
      <c r="E9" s="95"/>
    </row>
    <row r="10" spans="1:5" ht="30" x14ac:dyDescent="0.25">
      <c r="A10" s="12" t="s">
        <v>545</v>
      </c>
      <c r="B10" s="6" t="s">
        <v>277</v>
      </c>
      <c r="C10" s="95"/>
      <c r="D10" s="95"/>
      <c r="E10" s="95"/>
    </row>
    <row r="11" spans="1:5" x14ac:dyDescent="0.25">
      <c r="A11" s="12" t="s">
        <v>543</v>
      </c>
      <c r="B11" s="6" t="s">
        <v>277</v>
      </c>
      <c r="C11" s="95"/>
      <c r="D11" s="95"/>
      <c r="E11" s="95"/>
    </row>
    <row r="12" spans="1:5" x14ac:dyDescent="0.25">
      <c r="A12" s="12" t="s">
        <v>542</v>
      </c>
      <c r="B12" s="6" t="s">
        <v>277</v>
      </c>
      <c r="C12" s="95"/>
      <c r="D12" s="95"/>
      <c r="E12" s="95"/>
    </row>
    <row r="13" spans="1:5" x14ac:dyDescent="0.25">
      <c r="A13" s="12" t="s">
        <v>541</v>
      </c>
      <c r="B13" s="6" t="s">
        <v>277</v>
      </c>
      <c r="C13" s="95"/>
      <c r="D13" s="95"/>
      <c r="E13" s="95"/>
    </row>
    <row r="14" spans="1:5" x14ac:dyDescent="0.25">
      <c r="A14" s="12" t="s">
        <v>536</v>
      </c>
      <c r="B14" s="6" t="s">
        <v>277</v>
      </c>
      <c r="C14" s="95"/>
      <c r="D14" s="95"/>
      <c r="E14" s="95"/>
    </row>
    <row r="15" spans="1:5" x14ac:dyDescent="0.25">
      <c r="A15" s="12" t="s">
        <v>537</v>
      </c>
      <c r="B15" s="6" t="s">
        <v>277</v>
      </c>
      <c r="C15" s="95"/>
      <c r="D15" s="95"/>
      <c r="E15" s="95"/>
    </row>
    <row r="16" spans="1:5" x14ac:dyDescent="0.25">
      <c r="A16" s="12" t="s">
        <v>538</v>
      </c>
      <c r="B16" s="6" t="s">
        <v>277</v>
      </c>
      <c r="C16" s="95"/>
      <c r="D16" s="95"/>
      <c r="E16" s="95"/>
    </row>
    <row r="17" spans="1:5" x14ac:dyDescent="0.25">
      <c r="A17" s="12" t="s">
        <v>539</v>
      </c>
      <c r="B17" s="6" t="s">
        <v>277</v>
      </c>
      <c r="C17" s="95"/>
      <c r="D17" s="95"/>
      <c r="E17" s="95"/>
    </row>
    <row r="18" spans="1:5" ht="25.5" x14ac:dyDescent="0.25">
      <c r="A18" s="7" t="s">
        <v>424</v>
      </c>
      <c r="B18" s="8" t="s">
        <v>277</v>
      </c>
      <c r="C18" s="95"/>
      <c r="D18" s="95"/>
      <c r="E18" s="95"/>
    </row>
    <row r="19" spans="1:5" x14ac:dyDescent="0.25">
      <c r="A19" s="12" t="s">
        <v>535</v>
      </c>
      <c r="B19" s="6" t="s">
        <v>278</v>
      </c>
      <c r="C19" s="95"/>
      <c r="D19" s="95"/>
      <c r="E19" s="95"/>
    </row>
    <row r="20" spans="1:5" x14ac:dyDescent="0.25">
      <c r="A20" s="12" t="s">
        <v>544</v>
      </c>
      <c r="B20" s="6" t="s">
        <v>278</v>
      </c>
      <c r="C20" s="95"/>
      <c r="D20" s="95"/>
      <c r="E20" s="95"/>
    </row>
    <row r="21" spans="1:5" ht="30" x14ac:dyDescent="0.25">
      <c r="A21" s="12" t="s">
        <v>545</v>
      </c>
      <c r="B21" s="6" t="s">
        <v>278</v>
      </c>
      <c r="C21" s="95"/>
      <c r="D21" s="95"/>
      <c r="E21" s="95"/>
    </row>
    <row r="22" spans="1:5" x14ac:dyDescent="0.25">
      <c r="A22" s="12" t="s">
        <v>543</v>
      </c>
      <c r="B22" s="6" t="s">
        <v>278</v>
      </c>
      <c r="C22" s="95"/>
      <c r="D22" s="95"/>
      <c r="E22" s="95"/>
    </row>
    <row r="23" spans="1:5" x14ac:dyDescent="0.25">
      <c r="A23" s="12" t="s">
        <v>542</v>
      </c>
      <c r="B23" s="6" t="s">
        <v>278</v>
      </c>
      <c r="C23" s="95"/>
      <c r="D23" s="95"/>
      <c r="E23" s="95"/>
    </row>
    <row r="24" spans="1:5" x14ac:dyDescent="0.25">
      <c r="A24" s="12" t="s">
        <v>541</v>
      </c>
      <c r="B24" s="6" t="s">
        <v>278</v>
      </c>
      <c r="C24" s="95"/>
      <c r="D24" s="95"/>
      <c r="E24" s="95"/>
    </row>
    <row r="25" spans="1:5" x14ac:dyDescent="0.25">
      <c r="A25" s="12" t="s">
        <v>536</v>
      </c>
      <c r="B25" s="6" t="s">
        <v>278</v>
      </c>
      <c r="C25" s="95"/>
      <c r="D25" s="95"/>
      <c r="E25" s="95"/>
    </row>
    <row r="26" spans="1:5" x14ac:dyDescent="0.25">
      <c r="A26" s="12" t="s">
        <v>537</v>
      </c>
      <c r="B26" s="6" t="s">
        <v>278</v>
      </c>
      <c r="C26" s="95"/>
      <c r="D26" s="95"/>
      <c r="E26" s="95"/>
    </row>
    <row r="27" spans="1:5" x14ac:dyDescent="0.25">
      <c r="A27" s="12" t="s">
        <v>538</v>
      </c>
      <c r="B27" s="6" t="s">
        <v>278</v>
      </c>
      <c r="C27" s="95"/>
      <c r="D27" s="95"/>
      <c r="E27" s="95"/>
    </row>
    <row r="28" spans="1:5" x14ac:dyDescent="0.25">
      <c r="A28" s="12" t="s">
        <v>539</v>
      </c>
      <c r="B28" s="6" t="s">
        <v>278</v>
      </c>
      <c r="C28" s="95"/>
      <c r="D28" s="95"/>
      <c r="E28" s="95"/>
    </row>
    <row r="29" spans="1:5" ht="25.5" x14ac:dyDescent="0.25">
      <c r="A29" s="7" t="s">
        <v>459</v>
      </c>
      <c r="B29" s="8" t="s">
        <v>278</v>
      </c>
      <c r="C29" s="95"/>
      <c r="D29" s="95"/>
      <c r="E29" s="95"/>
    </row>
    <row r="30" spans="1:5" x14ac:dyDescent="0.25">
      <c r="A30" s="12" t="s">
        <v>535</v>
      </c>
      <c r="B30" s="6" t="s">
        <v>279</v>
      </c>
      <c r="C30" s="95"/>
      <c r="D30" s="95"/>
      <c r="E30" s="95"/>
    </row>
    <row r="31" spans="1:5" x14ac:dyDescent="0.25">
      <c r="A31" s="12" t="s">
        <v>544</v>
      </c>
      <c r="B31" s="6" t="s">
        <v>279</v>
      </c>
      <c r="C31" s="95"/>
      <c r="D31" s="95"/>
      <c r="E31" s="95"/>
    </row>
    <row r="32" spans="1:5" ht="30" x14ac:dyDescent="0.25">
      <c r="A32" s="12" t="s">
        <v>545</v>
      </c>
      <c r="B32" s="6" t="s">
        <v>279</v>
      </c>
      <c r="C32" s="95"/>
      <c r="D32" s="95"/>
      <c r="E32" s="95"/>
    </row>
    <row r="33" spans="1:5" x14ac:dyDescent="0.25">
      <c r="A33" s="12" t="s">
        <v>543</v>
      </c>
      <c r="B33" s="6" t="s">
        <v>279</v>
      </c>
      <c r="C33" s="95">
        <v>0</v>
      </c>
      <c r="D33" s="95">
        <v>0</v>
      </c>
      <c r="E33" s="95"/>
    </row>
    <row r="34" spans="1:5" x14ac:dyDescent="0.25">
      <c r="A34" s="12" t="s">
        <v>542</v>
      </c>
      <c r="B34" s="6" t="s">
        <v>279</v>
      </c>
      <c r="C34" s="95"/>
      <c r="D34" s="95"/>
      <c r="E34" s="210">
        <v>4294100</v>
      </c>
    </row>
    <row r="35" spans="1:5" x14ac:dyDescent="0.25">
      <c r="A35" s="12" t="s">
        <v>541</v>
      </c>
      <c r="B35" s="6" t="s">
        <v>279</v>
      </c>
      <c r="C35" s="95">
        <v>0</v>
      </c>
      <c r="D35" s="95">
        <v>0</v>
      </c>
      <c r="E35" s="95"/>
    </row>
    <row r="36" spans="1:5" x14ac:dyDescent="0.25">
      <c r="A36" s="12" t="s">
        <v>536</v>
      </c>
      <c r="B36" s="6" t="s">
        <v>279</v>
      </c>
      <c r="C36" s="95">
        <v>0</v>
      </c>
      <c r="D36" s="95">
        <v>0</v>
      </c>
      <c r="E36" s="210">
        <v>1652265</v>
      </c>
    </row>
    <row r="37" spans="1:5" x14ac:dyDescent="0.25">
      <c r="A37" s="12" t="s">
        <v>537</v>
      </c>
      <c r="B37" s="6" t="s">
        <v>279</v>
      </c>
      <c r="C37" s="95"/>
      <c r="D37" s="95"/>
      <c r="E37" s="95"/>
    </row>
    <row r="38" spans="1:5" x14ac:dyDescent="0.25">
      <c r="A38" s="12" t="s">
        <v>538</v>
      </c>
      <c r="B38" s="6" t="s">
        <v>279</v>
      </c>
      <c r="C38" s="95"/>
      <c r="D38" s="95"/>
      <c r="E38" s="95"/>
    </row>
    <row r="39" spans="1:5" x14ac:dyDescent="0.25">
      <c r="A39" s="12" t="s">
        <v>539</v>
      </c>
      <c r="B39" s="6" t="s">
        <v>279</v>
      </c>
      <c r="C39" s="95"/>
      <c r="D39" s="95"/>
      <c r="E39" s="95"/>
    </row>
    <row r="40" spans="1:5" x14ac:dyDescent="0.25">
      <c r="A40" s="7" t="s">
        <v>458</v>
      </c>
      <c r="B40" s="8" t="s">
        <v>279</v>
      </c>
      <c r="C40" s="83">
        <f>'2. melléklet'!C19</f>
        <v>5595000</v>
      </c>
      <c r="D40" s="83">
        <f>'2. melléklet'!D19</f>
        <v>5946365</v>
      </c>
      <c r="E40" s="83">
        <f>'2. melléklet'!E19</f>
        <v>5946365</v>
      </c>
    </row>
    <row r="41" spans="1:5" x14ac:dyDescent="0.25">
      <c r="A41" s="12" t="s">
        <v>535</v>
      </c>
      <c r="B41" s="6" t="s">
        <v>285</v>
      </c>
      <c r="C41" s="95"/>
      <c r="D41" s="95"/>
      <c r="E41" s="95"/>
    </row>
    <row r="42" spans="1:5" x14ac:dyDescent="0.25">
      <c r="A42" s="12" t="s">
        <v>544</v>
      </c>
      <c r="B42" s="6" t="s">
        <v>285</v>
      </c>
      <c r="C42" s="95"/>
      <c r="D42" s="95"/>
      <c r="E42" s="95"/>
    </row>
    <row r="43" spans="1:5" ht="30" x14ac:dyDescent="0.25">
      <c r="A43" s="12" t="s">
        <v>545</v>
      </c>
      <c r="B43" s="6" t="s">
        <v>285</v>
      </c>
      <c r="C43" s="95"/>
      <c r="D43" s="95"/>
      <c r="E43" s="95"/>
    </row>
    <row r="44" spans="1:5" x14ac:dyDescent="0.25">
      <c r="A44" s="12" t="s">
        <v>543</v>
      </c>
      <c r="B44" s="6" t="s">
        <v>285</v>
      </c>
      <c r="C44" s="95"/>
      <c r="D44" s="95"/>
      <c r="E44" s="95"/>
    </row>
    <row r="45" spans="1:5" x14ac:dyDescent="0.25">
      <c r="A45" s="12" t="s">
        <v>542</v>
      </c>
      <c r="B45" s="6" t="s">
        <v>285</v>
      </c>
      <c r="C45" s="95"/>
      <c r="D45" s="95"/>
      <c r="E45" s="95"/>
    </row>
    <row r="46" spans="1:5" x14ac:dyDescent="0.25">
      <c r="A46" s="12" t="s">
        <v>541</v>
      </c>
      <c r="B46" s="6" t="s">
        <v>285</v>
      </c>
      <c r="C46" s="95"/>
      <c r="D46" s="95"/>
      <c r="E46" s="95"/>
    </row>
    <row r="47" spans="1:5" x14ac:dyDescent="0.25">
      <c r="A47" s="12" t="s">
        <v>536</v>
      </c>
      <c r="B47" s="6" t="s">
        <v>285</v>
      </c>
      <c r="C47" s="95"/>
      <c r="D47" s="95"/>
      <c r="E47" s="95"/>
    </row>
    <row r="48" spans="1:5" x14ac:dyDescent="0.25">
      <c r="A48" s="12" t="s">
        <v>537</v>
      </c>
      <c r="B48" s="6" t="s">
        <v>285</v>
      </c>
      <c r="C48" s="95"/>
      <c r="D48" s="95"/>
      <c r="E48" s="95"/>
    </row>
    <row r="49" spans="1:5" x14ac:dyDescent="0.25">
      <c r="A49" s="12" t="s">
        <v>538</v>
      </c>
      <c r="B49" s="6" t="s">
        <v>285</v>
      </c>
      <c r="C49" s="95"/>
      <c r="D49" s="95"/>
      <c r="E49" s="95"/>
    </row>
    <row r="50" spans="1:5" x14ac:dyDescent="0.25">
      <c r="A50" s="12" t="s">
        <v>539</v>
      </c>
      <c r="B50" s="6" t="s">
        <v>285</v>
      </c>
      <c r="C50" s="95"/>
      <c r="D50" s="95"/>
      <c r="E50" s="95"/>
    </row>
    <row r="51" spans="1:5" ht="25.5" x14ac:dyDescent="0.25">
      <c r="A51" s="7" t="s">
        <v>457</v>
      </c>
      <c r="B51" s="8" t="s">
        <v>285</v>
      </c>
      <c r="C51" s="95"/>
      <c r="D51" s="95"/>
      <c r="E51" s="95"/>
    </row>
    <row r="52" spans="1:5" x14ac:dyDescent="0.25">
      <c r="A52" s="12" t="s">
        <v>540</v>
      </c>
      <c r="B52" s="6" t="s">
        <v>286</v>
      </c>
      <c r="C52" s="95"/>
      <c r="D52" s="95"/>
      <c r="E52" s="95"/>
    </row>
    <row r="53" spans="1:5" x14ac:dyDescent="0.25">
      <c r="A53" s="12" t="s">
        <v>544</v>
      </c>
      <c r="B53" s="6" t="s">
        <v>286</v>
      </c>
      <c r="C53" s="95"/>
      <c r="D53" s="95"/>
      <c r="E53" s="95"/>
    </row>
    <row r="54" spans="1:5" ht="30" x14ac:dyDescent="0.25">
      <c r="A54" s="12" t="s">
        <v>545</v>
      </c>
      <c r="B54" s="6" t="s">
        <v>286</v>
      </c>
      <c r="C54" s="95"/>
      <c r="D54" s="95"/>
      <c r="E54" s="95"/>
    </row>
    <row r="55" spans="1:5" x14ac:dyDescent="0.25">
      <c r="A55" s="12" t="s">
        <v>543</v>
      </c>
      <c r="B55" s="6" t="s">
        <v>286</v>
      </c>
      <c r="C55" s="95"/>
      <c r="D55" s="95"/>
      <c r="E55" s="95"/>
    </row>
    <row r="56" spans="1:5" x14ac:dyDescent="0.25">
      <c r="A56" s="12" t="s">
        <v>542</v>
      </c>
      <c r="B56" s="6" t="s">
        <v>286</v>
      </c>
      <c r="C56" s="95"/>
      <c r="D56" s="95"/>
      <c r="E56" s="95"/>
    </row>
    <row r="57" spans="1:5" x14ac:dyDescent="0.25">
      <c r="A57" s="12" t="s">
        <v>541</v>
      </c>
      <c r="B57" s="6" t="s">
        <v>286</v>
      </c>
      <c r="C57" s="95"/>
      <c r="D57" s="95"/>
      <c r="E57" s="95"/>
    </row>
    <row r="58" spans="1:5" x14ac:dyDescent="0.25">
      <c r="A58" s="12" t="s">
        <v>536</v>
      </c>
      <c r="B58" s="6" t="s">
        <v>286</v>
      </c>
      <c r="C58" s="95"/>
      <c r="D58" s="95"/>
      <c r="E58" s="95"/>
    </row>
    <row r="59" spans="1:5" x14ac:dyDescent="0.25">
      <c r="A59" s="12" t="s">
        <v>537</v>
      </c>
      <c r="B59" s="6" t="s">
        <v>286</v>
      </c>
      <c r="C59" s="95"/>
      <c r="D59" s="95"/>
      <c r="E59" s="95"/>
    </row>
    <row r="60" spans="1:5" x14ac:dyDescent="0.25">
      <c r="A60" s="12" t="s">
        <v>538</v>
      </c>
      <c r="B60" s="6" t="s">
        <v>286</v>
      </c>
      <c r="C60" s="95"/>
      <c r="D60" s="95"/>
      <c r="E60" s="95"/>
    </row>
    <row r="61" spans="1:5" x14ac:dyDescent="0.25">
      <c r="A61" s="12" t="s">
        <v>539</v>
      </c>
      <c r="B61" s="6" t="s">
        <v>286</v>
      </c>
      <c r="C61" s="95"/>
      <c r="D61" s="95"/>
      <c r="E61" s="95"/>
    </row>
    <row r="62" spans="1:5" ht="25.5" x14ac:dyDescent="0.25">
      <c r="A62" s="7" t="s">
        <v>460</v>
      </c>
      <c r="B62" s="8" t="s">
        <v>286</v>
      </c>
      <c r="C62" s="95"/>
      <c r="D62" s="95"/>
      <c r="E62" s="95"/>
    </row>
    <row r="63" spans="1:5" x14ac:dyDescent="0.25">
      <c r="A63" s="12" t="s">
        <v>535</v>
      </c>
      <c r="B63" s="6" t="s">
        <v>287</v>
      </c>
      <c r="C63" s="95"/>
      <c r="D63" s="95"/>
      <c r="E63" s="95"/>
    </row>
    <row r="64" spans="1:5" x14ac:dyDescent="0.25">
      <c r="A64" s="12" t="s">
        <v>544</v>
      </c>
      <c r="B64" s="6" t="s">
        <v>287</v>
      </c>
      <c r="C64" s="95"/>
      <c r="D64" s="95"/>
      <c r="E64" s="95"/>
    </row>
    <row r="65" spans="1:5" ht="30" x14ac:dyDescent="0.25">
      <c r="A65" s="12" t="s">
        <v>545</v>
      </c>
      <c r="B65" s="6" t="s">
        <v>287</v>
      </c>
      <c r="C65" s="95"/>
      <c r="D65" s="95"/>
      <c r="E65" s="95">
        <v>130952961</v>
      </c>
    </row>
    <row r="66" spans="1:5" x14ac:dyDescent="0.25">
      <c r="A66" s="12" t="s">
        <v>543</v>
      </c>
      <c r="B66" s="6" t="s">
        <v>287</v>
      </c>
      <c r="C66" s="95"/>
      <c r="D66" s="95"/>
      <c r="E66" s="95"/>
    </row>
    <row r="67" spans="1:5" x14ac:dyDescent="0.25">
      <c r="A67" s="12" t="s">
        <v>542</v>
      </c>
      <c r="B67" s="6" t="s">
        <v>287</v>
      </c>
      <c r="C67" s="95"/>
      <c r="D67" s="95"/>
      <c r="E67" s="95"/>
    </row>
    <row r="68" spans="1:5" x14ac:dyDescent="0.25">
      <c r="A68" s="12" t="s">
        <v>541</v>
      </c>
      <c r="B68" s="6" t="s">
        <v>287</v>
      </c>
      <c r="C68" s="95"/>
      <c r="D68" s="95"/>
      <c r="E68" s="95"/>
    </row>
    <row r="69" spans="1:5" x14ac:dyDescent="0.25">
      <c r="A69" s="12" t="s">
        <v>536</v>
      </c>
      <c r="B69" s="6" t="s">
        <v>287</v>
      </c>
      <c r="C69" s="95"/>
      <c r="D69" s="95"/>
      <c r="E69" s="95"/>
    </row>
    <row r="70" spans="1:5" x14ac:dyDescent="0.25">
      <c r="A70" s="12" t="s">
        <v>537</v>
      </c>
      <c r="B70" s="6" t="s">
        <v>287</v>
      </c>
      <c r="C70" s="95"/>
      <c r="D70" s="95"/>
      <c r="E70" s="95"/>
    </row>
    <row r="71" spans="1:5" x14ac:dyDescent="0.25">
      <c r="A71" s="12" t="s">
        <v>538</v>
      </c>
      <c r="B71" s="6" t="s">
        <v>287</v>
      </c>
      <c r="C71" s="95"/>
      <c r="D71" s="95"/>
      <c r="E71" s="95"/>
    </row>
    <row r="72" spans="1:5" x14ac:dyDescent="0.25">
      <c r="A72" s="12" t="s">
        <v>539</v>
      </c>
      <c r="B72" s="6" t="s">
        <v>287</v>
      </c>
      <c r="C72" s="95"/>
      <c r="D72" s="95"/>
      <c r="E72" s="95"/>
    </row>
    <row r="73" spans="1:5" x14ac:dyDescent="0.25">
      <c r="A73" s="7" t="s">
        <v>428</v>
      </c>
      <c r="B73" s="8" t="s">
        <v>287</v>
      </c>
      <c r="C73" s="83">
        <f>'2. melléklet'!C58</f>
        <v>123565871</v>
      </c>
      <c r="D73" s="83">
        <f>'2. melléklet'!D58</f>
        <v>130952961</v>
      </c>
      <c r="E73" s="83">
        <f>'2. melléklet'!E58</f>
        <v>130952961</v>
      </c>
    </row>
    <row r="74" spans="1:5" x14ac:dyDescent="0.25">
      <c r="A74" s="12" t="s">
        <v>546</v>
      </c>
      <c r="B74" s="5" t="s">
        <v>334</v>
      </c>
      <c r="C74" s="95"/>
      <c r="D74" s="95"/>
      <c r="E74" s="95"/>
    </row>
    <row r="75" spans="1:5" x14ac:dyDescent="0.25">
      <c r="A75" s="12" t="s">
        <v>547</v>
      </c>
      <c r="B75" s="5" t="s">
        <v>334</v>
      </c>
      <c r="C75" s="95"/>
      <c r="D75" s="95"/>
      <c r="E75" s="95"/>
    </row>
    <row r="76" spans="1:5" x14ac:dyDescent="0.25">
      <c r="A76" s="12" t="s">
        <v>555</v>
      </c>
      <c r="B76" s="5" t="s">
        <v>334</v>
      </c>
      <c r="C76" s="95"/>
      <c r="D76" s="95"/>
      <c r="E76" s="95"/>
    </row>
    <row r="77" spans="1:5" x14ac:dyDescent="0.25">
      <c r="A77" s="5" t="s">
        <v>554</v>
      </c>
      <c r="B77" s="5" t="s">
        <v>334</v>
      </c>
      <c r="C77" s="95"/>
      <c r="D77" s="95"/>
      <c r="E77" s="95"/>
    </row>
    <row r="78" spans="1:5" x14ac:dyDescent="0.25">
      <c r="A78" s="5" t="s">
        <v>553</v>
      </c>
      <c r="B78" s="5" t="s">
        <v>334</v>
      </c>
      <c r="C78" s="95"/>
      <c r="D78" s="95"/>
      <c r="E78" s="95"/>
    </row>
    <row r="79" spans="1:5" x14ac:dyDescent="0.25">
      <c r="A79" s="5" t="s">
        <v>552</v>
      </c>
      <c r="B79" s="5" t="s">
        <v>334</v>
      </c>
      <c r="C79" s="95"/>
      <c r="D79" s="95"/>
      <c r="E79" s="95"/>
    </row>
    <row r="80" spans="1:5" x14ac:dyDescent="0.25">
      <c r="A80" s="12" t="s">
        <v>551</v>
      </c>
      <c r="B80" s="5" t="s">
        <v>334</v>
      </c>
      <c r="C80" s="95"/>
      <c r="D80" s="95"/>
      <c r="E80" s="95"/>
    </row>
    <row r="81" spans="1:5" x14ac:dyDescent="0.25">
      <c r="A81" s="12" t="s">
        <v>556</v>
      </c>
      <c r="B81" s="5" t="s">
        <v>334</v>
      </c>
      <c r="C81" s="95"/>
      <c r="D81" s="95"/>
      <c r="E81" s="95"/>
    </row>
    <row r="82" spans="1:5" x14ac:dyDescent="0.25">
      <c r="A82" s="12" t="s">
        <v>548</v>
      </c>
      <c r="B82" s="5" t="s">
        <v>334</v>
      </c>
      <c r="C82" s="95"/>
      <c r="D82" s="95"/>
      <c r="E82" s="95"/>
    </row>
    <row r="83" spans="1:5" x14ac:dyDescent="0.25">
      <c r="A83" s="12" t="s">
        <v>549</v>
      </c>
      <c r="B83" s="5" t="s">
        <v>334</v>
      </c>
      <c r="C83" s="95"/>
      <c r="D83" s="95"/>
      <c r="E83" s="95"/>
    </row>
    <row r="84" spans="1:5" ht="25.5" x14ac:dyDescent="0.25">
      <c r="A84" s="7" t="s">
        <v>475</v>
      </c>
      <c r="B84" s="8" t="s">
        <v>334</v>
      </c>
      <c r="C84" s="95"/>
      <c r="D84" s="95"/>
      <c r="E84" s="95"/>
    </row>
    <row r="85" spans="1:5" x14ac:dyDescent="0.25">
      <c r="A85" s="12" t="s">
        <v>546</v>
      </c>
      <c r="B85" s="5" t="s">
        <v>588</v>
      </c>
      <c r="C85" s="95"/>
      <c r="D85" s="95"/>
      <c r="E85" s="95"/>
    </row>
    <row r="86" spans="1:5" x14ac:dyDescent="0.25">
      <c r="A86" s="12" t="s">
        <v>547</v>
      </c>
      <c r="B86" s="5" t="s">
        <v>588</v>
      </c>
      <c r="C86" s="95"/>
      <c r="D86" s="95"/>
      <c r="E86" s="95"/>
    </row>
    <row r="87" spans="1:5" x14ac:dyDescent="0.25">
      <c r="A87" s="12" t="s">
        <v>555</v>
      </c>
      <c r="B87" s="5" t="s">
        <v>588</v>
      </c>
      <c r="C87" s="95"/>
      <c r="D87" s="95"/>
      <c r="E87" s="95"/>
    </row>
    <row r="88" spans="1:5" x14ac:dyDescent="0.25">
      <c r="A88" s="5" t="s">
        <v>554</v>
      </c>
      <c r="B88" s="5" t="s">
        <v>588</v>
      </c>
      <c r="C88" s="95"/>
      <c r="D88" s="95"/>
      <c r="E88" s="95"/>
    </row>
    <row r="89" spans="1:5" x14ac:dyDescent="0.25">
      <c r="A89" s="5" t="s">
        <v>553</v>
      </c>
      <c r="B89" s="5" t="s">
        <v>588</v>
      </c>
      <c r="C89" s="95"/>
      <c r="D89" s="95"/>
      <c r="E89" s="95"/>
    </row>
    <row r="90" spans="1:5" x14ac:dyDescent="0.25">
      <c r="A90" s="5" t="s">
        <v>552</v>
      </c>
      <c r="B90" s="5" t="s">
        <v>588</v>
      </c>
      <c r="C90" s="95"/>
      <c r="D90" s="95"/>
      <c r="E90" s="95"/>
    </row>
    <row r="91" spans="1:5" x14ac:dyDescent="0.25">
      <c r="A91" s="12" t="s">
        <v>551</v>
      </c>
      <c r="B91" s="5" t="s">
        <v>588</v>
      </c>
      <c r="C91" s="95"/>
      <c r="D91" s="95"/>
      <c r="E91" s="95"/>
    </row>
    <row r="92" spans="1:5" x14ac:dyDescent="0.25">
      <c r="A92" s="12" t="s">
        <v>550</v>
      </c>
      <c r="B92" s="5" t="s">
        <v>588</v>
      </c>
      <c r="C92" s="95"/>
      <c r="D92" s="95"/>
      <c r="E92" s="95"/>
    </row>
    <row r="93" spans="1:5" x14ac:dyDescent="0.25">
      <c r="A93" s="12" t="s">
        <v>548</v>
      </c>
      <c r="B93" s="5" t="s">
        <v>588</v>
      </c>
      <c r="C93" s="95"/>
      <c r="D93" s="95"/>
      <c r="E93" s="95"/>
    </row>
    <row r="94" spans="1:5" x14ac:dyDescent="0.25">
      <c r="A94" s="12" t="s">
        <v>549</v>
      </c>
      <c r="B94" s="5" t="s">
        <v>588</v>
      </c>
      <c r="C94" s="95"/>
      <c r="D94" s="95"/>
      <c r="E94" s="95"/>
    </row>
    <row r="95" spans="1:5" x14ac:dyDescent="0.25">
      <c r="A95" s="14" t="s">
        <v>476</v>
      </c>
      <c r="B95" s="8" t="s">
        <v>588</v>
      </c>
      <c r="C95" s="83"/>
      <c r="D95" s="83"/>
      <c r="E95" s="83"/>
    </row>
    <row r="96" spans="1:5" x14ac:dyDescent="0.25">
      <c r="A96" s="12" t="s">
        <v>546</v>
      </c>
      <c r="B96" s="5" t="s">
        <v>338</v>
      </c>
      <c r="C96" s="95"/>
      <c r="D96" s="95"/>
      <c r="E96" s="95"/>
    </row>
    <row r="97" spans="1:5" x14ac:dyDescent="0.25">
      <c r="A97" s="12" t="s">
        <v>547</v>
      </c>
      <c r="B97" s="5" t="s">
        <v>338</v>
      </c>
      <c r="C97" s="95"/>
      <c r="D97" s="95"/>
      <c r="E97" s="95"/>
    </row>
    <row r="98" spans="1:5" x14ac:dyDescent="0.25">
      <c r="A98" s="12" t="s">
        <v>555</v>
      </c>
      <c r="B98" s="5" t="s">
        <v>338</v>
      </c>
      <c r="C98" s="95"/>
      <c r="D98" s="95"/>
      <c r="E98" s="95"/>
    </row>
    <row r="99" spans="1:5" x14ac:dyDescent="0.25">
      <c r="A99" s="5" t="s">
        <v>554</v>
      </c>
      <c r="B99" s="5" t="s">
        <v>338</v>
      </c>
      <c r="C99" s="95"/>
      <c r="D99" s="95"/>
      <c r="E99" s="95"/>
    </row>
    <row r="100" spans="1:5" x14ac:dyDescent="0.25">
      <c r="A100" s="5" t="s">
        <v>553</v>
      </c>
      <c r="B100" s="5" t="s">
        <v>338</v>
      </c>
      <c r="C100" s="95"/>
      <c r="D100" s="95"/>
      <c r="E100" s="95"/>
    </row>
    <row r="101" spans="1:5" x14ac:dyDescent="0.25">
      <c r="A101" s="5" t="s">
        <v>552</v>
      </c>
      <c r="B101" s="5" t="s">
        <v>338</v>
      </c>
      <c r="C101" s="95"/>
      <c r="D101" s="95"/>
      <c r="E101" s="95"/>
    </row>
    <row r="102" spans="1:5" x14ac:dyDescent="0.25">
      <c r="A102" s="12" t="s">
        <v>551</v>
      </c>
      <c r="B102" s="5" t="s">
        <v>338</v>
      </c>
      <c r="C102" s="95"/>
      <c r="D102" s="95"/>
      <c r="E102" s="95"/>
    </row>
    <row r="103" spans="1:5" x14ac:dyDescent="0.25">
      <c r="A103" s="12" t="s">
        <v>556</v>
      </c>
      <c r="B103" s="5" t="s">
        <v>338</v>
      </c>
      <c r="C103" s="95"/>
      <c r="D103" s="95"/>
      <c r="E103" s="95"/>
    </row>
    <row r="104" spans="1:5" x14ac:dyDescent="0.25">
      <c r="A104" s="12" t="s">
        <v>548</v>
      </c>
      <c r="B104" s="5" t="s">
        <v>338</v>
      </c>
      <c r="C104" s="95"/>
      <c r="D104" s="95"/>
      <c r="E104" s="95"/>
    </row>
    <row r="105" spans="1:5" x14ac:dyDescent="0.25">
      <c r="A105" s="12" t="s">
        <v>549</v>
      </c>
      <c r="B105" s="5" t="s">
        <v>338</v>
      </c>
      <c r="C105" s="95"/>
      <c r="D105" s="95"/>
      <c r="E105" s="95"/>
    </row>
    <row r="106" spans="1:5" ht="25.5" x14ac:dyDescent="0.25">
      <c r="A106" s="7" t="s">
        <v>477</v>
      </c>
      <c r="B106" s="8" t="s">
        <v>338</v>
      </c>
      <c r="C106" s="95"/>
      <c r="D106" s="95"/>
      <c r="E106" s="95"/>
    </row>
    <row r="107" spans="1:5" x14ac:dyDescent="0.25">
      <c r="A107" s="12" t="s">
        <v>546</v>
      </c>
      <c r="B107" s="5" t="s">
        <v>339</v>
      </c>
      <c r="C107" s="95"/>
      <c r="D107" s="95"/>
      <c r="E107" s="95"/>
    </row>
    <row r="108" spans="1:5" x14ac:dyDescent="0.25">
      <c r="A108" s="12" t="s">
        <v>547</v>
      </c>
      <c r="B108" s="5" t="s">
        <v>339</v>
      </c>
      <c r="C108" s="95"/>
      <c r="D108" s="95"/>
      <c r="E108" s="95"/>
    </row>
    <row r="109" spans="1:5" x14ac:dyDescent="0.25">
      <c r="A109" s="12" t="s">
        <v>555</v>
      </c>
      <c r="B109" s="5" t="s">
        <v>339</v>
      </c>
      <c r="C109" s="95"/>
      <c r="D109" s="95"/>
      <c r="E109" s="95"/>
    </row>
    <row r="110" spans="1:5" x14ac:dyDescent="0.25">
      <c r="A110" s="5" t="s">
        <v>554</v>
      </c>
      <c r="B110" s="5" t="s">
        <v>339</v>
      </c>
      <c r="C110" s="95"/>
      <c r="D110" s="95"/>
      <c r="E110" s="95"/>
    </row>
    <row r="111" spans="1:5" x14ac:dyDescent="0.25">
      <c r="A111" s="5" t="s">
        <v>553</v>
      </c>
      <c r="B111" s="5" t="s">
        <v>339</v>
      </c>
      <c r="C111" s="95"/>
      <c r="D111" s="95"/>
      <c r="E111" s="95"/>
    </row>
    <row r="112" spans="1:5" x14ac:dyDescent="0.25">
      <c r="A112" s="5" t="s">
        <v>552</v>
      </c>
      <c r="B112" s="5" t="s">
        <v>339</v>
      </c>
      <c r="C112" s="95"/>
      <c r="D112" s="95"/>
      <c r="E112" s="95"/>
    </row>
    <row r="113" spans="1:5" x14ac:dyDescent="0.25">
      <c r="A113" s="12" t="s">
        <v>551</v>
      </c>
      <c r="B113" s="5" t="s">
        <v>339</v>
      </c>
      <c r="C113" s="95"/>
      <c r="D113" s="95"/>
      <c r="E113" s="95"/>
    </row>
    <row r="114" spans="1:5" x14ac:dyDescent="0.25">
      <c r="A114" s="12" t="s">
        <v>550</v>
      </c>
      <c r="B114" s="5" t="s">
        <v>339</v>
      </c>
      <c r="C114" s="95"/>
      <c r="D114" s="95"/>
      <c r="E114" s="95"/>
    </row>
    <row r="115" spans="1:5" x14ac:dyDescent="0.25">
      <c r="A115" s="12" t="s">
        <v>548</v>
      </c>
      <c r="B115" s="5" t="s">
        <v>339</v>
      </c>
      <c r="C115" s="95"/>
      <c r="D115" s="95"/>
      <c r="E115" s="95"/>
    </row>
    <row r="116" spans="1:5" x14ac:dyDescent="0.25">
      <c r="A116" s="12" t="s">
        <v>549</v>
      </c>
      <c r="B116" s="5" t="s">
        <v>339</v>
      </c>
      <c r="C116" s="95"/>
      <c r="D116" s="95"/>
      <c r="E116" s="95"/>
    </row>
    <row r="117" spans="1:5" x14ac:dyDescent="0.25">
      <c r="A117" s="14" t="s">
        <v>478</v>
      </c>
      <c r="B117" s="8" t="s">
        <v>339</v>
      </c>
      <c r="C117" s="95"/>
      <c r="D117" s="95"/>
      <c r="E117" s="95"/>
    </row>
  </sheetData>
  <mergeCells count="3">
    <mergeCell ref="A4:C4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E34"/>
  <sheetViews>
    <sheetView workbookViewId="0">
      <selection sqref="A1:E1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x14ac:dyDescent="0.25">
      <c r="A1" s="242" t="s">
        <v>863</v>
      </c>
      <c r="B1" s="242"/>
      <c r="C1" s="242"/>
      <c r="D1" s="242"/>
      <c r="E1" s="242"/>
    </row>
    <row r="3" spans="1:5" ht="24" customHeight="1" x14ac:dyDescent="0.25">
      <c r="A3" s="212" t="s">
        <v>840</v>
      </c>
      <c r="B3" s="213"/>
      <c r="C3" s="213"/>
      <c r="D3" s="219"/>
      <c r="E3" s="219"/>
    </row>
    <row r="4" spans="1:5" ht="26.25" customHeight="1" x14ac:dyDescent="0.25">
      <c r="A4" s="214" t="s">
        <v>623</v>
      </c>
      <c r="B4" s="215"/>
      <c r="C4" s="215"/>
      <c r="D4" s="219"/>
      <c r="E4" s="219"/>
    </row>
    <row r="6" spans="1:5" ht="25.5" x14ac:dyDescent="0.25">
      <c r="A6" s="104" t="s">
        <v>558</v>
      </c>
      <c r="B6" s="3" t="s">
        <v>108</v>
      </c>
      <c r="C6" s="105" t="s">
        <v>587</v>
      </c>
      <c r="D6" s="103" t="s">
        <v>17</v>
      </c>
      <c r="E6" s="105" t="s">
        <v>18</v>
      </c>
    </row>
    <row r="7" spans="1:5" x14ac:dyDescent="0.25">
      <c r="A7" s="5" t="s">
        <v>461</v>
      </c>
      <c r="B7" s="5" t="s">
        <v>294</v>
      </c>
      <c r="C7" s="25"/>
      <c r="D7" s="25"/>
      <c r="E7" s="25"/>
    </row>
    <row r="8" spans="1:5" x14ac:dyDescent="0.25">
      <c r="A8" s="5" t="s">
        <v>462</v>
      </c>
      <c r="B8" s="5" t="s">
        <v>294</v>
      </c>
      <c r="C8" s="25"/>
      <c r="D8" s="25"/>
      <c r="E8" s="25"/>
    </row>
    <row r="9" spans="1:5" x14ac:dyDescent="0.25">
      <c r="A9" s="5" t="s">
        <v>463</v>
      </c>
      <c r="B9" s="5" t="s">
        <v>294</v>
      </c>
      <c r="C9" s="67">
        <v>610000</v>
      </c>
      <c r="D9" s="67">
        <v>685453</v>
      </c>
      <c r="E9" s="67">
        <v>685453</v>
      </c>
    </row>
    <row r="10" spans="1:5" x14ac:dyDescent="0.25">
      <c r="A10" s="5" t="s">
        <v>464</v>
      </c>
      <c r="B10" s="5" t="s">
        <v>294</v>
      </c>
      <c r="C10" s="25"/>
      <c r="D10" s="25"/>
      <c r="E10" s="25"/>
    </row>
    <row r="11" spans="1:5" x14ac:dyDescent="0.25">
      <c r="A11" s="7" t="s">
        <v>430</v>
      </c>
      <c r="B11" s="8" t="s">
        <v>294</v>
      </c>
      <c r="C11" s="68">
        <v>610000</v>
      </c>
      <c r="D11" s="68">
        <v>685453</v>
      </c>
      <c r="E11" s="68">
        <v>685453</v>
      </c>
    </row>
    <row r="12" spans="1:5" x14ac:dyDescent="0.25">
      <c r="A12" s="5" t="s">
        <v>431</v>
      </c>
      <c r="B12" s="6" t="s">
        <v>295</v>
      </c>
      <c r="C12" s="67">
        <v>4300000</v>
      </c>
      <c r="D12" s="67">
        <v>6817716</v>
      </c>
      <c r="E12" s="67">
        <v>6817716</v>
      </c>
    </row>
    <row r="13" spans="1:5" ht="27" x14ac:dyDescent="0.25">
      <c r="A13" s="33" t="s">
        <v>296</v>
      </c>
      <c r="B13" s="33" t="s">
        <v>295</v>
      </c>
      <c r="C13" s="67">
        <v>4300000</v>
      </c>
      <c r="D13" s="67">
        <v>6817716</v>
      </c>
      <c r="E13" s="67">
        <v>6817716</v>
      </c>
    </row>
    <row r="14" spans="1:5" ht="27" x14ac:dyDescent="0.25">
      <c r="A14" s="33" t="s">
        <v>297</v>
      </c>
      <c r="B14" s="33" t="s">
        <v>295</v>
      </c>
      <c r="C14" s="80">
        <v>0</v>
      </c>
      <c r="D14" s="80">
        <v>0</v>
      </c>
      <c r="E14" s="80">
        <v>0</v>
      </c>
    </row>
    <row r="15" spans="1:5" x14ac:dyDescent="0.25">
      <c r="A15" s="5" t="s">
        <v>433</v>
      </c>
      <c r="B15" s="6" t="s">
        <v>301</v>
      </c>
      <c r="C15" s="67">
        <v>1650000</v>
      </c>
      <c r="D15" s="67">
        <v>951656</v>
      </c>
      <c r="E15" s="67">
        <v>951656</v>
      </c>
    </row>
    <row r="16" spans="1:5" ht="27" x14ac:dyDescent="0.25">
      <c r="A16" s="33" t="s">
        <v>302</v>
      </c>
      <c r="B16" s="33" t="s">
        <v>301</v>
      </c>
      <c r="C16" s="80"/>
      <c r="D16" s="80"/>
      <c r="E16" s="80"/>
    </row>
    <row r="17" spans="1:5" ht="27" x14ac:dyDescent="0.25">
      <c r="A17" s="33" t="s">
        <v>303</v>
      </c>
      <c r="B17" s="33" t="s">
        <v>301</v>
      </c>
      <c r="C17" s="67">
        <v>1650000</v>
      </c>
      <c r="D17" s="67">
        <v>951656</v>
      </c>
      <c r="E17" s="67">
        <v>951656</v>
      </c>
    </row>
    <row r="18" spans="1:5" x14ac:dyDescent="0.25">
      <c r="A18" s="33" t="s">
        <v>304</v>
      </c>
      <c r="B18" s="33" t="s">
        <v>301</v>
      </c>
      <c r="C18" s="80"/>
      <c r="D18" s="80"/>
      <c r="E18" s="80"/>
    </row>
    <row r="19" spans="1:5" x14ac:dyDescent="0.25">
      <c r="A19" s="33" t="s">
        <v>305</v>
      </c>
      <c r="B19" s="33" t="s">
        <v>301</v>
      </c>
      <c r="C19" s="80"/>
      <c r="D19" s="80"/>
      <c r="E19" s="80"/>
    </row>
    <row r="20" spans="1:5" x14ac:dyDescent="0.25">
      <c r="A20" s="5" t="s">
        <v>465</v>
      </c>
      <c r="B20" s="6" t="s">
        <v>306</v>
      </c>
      <c r="C20" s="80"/>
      <c r="D20" s="80"/>
      <c r="E20" s="80"/>
    </row>
    <row r="21" spans="1:5" x14ac:dyDescent="0.25">
      <c r="A21" s="33" t="s">
        <v>307</v>
      </c>
      <c r="B21" s="33" t="s">
        <v>306</v>
      </c>
      <c r="C21" s="80"/>
      <c r="D21" s="80"/>
      <c r="E21" s="80"/>
    </row>
    <row r="22" spans="1:5" x14ac:dyDescent="0.25">
      <c r="A22" s="33" t="s">
        <v>308</v>
      </c>
      <c r="B22" s="33" t="s">
        <v>306</v>
      </c>
      <c r="C22" s="80"/>
      <c r="D22" s="80"/>
      <c r="E22" s="80"/>
    </row>
    <row r="23" spans="1:5" x14ac:dyDescent="0.25">
      <c r="A23" s="7" t="s">
        <v>448</v>
      </c>
      <c r="B23" s="8" t="s">
        <v>309</v>
      </c>
      <c r="C23" s="68">
        <v>5950000</v>
      </c>
      <c r="D23" s="68">
        <v>7769372</v>
      </c>
      <c r="E23" s="68">
        <v>7769372</v>
      </c>
    </row>
    <row r="24" spans="1:5" x14ac:dyDescent="0.25">
      <c r="A24" s="5" t="s">
        <v>466</v>
      </c>
      <c r="B24" s="5" t="s">
        <v>310</v>
      </c>
      <c r="C24" s="80"/>
      <c r="D24" s="80"/>
      <c r="E24" s="80"/>
    </row>
    <row r="25" spans="1:5" x14ac:dyDescent="0.25">
      <c r="A25" s="5" t="s">
        <v>467</v>
      </c>
      <c r="B25" s="5" t="s">
        <v>310</v>
      </c>
      <c r="C25" s="80"/>
      <c r="D25" s="80"/>
      <c r="E25" s="80"/>
    </row>
    <row r="26" spans="1:5" x14ac:dyDescent="0.25">
      <c r="A26" s="5" t="s">
        <v>468</v>
      </c>
      <c r="B26" s="5" t="s">
        <v>310</v>
      </c>
      <c r="C26" s="80"/>
      <c r="D26" s="80"/>
      <c r="E26" s="80"/>
    </row>
    <row r="27" spans="1:5" x14ac:dyDescent="0.25">
      <c r="A27" s="5" t="s">
        <v>469</v>
      </c>
      <c r="B27" s="5" t="s">
        <v>310</v>
      </c>
      <c r="C27" s="80"/>
      <c r="D27" s="80"/>
      <c r="E27" s="80"/>
    </row>
    <row r="28" spans="1:5" x14ac:dyDescent="0.25">
      <c r="A28" s="5" t="s">
        <v>470</v>
      </c>
      <c r="B28" s="5" t="s">
        <v>310</v>
      </c>
      <c r="C28" s="80"/>
      <c r="D28" s="80"/>
      <c r="E28" s="80"/>
    </row>
    <row r="29" spans="1:5" x14ac:dyDescent="0.25">
      <c r="A29" s="5" t="s">
        <v>471</v>
      </c>
      <c r="B29" s="5" t="s">
        <v>310</v>
      </c>
      <c r="C29" s="80"/>
      <c r="D29" s="80"/>
      <c r="E29" s="80"/>
    </row>
    <row r="30" spans="1:5" x14ac:dyDescent="0.25">
      <c r="A30" s="5" t="s">
        <v>472</v>
      </c>
      <c r="B30" s="5" t="s">
        <v>310</v>
      </c>
      <c r="C30" s="80"/>
      <c r="D30" s="80"/>
      <c r="E30" s="80"/>
    </row>
    <row r="31" spans="1:5" x14ac:dyDescent="0.25">
      <c r="A31" s="5" t="s">
        <v>473</v>
      </c>
      <c r="B31" s="5" t="s">
        <v>310</v>
      </c>
      <c r="C31" s="80"/>
      <c r="D31" s="80"/>
      <c r="E31" s="80"/>
    </row>
    <row r="32" spans="1:5" ht="45" x14ac:dyDescent="0.25">
      <c r="A32" s="5" t="s">
        <v>474</v>
      </c>
      <c r="B32" s="5" t="s">
        <v>310</v>
      </c>
      <c r="C32" s="80"/>
      <c r="D32" s="80"/>
      <c r="E32" s="80"/>
    </row>
    <row r="33" spans="1:5" x14ac:dyDescent="0.25">
      <c r="A33" s="5" t="s">
        <v>589</v>
      </c>
      <c r="B33" s="5" t="s">
        <v>310</v>
      </c>
      <c r="C33" s="67">
        <v>175000</v>
      </c>
      <c r="D33" s="67">
        <v>113361</v>
      </c>
      <c r="E33" s="67">
        <v>113361</v>
      </c>
    </row>
    <row r="34" spans="1:5" x14ac:dyDescent="0.25">
      <c r="A34" s="7" t="s">
        <v>434</v>
      </c>
      <c r="B34" s="8" t="s">
        <v>310</v>
      </c>
      <c r="C34" s="68">
        <v>175000</v>
      </c>
      <c r="D34" s="68">
        <v>113361</v>
      </c>
      <c r="E34" s="68">
        <v>113361</v>
      </c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F63"/>
  <sheetViews>
    <sheetView workbookViewId="0">
      <selection activeCell="B1" sqref="B1:F1"/>
    </sheetView>
  </sheetViews>
  <sheetFormatPr defaultRowHeight="15" x14ac:dyDescent="0.25"/>
  <cols>
    <col min="1" max="1" width="65.5703125" customWidth="1"/>
    <col min="2" max="2" width="15.7109375" bestFit="1" customWidth="1"/>
    <col min="3" max="3" width="14.42578125" customWidth="1"/>
    <col min="4" max="4" width="18.85546875" customWidth="1"/>
    <col min="5" max="5" width="17" customWidth="1"/>
    <col min="6" max="6" width="19.7109375" style="81" customWidth="1"/>
    <col min="8" max="9" width="13.5703125" bestFit="1" customWidth="1"/>
    <col min="10" max="10" width="11.42578125" bestFit="1" customWidth="1"/>
  </cols>
  <sheetData>
    <row r="1" spans="1:6" x14ac:dyDescent="0.25">
      <c r="B1" s="248" t="s">
        <v>864</v>
      </c>
      <c r="C1" s="248"/>
      <c r="D1" s="248"/>
      <c r="E1" s="248"/>
      <c r="F1" s="248"/>
    </row>
    <row r="3" spans="1:6" ht="27" customHeight="1" x14ac:dyDescent="0.25">
      <c r="A3" s="247" t="s">
        <v>840</v>
      </c>
      <c r="B3" s="247"/>
      <c r="C3" s="247"/>
      <c r="D3" s="247"/>
      <c r="E3" s="247"/>
      <c r="F3" s="247"/>
    </row>
    <row r="4" spans="1:6" ht="25.5" customHeight="1" x14ac:dyDescent="0.25">
      <c r="A4" s="214" t="s">
        <v>626</v>
      </c>
      <c r="B4" s="214"/>
      <c r="C4" s="214"/>
      <c r="D4" s="214"/>
      <c r="E4" s="214"/>
      <c r="F4" s="214"/>
    </row>
    <row r="6" spans="1:6" ht="15.75" thickBot="1" x14ac:dyDescent="0.3">
      <c r="A6" s="94" t="s">
        <v>69</v>
      </c>
      <c r="B6" s="94"/>
      <c r="C6" s="94"/>
      <c r="D6" s="94"/>
      <c r="E6" s="94"/>
      <c r="F6" s="109"/>
    </row>
    <row r="7" spans="1:6" ht="76.5" x14ac:dyDescent="0.25">
      <c r="A7" s="93" t="s">
        <v>558</v>
      </c>
      <c r="B7" s="92" t="s">
        <v>611</v>
      </c>
      <c r="C7" s="92" t="s">
        <v>610</v>
      </c>
      <c r="D7" s="92" t="s">
        <v>609</v>
      </c>
      <c r="E7" s="92" t="s">
        <v>608</v>
      </c>
      <c r="F7" s="91" t="s">
        <v>607</v>
      </c>
    </row>
    <row r="8" spans="1:6" x14ac:dyDescent="0.25">
      <c r="A8" s="89" t="s">
        <v>64</v>
      </c>
      <c r="B8" s="84">
        <f>SUM(B26+B41+B55+B56+B61+B62+B63)</f>
        <v>270015688</v>
      </c>
      <c r="C8" s="84">
        <f>SUM(C26+C41+C55+C56+C61+C62+C63)</f>
        <v>0</v>
      </c>
      <c r="D8" s="84">
        <f>SUM(D26+D41+D55+D56+D61+D62+D63)</f>
        <v>496164102</v>
      </c>
      <c r="E8" s="84">
        <f>SUM(E26+E41+E55+E56+E61+E62+E63)</f>
        <v>217933732</v>
      </c>
      <c r="F8" s="84">
        <f t="shared" ref="F8:F39" si="0">SUM(B8:E8)</f>
        <v>984113522</v>
      </c>
    </row>
    <row r="9" spans="1:6" x14ac:dyDescent="0.25">
      <c r="A9" s="90" t="s">
        <v>20</v>
      </c>
      <c r="B9" s="67"/>
      <c r="C9" s="67"/>
      <c r="D9" s="67"/>
      <c r="E9" s="67"/>
      <c r="F9" s="84">
        <f t="shared" si="0"/>
        <v>0</v>
      </c>
    </row>
    <row r="10" spans="1:6" x14ac:dyDescent="0.25">
      <c r="A10" s="90" t="s">
        <v>21</v>
      </c>
      <c r="B10" s="67"/>
      <c r="C10" s="67"/>
      <c r="D10" s="67"/>
      <c r="E10" s="67"/>
      <c r="F10" s="84">
        <f t="shared" si="0"/>
        <v>0</v>
      </c>
    </row>
    <row r="11" spans="1:6" x14ac:dyDescent="0.25">
      <c r="A11" s="90" t="s">
        <v>22</v>
      </c>
      <c r="B11" s="67"/>
      <c r="C11" s="67"/>
      <c r="D11" s="67"/>
      <c r="E11" s="67"/>
      <c r="F11" s="84">
        <f t="shared" si="0"/>
        <v>0</v>
      </c>
    </row>
    <row r="12" spans="1:6" s="81" customFormat="1" x14ac:dyDescent="0.25">
      <c r="A12" s="89" t="s">
        <v>49</v>
      </c>
      <c r="B12" s="68">
        <f>SUM(B9:B11)</f>
        <v>0</v>
      </c>
      <c r="C12" s="68">
        <f>SUM(C9:C11)</f>
        <v>0</v>
      </c>
      <c r="D12" s="68">
        <f>SUM(D9:D11)</f>
        <v>0</v>
      </c>
      <c r="E12" s="68">
        <f>SUM(E9:E11)</f>
        <v>0</v>
      </c>
      <c r="F12" s="84">
        <f t="shared" si="0"/>
        <v>0</v>
      </c>
    </row>
    <row r="13" spans="1:6" x14ac:dyDescent="0.25">
      <c r="A13" s="90" t="s">
        <v>23</v>
      </c>
      <c r="B13" s="67">
        <v>261256249</v>
      </c>
      <c r="C13" s="67"/>
      <c r="D13" s="67">
        <v>95009902</v>
      </c>
      <c r="E13" s="67">
        <v>32677796</v>
      </c>
      <c r="F13" s="84">
        <f t="shared" si="0"/>
        <v>388943947</v>
      </c>
    </row>
    <row r="14" spans="1:6" x14ac:dyDescent="0.25">
      <c r="A14" s="90" t="s">
        <v>24</v>
      </c>
      <c r="B14" s="67"/>
      <c r="C14" s="67"/>
      <c r="D14" s="67">
        <v>1024657</v>
      </c>
      <c r="E14" s="67">
        <v>1461310</v>
      </c>
      <c r="F14" s="84">
        <f t="shared" si="0"/>
        <v>2485967</v>
      </c>
    </row>
    <row r="15" spans="1:6" x14ac:dyDescent="0.25">
      <c r="A15" s="90" t="s">
        <v>25</v>
      </c>
      <c r="B15" s="67"/>
      <c r="C15" s="67"/>
      <c r="D15" s="67"/>
      <c r="E15" s="67"/>
      <c r="F15" s="84">
        <f t="shared" si="0"/>
        <v>0</v>
      </c>
    </row>
    <row r="16" spans="1:6" x14ac:dyDescent="0.25">
      <c r="A16" s="90" t="s">
        <v>26</v>
      </c>
      <c r="B16" s="67"/>
      <c r="C16" s="67"/>
      <c r="D16" s="67">
        <v>5194488</v>
      </c>
      <c r="E16" s="67"/>
      <c r="F16" s="84">
        <f t="shared" si="0"/>
        <v>5194488</v>
      </c>
    </row>
    <row r="17" spans="1:6" s="119" customFormat="1" x14ac:dyDescent="0.25">
      <c r="A17" s="90" t="s">
        <v>27</v>
      </c>
      <c r="B17" s="67"/>
      <c r="C17" s="67"/>
      <c r="D17" s="67"/>
      <c r="E17" s="67"/>
      <c r="F17" s="84">
        <f t="shared" si="0"/>
        <v>0</v>
      </c>
    </row>
    <row r="18" spans="1:6" s="81" customFormat="1" x14ac:dyDescent="0.25">
      <c r="A18" s="89" t="s">
        <v>50</v>
      </c>
      <c r="B18" s="68">
        <f>SUM(B13:B17)</f>
        <v>261256249</v>
      </c>
      <c r="C18" s="68">
        <f>SUM(C13:C17)</f>
        <v>0</v>
      </c>
      <c r="D18" s="68">
        <f>SUM(D13:D17)</f>
        <v>101229047</v>
      </c>
      <c r="E18" s="68">
        <f>SUM(E13:E17)</f>
        <v>34139106</v>
      </c>
      <c r="F18" s="207">
        <f t="shared" si="0"/>
        <v>396624402</v>
      </c>
    </row>
    <row r="19" spans="1:6" x14ac:dyDescent="0.25">
      <c r="A19" s="90" t="s">
        <v>46</v>
      </c>
      <c r="B19" s="67">
        <v>0</v>
      </c>
      <c r="C19" s="67"/>
      <c r="D19" s="67">
        <v>810160</v>
      </c>
      <c r="E19" s="67"/>
      <c r="F19" s="84">
        <f t="shared" si="0"/>
        <v>810160</v>
      </c>
    </row>
    <row r="20" spans="1:6" x14ac:dyDescent="0.25">
      <c r="A20" s="90" t="s">
        <v>47</v>
      </c>
      <c r="B20" s="67"/>
      <c r="C20" s="67"/>
      <c r="D20" s="67"/>
      <c r="E20" s="67"/>
      <c r="F20" s="84">
        <f t="shared" si="0"/>
        <v>0</v>
      </c>
    </row>
    <row r="21" spans="1:6" s="119" customFormat="1" x14ac:dyDescent="0.25">
      <c r="A21" s="90" t="s">
        <v>28</v>
      </c>
      <c r="B21" s="67"/>
      <c r="C21" s="67"/>
      <c r="D21" s="67"/>
      <c r="E21" s="67"/>
      <c r="F21" s="84">
        <f t="shared" si="0"/>
        <v>0</v>
      </c>
    </row>
    <row r="22" spans="1:6" s="81" customFormat="1" x14ac:dyDescent="0.25">
      <c r="A22" s="89" t="s">
        <v>48</v>
      </c>
      <c r="B22" s="68">
        <f>SUM(B19:B21)</f>
        <v>0</v>
      </c>
      <c r="C22" s="68">
        <f>SUM(C19:C21)</f>
        <v>0</v>
      </c>
      <c r="D22" s="68">
        <f>SUM(D19:D21)</f>
        <v>810160</v>
      </c>
      <c r="E22" s="68">
        <f>SUM(E19:E21)</f>
        <v>0</v>
      </c>
      <c r="F22" s="84">
        <f t="shared" si="0"/>
        <v>810160</v>
      </c>
    </row>
    <row r="23" spans="1:6" s="119" customFormat="1" x14ac:dyDescent="0.25">
      <c r="A23" s="90" t="s">
        <v>29</v>
      </c>
      <c r="B23" s="67"/>
      <c r="C23" s="67"/>
      <c r="D23" s="67"/>
      <c r="E23" s="67"/>
      <c r="F23" s="84">
        <f t="shared" si="0"/>
        <v>0</v>
      </c>
    </row>
    <row r="24" spans="1:6" s="119" customFormat="1" ht="30" x14ac:dyDescent="0.25">
      <c r="A24" s="90" t="s">
        <v>30</v>
      </c>
      <c r="B24" s="67"/>
      <c r="C24" s="67"/>
      <c r="D24" s="67"/>
      <c r="E24" s="67"/>
      <c r="F24" s="84">
        <f t="shared" si="0"/>
        <v>0</v>
      </c>
    </row>
    <row r="25" spans="1:6" s="81" customFormat="1" x14ac:dyDescent="0.25">
      <c r="A25" s="89" t="s">
        <v>66</v>
      </c>
      <c r="B25" s="68">
        <v>8759439</v>
      </c>
      <c r="C25" s="68">
        <f>SUM(C23:C24)</f>
        <v>0</v>
      </c>
      <c r="D25" s="68">
        <v>338933337</v>
      </c>
      <c r="E25" s="68">
        <f>SUM(E23:E24)</f>
        <v>0</v>
      </c>
      <c r="F25" s="84">
        <f t="shared" si="0"/>
        <v>347692776</v>
      </c>
    </row>
    <row r="26" spans="1:6" s="81" customFormat="1" ht="20.25" customHeight="1" x14ac:dyDescent="0.25">
      <c r="A26" s="89" t="s">
        <v>51</v>
      </c>
      <c r="B26" s="68">
        <f>SUM(B25,B22,B18,B12)</f>
        <v>270015688</v>
      </c>
      <c r="C26" s="68">
        <f>SUM(C25,C22,C18,C12)</f>
        <v>0</v>
      </c>
      <c r="D26" s="68">
        <f>SUM(D25,D22,D18,D12)</f>
        <v>440972544</v>
      </c>
      <c r="E26" s="68">
        <f>SUM(E25,E22,E18,E12)</f>
        <v>34139106</v>
      </c>
      <c r="F26" s="208">
        <f t="shared" si="0"/>
        <v>745127338</v>
      </c>
    </row>
    <row r="27" spans="1:6" x14ac:dyDescent="0.25">
      <c r="A27" s="90" t="s">
        <v>31</v>
      </c>
      <c r="B27" s="67"/>
      <c r="C27" s="67"/>
      <c r="D27" s="67"/>
      <c r="E27" s="67"/>
      <c r="F27" s="84">
        <f t="shared" si="0"/>
        <v>0</v>
      </c>
    </row>
    <row r="28" spans="1:6" x14ac:dyDescent="0.25">
      <c r="A28" s="90" t="s">
        <v>32</v>
      </c>
      <c r="B28" s="67"/>
      <c r="C28" s="67"/>
      <c r="D28" s="67"/>
      <c r="E28" s="67"/>
      <c r="F28" s="84">
        <f t="shared" si="0"/>
        <v>0</v>
      </c>
    </row>
    <row r="29" spans="1:6" x14ac:dyDescent="0.25">
      <c r="A29" s="90" t="s">
        <v>33</v>
      </c>
      <c r="B29" s="67"/>
      <c r="C29" s="67"/>
      <c r="D29" s="67"/>
      <c r="E29" s="67"/>
      <c r="F29" s="84">
        <f t="shared" si="0"/>
        <v>0</v>
      </c>
    </row>
    <row r="30" spans="1:6" ht="23.25" customHeight="1" x14ac:dyDescent="0.25">
      <c r="A30" s="90" t="s">
        <v>34</v>
      </c>
      <c r="B30" s="67"/>
      <c r="C30" s="67"/>
      <c r="D30" s="67"/>
      <c r="E30" s="67"/>
      <c r="F30" s="84">
        <f t="shared" si="0"/>
        <v>0</v>
      </c>
    </row>
    <row r="31" spans="1:6" x14ac:dyDescent="0.25">
      <c r="A31" s="90" t="s">
        <v>35</v>
      </c>
      <c r="B31" s="67"/>
      <c r="C31" s="67"/>
      <c r="D31" s="67"/>
      <c r="E31" s="67"/>
      <c r="F31" s="84">
        <f t="shared" si="0"/>
        <v>0</v>
      </c>
    </row>
    <row r="32" spans="1:6" s="81" customFormat="1" x14ac:dyDescent="0.25">
      <c r="A32" s="89" t="s">
        <v>67</v>
      </c>
      <c r="B32" s="68">
        <f>SUM(B27:B31)</f>
        <v>0</v>
      </c>
      <c r="C32" s="68">
        <f>SUM(C27:C31)</f>
        <v>0</v>
      </c>
      <c r="D32" s="68">
        <f>SUM(D27:D31)</f>
        <v>0</v>
      </c>
      <c r="E32" s="68">
        <f>SUM(E27:E31)</f>
        <v>0</v>
      </c>
      <c r="F32" s="84">
        <f t="shared" si="0"/>
        <v>0</v>
      </c>
    </row>
    <row r="33" spans="1:6" x14ac:dyDescent="0.25">
      <c r="A33" s="90" t="s">
        <v>36</v>
      </c>
      <c r="B33" s="67"/>
      <c r="C33" s="67"/>
      <c r="D33" s="67"/>
      <c r="E33" s="67"/>
      <c r="F33" s="84">
        <f t="shared" si="0"/>
        <v>0</v>
      </c>
    </row>
    <row r="34" spans="1:6" x14ac:dyDescent="0.25">
      <c r="A34" s="90" t="s">
        <v>52</v>
      </c>
      <c r="B34" s="67"/>
      <c r="C34" s="67"/>
      <c r="D34" s="67"/>
      <c r="E34" s="67"/>
      <c r="F34" s="84">
        <f t="shared" si="0"/>
        <v>0</v>
      </c>
    </row>
    <row r="35" spans="1:6" x14ac:dyDescent="0.25">
      <c r="A35" s="90" t="s">
        <v>37</v>
      </c>
      <c r="B35" s="67"/>
      <c r="C35" s="67"/>
      <c r="D35" s="67"/>
      <c r="E35" s="67"/>
      <c r="F35" s="84">
        <f t="shared" si="0"/>
        <v>0</v>
      </c>
    </row>
    <row r="36" spans="1:6" x14ac:dyDescent="0.25">
      <c r="A36" s="90" t="s">
        <v>38</v>
      </c>
      <c r="B36" s="67"/>
      <c r="C36" s="67"/>
      <c r="D36" s="67"/>
      <c r="E36" s="67"/>
      <c r="F36" s="84">
        <f t="shared" si="0"/>
        <v>0</v>
      </c>
    </row>
    <row r="37" spans="1:6" x14ac:dyDescent="0.25">
      <c r="A37" s="90" t="s">
        <v>39</v>
      </c>
      <c r="B37" s="67"/>
      <c r="C37" s="67"/>
      <c r="D37" s="67"/>
      <c r="E37" s="67"/>
      <c r="F37" s="84">
        <f t="shared" si="0"/>
        <v>0</v>
      </c>
    </row>
    <row r="38" spans="1:6" x14ac:dyDescent="0.25">
      <c r="A38" s="90" t="s">
        <v>40</v>
      </c>
      <c r="B38" s="67"/>
      <c r="C38" s="67"/>
      <c r="D38" s="67"/>
      <c r="E38" s="67"/>
      <c r="F38" s="84">
        <f t="shared" si="0"/>
        <v>0</v>
      </c>
    </row>
    <row r="39" spans="1:6" x14ac:dyDescent="0.25">
      <c r="A39" s="90" t="s">
        <v>41</v>
      </c>
      <c r="B39" s="67"/>
      <c r="C39" s="67"/>
      <c r="D39" s="67"/>
      <c r="E39" s="67"/>
      <c r="F39" s="84">
        <f t="shared" si="0"/>
        <v>0</v>
      </c>
    </row>
    <row r="40" spans="1:6" s="81" customFormat="1" x14ac:dyDescent="0.25">
      <c r="A40" s="89" t="s">
        <v>53</v>
      </c>
      <c r="B40" s="68">
        <f>SUM(B33:B39)</f>
        <v>0</v>
      </c>
      <c r="C40" s="68">
        <f>SUM(C33:C39)</f>
        <v>0</v>
      </c>
      <c r="D40" s="68">
        <f>SUM(D33:D39)</f>
        <v>0</v>
      </c>
      <c r="E40" s="68">
        <f>SUM(E33:E39)</f>
        <v>0</v>
      </c>
      <c r="F40" s="84">
        <f t="shared" ref="F40:F63" si="1">SUM(B40:E40)</f>
        <v>0</v>
      </c>
    </row>
    <row r="41" spans="1:6" s="81" customFormat="1" x14ac:dyDescent="0.25">
      <c r="A41" s="89" t="s">
        <v>68</v>
      </c>
      <c r="B41" s="68">
        <f>SUM(B40,B32)</f>
        <v>0</v>
      </c>
      <c r="C41" s="68">
        <f>SUM(C40,C32)</f>
        <v>0</v>
      </c>
      <c r="D41" s="68">
        <f>SUM(D40,D32)</f>
        <v>0</v>
      </c>
      <c r="E41" s="68">
        <f>SUM(E40,E32)</f>
        <v>0</v>
      </c>
      <c r="F41" s="84">
        <f t="shared" si="1"/>
        <v>0</v>
      </c>
    </row>
    <row r="42" spans="1:6" x14ac:dyDescent="0.25">
      <c r="A42" s="90" t="s">
        <v>606</v>
      </c>
      <c r="B42" s="68"/>
      <c r="C42" s="68"/>
      <c r="D42" s="68"/>
      <c r="E42" s="68"/>
      <c r="F42" s="84">
        <f t="shared" si="1"/>
        <v>0</v>
      </c>
    </row>
    <row r="43" spans="1:6" x14ac:dyDescent="0.25">
      <c r="A43" s="90" t="s">
        <v>605</v>
      </c>
      <c r="B43" s="68"/>
      <c r="C43" s="68"/>
      <c r="D43" s="68"/>
      <c r="E43" s="68"/>
      <c r="F43" s="84">
        <f t="shared" si="1"/>
        <v>0</v>
      </c>
    </row>
    <row r="44" spans="1:6" s="81" customFormat="1" x14ac:dyDescent="0.25">
      <c r="A44" s="89" t="s">
        <v>42</v>
      </c>
      <c r="B44" s="67">
        <f>SUM(B42:B43)</f>
        <v>0</v>
      </c>
      <c r="C44" s="67">
        <f>SUM(C42:C43)</f>
        <v>0</v>
      </c>
      <c r="D44" s="67">
        <f>SUM(D42:D43)</f>
        <v>0</v>
      </c>
      <c r="E44" s="67">
        <f>SUM(E42:E43)</f>
        <v>0</v>
      </c>
      <c r="F44" s="84">
        <f t="shared" si="1"/>
        <v>0</v>
      </c>
    </row>
    <row r="45" spans="1:6" x14ac:dyDescent="0.25">
      <c r="A45" s="90" t="s">
        <v>604</v>
      </c>
      <c r="B45" s="67"/>
      <c r="C45" s="67"/>
      <c r="D45" s="67"/>
      <c r="E45" s="67">
        <v>5760</v>
      </c>
      <c r="F45" s="84">
        <f t="shared" si="1"/>
        <v>5760</v>
      </c>
    </row>
    <row r="46" spans="1:6" x14ac:dyDescent="0.25">
      <c r="A46" s="90" t="s">
        <v>603</v>
      </c>
      <c r="B46" s="67"/>
      <c r="C46" s="67"/>
      <c r="D46" s="67"/>
      <c r="E46" s="67"/>
      <c r="F46" s="84">
        <f t="shared" si="1"/>
        <v>0</v>
      </c>
    </row>
    <row r="47" spans="1:6" x14ac:dyDescent="0.25">
      <c r="A47" s="90" t="s">
        <v>602</v>
      </c>
      <c r="B47" s="67"/>
      <c r="C47" s="67"/>
      <c r="D47" s="67"/>
      <c r="E47" s="67"/>
      <c r="F47" s="84">
        <f t="shared" si="1"/>
        <v>0</v>
      </c>
    </row>
    <row r="48" spans="1:6" s="81" customFormat="1" x14ac:dyDescent="0.25">
      <c r="A48" s="89" t="s">
        <v>43</v>
      </c>
      <c r="B48" s="67">
        <f>SUM(B45:B47)</f>
        <v>0</v>
      </c>
      <c r="C48" s="67">
        <f>SUM(C45:C47)</f>
        <v>0</v>
      </c>
      <c r="D48" s="67">
        <f>SUM(D45:D47)</f>
        <v>0</v>
      </c>
      <c r="E48" s="67">
        <f>SUM(E45:E47)</f>
        <v>5760</v>
      </c>
      <c r="F48" s="84">
        <f t="shared" si="1"/>
        <v>5760</v>
      </c>
    </row>
    <row r="49" spans="1:6" x14ac:dyDescent="0.25">
      <c r="A49" s="90" t="s">
        <v>601</v>
      </c>
      <c r="B49" s="67"/>
      <c r="C49" s="67"/>
      <c r="D49" s="67"/>
      <c r="E49" s="67">
        <v>169915427</v>
      </c>
      <c r="F49" s="84">
        <f t="shared" si="1"/>
        <v>169915427</v>
      </c>
    </row>
    <row r="50" spans="1:6" x14ac:dyDescent="0.25">
      <c r="A50" s="90" t="s">
        <v>600</v>
      </c>
      <c r="B50" s="67"/>
      <c r="C50" s="67"/>
      <c r="D50" s="67"/>
      <c r="E50" s="67"/>
      <c r="F50" s="84">
        <f t="shared" si="1"/>
        <v>0</v>
      </c>
    </row>
    <row r="51" spans="1:6" s="81" customFormat="1" x14ac:dyDescent="0.25">
      <c r="A51" s="89" t="s">
        <v>44</v>
      </c>
      <c r="B51" s="67">
        <f>SUM(B49:B50)</f>
        <v>0</v>
      </c>
      <c r="C51" s="67">
        <f>SUM(C49:C50)</f>
        <v>0</v>
      </c>
      <c r="D51" s="67">
        <f>SUM(D49:D50)</f>
        <v>0</v>
      </c>
      <c r="E51" s="67">
        <f>SUM(E49:E50)</f>
        <v>169915427</v>
      </c>
      <c r="F51" s="84">
        <f t="shared" si="1"/>
        <v>169915427</v>
      </c>
    </row>
    <row r="52" spans="1:6" x14ac:dyDescent="0.25">
      <c r="A52" s="90" t="s">
        <v>599</v>
      </c>
      <c r="B52" s="67"/>
      <c r="C52" s="67"/>
      <c r="D52" s="67"/>
      <c r="E52" s="67"/>
      <c r="F52" s="84">
        <f t="shared" si="1"/>
        <v>0</v>
      </c>
    </row>
    <row r="53" spans="1:6" x14ac:dyDescent="0.25">
      <c r="A53" s="90" t="s">
        <v>598</v>
      </c>
      <c r="B53" s="67"/>
      <c r="C53" s="67"/>
      <c r="D53" s="67"/>
      <c r="E53" s="67"/>
      <c r="F53" s="84">
        <f t="shared" si="1"/>
        <v>0</v>
      </c>
    </row>
    <row r="54" spans="1:6" s="81" customFormat="1" x14ac:dyDescent="0.25">
      <c r="A54" s="89" t="s">
        <v>45</v>
      </c>
      <c r="B54" s="67">
        <f>SUM(B52:B53)</f>
        <v>0</v>
      </c>
      <c r="C54" s="67">
        <f>SUM(C52:C53)</f>
        <v>0</v>
      </c>
      <c r="D54" s="67">
        <f>SUM(D52:D53)</f>
        <v>0</v>
      </c>
      <c r="E54" s="67">
        <f>SUM(E52:E53)</f>
        <v>0</v>
      </c>
      <c r="F54" s="84">
        <f t="shared" si="1"/>
        <v>0</v>
      </c>
    </row>
    <row r="55" spans="1:6" s="81" customFormat="1" x14ac:dyDescent="0.25">
      <c r="A55" s="89" t="s">
        <v>54</v>
      </c>
      <c r="B55" s="68">
        <f>SUM(B54,B51,B48,B44)</f>
        <v>0</v>
      </c>
      <c r="C55" s="68">
        <f>SUM(C54,C51,C48,C44)</f>
        <v>0</v>
      </c>
      <c r="D55" s="68">
        <f>SUM(D54,D51,D48,D44)</f>
        <v>0</v>
      </c>
      <c r="E55" s="68">
        <f>SUM(E54,E51,E48,E44)</f>
        <v>169921187</v>
      </c>
      <c r="F55" s="207">
        <f t="shared" si="1"/>
        <v>169921187</v>
      </c>
    </row>
    <row r="56" spans="1:6" s="81" customFormat="1" x14ac:dyDescent="0.25">
      <c r="A56" s="87" t="s">
        <v>597</v>
      </c>
      <c r="B56" s="84"/>
      <c r="C56" s="84"/>
      <c r="D56" s="211">
        <v>55191558</v>
      </c>
      <c r="E56" s="211">
        <v>13873439</v>
      </c>
      <c r="F56" s="211">
        <f t="shared" si="1"/>
        <v>69064997</v>
      </c>
    </row>
    <row r="57" spans="1:6" ht="15.75" x14ac:dyDescent="0.3">
      <c r="A57" s="88" t="s">
        <v>596</v>
      </c>
      <c r="B57" s="86"/>
      <c r="C57" s="86"/>
      <c r="D57" s="86"/>
      <c r="E57" s="86"/>
      <c r="F57" s="84">
        <f t="shared" si="1"/>
        <v>0</v>
      </c>
    </row>
    <row r="58" spans="1:6" ht="15.75" x14ac:dyDescent="0.3">
      <c r="A58" s="88" t="s">
        <v>595</v>
      </c>
      <c r="B58" s="86"/>
      <c r="C58" s="86"/>
      <c r="D58" s="86"/>
      <c r="E58" s="86"/>
      <c r="F58" s="84">
        <f t="shared" si="1"/>
        <v>0</v>
      </c>
    </row>
    <row r="59" spans="1:6" ht="15.75" x14ac:dyDescent="0.3">
      <c r="A59" s="88" t="s">
        <v>594</v>
      </c>
      <c r="B59" s="86"/>
      <c r="C59" s="86"/>
      <c r="D59" s="86"/>
      <c r="E59" s="86"/>
      <c r="F59" s="84">
        <f t="shared" si="1"/>
        <v>0</v>
      </c>
    </row>
    <row r="60" spans="1:6" ht="15.75" x14ac:dyDescent="0.3">
      <c r="A60" s="88" t="s">
        <v>593</v>
      </c>
      <c r="B60" s="86"/>
      <c r="C60" s="86"/>
      <c r="D60" s="86"/>
      <c r="E60" s="86"/>
      <c r="F60" s="84">
        <f t="shared" si="1"/>
        <v>0</v>
      </c>
    </row>
    <row r="61" spans="1:6" s="81" customFormat="1" x14ac:dyDescent="0.25">
      <c r="A61" s="87" t="s">
        <v>592</v>
      </c>
      <c r="B61" s="86">
        <f>SUM(B57:B60)</f>
        <v>0</v>
      </c>
      <c r="C61" s="86">
        <f>SUM(C57:C60)</f>
        <v>0</v>
      </c>
      <c r="D61" s="86">
        <f>SUM(D57:D60)</f>
        <v>0</v>
      </c>
      <c r="E61" s="86">
        <f>SUM(E57:E60)</f>
        <v>0</v>
      </c>
      <c r="F61" s="84">
        <f t="shared" si="1"/>
        <v>0</v>
      </c>
    </row>
    <row r="62" spans="1:6" s="81" customFormat="1" x14ac:dyDescent="0.25">
      <c r="A62" s="87" t="s">
        <v>591</v>
      </c>
      <c r="B62" s="86"/>
      <c r="C62" s="86"/>
      <c r="D62" s="86"/>
      <c r="E62" s="86"/>
      <c r="F62" s="84">
        <f t="shared" si="1"/>
        <v>0</v>
      </c>
    </row>
    <row r="63" spans="1:6" s="81" customFormat="1" ht="15.75" thickBot="1" x14ac:dyDescent="0.3">
      <c r="A63" s="85" t="s">
        <v>590</v>
      </c>
      <c r="B63" s="203"/>
      <c r="C63" s="203"/>
      <c r="D63" s="203"/>
      <c r="E63" s="203"/>
      <c r="F63" s="84">
        <f t="shared" si="1"/>
        <v>0</v>
      </c>
    </row>
  </sheetData>
  <mergeCells count="3">
    <mergeCell ref="A3:F3"/>
    <mergeCell ref="A4:F4"/>
    <mergeCell ref="B1:F1"/>
  </mergeCells>
  <pageMargins left="0.70866141732283472" right="0.70866141732283472" top="0.74803149606299213" bottom="0.74803149606299213" header="0.31496062992125984" footer="0.31496062992125984"/>
  <pageSetup paperSize="9" scale="57" fitToHeight="2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C82"/>
  <sheetViews>
    <sheetView workbookViewId="0">
      <selection sqref="A1:B1"/>
    </sheetView>
  </sheetViews>
  <sheetFormatPr defaultRowHeight="15" x14ac:dyDescent="0.25"/>
  <cols>
    <col min="1" max="1" width="68.7109375" customWidth="1"/>
    <col min="2" max="2" width="18.5703125" customWidth="1"/>
  </cols>
  <sheetData>
    <row r="1" spans="1:3" x14ac:dyDescent="0.25">
      <c r="A1" s="242" t="s">
        <v>865</v>
      </c>
      <c r="B1" s="242"/>
    </row>
    <row r="3" spans="1:3" x14ac:dyDescent="0.25">
      <c r="A3" s="247" t="s">
        <v>840</v>
      </c>
      <c r="B3" s="219"/>
    </row>
    <row r="4" spans="1:3" x14ac:dyDescent="0.25">
      <c r="A4" s="214" t="s">
        <v>624</v>
      </c>
      <c r="B4" s="219"/>
    </row>
    <row r="7" spans="1:3" ht="15.75" x14ac:dyDescent="0.25">
      <c r="A7" s="51" t="s">
        <v>558</v>
      </c>
      <c r="B7" s="79" t="s">
        <v>6</v>
      </c>
      <c r="C7" s="4"/>
    </row>
    <row r="8" spans="1:3" x14ac:dyDescent="0.25">
      <c r="A8" s="106" t="s">
        <v>70</v>
      </c>
      <c r="B8" s="67">
        <v>210295712</v>
      </c>
    </row>
    <row r="9" spans="1:3" x14ac:dyDescent="0.25">
      <c r="A9" s="106" t="s">
        <v>71</v>
      </c>
      <c r="B9" s="67">
        <v>85550515</v>
      </c>
    </row>
    <row r="10" spans="1:3" x14ac:dyDescent="0.25">
      <c r="A10" s="107" t="s">
        <v>72</v>
      </c>
      <c r="B10" s="68">
        <v>124745197</v>
      </c>
    </row>
    <row r="11" spans="1:3" x14ac:dyDescent="0.25">
      <c r="A11" s="106" t="s">
        <v>73</v>
      </c>
      <c r="B11" s="67">
        <v>42791433</v>
      </c>
    </row>
    <row r="12" spans="1:3" x14ac:dyDescent="0.25">
      <c r="A12" s="106" t="s">
        <v>74</v>
      </c>
      <c r="B12" s="67">
        <v>2835580</v>
      </c>
    </row>
    <row r="13" spans="1:3" x14ac:dyDescent="0.25">
      <c r="A13" s="107" t="s">
        <v>75</v>
      </c>
      <c r="B13" s="68">
        <v>39955853</v>
      </c>
    </row>
    <row r="14" spans="1:3" x14ac:dyDescent="0.25">
      <c r="A14" s="107" t="s">
        <v>76</v>
      </c>
      <c r="B14" s="68">
        <v>164701050</v>
      </c>
    </row>
    <row r="15" spans="1:3" x14ac:dyDescent="0.25">
      <c r="A15" s="106" t="s">
        <v>77</v>
      </c>
      <c r="B15" s="67">
        <v>0</v>
      </c>
    </row>
    <row r="16" spans="1:3" x14ac:dyDescent="0.25">
      <c r="A16" s="106" t="s">
        <v>78</v>
      </c>
      <c r="B16" s="67">
        <v>0</v>
      </c>
    </row>
    <row r="17" spans="1:3" x14ac:dyDescent="0.25">
      <c r="A17" s="107" t="s">
        <v>79</v>
      </c>
      <c r="B17" s="68">
        <v>0</v>
      </c>
    </row>
    <row r="18" spans="1:3" x14ac:dyDescent="0.25">
      <c r="A18" s="106" t="s">
        <v>80</v>
      </c>
      <c r="B18" s="67">
        <v>0</v>
      </c>
    </row>
    <row r="19" spans="1:3" x14ac:dyDescent="0.25">
      <c r="A19" s="106" t="s">
        <v>81</v>
      </c>
      <c r="B19" s="67">
        <v>0</v>
      </c>
    </row>
    <row r="20" spans="1:3" x14ac:dyDescent="0.25">
      <c r="A20" s="107" t="s">
        <v>82</v>
      </c>
      <c r="B20" s="68">
        <v>0</v>
      </c>
    </row>
    <row r="21" spans="1:3" x14ac:dyDescent="0.25">
      <c r="A21" s="107" t="s">
        <v>83</v>
      </c>
      <c r="B21" s="68">
        <v>0</v>
      </c>
    </row>
    <row r="22" spans="1:3" x14ac:dyDescent="0.25">
      <c r="A22" s="107" t="s">
        <v>84</v>
      </c>
      <c r="B22" s="68">
        <v>164701050</v>
      </c>
    </row>
    <row r="23" spans="1:3" x14ac:dyDescent="0.25">
      <c r="A23" s="107" t="s">
        <v>85</v>
      </c>
      <c r="B23" s="68">
        <v>0</v>
      </c>
    </row>
    <row r="24" spans="1:3" x14ac:dyDescent="0.25">
      <c r="A24" s="107" t="s">
        <v>86</v>
      </c>
      <c r="B24" s="68">
        <v>164701050</v>
      </c>
    </row>
    <row r="25" spans="1:3" x14ac:dyDescent="0.25">
      <c r="A25" s="107" t="s">
        <v>675</v>
      </c>
      <c r="B25" s="68">
        <v>0</v>
      </c>
    </row>
    <row r="26" spans="1:3" x14ac:dyDescent="0.25">
      <c r="A26" s="107" t="s">
        <v>87</v>
      </c>
      <c r="B26" s="68">
        <v>0</v>
      </c>
    </row>
    <row r="27" spans="1:3" ht="27" customHeight="1" x14ac:dyDescent="0.25">
      <c r="A27" s="4"/>
    </row>
    <row r="28" spans="1:3" x14ac:dyDescent="0.25">
      <c r="A28" s="4"/>
    </row>
    <row r="29" spans="1:3" x14ac:dyDescent="0.25">
      <c r="A29" s="4"/>
    </row>
    <row r="30" spans="1:3" x14ac:dyDescent="0.25">
      <c r="A30" s="4"/>
    </row>
    <row r="31" spans="1:3" x14ac:dyDescent="0.25">
      <c r="A31" s="4"/>
    </row>
    <row r="32" spans="1:3" x14ac:dyDescent="0.25">
      <c r="A32" s="4"/>
      <c r="B32" s="4"/>
      <c r="C32" s="4"/>
    </row>
    <row r="33" spans="1:3" x14ac:dyDescent="0.25">
      <c r="A33" s="4"/>
      <c r="B33" s="4"/>
      <c r="C33" s="4"/>
    </row>
    <row r="34" spans="1:3" x14ac:dyDescent="0.25">
      <c r="A34" s="4"/>
      <c r="B34" s="4"/>
      <c r="C34" s="4"/>
    </row>
    <row r="35" spans="1:3" x14ac:dyDescent="0.25">
      <c r="A35" s="4"/>
      <c r="B35" s="4"/>
      <c r="C35" s="4"/>
    </row>
    <row r="36" spans="1:3" x14ac:dyDescent="0.25">
      <c r="A36" s="4"/>
      <c r="B36" s="4"/>
      <c r="C36" s="4"/>
    </row>
    <row r="37" spans="1:3" x14ac:dyDescent="0.25">
      <c r="A37" s="4"/>
      <c r="B37" s="4"/>
      <c r="C37" s="4"/>
    </row>
    <row r="38" spans="1:3" x14ac:dyDescent="0.25">
      <c r="A38" s="4"/>
      <c r="B38" s="4"/>
      <c r="C38" s="4"/>
    </row>
    <row r="39" spans="1:3" x14ac:dyDescent="0.25">
      <c r="A39" s="4"/>
      <c r="B39" s="4"/>
      <c r="C39" s="4"/>
    </row>
    <row r="40" spans="1:3" x14ac:dyDescent="0.25">
      <c r="A40" s="4"/>
      <c r="B40" s="4"/>
      <c r="C40" s="4"/>
    </row>
    <row r="41" spans="1:3" x14ac:dyDescent="0.25">
      <c r="A41" s="4"/>
      <c r="B41" s="4"/>
      <c r="C41" s="4"/>
    </row>
    <row r="42" spans="1:3" x14ac:dyDescent="0.25">
      <c r="A42" s="4"/>
      <c r="B42" s="4"/>
      <c r="C42" s="4"/>
    </row>
    <row r="43" spans="1:3" x14ac:dyDescent="0.25">
      <c r="A43" s="4"/>
      <c r="B43" s="4"/>
      <c r="C43" s="4"/>
    </row>
    <row r="44" spans="1:3" x14ac:dyDescent="0.25">
      <c r="A44" s="4"/>
      <c r="B44" s="4"/>
      <c r="C44" s="4"/>
    </row>
    <row r="45" spans="1:3" x14ac:dyDescent="0.25">
      <c r="A45" s="4"/>
      <c r="B45" s="4"/>
      <c r="C45" s="4"/>
    </row>
    <row r="46" spans="1:3" x14ac:dyDescent="0.25">
      <c r="A46" s="4"/>
      <c r="B46" s="4"/>
      <c r="C46" s="4"/>
    </row>
    <row r="47" spans="1:3" x14ac:dyDescent="0.25">
      <c r="A47" s="4"/>
      <c r="B47" s="4"/>
      <c r="C47" s="4"/>
    </row>
    <row r="48" spans="1:3" x14ac:dyDescent="0.25">
      <c r="A48" s="4"/>
      <c r="B48" s="4"/>
      <c r="C48" s="4"/>
    </row>
    <row r="49" spans="1:3" x14ac:dyDescent="0.25">
      <c r="A49" s="4"/>
      <c r="B49" s="4"/>
      <c r="C49" s="4"/>
    </row>
    <row r="50" spans="1:3" x14ac:dyDescent="0.25">
      <c r="A50" s="4"/>
      <c r="B50" s="4"/>
      <c r="C50" s="4"/>
    </row>
    <row r="51" spans="1:3" x14ac:dyDescent="0.25">
      <c r="A51" s="4"/>
      <c r="B51" s="4"/>
      <c r="C51" s="4"/>
    </row>
    <row r="52" spans="1:3" x14ac:dyDescent="0.25">
      <c r="A52" s="4"/>
      <c r="B52" s="4"/>
      <c r="C52" s="4"/>
    </row>
    <row r="53" spans="1:3" x14ac:dyDescent="0.25">
      <c r="A53" s="4"/>
      <c r="B53" s="4"/>
      <c r="C53" s="4"/>
    </row>
    <row r="54" spans="1:3" x14ac:dyDescent="0.25">
      <c r="A54" s="4"/>
      <c r="B54" s="4"/>
      <c r="C54" s="4"/>
    </row>
    <row r="55" spans="1:3" x14ac:dyDescent="0.25">
      <c r="A55" s="4"/>
      <c r="B55" s="4"/>
      <c r="C55" s="4"/>
    </row>
    <row r="56" spans="1:3" x14ac:dyDescent="0.25">
      <c r="A56" s="4"/>
      <c r="B56" s="4"/>
      <c r="C56" s="4"/>
    </row>
    <row r="57" spans="1:3" x14ac:dyDescent="0.25">
      <c r="A57" s="4"/>
      <c r="B57" s="4"/>
      <c r="C57" s="4"/>
    </row>
    <row r="58" spans="1:3" x14ac:dyDescent="0.25">
      <c r="A58" s="4"/>
      <c r="B58" s="4"/>
      <c r="C58" s="4"/>
    </row>
    <row r="59" spans="1:3" x14ac:dyDescent="0.25">
      <c r="A59" s="4"/>
      <c r="B59" s="4"/>
      <c r="C59" s="4"/>
    </row>
    <row r="60" spans="1:3" x14ac:dyDescent="0.25">
      <c r="A60" s="4"/>
      <c r="B60" s="4"/>
      <c r="C60" s="4"/>
    </row>
    <row r="61" spans="1:3" x14ac:dyDescent="0.25">
      <c r="A61" s="4"/>
      <c r="B61" s="4"/>
      <c r="C61" s="4"/>
    </row>
    <row r="62" spans="1:3" x14ac:dyDescent="0.25">
      <c r="A62" s="4"/>
      <c r="B62" s="4"/>
      <c r="C62" s="4"/>
    </row>
    <row r="63" spans="1:3" x14ac:dyDescent="0.25">
      <c r="A63" s="4"/>
      <c r="B63" s="4"/>
      <c r="C63" s="4"/>
    </row>
    <row r="64" spans="1:3" x14ac:dyDescent="0.25">
      <c r="A64" s="4"/>
      <c r="B64" s="4"/>
      <c r="C64" s="4"/>
    </row>
    <row r="65" spans="1:3" x14ac:dyDescent="0.25">
      <c r="A65" s="4"/>
      <c r="B65" s="4"/>
      <c r="C65" s="4"/>
    </row>
    <row r="66" spans="1:3" x14ac:dyDescent="0.25">
      <c r="A66" s="4"/>
      <c r="B66" s="4"/>
      <c r="C66" s="4"/>
    </row>
    <row r="67" spans="1:3" x14ac:dyDescent="0.25">
      <c r="A67" s="4"/>
      <c r="B67" s="4"/>
      <c r="C67" s="4"/>
    </row>
    <row r="68" spans="1:3" x14ac:dyDescent="0.25">
      <c r="A68" s="4"/>
      <c r="B68" s="4"/>
      <c r="C68" s="4"/>
    </row>
    <row r="69" spans="1:3" x14ac:dyDescent="0.25">
      <c r="A69" s="4"/>
      <c r="B69" s="4"/>
      <c r="C69" s="4"/>
    </row>
    <row r="70" spans="1:3" x14ac:dyDescent="0.25">
      <c r="A70" s="4"/>
      <c r="B70" s="4"/>
      <c r="C70" s="4"/>
    </row>
    <row r="71" spans="1:3" x14ac:dyDescent="0.25">
      <c r="A71" s="4"/>
      <c r="B71" s="4"/>
      <c r="C71" s="4"/>
    </row>
    <row r="72" spans="1:3" x14ac:dyDescent="0.25">
      <c r="A72" s="4"/>
      <c r="B72" s="4"/>
      <c r="C72" s="4"/>
    </row>
    <row r="73" spans="1:3" x14ac:dyDescent="0.25">
      <c r="A73" s="4"/>
      <c r="B73" s="4"/>
      <c r="C73" s="4"/>
    </row>
    <row r="74" spans="1:3" x14ac:dyDescent="0.25">
      <c r="A74" s="4"/>
      <c r="B74" s="4"/>
      <c r="C74" s="4"/>
    </row>
    <row r="75" spans="1:3" x14ac:dyDescent="0.25">
      <c r="A75" s="4"/>
      <c r="B75" s="4"/>
      <c r="C75" s="4"/>
    </row>
    <row r="76" spans="1:3" x14ac:dyDescent="0.25">
      <c r="A76" s="4"/>
      <c r="B76" s="4"/>
      <c r="C76" s="4"/>
    </row>
    <row r="77" spans="1:3" x14ac:dyDescent="0.25">
      <c r="A77" s="4"/>
      <c r="B77" s="4"/>
      <c r="C77" s="4"/>
    </row>
    <row r="78" spans="1:3" x14ac:dyDescent="0.25">
      <c r="A78" s="4"/>
      <c r="B78" s="4"/>
      <c r="C78" s="4"/>
    </row>
    <row r="79" spans="1:3" x14ac:dyDescent="0.25">
      <c r="A79" s="4"/>
      <c r="B79" s="4"/>
      <c r="C79" s="4"/>
    </row>
    <row r="80" spans="1:3" x14ac:dyDescent="0.25">
      <c r="A80" s="4"/>
      <c r="B80" s="4"/>
      <c r="C80" s="4"/>
    </row>
    <row r="81" spans="1:3" x14ac:dyDescent="0.25">
      <c r="A81" s="4"/>
      <c r="B81" s="4"/>
      <c r="C81" s="4"/>
    </row>
    <row r="82" spans="1:3" x14ac:dyDescent="0.25">
      <c r="A82" s="4"/>
      <c r="B82" s="4"/>
      <c r="C82" s="4"/>
    </row>
  </sheetData>
  <mergeCells count="3">
    <mergeCell ref="A4:B4"/>
    <mergeCell ref="A3:B3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D51"/>
  <sheetViews>
    <sheetView workbookViewId="0">
      <selection sqref="A1:D1"/>
    </sheetView>
  </sheetViews>
  <sheetFormatPr defaultRowHeight="15" x14ac:dyDescent="0.25"/>
  <cols>
    <col min="1" max="1" width="65" customWidth="1"/>
    <col min="2" max="2" width="14" bestFit="1" customWidth="1"/>
    <col min="3" max="3" width="14.42578125" customWidth="1"/>
    <col min="4" max="4" width="14.28515625" customWidth="1"/>
  </cols>
  <sheetData>
    <row r="1" spans="1:4" x14ac:dyDescent="0.25">
      <c r="A1" s="242" t="s">
        <v>866</v>
      </c>
      <c r="B1" s="242"/>
      <c r="C1" s="242"/>
      <c r="D1" s="242"/>
    </row>
    <row r="3" spans="1:4" ht="21" customHeight="1" x14ac:dyDescent="0.25">
      <c r="A3" s="247" t="s">
        <v>840</v>
      </c>
      <c r="B3" s="249"/>
      <c r="C3" s="249"/>
      <c r="D3" s="249"/>
    </row>
    <row r="4" spans="1:4" ht="21" customHeight="1" x14ac:dyDescent="0.25">
      <c r="A4" s="214" t="s">
        <v>625</v>
      </c>
      <c r="B4" s="249"/>
      <c r="C4" s="249"/>
      <c r="D4" s="249"/>
    </row>
    <row r="5" spans="1:4" ht="18" x14ac:dyDescent="0.25">
      <c r="A5" s="47"/>
      <c r="B5" s="78"/>
      <c r="C5" s="78"/>
      <c r="D5" s="78"/>
    </row>
    <row r="6" spans="1:4" x14ac:dyDescent="0.25">
      <c r="A6" s="4" t="s">
        <v>69</v>
      </c>
      <c r="B6" s="4"/>
      <c r="C6" s="4"/>
      <c r="D6" s="4"/>
    </row>
    <row r="7" spans="1:4" ht="38.25" x14ac:dyDescent="0.25">
      <c r="A7" s="31" t="s">
        <v>558</v>
      </c>
      <c r="B7" s="77" t="s">
        <v>848</v>
      </c>
      <c r="C7" s="77" t="s">
        <v>65</v>
      </c>
      <c r="D7" s="77" t="s">
        <v>847</v>
      </c>
    </row>
    <row r="8" spans="1:4" x14ac:dyDescent="0.25">
      <c r="A8" s="106" t="s">
        <v>629</v>
      </c>
      <c r="B8" s="67">
        <v>9354233</v>
      </c>
      <c r="C8" s="67">
        <v>0</v>
      </c>
      <c r="D8" s="67">
        <v>8855974</v>
      </c>
    </row>
    <row r="9" spans="1:4" ht="25.5" x14ac:dyDescent="0.25">
      <c r="A9" s="106" t="s">
        <v>630</v>
      </c>
      <c r="B9" s="67">
        <v>699986</v>
      </c>
      <c r="C9" s="67">
        <v>0</v>
      </c>
      <c r="D9" s="67">
        <v>1514948</v>
      </c>
    </row>
    <row r="10" spans="1:4" x14ac:dyDescent="0.25">
      <c r="A10" s="106" t="s">
        <v>631</v>
      </c>
      <c r="B10" s="67">
        <v>1054569</v>
      </c>
      <c r="C10" s="67">
        <v>0</v>
      </c>
      <c r="D10" s="67">
        <v>957715</v>
      </c>
    </row>
    <row r="11" spans="1:4" x14ac:dyDescent="0.25">
      <c r="A11" s="107" t="s">
        <v>632</v>
      </c>
      <c r="B11" s="68">
        <v>11108788</v>
      </c>
      <c r="C11" s="68">
        <v>0</v>
      </c>
      <c r="D11" s="68">
        <v>11328637</v>
      </c>
    </row>
    <row r="12" spans="1:4" x14ac:dyDescent="0.25">
      <c r="A12" s="106" t="s">
        <v>633</v>
      </c>
      <c r="B12" s="67">
        <v>0</v>
      </c>
      <c r="C12" s="67">
        <v>0</v>
      </c>
      <c r="D12" s="67">
        <v>0</v>
      </c>
    </row>
    <row r="13" spans="1:4" x14ac:dyDescent="0.25">
      <c r="A13" s="106" t="s">
        <v>634</v>
      </c>
      <c r="B13" s="67">
        <v>0</v>
      </c>
      <c r="C13" s="67">
        <v>0</v>
      </c>
      <c r="D13" s="67">
        <v>0</v>
      </c>
    </row>
    <row r="14" spans="1:4" x14ac:dyDescent="0.25">
      <c r="A14" s="107" t="s">
        <v>635</v>
      </c>
      <c r="B14" s="68">
        <v>0</v>
      </c>
      <c r="C14" s="68">
        <v>0</v>
      </c>
      <c r="D14" s="68">
        <v>0</v>
      </c>
    </row>
    <row r="15" spans="1:4" x14ac:dyDescent="0.25">
      <c r="A15" s="106" t="s">
        <v>636</v>
      </c>
      <c r="B15" s="67">
        <v>66414308</v>
      </c>
      <c r="C15" s="67">
        <v>0</v>
      </c>
      <c r="D15" s="67">
        <v>60065816</v>
      </c>
    </row>
    <row r="16" spans="1:4" x14ac:dyDescent="0.25">
      <c r="A16" s="106" t="s">
        <v>637</v>
      </c>
      <c r="B16" s="67">
        <v>5253476</v>
      </c>
      <c r="C16" s="67">
        <v>0</v>
      </c>
      <c r="D16" s="67">
        <v>5946365</v>
      </c>
    </row>
    <row r="17" spans="1:4" x14ac:dyDescent="0.25">
      <c r="A17" s="106" t="s">
        <v>628</v>
      </c>
      <c r="B17" s="67">
        <v>1577579</v>
      </c>
      <c r="C17" s="67">
        <v>0</v>
      </c>
      <c r="D17" s="67">
        <v>131627111</v>
      </c>
    </row>
    <row r="18" spans="1:4" x14ac:dyDescent="0.25">
      <c r="A18" s="106" t="s">
        <v>638</v>
      </c>
      <c r="B18" s="67">
        <v>8874215</v>
      </c>
      <c r="C18" s="67">
        <v>0</v>
      </c>
      <c r="D18" s="67">
        <v>1953655</v>
      </c>
    </row>
    <row r="19" spans="1:4" x14ac:dyDescent="0.25">
      <c r="A19" s="107" t="s">
        <v>639</v>
      </c>
      <c r="B19" s="68">
        <v>82119578</v>
      </c>
      <c r="C19" s="68">
        <v>0</v>
      </c>
      <c r="D19" s="68">
        <v>199592947</v>
      </c>
    </row>
    <row r="20" spans="1:4" x14ac:dyDescent="0.25">
      <c r="A20" s="106" t="s">
        <v>640</v>
      </c>
      <c r="B20" s="67">
        <v>1351950</v>
      </c>
      <c r="C20" s="67">
        <v>0</v>
      </c>
      <c r="D20" s="67">
        <v>2804243</v>
      </c>
    </row>
    <row r="21" spans="1:4" x14ac:dyDescent="0.25">
      <c r="A21" s="106" t="s">
        <v>641</v>
      </c>
      <c r="B21" s="67">
        <v>12933199</v>
      </c>
      <c r="C21" s="67">
        <v>0</v>
      </c>
      <c r="D21" s="67">
        <v>9645479</v>
      </c>
    </row>
    <row r="22" spans="1:4" x14ac:dyDescent="0.25">
      <c r="A22" s="106" t="s">
        <v>642</v>
      </c>
      <c r="B22" s="67">
        <v>0</v>
      </c>
      <c r="C22" s="67">
        <v>0</v>
      </c>
      <c r="D22" s="67">
        <v>0</v>
      </c>
    </row>
    <row r="23" spans="1:4" x14ac:dyDescent="0.25">
      <c r="A23" s="106" t="s">
        <v>643</v>
      </c>
      <c r="B23" s="67">
        <v>966672</v>
      </c>
      <c r="C23" s="67">
        <v>0</v>
      </c>
      <c r="D23" s="67">
        <v>1063258</v>
      </c>
    </row>
    <row r="24" spans="1:4" x14ac:dyDescent="0.25">
      <c r="A24" s="107" t="s">
        <v>644</v>
      </c>
      <c r="B24" s="68">
        <v>15251821</v>
      </c>
      <c r="C24" s="68">
        <v>0</v>
      </c>
      <c r="D24" s="68">
        <v>13512980</v>
      </c>
    </row>
    <row r="25" spans="1:4" x14ac:dyDescent="0.25">
      <c r="A25" s="106" t="s">
        <v>645</v>
      </c>
      <c r="B25" s="67">
        <v>5546720</v>
      </c>
      <c r="C25" s="67">
        <v>0</v>
      </c>
      <c r="D25" s="67">
        <v>6784338</v>
      </c>
    </row>
    <row r="26" spans="1:4" x14ac:dyDescent="0.25">
      <c r="A26" s="106" t="s">
        <v>646</v>
      </c>
      <c r="B26" s="67">
        <v>5616038</v>
      </c>
      <c r="C26" s="67">
        <v>0</v>
      </c>
      <c r="D26" s="67">
        <v>5185600</v>
      </c>
    </row>
    <row r="27" spans="1:4" x14ac:dyDescent="0.25">
      <c r="A27" s="106" t="s">
        <v>647</v>
      </c>
      <c r="B27" s="67">
        <v>2295962</v>
      </c>
      <c r="C27" s="67">
        <v>0</v>
      </c>
      <c r="D27" s="67">
        <v>2280502</v>
      </c>
    </row>
    <row r="28" spans="1:4" x14ac:dyDescent="0.25">
      <c r="A28" s="107" t="s">
        <v>648</v>
      </c>
      <c r="B28" s="68">
        <v>13458720</v>
      </c>
      <c r="C28" s="68">
        <v>0</v>
      </c>
      <c r="D28" s="68">
        <v>14250440</v>
      </c>
    </row>
    <row r="29" spans="1:4" x14ac:dyDescent="0.25">
      <c r="A29" s="107" t="s">
        <v>649</v>
      </c>
      <c r="B29" s="68">
        <v>32168318</v>
      </c>
      <c r="C29" s="68">
        <v>0</v>
      </c>
      <c r="D29" s="68">
        <v>32303121</v>
      </c>
    </row>
    <row r="30" spans="1:4" x14ac:dyDescent="0.25">
      <c r="A30" s="107" t="s">
        <v>650</v>
      </c>
      <c r="B30" s="68">
        <v>60239188</v>
      </c>
      <c r="C30" s="68">
        <v>0</v>
      </c>
      <c r="D30" s="68">
        <v>51029381</v>
      </c>
    </row>
    <row r="31" spans="1:4" x14ac:dyDescent="0.25">
      <c r="A31" s="107" t="s">
        <v>651</v>
      </c>
      <c r="B31" s="68">
        <v>-27889681</v>
      </c>
      <c r="C31" s="68">
        <v>0</v>
      </c>
      <c r="D31" s="68">
        <v>99825662</v>
      </c>
    </row>
    <row r="32" spans="1:4" x14ac:dyDescent="0.25">
      <c r="A32" s="106" t="s">
        <v>652</v>
      </c>
      <c r="B32" s="67">
        <v>0</v>
      </c>
      <c r="C32" s="67">
        <v>0</v>
      </c>
      <c r="D32" s="67">
        <v>0</v>
      </c>
    </row>
    <row r="33" spans="1:4" ht="25.5" x14ac:dyDescent="0.25">
      <c r="A33" s="106" t="s">
        <v>653</v>
      </c>
      <c r="B33" s="67">
        <v>0</v>
      </c>
      <c r="C33" s="67">
        <v>0</v>
      </c>
      <c r="D33" s="67">
        <v>0</v>
      </c>
    </row>
    <row r="34" spans="1:4" ht="25.5" x14ac:dyDescent="0.25">
      <c r="A34" s="106" t="s">
        <v>654</v>
      </c>
      <c r="B34" s="67">
        <v>0</v>
      </c>
      <c r="C34" s="67">
        <v>0</v>
      </c>
      <c r="D34" s="67">
        <v>0</v>
      </c>
    </row>
    <row r="35" spans="1:4" ht="25.5" x14ac:dyDescent="0.25">
      <c r="A35" s="106" t="s">
        <v>655</v>
      </c>
      <c r="B35" s="67">
        <v>415</v>
      </c>
      <c r="C35" s="67">
        <v>0</v>
      </c>
      <c r="D35" s="67">
        <v>369</v>
      </c>
    </row>
    <row r="36" spans="1:4" x14ac:dyDescent="0.25">
      <c r="A36" s="106" t="s">
        <v>656</v>
      </c>
      <c r="B36" s="67">
        <v>0</v>
      </c>
      <c r="C36" s="67">
        <v>0</v>
      </c>
      <c r="D36" s="67">
        <v>0</v>
      </c>
    </row>
    <row r="37" spans="1:4" ht="25.5" x14ac:dyDescent="0.25">
      <c r="A37" s="106" t="s">
        <v>657</v>
      </c>
      <c r="B37" s="67">
        <v>0</v>
      </c>
      <c r="C37" s="67">
        <v>0</v>
      </c>
      <c r="D37" s="67">
        <v>0</v>
      </c>
    </row>
    <row r="38" spans="1:4" ht="38.25" x14ac:dyDescent="0.25">
      <c r="A38" s="106" t="s">
        <v>658</v>
      </c>
      <c r="B38" s="67">
        <v>0</v>
      </c>
      <c r="C38" s="67">
        <v>0</v>
      </c>
      <c r="D38" s="67">
        <v>0</v>
      </c>
    </row>
    <row r="39" spans="1:4" ht="25.5" x14ac:dyDescent="0.25">
      <c r="A39" s="107" t="s">
        <v>659</v>
      </c>
      <c r="B39" s="68">
        <v>415</v>
      </c>
      <c r="C39" s="68">
        <v>0</v>
      </c>
      <c r="D39" s="68">
        <v>369</v>
      </c>
    </row>
    <row r="40" spans="1:4" x14ac:dyDescent="0.25">
      <c r="A40" s="106" t="s">
        <v>660</v>
      </c>
      <c r="B40" s="67">
        <v>0</v>
      </c>
      <c r="C40" s="67">
        <v>0</v>
      </c>
      <c r="D40" s="67">
        <v>0</v>
      </c>
    </row>
    <row r="41" spans="1:4" ht="25.5" x14ac:dyDescent="0.25">
      <c r="A41" s="106" t="s">
        <v>661</v>
      </c>
      <c r="B41" s="67">
        <v>0</v>
      </c>
      <c r="C41" s="67">
        <v>0</v>
      </c>
      <c r="D41" s="67">
        <v>0</v>
      </c>
    </row>
    <row r="42" spans="1:4" x14ac:dyDescent="0.25">
      <c r="A42" s="106" t="s">
        <v>662</v>
      </c>
      <c r="B42" s="67">
        <v>386</v>
      </c>
      <c r="C42" s="67">
        <v>0</v>
      </c>
      <c r="D42" s="67">
        <v>19100</v>
      </c>
    </row>
    <row r="43" spans="1:4" ht="25.5" x14ac:dyDescent="0.25">
      <c r="A43" s="106" t="s">
        <v>663</v>
      </c>
      <c r="B43" s="67">
        <v>0</v>
      </c>
      <c r="C43" s="67">
        <v>0</v>
      </c>
      <c r="D43" s="67">
        <v>0</v>
      </c>
    </row>
    <row r="44" spans="1:4" x14ac:dyDescent="0.25">
      <c r="A44" s="106" t="s">
        <v>664</v>
      </c>
      <c r="B44" s="67">
        <v>0</v>
      </c>
      <c r="C44" s="67">
        <v>0</v>
      </c>
      <c r="D44" s="67">
        <v>0</v>
      </c>
    </row>
    <row r="45" spans="1:4" x14ac:dyDescent="0.25">
      <c r="A45" s="106" t="s">
        <v>665</v>
      </c>
      <c r="B45" s="67">
        <v>0</v>
      </c>
      <c r="C45" s="67">
        <v>0</v>
      </c>
      <c r="D45" s="67">
        <v>0</v>
      </c>
    </row>
    <row r="46" spans="1:4" x14ac:dyDescent="0.25">
      <c r="A46" s="106" t="s">
        <v>666</v>
      </c>
      <c r="B46" s="67">
        <v>0</v>
      </c>
      <c r="C46" s="67">
        <v>0</v>
      </c>
      <c r="D46" s="67">
        <v>0</v>
      </c>
    </row>
    <row r="47" spans="1:4" ht="25.5" x14ac:dyDescent="0.25">
      <c r="A47" s="106" t="s">
        <v>667</v>
      </c>
      <c r="B47" s="67">
        <v>0</v>
      </c>
      <c r="C47" s="67">
        <v>0</v>
      </c>
      <c r="D47" s="67">
        <v>0</v>
      </c>
    </row>
    <row r="48" spans="1:4" ht="38.25" x14ac:dyDescent="0.25">
      <c r="A48" s="106" t="s">
        <v>668</v>
      </c>
      <c r="B48" s="67">
        <v>0</v>
      </c>
      <c r="C48" s="67">
        <v>0</v>
      </c>
      <c r="D48" s="67">
        <v>0</v>
      </c>
    </row>
    <row r="49" spans="1:4" x14ac:dyDescent="0.25">
      <c r="A49" s="107" t="s">
        <v>669</v>
      </c>
      <c r="B49" s="68">
        <v>386</v>
      </c>
      <c r="C49" s="68">
        <v>0</v>
      </c>
      <c r="D49" s="68">
        <v>19100</v>
      </c>
    </row>
    <row r="50" spans="1:4" x14ac:dyDescent="0.25">
      <c r="A50" s="107" t="s">
        <v>670</v>
      </c>
      <c r="B50" s="68">
        <v>29</v>
      </c>
      <c r="C50" s="68">
        <v>0</v>
      </c>
      <c r="D50" s="68">
        <v>-18731</v>
      </c>
    </row>
    <row r="51" spans="1:4" x14ac:dyDescent="0.25">
      <c r="A51" s="107" t="s">
        <v>671</v>
      </c>
      <c r="B51" s="68">
        <v>-27889652</v>
      </c>
      <c r="C51" s="68">
        <v>0</v>
      </c>
      <c r="D51" s="68">
        <v>99806931</v>
      </c>
    </row>
  </sheetData>
  <mergeCells count="3">
    <mergeCell ref="A3:D3"/>
    <mergeCell ref="A4:D4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E11"/>
  <sheetViews>
    <sheetView tabSelected="1" workbookViewId="0">
      <selection activeCell="B1" sqref="B1"/>
    </sheetView>
  </sheetViews>
  <sheetFormatPr defaultRowHeight="15" x14ac:dyDescent="0.25"/>
  <cols>
    <col min="1" max="1" width="56.140625" customWidth="1"/>
    <col min="3" max="3" width="11.28515625" bestFit="1" customWidth="1"/>
    <col min="4" max="4" width="12.85546875" customWidth="1"/>
    <col min="5" max="5" width="17.42578125" customWidth="1"/>
  </cols>
  <sheetData>
    <row r="1" spans="1:5" x14ac:dyDescent="0.25">
      <c r="B1" t="s">
        <v>867</v>
      </c>
    </row>
    <row r="3" spans="1:5" x14ac:dyDescent="0.25">
      <c r="A3" s="212" t="s">
        <v>840</v>
      </c>
      <c r="B3" s="215"/>
      <c r="C3" s="215"/>
      <c r="D3" s="215"/>
      <c r="E3" s="215"/>
    </row>
    <row r="4" spans="1:5" ht="18.75" customHeight="1" x14ac:dyDescent="0.25">
      <c r="A4" s="250" t="s">
        <v>841</v>
      </c>
      <c r="B4" s="215"/>
      <c r="C4" s="215"/>
      <c r="D4" s="215"/>
      <c r="E4" s="215"/>
    </row>
    <row r="5" spans="1:5" ht="18" x14ac:dyDescent="0.25">
      <c r="A5" s="52"/>
      <c r="B5" s="204"/>
      <c r="C5" s="204"/>
      <c r="D5" s="204"/>
      <c r="E5" s="204"/>
    </row>
    <row r="6" spans="1:5" x14ac:dyDescent="0.25">
      <c r="A6" s="94" t="s">
        <v>584</v>
      </c>
    </row>
    <row r="7" spans="1:5" x14ac:dyDescent="0.25">
      <c r="A7" s="251" t="s">
        <v>558</v>
      </c>
      <c r="B7" s="222" t="s">
        <v>108</v>
      </c>
      <c r="C7" s="253" t="s">
        <v>842</v>
      </c>
      <c r="D7" s="254"/>
      <c r="E7" s="255"/>
    </row>
    <row r="8" spans="1:5" ht="26.25" x14ac:dyDescent="0.25">
      <c r="A8" s="236"/>
      <c r="B8" s="252"/>
      <c r="C8" s="189" t="s">
        <v>587</v>
      </c>
      <c r="D8" s="117" t="s">
        <v>17</v>
      </c>
      <c r="E8" s="189" t="s">
        <v>18</v>
      </c>
    </row>
    <row r="9" spans="1:5" ht="30" x14ac:dyDescent="0.25">
      <c r="A9" s="205" t="s">
        <v>843</v>
      </c>
      <c r="B9" s="5" t="s">
        <v>246</v>
      </c>
      <c r="C9" s="95">
        <v>0</v>
      </c>
      <c r="D9" s="95">
        <v>0</v>
      </c>
      <c r="E9" s="95">
        <v>0</v>
      </c>
    </row>
    <row r="10" spans="1:5" ht="30" x14ac:dyDescent="0.25">
      <c r="A10" s="205" t="s">
        <v>844</v>
      </c>
      <c r="B10" s="5" t="s">
        <v>246</v>
      </c>
      <c r="C10" s="95">
        <v>0</v>
      </c>
      <c r="D10" s="95">
        <v>0</v>
      </c>
      <c r="E10" s="95">
        <v>0</v>
      </c>
    </row>
    <row r="11" spans="1:5" ht="15.75" x14ac:dyDescent="0.25">
      <c r="A11" s="110" t="s">
        <v>586</v>
      </c>
      <c r="B11" s="110"/>
      <c r="C11" s="206">
        <f>SUM(C9:C10)</f>
        <v>0</v>
      </c>
      <c r="D11" s="206">
        <f>SUM(D9:D10)</f>
        <v>0</v>
      </c>
      <c r="E11" s="206">
        <f>SUM(E9:E10)</f>
        <v>0</v>
      </c>
    </row>
  </sheetData>
  <mergeCells count="5">
    <mergeCell ref="A3:E3"/>
    <mergeCell ref="A4:E4"/>
    <mergeCell ref="A7:A8"/>
    <mergeCell ref="B7:B8"/>
    <mergeCell ref="C7:E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G102"/>
  <sheetViews>
    <sheetView workbookViewId="0">
      <selection activeCell="B1" sqref="B1"/>
    </sheetView>
  </sheetViews>
  <sheetFormatPr defaultRowHeight="15" x14ac:dyDescent="0.25"/>
  <cols>
    <col min="1" max="1" width="92.5703125" customWidth="1"/>
    <col min="3" max="5" width="15.7109375" style="151" bestFit="1" customWidth="1"/>
  </cols>
  <sheetData>
    <row r="1" spans="1:7" x14ac:dyDescent="0.25">
      <c r="B1" t="s">
        <v>850</v>
      </c>
    </row>
    <row r="3" spans="1:7" ht="24" customHeight="1" x14ac:dyDescent="0.25">
      <c r="A3" s="212" t="s">
        <v>840</v>
      </c>
      <c r="B3" s="213"/>
      <c r="C3" s="213"/>
      <c r="D3" s="213"/>
      <c r="E3" s="213"/>
    </row>
    <row r="4" spans="1:7" ht="24" customHeight="1" x14ac:dyDescent="0.25">
      <c r="A4" s="214" t="s">
        <v>614</v>
      </c>
      <c r="B4" s="215"/>
      <c r="C4" s="215"/>
      <c r="D4" s="215"/>
      <c r="E4" s="215"/>
      <c r="G4" s="53"/>
    </row>
    <row r="5" spans="1:7" ht="18" x14ac:dyDescent="0.25">
      <c r="A5" s="32"/>
    </row>
    <row r="6" spans="1:7" x14ac:dyDescent="0.25">
      <c r="A6" s="64" t="s">
        <v>584</v>
      </c>
    </row>
    <row r="7" spans="1:7" ht="25.5" x14ac:dyDescent="0.25">
      <c r="A7" s="2" t="s">
        <v>107</v>
      </c>
      <c r="B7" s="3" t="s">
        <v>5</v>
      </c>
      <c r="C7" s="209" t="s">
        <v>587</v>
      </c>
      <c r="D7" s="209" t="s">
        <v>17</v>
      </c>
      <c r="E7" s="117" t="s">
        <v>18</v>
      </c>
    </row>
    <row r="8" spans="1:7" ht="15" customHeight="1" x14ac:dyDescent="0.25">
      <c r="A8" s="157" t="s">
        <v>762</v>
      </c>
      <c r="B8" s="159" t="s">
        <v>267</v>
      </c>
      <c r="C8" s="67">
        <v>16614930</v>
      </c>
      <c r="D8" s="67">
        <v>16614930</v>
      </c>
      <c r="E8" s="67">
        <v>16614930</v>
      </c>
    </row>
    <row r="9" spans="1:7" ht="15" customHeight="1" x14ac:dyDescent="0.25">
      <c r="A9" s="157" t="s">
        <v>763</v>
      </c>
      <c r="B9" s="159" t="s">
        <v>268</v>
      </c>
      <c r="C9" s="67">
        <v>23336884</v>
      </c>
      <c r="D9" s="67">
        <v>22374333</v>
      </c>
      <c r="E9" s="67">
        <v>22374333</v>
      </c>
    </row>
    <row r="10" spans="1:7" ht="15" customHeight="1" x14ac:dyDescent="0.25">
      <c r="A10" s="157" t="s">
        <v>764</v>
      </c>
      <c r="B10" s="159" t="s">
        <v>269</v>
      </c>
      <c r="C10" s="67">
        <v>20150614</v>
      </c>
      <c r="D10" s="67">
        <v>19276553</v>
      </c>
      <c r="E10" s="67">
        <v>19276553</v>
      </c>
    </row>
    <row r="11" spans="1:7" ht="15" customHeight="1" x14ac:dyDescent="0.25">
      <c r="A11" s="157" t="s">
        <v>765</v>
      </c>
      <c r="B11" s="159" t="s">
        <v>270</v>
      </c>
      <c r="C11" s="67">
        <v>1800000</v>
      </c>
      <c r="D11" s="67">
        <v>1800000</v>
      </c>
      <c r="E11" s="67">
        <v>1800000</v>
      </c>
    </row>
    <row r="12" spans="1:7" ht="15" customHeight="1" x14ac:dyDescent="0.25">
      <c r="A12" s="157" t="s">
        <v>766</v>
      </c>
      <c r="B12" s="159" t="s">
        <v>271</v>
      </c>
      <c r="C12" s="67">
        <v>0</v>
      </c>
      <c r="D12" s="67">
        <v>0</v>
      </c>
      <c r="E12" s="67">
        <v>0</v>
      </c>
    </row>
    <row r="13" spans="1:7" ht="15" customHeight="1" x14ac:dyDescent="0.25">
      <c r="A13" s="157" t="s">
        <v>767</v>
      </c>
      <c r="B13" s="159" t="s">
        <v>272</v>
      </c>
      <c r="C13" s="67">
        <v>0</v>
      </c>
      <c r="D13" s="67">
        <v>0</v>
      </c>
      <c r="E13" s="67">
        <v>0</v>
      </c>
    </row>
    <row r="14" spans="1:7" ht="15" customHeight="1" x14ac:dyDescent="0.25">
      <c r="A14" s="158" t="s">
        <v>446</v>
      </c>
      <c r="B14" s="160" t="s">
        <v>273</v>
      </c>
      <c r="C14" s="68">
        <v>61902428</v>
      </c>
      <c r="D14" s="68">
        <v>60065816</v>
      </c>
      <c r="E14" s="68">
        <v>60065816</v>
      </c>
    </row>
    <row r="15" spans="1:7" ht="15" customHeight="1" x14ac:dyDescent="0.25">
      <c r="A15" s="157" t="s">
        <v>768</v>
      </c>
      <c r="B15" s="159" t="s">
        <v>274</v>
      </c>
      <c r="C15" s="67">
        <v>0</v>
      </c>
      <c r="D15" s="67">
        <v>0</v>
      </c>
      <c r="E15" s="67">
        <v>0</v>
      </c>
    </row>
    <row r="16" spans="1:7" ht="15" customHeight="1" x14ac:dyDescent="0.25">
      <c r="A16" s="157" t="s">
        <v>275</v>
      </c>
      <c r="B16" s="159" t="s">
        <v>276</v>
      </c>
      <c r="C16" s="67">
        <v>0</v>
      </c>
      <c r="D16" s="67">
        <v>0</v>
      </c>
      <c r="E16" s="67">
        <v>0</v>
      </c>
    </row>
    <row r="17" spans="1:5" ht="15" customHeight="1" x14ac:dyDescent="0.25">
      <c r="A17" s="157" t="s">
        <v>424</v>
      </c>
      <c r="B17" s="159" t="s">
        <v>277</v>
      </c>
      <c r="C17" s="67">
        <v>0</v>
      </c>
      <c r="D17" s="67">
        <v>0</v>
      </c>
      <c r="E17" s="67">
        <v>0</v>
      </c>
    </row>
    <row r="18" spans="1:5" ht="15" customHeight="1" x14ac:dyDescent="0.25">
      <c r="A18" s="157" t="s">
        <v>459</v>
      </c>
      <c r="B18" s="159" t="s">
        <v>278</v>
      </c>
      <c r="C18" s="67">
        <v>0</v>
      </c>
      <c r="D18" s="67">
        <v>0</v>
      </c>
      <c r="E18" s="67">
        <v>0</v>
      </c>
    </row>
    <row r="19" spans="1:5" ht="15" customHeight="1" x14ac:dyDescent="0.25">
      <c r="A19" s="157" t="s">
        <v>425</v>
      </c>
      <c r="B19" s="159" t="s">
        <v>279</v>
      </c>
      <c r="C19" s="67">
        <v>5595000</v>
      </c>
      <c r="D19" s="67">
        <v>5946365</v>
      </c>
      <c r="E19" s="67">
        <v>5946365</v>
      </c>
    </row>
    <row r="20" spans="1:5" ht="15" customHeight="1" x14ac:dyDescent="0.25">
      <c r="A20" s="158" t="s">
        <v>447</v>
      </c>
      <c r="B20" s="160" t="s">
        <v>280</v>
      </c>
      <c r="C20" s="68">
        <v>67497428</v>
      </c>
      <c r="D20" s="68">
        <v>66012181</v>
      </c>
      <c r="E20" s="68">
        <v>66012181</v>
      </c>
    </row>
    <row r="21" spans="1:5" ht="15" customHeight="1" x14ac:dyDescent="0.25">
      <c r="A21" s="157" t="s">
        <v>769</v>
      </c>
      <c r="B21" s="159" t="s">
        <v>289</v>
      </c>
      <c r="C21" s="67">
        <v>0</v>
      </c>
      <c r="D21" s="67">
        <v>0</v>
      </c>
      <c r="E21" s="67">
        <v>0</v>
      </c>
    </row>
    <row r="22" spans="1:5" ht="15" customHeight="1" x14ac:dyDescent="0.25">
      <c r="A22" s="157" t="s">
        <v>770</v>
      </c>
      <c r="B22" s="159" t="s">
        <v>290</v>
      </c>
      <c r="C22" s="67">
        <v>0</v>
      </c>
      <c r="D22" s="67">
        <v>0</v>
      </c>
      <c r="E22" s="67">
        <v>0</v>
      </c>
    </row>
    <row r="23" spans="1:5" ht="15" customHeight="1" x14ac:dyDescent="0.25">
      <c r="A23" s="158" t="s">
        <v>771</v>
      </c>
      <c r="B23" s="160" t="s">
        <v>291</v>
      </c>
      <c r="C23" s="68">
        <v>0</v>
      </c>
      <c r="D23" s="68">
        <v>0</v>
      </c>
      <c r="E23" s="68">
        <v>0</v>
      </c>
    </row>
    <row r="24" spans="1:5" ht="15" customHeight="1" x14ac:dyDescent="0.25">
      <c r="A24" s="157" t="s">
        <v>772</v>
      </c>
      <c r="B24" s="160" t="s">
        <v>292</v>
      </c>
      <c r="C24" s="68">
        <v>0</v>
      </c>
      <c r="D24" s="68">
        <v>0</v>
      </c>
      <c r="E24" s="68">
        <v>0</v>
      </c>
    </row>
    <row r="25" spans="1:5" ht="15" customHeight="1" x14ac:dyDescent="0.25">
      <c r="A25" s="157" t="s">
        <v>429</v>
      </c>
      <c r="B25" s="160" t="s">
        <v>293</v>
      </c>
      <c r="C25" s="68">
        <v>0</v>
      </c>
      <c r="D25" s="68">
        <v>0</v>
      </c>
      <c r="E25" s="68">
        <v>0</v>
      </c>
    </row>
    <row r="26" spans="1:5" ht="15" customHeight="1" x14ac:dyDescent="0.25">
      <c r="A26" s="157" t="s">
        <v>430</v>
      </c>
      <c r="B26" s="160" t="s">
        <v>294</v>
      </c>
      <c r="C26" s="68">
        <v>610000</v>
      </c>
      <c r="D26" s="68">
        <v>685453</v>
      </c>
      <c r="E26" s="68">
        <v>685453</v>
      </c>
    </row>
    <row r="27" spans="1:5" ht="15" customHeight="1" x14ac:dyDescent="0.25">
      <c r="A27" s="157" t="s">
        <v>431</v>
      </c>
      <c r="B27" s="159" t="s">
        <v>295</v>
      </c>
      <c r="C27" s="67">
        <v>4300000</v>
      </c>
      <c r="D27" s="67">
        <v>6817716</v>
      </c>
      <c r="E27" s="67">
        <v>6817716</v>
      </c>
    </row>
    <row r="28" spans="1:5" ht="15" customHeight="1" x14ac:dyDescent="0.25">
      <c r="A28" s="157" t="s">
        <v>432</v>
      </c>
      <c r="B28" s="159" t="s">
        <v>298</v>
      </c>
      <c r="C28" s="67">
        <v>0</v>
      </c>
      <c r="D28" s="67">
        <v>0</v>
      </c>
      <c r="E28" s="67">
        <v>0</v>
      </c>
    </row>
    <row r="29" spans="1:5" ht="15" customHeight="1" x14ac:dyDescent="0.25">
      <c r="A29" s="157" t="s">
        <v>299</v>
      </c>
      <c r="B29" s="159" t="s">
        <v>300</v>
      </c>
      <c r="C29" s="67">
        <v>0</v>
      </c>
      <c r="D29" s="67">
        <v>0</v>
      </c>
      <c r="E29" s="67">
        <v>0</v>
      </c>
    </row>
    <row r="30" spans="1:5" ht="15" customHeight="1" x14ac:dyDescent="0.25">
      <c r="A30" s="157" t="s">
        <v>433</v>
      </c>
      <c r="B30" s="159" t="s">
        <v>301</v>
      </c>
      <c r="C30" s="67">
        <v>1650000</v>
      </c>
      <c r="D30" s="67">
        <v>951656</v>
      </c>
      <c r="E30" s="67">
        <v>951656</v>
      </c>
    </row>
    <row r="31" spans="1:5" ht="15" customHeight="1" x14ac:dyDescent="0.25">
      <c r="A31" s="157" t="s">
        <v>465</v>
      </c>
      <c r="B31" s="159" t="s">
        <v>306</v>
      </c>
      <c r="C31" s="67">
        <v>0</v>
      </c>
      <c r="D31" s="67">
        <v>0</v>
      </c>
      <c r="E31" s="67">
        <v>0</v>
      </c>
    </row>
    <row r="32" spans="1:5" ht="15" customHeight="1" x14ac:dyDescent="0.25">
      <c r="A32" s="158" t="s">
        <v>773</v>
      </c>
      <c r="B32" s="160" t="s">
        <v>309</v>
      </c>
      <c r="C32" s="68">
        <v>5950000</v>
      </c>
      <c r="D32" s="68">
        <v>7769372</v>
      </c>
      <c r="E32" s="68">
        <v>7769372</v>
      </c>
    </row>
    <row r="33" spans="1:5" ht="15" customHeight="1" x14ac:dyDescent="0.25">
      <c r="A33" s="157" t="s">
        <v>774</v>
      </c>
      <c r="B33" s="159" t="s">
        <v>310</v>
      </c>
      <c r="C33" s="67">
        <v>175000</v>
      </c>
      <c r="D33" s="67">
        <v>113361</v>
      </c>
      <c r="E33" s="67">
        <v>113361</v>
      </c>
    </row>
    <row r="34" spans="1:5" ht="15" customHeight="1" x14ac:dyDescent="0.25">
      <c r="A34" s="158" t="s">
        <v>775</v>
      </c>
      <c r="B34" s="160" t="s">
        <v>311</v>
      </c>
      <c r="C34" s="68">
        <v>6735000</v>
      </c>
      <c r="D34" s="68">
        <v>8568186</v>
      </c>
      <c r="E34" s="68">
        <v>8568186</v>
      </c>
    </row>
    <row r="35" spans="1:5" ht="15" customHeight="1" x14ac:dyDescent="0.25">
      <c r="A35" s="157" t="s">
        <v>776</v>
      </c>
      <c r="B35" s="159" t="s">
        <v>312</v>
      </c>
      <c r="C35" s="67">
        <v>0</v>
      </c>
      <c r="D35" s="67">
        <v>0</v>
      </c>
      <c r="E35" s="67">
        <v>0</v>
      </c>
    </row>
    <row r="36" spans="1:5" ht="15" customHeight="1" x14ac:dyDescent="0.25">
      <c r="A36" s="157" t="s">
        <v>435</v>
      </c>
      <c r="B36" s="159" t="s">
        <v>313</v>
      </c>
      <c r="C36" s="67">
        <v>0</v>
      </c>
      <c r="D36" s="67">
        <v>696033</v>
      </c>
      <c r="E36" s="67">
        <v>696033</v>
      </c>
    </row>
    <row r="37" spans="1:5" ht="15" customHeight="1" x14ac:dyDescent="0.25">
      <c r="A37" s="157" t="s">
        <v>777</v>
      </c>
      <c r="B37" s="159" t="s">
        <v>314</v>
      </c>
      <c r="C37" s="67">
        <v>1300000</v>
      </c>
      <c r="D37" s="67">
        <v>1551078</v>
      </c>
      <c r="E37" s="67">
        <v>1551078</v>
      </c>
    </row>
    <row r="38" spans="1:5" ht="15" customHeight="1" x14ac:dyDescent="0.25">
      <c r="A38" s="157" t="s">
        <v>436</v>
      </c>
      <c r="B38" s="159" t="s">
        <v>315</v>
      </c>
      <c r="C38" s="67">
        <v>1415000</v>
      </c>
      <c r="D38" s="67">
        <v>1036528</v>
      </c>
      <c r="E38" s="67">
        <v>1036528</v>
      </c>
    </row>
    <row r="39" spans="1:5" ht="15" customHeight="1" x14ac:dyDescent="0.25">
      <c r="A39" s="157" t="s">
        <v>316</v>
      </c>
      <c r="B39" s="159" t="s">
        <v>317</v>
      </c>
      <c r="C39" s="67">
        <v>0</v>
      </c>
      <c r="D39" s="67">
        <v>0</v>
      </c>
      <c r="E39" s="67">
        <v>0</v>
      </c>
    </row>
    <row r="40" spans="1:5" ht="15" customHeight="1" x14ac:dyDescent="0.25">
      <c r="A40" s="157" t="s">
        <v>318</v>
      </c>
      <c r="B40" s="159" t="s">
        <v>319</v>
      </c>
      <c r="C40" s="67">
        <v>0</v>
      </c>
      <c r="D40" s="67">
        <v>853845</v>
      </c>
      <c r="E40" s="67">
        <v>853845</v>
      </c>
    </row>
    <row r="41" spans="1:5" ht="15" customHeight="1" x14ac:dyDescent="0.25">
      <c r="A41" s="157" t="s">
        <v>778</v>
      </c>
      <c r="B41" s="159" t="s">
        <v>320</v>
      </c>
      <c r="C41" s="67">
        <v>0</v>
      </c>
      <c r="D41" s="67">
        <v>0</v>
      </c>
      <c r="E41" s="67">
        <v>0</v>
      </c>
    </row>
    <row r="42" spans="1:5" ht="15" customHeight="1" x14ac:dyDescent="0.25">
      <c r="A42" s="157" t="s">
        <v>779</v>
      </c>
      <c r="B42" s="159" t="s">
        <v>321</v>
      </c>
      <c r="C42" s="67">
        <v>0</v>
      </c>
      <c r="D42" s="67">
        <v>369</v>
      </c>
      <c r="E42" s="67">
        <v>369</v>
      </c>
    </row>
    <row r="43" spans="1:5" ht="15" customHeight="1" x14ac:dyDescent="0.25">
      <c r="A43" s="157" t="s">
        <v>780</v>
      </c>
      <c r="B43" s="159" t="s">
        <v>322</v>
      </c>
      <c r="C43" s="67">
        <v>0</v>
      </c>
      <c r="D43" s="67">
        <v>0</v>
      </c>
      <c r="E43" s="67">
        <v>0</v>
      </c>
    </row>
    <row r="44" spans="1:5" ht="15" customHeight="1" x14ac:dyDescent="0.25">
      <c r="A44" s="157" t="s">
        <v>673</v>
      </c>
      <c r="B44" s="159" t="s">
        <v>323</v>
      </c>
      <c r="C44" s="67">
        <v>0</v>
      </c>
      <c r="D44" s="67">
        <v>155680</v>
      </c>
      <c r="E44" s="67">
        <v>155680</v>
      </c>
    </row>
    <row r="45" spans="1:5" ht="15" customHeight="1" x14ac:dyDescent="0.25">
      <c r="A45" s="157" t="s">
        <v>437</v>
      </c>
      <c r="B45" s="159" t="s">
        <v>672</v>
      </c>
      <c r="C45" s="67">
        <v>0</v>
      </c>
      <c r="D45" s="67">
        <v>468851</v>
      </c>
      <c r="E45" s="67">
        <v>468851</v>
      </c>
    </row>
    <row r="46" spans="1:5" ht="15" customHeight="1" x14ac:dyDescent="0.25">
      <c r="A46" s="158" t="s">
        <v>449</v>
      </c>
      <c r="B46" s="160" t="s">
        <v>324</v>
      </c>
      <c r="C46" s="68">
        <v>2715000</v>
      </c>
      <c r="D46" s="68">
        <v>4762384</v>
      </c>
      <c r="E46" s="68">
        <v>4762384</v>
      </c>
    </row>
    <row r="47" spans="1:5" ht="15" customHeight="1" x14ac:dyDescent="0.25">
      <c r="A47" s="157" t="s">
        <v>332</v>
      </c>
      <c r="B47" s="159" t="s">
        <v>333</v>
      </c>
      <c r="C47" s="67">
        <v>0</v>
      </c>
      <c r="D47" s="67">
        <v>0</v>
      </c>
      <c r="E47" s="67">
        <v>0</v>
      </c>
    </row>
    <row r="48" spans="1:5" ht="15" customHeight="1" x14ac:dyDescent="0.25">
      <c r="A48" s="157" t="s">
        <v>781</v>
      </c>
      <c r="B48" s="159" t="s">
        <v>334</v>
      </c>
      <c r="C48" s="67">
        <v>0</v>
      </c>
      <c r="D48" s="67">
        <v>0</v>
      </c>
      <c r="E48" s="67">
        <v>0</v>
      </c>
    </row>
    <row r="49" spans="1:5" ht="15" customHeight="1" x14ac:dyDescent="0.25">
      <c r="A49" s="157" t="s">
        <v>782</v>
      </c>
      <c r="B49" s="159" t="s">
        <v>783</v>
      </c>
      <c r="C49" s="67">
        <v>0</v>
      </c>
      <c r="D49" s="67">
        <v>0</v>
      </c>
      <c r="E49" s="67">
        <v>0</v>
      </c>
    </row>
    <row r="50" spans="1:5" ht="15" customHeight="1" x14ac:dyDescent="0.25">
      <c r="A50" s="157" t="s">
        <v>475</v>
      </c>
      <c r="B50" s="159" t="s">
        <v>784</v>
      </c>
      <c r="C50" s="67">
        <v>0</v>
      </c>
      <c r="D50" s="67">
        <v>0</v>
      </c>
      <c r="E50" s="67">
        <v>0</v>
      </c>
    </row>
    <row r="51" spans="1:5" ht="15" customHeight="1" x14ac:dyDescent="0.25">
      <c r="A51" s="157" t="s">
        <v>439</v>
      </c>
      <c r="B51" s="159" t="s">
        <v>588</v>
      </c>
      <c r="C51" s="67">
        <v>0</v>
      </c>
      <c r="D51" s="67">
        <v>0</v>
      </c>
      <c r="E51" s="67">
        <v>0</v>
      </c>
    </row>
    <row r="52" spans="1:5" ht="15" customHeight="1" x14ac:dyDescent="0.25">
      <c r="A52" s="158" t="s">
        <v>785</v>
      </c>
      <c r="B52" s="160" t="s">
        <v>335</v>
      </c>
      <c r="C52" s="68">
        <v>0</v>
      </c>
      <c r="D52" s="68">
        <v>0</v>
      </c>
      <c r="E52" s="68">
        <v>0</v>
      </c>
    </row>
    <row r="53" spans="1:5" ht="15" customHeight="1" x14ac:dyDescent="0.25">
      <c r="A53" s="163" t="s">
        <v>510</v>
      </c>
      <c r="B53" s="164"/>
      <c r="C53" s="194">
        <f>C20+C34+C46+C52</f>
        <v>76947428</v>
      </c>
      <c r="D53" s="194">
        <f t="shared" ref="D53:E53" si="0">D20+D34+D46+D52</f>
        <v>79342751</v>
      </c>
      <c r="E53" s="194">
        <f t="shared" si="0"/>
        <v>79342751</v>
      </c>
    </row>
    <row r="54" spans="1:5" ht="15" customHeight="1" x14ac:dyDescent="0.25">
      <c r="A54" s="157" t="s">
        <v>281</v>
      </c>
      <c r="B54" s="159" t="s">
        <v>282</v>
      </c>
      <c r="C54" s="67">
        <v>0</v>
      </c>
      <c r="D54" s="67">
        <v>0</v>
      </c>
      <c r="E54" s="67">
        <v>0</v>
      </c>
    </row>
    <row r="55" spans="1:5" ht="15" customHeight="1" x14ac:dyDescent="0.25">
      <c r="A55" s="157" t="s">
        <v>283</v>
      </c>
      <c r="B55" s="159" t="s">
        <v>284</v>
      </c>
      <c r="C55" s="67">
        <v>0</v>
      </c>
      <c r="D55" s="67">
        <v>0</v>
      </c>
      <c r="E55" s="67">
        <v>0</v>
      </c>
    </row>
    <row r="56" spans="1:5" ht="15" customHeight="1" x14ac:dyDescent="0.25">
      <c r="A56" s="157" t="s">
        <v>426</v>
      </c>
      <c r="B56" s="159" t="s">
        <v>285</v>
      </c>
      <c r="C56" s="67">
        <v>0</v>
      </c>
      <c r="D56" s="67">
        <v>0</v>
      </c>
      <c r="E56" s="67">
        <v>0</v>
      </c>
    </row>
    <row r="57" spans="1:5" ht="15" customHeight="1" x14ac:dyDescent="0.25">
      <c r="A57" s="157" t="s">
        <v>427</v>
      </c>
      <c r="B57" s="159" t="s">
        <v>286</v>
      </c>
      <c r="C57" s="67">
        <v>0</v>
      </c>
      <c r="D57" s="67">
        <v>0</v>
      </c>
      <c r="E57" s="67">
        <v>0</v>
      </c>
    </row>
    <row r="58" spans="1:5" ht="15" customHeight="1" x14ac:dyDescent="0.25">
      <c r="A58" s="157" t="s">
        <v>428</v>
      </c>
      <c r="B58" s="159" t="s">
        <v>287</v>
      </c>
      <c r="C58" s="67">
        <v>123565871</v>
      </c>
      <c r="D58" s="67">
        <v>130952961</v>
      </c>
      <c r="E58" s="67">
        <v>130952961</v>
      </c>
    </row>
    <row r="59" spans="1:5" ht="15" customHeight="1" x14ac:dyDescent="0.25">
      <c r="A59" s="158" t="s">
        <v>786</v>
      </c>
      <c r="B59" s="160" t="s">
        <v>288</v>
      </c>
      <c r="C59" s="68">
        <v>123565871</v>
      </c>
      <c r="D59" s="68">
        <v>130952961</v>
      </c>
      <c r="E59" s="68">
        <v>130952961</v>
      </c>
    </row>
    <row r="60" spans="1:5" ht="15" customHeight="1" x14ac:dyDescent="0.25">
      <c r="A60" s="157" t="s">
        <v>787</v>
      </c>
      <c r="B60" s="159" t="s">
        <v>325</v>
      </c>
      <c r="C60" s="145">
        <v>0</v>
      </c>
      <c r="D60" s="145">
        <v>0</v>
      </c>
      <c r="E60" s="145">
        <v>0</v>
      </c>
    </row>
    <row r="61" spans="1:5" ht="15" customHeight="1" x14ac:dyDescent="0.25">
      <c r="A61" s="157" t="s">
        <v>438</v>
      </c>
      <c r="B61" s="159" t="s">
        <v>326</v>
      </c>
      <c r="C61" s="145">
        <v>0</v>
      </c>
      <c r="D61" s="145">
        <v>0</v>
      </c>
      <c r="E61" s="145">
        <v>0</v>
      </c>
    </row>
    <row r="62" spans="1:5" ht="15" customHeight="1" x14ac:dyDescent="0.25">
      <c r="A62" s="157" t="s">
        <v>788</v>
      </c>
      <c r="B62" s="159" t="s">
        <v>327</v>
      </c>
      <c r="C62" s="145">
        <v>0</v>
      </c>
      <c r="D62" s="145">
        <v>0</v>
      </c>
      <c r="E62" s="145">
        <v>0</v>
      </c>
    </row>
    <row r="63" spans="1:5" ht="15" customHeight="1" x14ac:dyDescent="0.25">
      <c r="A63" s="157" t="s">
        <v>789</v>
      </c>
      <c r="B63" s="159" t="s">
        <v>328</v>
      </c>
      <c r="C63" s="145">
        <v>0</v>
      </c>
      <c r="D63" s="145">
        <v>0</v>
      </c>
      <c r="E63" s="145">
        <v>0</v>
      </c>
    </row>
    <row r="64" spans="1:5" ht="15" customHeight="1" x14ac:dyDescent="0.25">
      <c r="A64" s="157" t="s">
        <v>329</v>
      </c>
      <c r="B64" s="159" t="s">
        <v>330</v>
      </c>
      <c r="C64" s="145">
        <v>0</v>
      </c>
      <c r="D64" s="145">
        <v>0</v>
      </c>
      <c r="E64" s="145">
        <v>0</v>
      </c>
    </row>
    <row r="65" spans="1:5" ht="15" customHeight="1" x14ac:dyDescent="0.25">
      <c r="A65" s="158" t="s">
        <v>450</v>
      </c>
      <c r="B65" s="160" t="s">
        <v>331</v>
      </c>
      <c r="C65" s="146">
        <v>0</v>
      </c>
      <c r="D65" s="146">
        <v>0</v>
      </c>
      <c r="E65" s="146">
        <v>0</v>
      </c>
    </row>
    <row r="66" spans="1:5" ht="15" customHeight="1" x14ac:dyDescent="0.25">
      <c r="A66" s="157" t="s">
        <v>336</v>
      </c>
      <c r="B66" s="159" t="s">
        <v>337</v>
      </c>
      <c r="C66" s="145">
        <v>0</v>
      </c>
      <c r="D66" s="145">
        <v>0</v>
      </c>
      <c r="E66" s="145">
        <v>0</v>
      </c>
    </row>
    <row r="67" spans="1:5" ht="15" customHeight="1" x14ac:dyDescent="0.25">
      <c r="A67" s="157" t="s">
        <v>790</v>
      </c>
      <c r="B67" s="159" t="s">
        <v>338</v>
      </c>
      <c r="C67" s="145">
        <v>0</v>
      </c>
      <c r="D67" s="145">
        <v>0</v>
      </c>
      <c r="E67" s="145">
        <v>0</v>
      </c>
    </row>
    <row r="68" spans="1:5" ht="15" customHeight="1" x14ac:dyDescent="0.25">
      <c r="A68" s="157" t="s">
        <v>791</v>
      </c>
      <c r="B68" s="159" t="s">
        <v>339</v>
      </c>
      <c r="C68" s="145">
        <v>0</v>
      </c>
      <c r="D68" s="145">
        <v>0</v>
      </c>
      <c r="E68" s="145">
        <v>0</v>
      </c>
    </row>
    <row r="69" spans="1:5" ht="30" x14ac:dyDescent="0.25">
      <c r="A69" s="157" t="s">
        <v>440</v>
      </c>
      <c r="B69" s="159" t="s">
        <v>792</v>
      </c>
      <c r="C69" s="145">
        <v>0</v>
      </c>
      <c r="D69" s="145">
        <v>0</v>
      </c>
      <c r="E69" s="145">
        <v>0</v>
      </c>
    </row>
    <row r="70" spans="1:5" x14ac:dyDescent="0.25">
      <c r="A70" s="157" t="s">
        <v>478</v>
      </c>
      <c r="B70" s="159" t="s">
        <v>793</v>
      </c>
      <c r="C70" s="145">
        <v>0</v>
      </c>
      <c r="D70" s="145">
        <v>0</v>
      </c>
      <c r="E70" s="145">
        <v>0</v>
      </c>
    </row>
    <row r="71" spans="1:5" x14ac:dyDescent="0.25">
      <c r="A71" s="158" t="s">
        <v>451</v>
      </c>
      <c r="B71" s="160" t="s">
        <v>340</v>
      </c>
      <c r="C71" s="146">
        <v>0</v>
      </c>
      <c r="D71" s="146">
        <v>0</v>
      </c>
      <c r="E71" s="146">
        <v>0</v>
      </c>
    </row>
    <row r="72" spans="1:5" x14ac:dyDescent="0.25">
      <c r="A72" s="163" t="s">
        <v>736</v>
      </c>
      <c r="B72" s="130"/>
      <c r="C72" s="149">
        <f>C59+C65+C71</f>
        <v>123565871</v>
      </c>
      <c r="D72" s="149">
        <f t="shared" ref="D72:E72" si="1">D59+D65+D71</f>
        <v>130952961</v>
      </c>
      <c r="E72" s="149">
        <f t="shared" si="1"/>
        <v>130952961</v>
      </c>
    </row>
    <row r="73" spans="1:5" x14ac:dyDescent="0.25">
      <c r="A73" s="173" t="s">
        <v>794</v>
      </c>
      <c r="B73" s="174" t="s">
        <v>341</v>
      </c>
      <c r="C73" s="175">
        <f>C20+C34+C46+C52+C59+C65+C71</f>
        <v>200513299</v>
      </c>
      <c r="D73" s="175">
        <f t="shared" ref="D73:E73" si="2">D20+D34+D46+D52+D59+D65+D71</f>
        <v>210295712</v>
      </c>
      <c r="E73" s="175">
        <f t="shared" si="2"/>
        <v>210295712</v>
      </c>
    </row>
    <row r="74" spans="1:5" x14ac:dyDescent="0.25">
      <c r="A74" s="113" t="s">
        <v>795</v>
      </c>
      <c r="B74" s="170" t="s">
        <v>342</v>
      </c>
      <c r="C74" s="145">
        <v>0</v>
      </c>
      <c r="D74" s="145">
        <v>0</v>
      </c>
      <c r="E74" s="145">
        <v>0</v>
      </c>
    </row>
    <row r="75" spans="1:5" x14ac:dyDescent="0.25">
      <c r="A75" s="113" t="s">
        <v>796</v>
      </c>
      <c r="B75" s="170" t="s">
        <v>344</v>
      </c>
      <c r="C75" s="145">
        <v>0</v>
      </c>
      <c r="D75" s="145">
        <v>0</v>
      </c>
      <c r="E75" s="145">
        <v>0</v>
      </c>
    </row>
    <row r="76" spans="1:5" x14ac:dyDescent="0.25">
      <c r="A76" s="113" t="s">
        <v>797</v>
      </c>
      <c r="B76" s="170" t="s">
        <v>345</v>
      </c>
      <c r="C76" s="145">
        <v>0</v>
      </c>
      <c r="D76" s="145">
        <v>0</v>
      </c>
      <c r="E76" s="145">
        <v>0</v>
      </c>
    </row>
    <row r="77" spans="1:5" x14ac:dyDescent="0.25">
      <c r="A77" s="114" t="s">
        <v>798</v>
      </c>
      <c r="B77" s="171" t="s">
        <v>346</v>
      </c>
      <c r="C77" s="146">
        <v>0</v>
      </c>
      <c r="D77" s="146">
        <v>0</v>
      </c>
      <c r="E77" s="146">
        <v>0</v>
      </c>
    </row>
    <row r="78" spans="1:5" x14ac:dyDescent="0.25">
      <c r="A78" s="113" t="s">
        <v>799</v>
      </c>
      <c r="B78" s="170" t="s">
        <v>347</v>
      </c>
      <c r="C78" s="145">
        <v>0</v>
      </c>
      <c r="D78" s="145">
        <v>0</v>
      </c>
      <c r="E78" s="145">
        <v>0</v>
      </c>
    </row>
    <row r="79" spans="1:5" x14ac:dyDescent="0.25">
      <c r="A79" s="113" t="s">
        <v>800</v>
      </c>
      <c r="B79" s="170" t="s">
        <v>349</v>
      </c>
      <c r="C79" s="145">
        <v>0</v>
      </c>
      <c r="D79" s="145">
        <v>0</v>
      </c>
      <c r="E79" s="145">
        <v>0</v>
      </c>
    </row>
    <row r="80" spans="1:5" x14ac:dyDescent="0.25">
      <c r="A80" s="113" t="s">
        <v>481</v>
      </c>
      <c r="B80" s="161" t="s">
        <v>350</v>
      </c>
      <c r="C80" s="145">
        <v>0</v>
      </c>
      <c r="D80" s="145">
        <v>0</v>
      </c>
      <c r="E80" s="145">
        <v>0</v>
      </c>
    </row>
    <row r="81" spans="1:5" x14ac:dyDescent="0.25">
      <c r="A81" s="113" t="s">
        <v>801</v>
      </c>
      <c r="B81" s="161" t="s">
        <v>352</v>
      </c>
      <c r="C81" s="145">
        <v>0</v>
      </c>
      <c r="D81" s="145">
        <v>0</v>
      </c>
      <c r="E81" s="145">
        <v>0</v>
      </c>
    </row>
    <row r="82" spans="1:5" x14ac:dyDescent="0.25">
      <c r="A82" s="114" t="s">
        <v>453</v>
      </c>
      <c r="B82" s="162" t="s">
        <v>353</v>
      </c>
      <c r="C82" s="146">
        <v>0</v>
      </c>
      <c r="D82" s="146">
        <v>0</v>
      </c>
      <c r="E82" s="146">
        <v>0</v>
      </c>
    </row>
    <row r="83" spans="1:5" x14ac:dyDescent="0.25">
      <c r="A83" s="113" t="s">
        <v>802</v>
      </c>
      <c r="B83" s="161" t="s">
        <v>354</v>
      </c>
      <c r="C83" s="67">
        <v>42872001</v>
      </c>
      <c r="D83" s="67">
        <v>40442696</v>
      </c>
      <c r="E83" s="67">
        <v>40442696</v>
      </c>
    </row>
    <row r="84" spans="1:5" x14ac:dyDescent="0.25">
      <c r="A84" s="113" t="s">
        <v>803</v>
      </c>
      <c r="B84" s="161" t="s">
        <v>355</v>
      </c>
      <c r="C84" s="67">
        <v>0</v>
      </c>
      <c r="D84" s="67">
        <v>0</v>
      </c>
      <c r="E84" s="67">
        <v>0</v>
      </c>
    </row>
    <row r="85" spans="1:5" x14ac:dyDescent="0.25">
      <c r="A85" s="114" t="s">
        <v>454</v>
      </c>
      <c r="B85" s="162" t="s">
        <v>356</v>
      </c>
      <c r="C85" s="68">
        <v>42872001</v>
      </c>
      <c r="D85" s="68">
        <v>40442696</v>
      </c>
      <c r="E85" s="68">
        <v>40442696</v>
      </c>
    </row>
    <row r="86" spans="1:5" x14ac:dyDescent="0.25">
      <c r="A86" s="113" t="s">
        <v>805</v>
      </c>
      <c r="B86" s="161" t="s">
        <v>358</v>
      </c>
      <c r="C86" s="67">
        <v>0</v>
      </c>
      <c r="D86" s="67">
        <v>2348737</v>
      </c>
      <c r="E86" s="67">
        <v>2348737</v>
      </c>
    </row>
    <row r="87" spans="1:5" x14ac:dyDescent="0.25">
      <c r="A87" s="113" t="s">
        <v>359</v>
      </c>
      <c r="B87" s="161" t="s">
        <v>360</v>
      </c>
      <c r="C87" s="145">
        <v>0</v>
      </c>
      <c r="D87" s="145">
        <v>0</v>
      </c>
      <c r="E87" s="145">
        <v>0</v>
      </c>
    </row>
    <row r="88" spans="1:5" x14ac:dyDescent="0.25">
      <c r="A88" s="113" t="s">
        <v>806</v>
      </c>
      <c r="B88" s="161" t="s">
        <v>361</v>
      </c>
      <c r="C88" s="145">
        <v>0</v>
      </c>
      <c r="D88" s="145">
        <v>0</v>
      </c>
      <c r="E88" s="145">
        <v>0</v>
      </c>
    </row>
    <row r="89" spans="1:5" x14ac:dyDescent="0.25">
      <c r="A89" s="113" t="s">
        <v>807</v>
      </c>
      <c r="B89" s="161" t="s">
        <v>363</v>
      </c>
      <c r="C89" s="145">
        <v>0</v>
      </c>
      <c r="D89" s="145">
        <v>0</v>
      </c>
      <c r="E89" s="145">
        <v>0</v>
      </c>
    </row>
    <row r="90" spans="1:5" x14ac:dyDescent="0.25">
      <c r="A90" s="113" t="s">
        <v>583</v>
      </c>
      <c r="B90" s="161" t="s">
        <v>364</v>
      </c>
      <c r="C90" s="145">
        <v>0</v>
      </c>
      <c r="D90" s="145">
        <v>0</v>
      </c>
      <c r="E90" s="145">
        <v>0</v>
      </c>
    </row>
    <row r="91" spans="1:5" x14ac:dyDescent="0.25">
      <c r="A91" s="113" t="s">
        <v>808</v>
      </c>
      <c r="B91" s="161" t="s">
        <v>804</v>
      </c>
      <c r="C91" s="145">
        <v>0</v>
      </c>
      <c r="D91" s="145">
        <v>0</v>
      </c>
      <c r="E91" s="145">
        <v>0</v>
      </c>
    </row>
    <row r="92" spans="1:5" x14ac:dyDescent="0.25">
      <c r="A92" s="114" t="s">
        <v>455</v>
      </c>
      <c r="B92" s="162" t="s">
        <v>366</v>
      </c>
      <c r="C92" s="68">
        <v>42872001</v>
      </c>
      <c r="D92" s="68">
        <v>42791433</v>
      </c>
      <c r="E92" s="68">
        <v>42791433</v>
      </c>
    </row>
    <row r="93" spans="1:5" x14ac:dyDescent="0.25">
      <c r="A93" s="113" t="s">
        <v>367</v>
      </c>
      <c r="B93" s="161" t="s">
        <v>368</v>
      </c>
      <c r="C93" s="145">
        <v>0</v>
      </c>
      <c r="D93" s="145">
        <v>0</v>
      </c>
      <c r="E93" s="145">
        <v>0</v>
      </c>
    </row>
    <row r="94" spans="1:5" x14ac:dyDescent="0.25">
      <c r="A94" s="113" t="s">
        <v>369</v>
      </c>
      <c r="B94" s="161" t="s">
        <v>370</v>
      </c>
      <c r="C94" s="145">
        <v>0</v>
      </c>
      <c r="D94" s="145">
        <v>0</v>
      </c>
      <c r="E94" s="145">
        <v>0</v>
      </c>
    </row>
    <row r="95" spans="1:5" x14ac:dyDescent="0.25">
      <c r="A95" s="113" t="s">
        <v>810</v>
      </c>
      <c r="B95" s="161" t="s">
        <v>372</v>
      </c>
      <c r="C95" s="145">
        <v>0</v>
      </c>
      <c r="D95" s="145">
        <v>0</v>
      </c>
      <c r="E95" s="145">
        <v>0</v>
      </c>
    </row>
    <row r="96" spans="1:5" x14ac:dyDescent="0.25">
      <c r="A96" s="113" t="s">
        <v>811</v>
      </c>
      <c r="B96" s="161" t="s">
        <v>373</v>
      </c>
      <c r="C96" s="145">
        <v>0</v>
      </c>
      <c r="D96" s="145">
        <v>0</v>
      </c>
      <c r="E96" s="145">
        <v>0</v>
      </c>
    </row>
    <row r="97" spans="1:5" x14ac:dyDescent="0.25">
      <c r="A97" s="113" t="s">
        <v>812</v>
      </c>
      <c r="B97" s="161" t="s">
        <v>809</v>
      </c>
      <c r="C97" s="145">
        <v>0</v>
      </c>
      <c r="D97" s="145">
        <v>0</v>
      </c>
      <c r="E97" s="145">
        <v>0</v>
      </c>
    </row>
    <row r="98" spans="1:5" x14ac:dyDescent="0.25">
      <c r="A98" s="114" t="s">
        <v>456</v>
      </c>
      <c r="B98" s="162" t="s">
        <v>374</v>
      </c>
      <c r="C98" s="146">
        <v>0</v>
      </c>
      <c r="D98" s="146">
        <v>0</v>
      </c>
      <c r="E98" s="146">
        <v>0</v>
      </c>
    </row>
    <row r="99" spans="1:5" x14ac:dyDescent="0.25">
      <c r="A99" s="114" t="s">
        <v>813</v>
      </c>
      <c r="B99" s="160" t="s">
        <v>375</v>
      </c>
      <c r="C99" s="145">
        <v>0</v>
      </c>
      <c r="D99" s="145">
        <v>0</v>
      </c>
      <c r="E99" s="145">
        <v>0</v>
      </c>
    </row>
    <row r="100" spans="1:5" x14ac:dyDescent="0.25">
      <c r="A100" s="114" t="s">
        <v>816</v>
      </c>
      <c r="B100" s="153" t="s">
        <v>814</v>
      </c>
      <c r="C100" s="145">
        <v>0</v>
      </c>
      <c r="D100" s="145">
        <v>0</v>
      </c>
      <c r="E100" s="145">
        <v>0</v>
      </c>
    </row>
    <row r="101" spans="1:5" x14ac:dyDescent="0.25">
      <c r="A101" s="177" t="s">
        <v>817</v>
      </c>
      <c r="B101" s="178" t="s">
        <v>376</v>
      </c>
      <c r="C101" s="179">
        <f>C92+C98+C99+C100</f>
        <v>42872001</v>
      </c>
      <c r="D101" s="179">
        <f t="shared" ref="D101:E101" si="3">D92+D98+D99+D100</f>
        <v>42791433</v>
      </c>
      <c r="E101" s="179">
        <f t="shared" si="3"/>
        <v>42791433</v>
      </c>
    </row>
    <row r="102" spans="1:5" x14ac:dyDescent="0.25">
      <c r="A102" s="133" t="s">
        <v>818</v>
      </c>
      <c r="B102" s="182" t="s">
        <v>815</v>
      </c>
      <c r="C102" s="147">
        <f>C73+C101</f>
        <v>243385300</v>
      </c>
      <c r="D102" s="147">
        <f t="shared" ref="D102:E102" si="4">D73+D101</f>
        <v>253087145</v>
      </c>
      <c r="E102" s="147">
        <f t="shared" si="4"/>
        <v>253087145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N103"/>
  <sheetViews>
    <sheetView topLeftCell="B1" workbookViewId="0">
      <selection activeCell="H1" sqref="H1"/>
    </sheetView>
  </sheetViews>
  <sheetFormatPr defaultRowHeight="15" x14ac:dyDescent="0.25"/>
  <cols>
    <col min="1" max="1" width="92.5703125" customWidth="1"/>
    <col min="3" max="5" width="15.7109375" bestFit="1" customWidth="1"/>
    <col min="6" max="6" width="11.28515625" bestFit="1" customWidth="1"/>
    <col min="7" max="7" width="12" bestFit="1" customWidth="1"/>
    <col min="8" max="8" width="11.28515625" customWidth="1"/>
    <col min="10" max="10" width="12.28515625" customWidth="1"/>
    <col min="11" max="11" width="10.85546875" customWidth="1"/>
    <col min="12" max="12" width="15.42578125" bestFit="1" customWidth="1"/>
    <col min="13" max="13" width="15.7109375" bestFit="1" customWidth="1"/>
    <col min="14" max="14" width="15.42578125" bestFit="1" customWidth="1"/>
  </cols>
  <sheetData>
    <row r="1" spans="1:14" x14ac:dyDescent="0.25">
      <c r="H1" t="s">
        <v>851</v>
      </c>
    </row>
    <row r="3" spans="1:14" ht="24" customHeight="1" x14ac:dyDescent="0.25">
      <c r="A3" s="212" t="s">
        <v>840</v>
      </c>
      <c r="B3" s="213"/>
      <c r="C3" s="213"/>
      <c r="D3" s="213"/>
      <c r="E3" s="213"/>
      <c r="F3" s="218"/>
      <c r="G3" s="219"/>
      <c r="H3" s="219"/>
      <c r="I3" s="219"/>
      <c r="J3" s="219"/>
      <c r="K3" s="219"/>
      <c r="L3" s="219"/>
      <c r="M3" s="219"/>
      <c r="N3" s="219"/>
    </row>
    <row r="4" spans="1:14" ht="24" customHeight="1" x14ac:dyDescent="0.25">
      <c r="A4" s="214" t="s">
        <v>614</v>
      </c>
      <c r="B4" s="215"/>
      <c r="C4" s="215"/>
      <c r="D4" s="215"/>
      <c r="E4" s="215"/>
      <c r="F4" s="218"/>
      <c r="G4" s="219"/>
      <c r="H4" s="219"/>
      <c r="I4" s="219"/>
      <c r="J4" s="219"/>
      <c r="K4" s="219"/>
      <c r="L4" s="219"/>
      <c r="M4" s="219"/>
      <c r="N4" s="219"/>
    </row>
    <row r="5" spans="1:14" ht="18" x14ac:dyDescent="0.25">
      <c r="A5" s="32"/>
    </row>
    <row r="6" spans="1:14" x14ac:dyDescent="0.25">
      <c r="A6" s="64" t="s">
        <v>584</v>
      </c>
    </row>
    <row r="7" spans="1:14" ht="30" customHeight="1" x14ac:dyDescent="0.25">
      <c r="A7" s="220" t="s">
        <v>107</v>
      </c>
      <c r="B7" s="222" t="s">
        <v>108</v>
      </c>
      <c r="C7" s="216" t="s">
        <v>511</v>
      </c>
      <c r="D7" s="216"/>
      <c r="E7" s="216"/>
      <c r="F7" s="216" t="s">
        <v>512</v>
      </c>
      <c r="G7" s="216"/>
      <c r="H7" s="216"/>
      <c r="I7" s="216" t="s">
        <v>513</v>
      </c>
      <c r="J7" s="216"/>
      <c r="K7" s="216"/>
      <c r="L7" s="217" t="s">
        <v>585</v>
      </c>
      <c r="M7" s="217"/>
      <c r="N7" s="217"/>
    </row>
    <row r="8" spans="1:14" ht="25.5" x14ac:dyDescent="0.25">
      <c r="A8" s="221"/>
      <c r="B8" s="223"/>
      <c r="C8" s="3" t="s">
        <v>587</v>
      </c>
      <c r="D8" s="3" t="s">
        <v>17</v>
      </c>
      <c r="E8" s="156" t="s">
        <v>18</v>
      </c>
      <c r="F8" s="3" t="s">
        <v>587</v>
      </c>
      <c r="G8" s="3" t="s">
        <v>17</v>
      </c>
      <c r="H8" s="156" t="s">
        <v>18</v>
      </c>
      <c r="I8" s="3" t="s">
        <v>587</v>
      </c>
      <c r="J8" s="3" t="s">
        <v>17</v>
      </c>
      <c r="K8" s="156" t="s">
        <v>18</v>
      </c>
      <c r="L8" s="3" t="s">
        <v>587</v>
      </c>
      <c r="M8" s="3" t="s">
        <v>17</v>
      </c>
      <c r="N8" s="156" t="s">
        <v>18</v>
      </c>
    </row>
    <row r="9" spans="1:14" ht="15" customHeight="1" x14ac:dyDescent="0.25">
      <c r="A9" s="157" t="s">
        <v>762</v>
      </c>
      <c r="B9" s="159" t="s">
        <v>267</v>
      </c>
      <c r="C9" s="67">
        <v>16614930</v>
      </c>
      <c r="D9" s="67">
        <v>16614930</v>
      </c>
      <c r="E9" s="67">
        <v>16614930</v>
      </c>
      <c r="F9" s="152"/>
      <c r="G9" s="152"/>
      <c r="H9" s="152"/>
      <c r="I9" s="152"/>
      <c r="J9" s="152"/>
      <c r="K9" s="152"/>
      <c r="L9" s="67">
        <v>16614930</v>
      </c>
      <c r="M9" s="67">
        <v>16614930</v>
      </c>
      <c r="N9" s="67">
        <v>16614930</v>
      </c>
    </row>
    <row r="10" spans="1:14" ht="15" customHeight="1" x14ac:dyDescent="0.25">
      <c r="A10" s="157" t="s">
        <v>763</v>
      </c>
      <c r="B10" s="159" t="s">
        <v>268</v>
      </c>
      <c r="C10" s="67">
        <v>23336884</v>
      </c>
      <c r="D10" s="67">
        <v>22374333</v>
      </c>
      <c r="E10" s="67">
        <v>22374333</v>
      </c>
      <c r="F10" s="152"/>
      <c r="G10" s="152"/>
      <c r="H10" s="152"/>
      <c r="I10" s="152"/>
      <c r="J10" s="152"/>
      <c r="K10" s="152"/>
      <c r="L10" s="67">
        <v>23336884</v>
      </c>
      <c r="M10" s="67">
        <v>22374333</v>
      </c>
      <c r="N10" s="67">
        <v>22374333</v>
      </c>
    </row>
    <row r="11" spans="1:14" ht="30" x14ac:dyDescent="0.25">
      <c r="A11" s="157" t="s">
        <v>764</v>
      </c>
      <c r="B11" s="159" t="s">
        <v>269</v>
      </c>
      <c r="C11" s="67">
        <v>20150614</v>
      </c>
      <c r="D11" s="67">
        <v>19276553</v>
      </c>
      <c r="E11" s="67">
        <v>19276553</v>
      </c>
      <c r="F11" s="152"/>
      <c r="G11" s="152"/>
      <c r="H11" s="152"/>
      <c r="I11" s="152"/>
      <c r="J11" s="152"/>
      <c r="K11" s="152"/>
      <c r="L11" s="67">
        <v>20150614</v>
      </c>
      <c r="M11" s="67">
        <v>19276553</v>
      </c>
      <c r="N11" s="67">
        <v>19276553</v>
      </c>
    </row>
    <row r="12" spans="1:14" ht="15" customHeight="1" x14ac:dyDescent="0.25">
      <c r="A12" s="157" t="s">
        <v>765</v>
      </c>
      <c r="B12" s="159" t="s">
        <v>270</v>
      </c>
      <c r="C12" s="67">
        <v>1800000</v>
      </c>
      <c r="D12" s="67">
        <v>1800000</v>
      </c>
      <c r="E12" s="67">
        <v>1800000</v>
      </c>
      <c r="F12" s="152"/>
      <c r="G12" s="152"/>
      <c r="H12" s="152"/>
      <c r="I12" s="152"/>
      <c r="J12" s="152"/>
      <c r="K12" s="152"/>
      <c r="L12" s="67">
        <v>1800000</v>
      </c>
      <c r="M12" s="67">
        <v>1800000</v>
      </c>
      <c r="N12" s="67">
        <v>1800000</v>
      </c>
    </row>
    <row r="13" spans="1:14" ht="15" customHeight="1" x14ac:dyDescent="0.25">
      <c r="A13" s="157" t="s">
        <v>766</v>
      </c>
      <c r="B13" s="159" t="s">
        <v>271</v>
      </c>
      <c r="C13" s="67">
        <v>0</v>
      </c>
      <c r="D13" s="67">
        <v>0</v>
      </c>
      <c r="E13" s="67">
        <v>0</v>
      </c>
      <c r="F13" s="152"/>
      <c r="G13" s="152"/>
      <c r="H13" s="152"/>
      <c r="I13" s="152"/>
      <c r="J13" s="152"/>
      <c r="K13" s="152"/>
      <c r="L13" s="67">
        <v>0</v>
      </c>
      <c r="M13" s="67">
        <v>0</v>
      </c>
      <c r="N13" s="67">
        <v>0</v>
      </c>
    </row>
    <row r="14" spans="1:14" ht="15" customHeight="1" x14ac:dyDescent="0.25">
      <c r="A14" s="157" t="s">
        <v>767</v>
      </c>
      <c r="B14" s="159" t="s">
        <v>272</v>
      </c>
      <c r="C14" s="67">
        <v>0</v>
      </c>
      <c r="D14" s="67">
        <v>0</v>
      </c>
      <c r="E14" s="67">
        <v>0</v>
      </c>
      <c r="F14" s="152"/>
      <c r="G14" s="152"/>
      <c r="H14" s="152"/>
      <c r="I14" s="152"/>
      <c r="J14" s="152"/>
      <c r="K14" s="152"/>
      <c r="L14" s="67">
        <v>0</v>
      </c>
      <c r="M14" s="67">
        <v>0</v>
      </c>
      <c r="N14" s="67">
        <v>0</v>
      </c>
    </row>
    <row r="15" spans="1:14" s="81" customFormat="1" ht="15" customHeight="1" x14ac:dyDescent="0.25">
      <c r="A15" s="158" t="s">
        <v>446</v>
      </c>
      <c r="B15" s="160" t="s">
        <v>273</v>
      </c>
      <c r="C15" s="68">
        <v>61902428</v>
      </c>
      <c r="D15" s="68">
        <v>60065816</v>
      </c>
      <c r="E15" s="68">
        <v>60065816</v>
      </c>
      <c r="F15" s="153"/>
      <c r="G15" s="153"/>
      <c r="H15" s="153"/>
      <c r="I15" s="153"/>
      <c r="J15" s="153"/>
      <c r="K15" s="153"/>
      <c r="L15" s="68">
        <v>61902428</v>
      </c>
      <c r="M15" s="68">
        <v>60065816</v>
      </c>
      <c r="N15" s="68">
        <v>60065816</v>
      </c>
    </row>
    <row r="16" spans="1:14" ht="15" customHeight="1" x14ac:dyDescent="0.25">
      <c r="A16" s="157" t="s">
        <v>768</v>
      </c>
      <c r="B16" s="159" t="s">
        <v>274</v>
      </c>
      <c r="C16" s="67">
        <v>0</v>
      </c>
      <c r="D16" s="67">
        <v>0</v>
      </c>
      <c r="E16" s="67">
        <v>0</v>
      </c>
      <c r="F16" s="152"/>
      <c r="G16" s="152"/>
      <c r="H16" s="152"/>
      <c r="I16" s="152"/>
      <c r="J16" s="152"/>
      <c r="K16" s="152"/>
      <c r="L16" s="67">
        <v>0</v>
      </c>
      <c r="M16" s="67">
        <v>0</v>
      </c>
      <c r="N16" s="67">
        <v>0</v>
      </c>
    </row>
    <row r="17" spans="1:14" ht="30" x14ac:dyDescent="0.25">
      <c r="A17" s="157" t="s">
        <v>275</v>
      </c>
      <c r="B17" s="159" t="s">
        <v>276</v>
      </c>
      <c r="C17" s="67">
        <v>0</v>
      </c>
      <c r="D17" s="67">
        <v>0</v>
      </c>
      <c r="E17" s="67">
        <v>0</v>
      </c>
      <c r="F17" s="152"/>
      <c r="G17" s="152"/>
      <c r="H17" s="152"/>
      <c r="I17" s="152"/>
      <c r="J17" s="152"/>
      <c r="K17" s="152"/>
      <c r="L17" s="67">
        <v>0</v>
      </c>
      <c r="M17" s="67">
        <v>0</v>
      </c>
      <c r="N17" s="67">
        <v>0</v>
      </c>
    </row>
    <row r="18" spans="1:14" ht="20.25" customHeight="1" x14ac:dyDescent="0.25">
      <c r="A18" s="157" t="s">
        <v>424</v>
      </c>
      <c r="B18" s="159" t="s">
        <v>277</v>
      </c>
      <c r="C18" s="67">
        <v>0</v>
      </c>
      <c r="D18" s="67">
        <v>0</v>
      </c>
      <c r="E18" s="67">
        <v>0</v>
      </c>
      <c r="F18" s="152"/>
      <c r="G18" s="152"/>
      <c r="H18" s="152"/>
      <c r="I18" s="152"/>
      <c r="J18" s="152"/>
      <c r="K18" s="152"/>
      <c r="L18" s="67">
        <v>0</v>
      </c>
      <c r="M18" s="67">
        <v>0</v>
      </c>
      <c r="N18" s="67">
        <v>0</v>
      </c>
    </row>
    <row r="19" spans="1:14" ht="20.25" customHeight="1" x14ac:dyDescent="0.25">
      <c r="A19" s="157" t="s">
        <v>459</v>
      </c>
      <c r="B19" s="159" t="s">
        <v>278</v>
      </c>
      <c r="C19" s="67">
        <v>0</v>
      </c>
      <c r="D19" s="67">
        <v>0</v>
      </c>
      <c r="E19" s="67">
        <v>0</v>
      </c>
      <c r="F19" s="152"/>
      <c r="G19" s="152"/>
      <c r="H19" s="152"/>
      <c r="I19" s="152"/>
      <c r="J19" s="152"/>
      <c r="K19" s="152"/>
      <c r="L19" s="67">
        <v>0</v>
      </c>
      <c r="M19" s="67">
        <v>0</v>
      </c>
      <c r="N19" s="67">
        <v>0</v>
      </c>
    </row>
    <row r="20" spans="1:14" ht="15" customHeight="1" x14ac:dyDescent="0.25">
      <c r="A20" s="157" t="s">
        <v>425</v>
      </c>
      <c r="B20" s="159" t="s">
        <v>279</v>
      </c>
      <c r="C20" s="67">
        <v>5595000</v>
      </c>
      <c r="D20" s="67">
        <v>5946365</v>
      </c>
      <c r="E20" s="67">
        <v>5946365</v>
      </c>
      <c r="F20" s="152"/>
      <c r="G20" s="152"/>
      <c r="H20" s="152"/>
      <c r="I20" s="152"/>
      <c r="J20" s="152"/>
      <c r="K20" s="152"/>
      <c r="L20" s="67">
        <v>5595000</v>
      </c>
      <c r="M20" s="67">
        <v>5946365</v>
      </c>
      <c r="N20" s="67">
        <v>5946365</v>
      </c>
    </row>
    <row r="21" spans="1:14" ht="15" customHeight="1" x14ac:dyDescent="0.25">
      <c r="A21" s="158" t="s">
        <v>447</v>
      </c>
      <c r="B21" s="160" t="s">
        <v>280</v>
      </c>
      <c r="C21" s="68">
        <v>67497428</v>
      </c>
      <c r="D21" s="68">
        <v>66012181</v>
      </c>
      <c r="E21" s="68">
        <v>66012181</v>
      </c>
      <c r="F21" s="152"/>
      <c r="G21" s="152"/>
      <c r="H21" s="152"/>
      <c r="I21" s="152"/>
      <c r="J21" s="152"/>
      <c r="K21" s="152"/>
      <c r="L21" s="68">
        <v>67497428</v>
      </c>
      <c r="M21" s="68">
        <v>66012181</v>
      </c>
      <c r="N21" s="68">
        <v>66012181</v>
      </c>
    </row>
    <row r="22" spans="1:14" ht="15" customHeight="1" x14ac:dyDescent="0.25">
      <c r="A22" s="157" t="s">
        <v>769</v>
      </c>
      <c r="B22" s="159" t="s">
        <v>289</v>
      </c>
      <c r="C22" s="67">
        <v>0</v>
      </c>
      <c r="D22" s="67">
        <v>0</v>
      </c>
      <c r="E22" s="67">
        <v>0</v>
      </c>
      <c r="F22" s="152"/>
      <c r="G22" s="152"/>
      <c r="H22" s="152"/>
      <c r="I22" s="152"/>
      <c r="J22" s="152"/>
      <c r="K22" s="152"/>
      <c r="L22" s="67">
        <v>0</v>
      </c>
      <c r="M22" s="67">
        <v>0</v>
      </c>
      <c r="N22" s="67">
        <v>0</v>
      </c>
    </row>
    <row r="23" spans="1:14" ht="15" customHeight="1" x14ac:dyDescent="0.25">
      <c r="A23" s="157" t="s">
        <v>770</v>
      </c>
      <c r="B23" s="159" t="s">
        <v>290</v>
      </c>
      <c r="C23" s="67">
        <v>0</v>
      </c>
      <c r="D23" s="67">
        <v>0</v>
      </c>
      <c r="E23" s="67">
        <v>0</v>
      </c>
      <c r="F23" s="152"/>
      <c r="G23" s="152"/>
      <c r="H23" s="152"/>
      <c r="I23" s="152"/>
      <c r="J23" s="152"/>
      <c r="K23" s="152"/>
      <c r="L23" s="67">
        <v>0</v>
      </c>
      <c r="M23" s="67">
        <v>0</v>
      </c>
      <c r="N23" s="67">
        <v>0</v>
      </c>
    </row>
    <row r="24" spans="1:14" s="81" customFormat="1" ht="15" customHeight="1" x14ac:dyDescent="0.25">
      <c r="A24" s="158" t="s">
        <v>771</v>
      </c>
      <c r="B24" s="160" t="s">
        <v>291</v>
      </c>
      <c r="C24" s="68">
        <v>0</v>
      </c>
      <c r="D24" s="68">
        <v>0</v>
      </c>
      <c r="E24" s="68">
        <v>0</v>
      </c>
      <c r="F24" s="153"/>
      <c r="G24" s="153"/>
      <c r="H24" s="153"/>
      <c r="I24" s="153"/>
      <c r="J24" s="153"/>
      <c r="K24" s="153"/>
      <c r="L24" s="68">
        <v>0</v>
      </c>
      <c r="M24" s="68">
        <v>0</v>
      </c>
      <c r="N24" s="68">
        <v>0</v>
      </c>
    </row>
    <row r="25" spans="1:14" ht="15" customHeight="1" x14ac:dyDescent="0.25">
      <c r="A25" s="157" t="s">
        <v>772</v>
      </c>
      <c r="B25" s="159" t="s">
        <v>292</v>
      </c>
      <c r="C25" s="68">
        <v>0</v>
      </c>
      <c r="D25" s="68">
        <v>0</v>
      </c>
      <c r="E25" s="68">
        <v>0</v>
      </c>
      <c r="F25" s="152"/>
      <c r="G25" s="152"/>
      <c r="H25" s="152"/>
      <c r="I25" s="152"/>
      <c r="J25" s="152"/>
      <c r="K25" s="152"/>
      <c r="L25" s="68">
        <v>0</v>
      </c>
      <c r="M25" s="68">
        <v>0</v>
      </c>
      <c r="N25" s="68">
        <v>0</v>
      </c>
    </row>
    <row r="26" spans="1:14" ht="15" customHeight="1" x14ac:dyDescent="0.25">
      <c r="A26" s="157" t="s">
        <v>429</v>
      </c>
      <c r="B26" s="159" t="s">
        <v>293</v>
      </c>
      <c r="C26" s="68">
        <v>0</v>
      </c>
      <c r="D26" s="68">
        <v>0</v>
      </c>
      <c r="E26" s="68">
        <v>0</v>
      </c>
      <c r="F26" s="152"/>
      <c r="G26" s="152"/>
      <c r="H26" s="152"/>
      <c r="I26" s="152"/>
      <c r="J26" s="152"/>
      <c r="K26" s="152"/>
      <c r="L26" s="68">
        <v>0</v>
      </c>
      <c r="M26" s="68">
        <v>0</v>
      </c>
      <c r="N26" s="68">
        <v>0</v>
      </c>
    </row>
    <row r="27" spans="1:14" ht="15" customHeight="1" x14ac:dyDescent="0.25">
      <c r="A27" s="157" t="s">
        <v>430</v>
      </c>
      <c r="B27" s="159" t="s">
        <v>294</v>
      </c>
      <c r="C27" s="68">
        <v>610000</v>
      </c>
      <c r="D27" s="68">
        <v>685453</v>
      </c>
      <c r="E27" s="68">
        <v>685453</v>
      </c>
      <c r="F27" s="152"/>
      <c r="G27" s="152"/>
      <c r="H27" s="152"/>
      <c r="I27" s="152"/>
      <c r="J27" s="152"/>
      <c r="K27" s="152"/>
      <c r="L27" s="68">
        <v>610000</v>
      </c>
      <c r="M27" s="68">
        <v>685453</v>
      </c>
      <c r="N27" s="68">
        <v>685453</v>
      </c>
    </row>
    <row r="28" spans="1:14" ht="15" customHeight="1" x14ac:dyDescent="0.25">
      <c r="A28" s="157" t="s">
        <v>431</v>
      </c>
      <c r="B28" s="159" t="s">
        <v>295</v>
      </c>
      <c r="C28" s="67">
        <v>4300000</v>
      </c>
      <c r="D28" s="67">
        <v>6817716</v>
      </c>
      <c r="E28" s="67">
        <v>6817716</v>
      </c>
      <c r="F28" s="152"/>
      <c r="G28" s="152"/>
      <c r="H28" s="152"/>
      <c r="I28" s="152"/>
      <c r="J28" s="152"/>
      <c r="K28" s="152"/>
      <c r="L28" s="67">
        <v>4300000</v>
      </c>
      <c r="M28" s="67">
        <v>6817716</v>
      </c>
      <c r="N28" s="67">
        <v>6817716</v>
      </c>
    </row>
    <row r="29" spans="1:14" ht="15" customHeight="1" x14ac:dyDescent="0.25">
      <c r="A29" s="157" t="s">
        <v>432</v>
      </c>
      <c r="B29" s="159" t="s">
        <v>298</v>
      </c>
      <c r="C29" s="67">
        <v>0</v>
      </c>
      <c r="D29" s="67">
        <v>0</v>
      </c>
      <c r="E29" s="67">
        <v>0</v>
      </c>
      <c r="F29" s="152"/>
      <c r="G29" s="152"/>
      <c r="H29" s="152"/>
      <c r="I29" s="152"/>
      <c r="J29" s="152"/>
      <c r="K29" s="152"/>
      <c r="L29" s="67">
        <v>0</v>
      </c>
      <c r="M29" s="67">
        <v>0</v>
      </c>
      <c r="N29" s="67">
        <v>0</v>
      </c>
    </row>
    <row r="30" spans="1:14" ht="15" customHeight="1" x14ac:dyDescent="0.25">
      <c r="A30" s="157" t="s">
        <v>299</v>
      </c>
      <c r="B30" s="159" t="s">
        <v>300</v>
      </c>
      <c r="C30" s="67">
        <v>0</v>
      </c>
      <c r="D30" s="67">
        <v>0</v>
      </c>
      <c r="E30" s="67">
        <v>0</v>
      </c>
      <c r="F30" s="152"/>
      <c r="G30" s="152"/>
      <c r="H30" s="152"/>
      <c r="I30" s="152"/>
      <c r="J30" s="152"/>
      <c r="K30" s="152"/>
      <c r="L30" s="67">
        <v>0</v>
      </c>
      <c r="M30" s="67">
        <v>0</v>
      </c>
      <c r="N30" s="67">
        <v>0</v>
      </c>
    </row>
    <row r="31" spans="1:14" ht="15" customHeight="1" x14ac:dyDescent="0.25">
      <c r="A31" s="157" t="s">
        <v>433</v>
      </c>
      <c r="B31" s="159" t="s">
        <v>301</v>
      </c>
      <c r="C31" s="67">
        <v>1650000</v>
      </c>
      <c r="D31" s="67">
        <v>951656</v>
      </c>
      <c r="E31" s="67">
        <v>951656</v>
      </c>
      <c r="F31" s="152"/>
      <c r="G31" s="152"/>
      <c r="H31" s="152"/>
      <c r="I31" s="152"/>
      <c r="J31" s="152"/>
      <c r="K31" s="152"/>
      <c r="L31" s="67">
        <v>1650000</v>
      </c>
      <c r="M31" s="67">
        <v>951656</v>
      </c>
      <c r="N31" s="67">
        <v>951656</v>
      </c>
    </row>
    <row r="32" spans="1:14" ht="15" customHeight="1" x14ac:dyDescent="0.25">
      <c r="A32" s="157" t="s">
        <v>465</v>
      </c>
      <c r="B32" s="159" t="s">
        <v>306</v>
      </c>
      <c r="C32" s="67">
        <v>0</v>
      </c>
      <c r="D32" s="67">
        <v>0</v>
      </c>
      <c r="E32" s="67">
        <v>0</v>
      </c>
      <c r="F32" s="152"/>
      <c r="G32" s="152"/>
      <c r="H32" s="152"/>
      <c r="I32" s="152"/>
      <c r="J32" s="152"/>
      <c r="K32" s="152"/>
      <c r="L32" s="67">
        <v>0</v>
      </c>
      <c r="M32" s="67">
        <v>0</v>
      </c>
      <c r="N32" s="67">
        <v>0</v>
      </c>
    </row>
    <row r="33" spans="1:14" s="81" customFormat="1" ht="15" customHeight="1" x14ac:dyDescent="0.25">
      <c r="A33" s="158" t="s">
        <v>773</v>
      </c>
      <c r="B33" s="160" t="s">
        <v>309</v>
      </c>
      <c r="C33" s="68">
        <v>5950000</v>
      </c>
      <c r="D33" s="68">
        <v>7769372</v>
      </c>
      <c r="E33" s="68">
        <v>7769372</v>
      </c>
      <c r="F33" s="153"/>
      <c r="G33" s="153"/>
      <c r="H33" s="153"/>
      <c r="I33" s="153"/>
      <c r="J33" s="153"/>
      <c r="K33" s="153"/>
      <c r="L33" s="68">
        <v>5950000</v>
      </c>
      <c r="M33" s="68">
        <v>7769372</v>
      </c>
      <c r="N33" s="68">
        <v>7769372</v>
      </c>
    </row>
    <row r="34" spans="1:14" ht="15" customHeight="1" x14ac:dyDescent="0.25">
      <c r="A34" s="157" t="s">
        <v>774</v>
      </c>
      <c r="B34" s="159" t="s">
        <v>310</v>
      </c>
      <c r="C34" s="67">
        <v>175000</v>
      </c>
      <c r="D34" s="67">
        <v>113361</v>
      </c>
      <c r="E34" s="67">
        <v>113361</v>
      </c>
      <c r="F34" s="152"/>
      <c r="G34" s="152"/>
      <c r="H34" s="152"/>
      <c r="I34" s="152"/>
      <c r="J34" s="152"/>
      <c r="K34" s="152"/>
      <c r="L34" s="67">
        <v>175000</v>
      </c>
      <c r="M34" s="67">
        <v>113361</v>
      </c>
      <c r="N34" s="67">
        <v>113361</v>
      </c>
    </row>
    <row r="35" spans="1:14" s="81" customFormat="1" ht="15" customHeight="1" x14ac:dyDescent="0.25">
      <c r="A35" s="158" t="s">
        <v>775</v>
      </c>
      <c r="B35" s="160" t="s">
        <v>311</v>
      </c>
      <c r="C35" s="68">
        <v>6735000</v>
      </c>
      <c r="D35" s="68">
        <v>8568186</v>
      </c>
      <c r="E35" s="68">
        <v>8568186</v>
      </c>
      <c r="F35" s="153"/>
      <c r="G35" s="153"/>
      <c r="H35" s="153"/>
      <c r="I35" s="153"/>
      <c r="J35" s="153"/>
      <c r="K35" s="153"/>
      <c r="L35" s="68">
        <v>6735000</v>
      </c>
      <c r="M35" s="68">
        <v>8568186</v>
      </c>
      <c r="N35" s="68">
        <v>8568186</v>
      </c>
    </row>
    <row r="36" spans="1:14" ht="15" customHeight="1" x14ac:dyDescent="0.25">
      <c r="A36" s="157" t="s">
        <v>776</v>
      </c>
      <c r="B36" s="159" t="s">
        <v>312</v>
      </c>
      <c r="C36" s="67">
        <v>0</v>
      </c>
      <c r="D36" s="67">
        <v>0</v>
      </c>
      <c r="E36" s="67">
        <v>0</v>
      </c>
      <c r="F36" s="152"/>
      <c r="G36" s="152"/>
      <c r="H36" s="152"/>
      <c r="I36" s="152"/>
      <c r="J36" s="152"/>
      <c r="K36" s="152"/>
      <c r="L36" s="67">
        <v>0</v>
      </c>
      <c r="M36" s="67">
        <v>0</v>
      </c>
      <c r="N36" s="67">
        <v>0</v>
      </c>
    </row>
    <row r="37" spans="1:14" ht="15" customHeight="1" x14ac:dyDescent="0.25">
      <c r="A37" s="157" t="s">
        <v>435</v>
      </c>
      <c r="B37" s="159" t="s">
        <v>313</v>
      </c>
      <c r="C37" s="67">
        <v>0</v>
      </c>
      <c r="D37" s="67">
        <v>696033</v>
      </c>
      <c r="E37" s="67">
        <v>696033</v>
      </c>
      <c r="F37" s="152"/>
      <c r="G37" s="152"/>
      <c r="H37" s="152"/>
      <c r="I37" s="152"/>
      <c r="J37" s="152"/>
      <c r="K37" s="152"/>
      <c r="L37" s="67">
        <v>0</v>
      </c>
      <c r="M37" s="67">
        <v>696033</v>
      </c>
      <c r="N37" s="67">
        <v>696033</v>
      </c>
    </row>
    <row r="38" spans="1:14" ht="15" customHeight="1" x14ac:dyDescent="0.25">
      <c r="A38" s="157" t="s">
        <v>777</v>
      </c>
      <c r="B38" s="159" t="s">
        <v>314</v>
      </c>
      <c r="C38" s="67">
        <v>1300000</v>
      </c>
      <c r="D38" s="67">
        <v>1551078</v>
      </c>
      <c r="E38" s="67">
        <v>1551078</v>
      </c>
      <c r="F38" s="152"/>
      <c r="G38" s="152"/>
      <c r="H38" s="152"/>
      <c r="I38" s="152"/>
      <c r="J38" s="152"/>
      <c r="K38" s="152"/>
      <c r="L38" s="67">
        <v>1300000</v>
      </c>
      <c r="M38" s="67">
        <v>1551078</v>
      </c>
      <c r="N38" s="67">
        <v>1551078</v>
      </c>
    </row>
    <row r="39" spans="1:14" ht="15" customHeight="1" x14ac:dyDescent="0.25">
      <c r="A39" s="157" t="s">
        <v>436</v>
      </c>
      <c r="B39" s="159" t="s">
        <v>315</v>
      </c>
      <c r="C39" s="67">
        <v>1415000</v>
      </c>
      <c r="D39" s="67">
        <v>1036528</v>
      </c>
      <c r="E39" s="67">
        <v>1036528</v>
      </c>
      <c r="F39" s="152"/>
      <c r="G39" s="152"/>
      <c r="H39" s="152"/>
      <c r="I39" s="152"/>
      <c r="J39" s="152"/>
      <c r="K39" s="152"/>
      <c r="L39" s="67">
        <v>1415000</v>
      </c>
      <c r="M39" s="67">
        <v>1036528</v>
      </c>
      <c r="N39" s="67">
        <v>1036528</v>
      </c>
    </row>
    <row r="40" spans="1:14" ht="15" customHeight="1" x14ac:dyDescent="0.25">
      <c r="A40" s="157" t="s">
        <v>316</v>
      </c>
      <c r="B40" s="159" t="s">
        <v>317</v>
      </c>
      <c r="C40" s="67">
        <v>0</v>
      </c>
      <c r="D40" s="67">
        <v>0</v>
      </c>
      <c r="E40" s="67">
        <v>0</v>
      </c>
      <c r="F40" s="152"/>
      <c r="G40" s="152"/>
      <c r="H40" s="152"/>
      <c r="I40" s="152"/>
      <c r="J40" s="152"/>
      <c r="K40" s="152"/>
      <c r="L40" s="67">
        <v>0</v>
      </c>
      <c r="M40" s="67">
        <v>0</v>
      </c>
      <c r="N40" s="67">
        <v>0</v>
      </c>
    </row>
    <row r="41" spans="1:14" ht="15" customHeight="1" x14ac:dyDescent="0.25">
      <c r="A41" s="157" t="s">
        <v>318</v>
      </c>
      <c r="B41" s="159" t="s">
        <v>319</v>
      </c>
      <c r="C41" s="67">
        <v>0</v>
      </c>
      <c r="D41" s="67">
        <v>853845</v>
      </c>
      <c r="E41" s="67">
        <v>853845</v>
      </c>
      <c r="F41" s="152"/>
      <c r="G41" s="152"/>
      <c r="H41" s="152"/>
      <c r="I41" s="152"/>
      <c r="J41" s="152"/>
      <c r="K41" s="152"/>
      <c r="L41" s="67">
        <v>0</v>
      </c>
      <c r="M41" s="67">
        <v>853845</v>
      </c>
      <c r="N41" s="67">
        <v>853845</v>
      </c>
    </row>
    <row r="42" spans="1:14" ht="15" customHeight="1" x14ac:dyDescent="0.25">
      <c r="A42" s="157" t="s">
        <v>778</v>
      </c>
      <c r="B42" s="159" t="s">
        <v>320</v>
      </c>
      <c r="C42" s="67">
        <v>0</v>
      </c>
      <c r="D42" s="67">
        <v>0</v>
      </c>
      <c r="E42" s="67">
        <v>0</v>
      </c>
      <c r="F42" s="152"/>
      <c r="G42" s="152"/>
      <c r="H42" s="152"/>
      <c r="I42" s="152"/>
      <c r="J42" s="152"/>
      <c r="K42" s="152"/>
      <c r="L42" s="67">
        <v>0</v>
      </c>
      <c r="M42" s="67">
        <v>0</v>
      </c>
      <c r="N42" s="67">
        <v>0</v>
      </c>
    </row>
    <row r="43" spans="1:14" ht="15" customHeight="1" x14ac:dyDescent="0.25">
      <c r="A43" s="157" t="s">
        <v>779</v>
      </c>
      <c r="B43" s="159" t="s">
        <v>321</v>
      </c>
      <c r="C43" s="67">
        <v>0</v>
      </c>
      <c r="D43" s="67">
        <v>369</v>
      </c>
      <c r="E43" s="67">
        <v>369</v>
      </c>
      <c r="F43" s="152"/>
      <c r="G43" s="152"/>
      <c r="H43" s="152"/>
      <c r="I43" s="152"/>
      <c r="J43" s="152"/>
      <c r="K43" s="152"/>
      <c r="L43" s="67">
        <v>0</v>
      </c>
      <c r="M43" s="67">
        <v>369</v>
      </c>
      <c r="N43" s="67">
        <v>369</v>
      </c>
    </row>
    <row r="44" spans="1:14" ht="15" customHeight="1" x14ac:dyDescent="0.25">
      <c r="A44" s="157" t="s">
        <v>780</v>
      </c>
      <c r="B44" s="159" t="s">
        <v>322</v>
      </c>
      <c r="C44" s="67">
        <v>0</v>
      </c>
      <c r="D44" s="67">
        <v>0</v>
      </c>
      <c r="E44" s="67">
        <v>0</v>
      </c>
      <c r="F44" s="152"/>
      <c r="G44" s="152"/>
      <c r="H44" s="152"/>
      <c r="I44" s="152"/>
      <c r="J44" s="152"/>
      <c r="K44" s="152"/>
      <c r="L44" s="67">
        <v>0</v>
      </c>
      <c r="M44" s="67">
        <v>0</v>
      </c>
      <c r="N44" s="67">
        <v>0</v>
      </c>
    </row>
    <row r="45" spans="1:14" ht="15" customHeight="1" x14ac:dyDescent="0.25">
      <c r="A45" s="157" t="s">
        <v>673</v>
      </c>
      <c r="B45" s="159" t="s">
        <v>323</v>
      </c>
      <c r="C45" s="67">
        <v>0</v>
      </c>
      <c r="D45" s="67">
        <v>155680</v>
      </c>
      <c r="E45" s="67">
        <v>155680</v>
      </c>
      <c r="F45" s="152"/>
      <c r="G45" s="152"/>
      <c r="H45" s="152"/>
      <c r="I45" s="152"/>
      <c r="J45" s="152"/>
      <c r="K45" s="152"/>
      <c r="L45" s="67">
        <v>0</v>
      </c>
      <c r="M45" s="67">
        <v>155680</v>
      </c>
      <c r="N45" s="67">
        <v>155680</v>
      </c>
    </row>
    <row r="46" spans="1:14" s="81" customFormat="1" ht="15" customHeight="1" x14ac:dyDescent="0.25">
      <c r="A46" s="157" t="s">
        <v>437</v>
      </c>
      <c r="B46" s="159" t="s">
        <v>672</v>
      </c>
      <c r="C46" s="67">
        <v>0</v>
      </c>
      <c r="D46" s="67">
        <v>468851</v>
      </c>
      <c r="E46" s="67">
        <v>468851</v>
      </c>
      <c r="F46" s="152"/>
      <c r="G46" s="152"/>
      <c r="H46" s="152"/>
      <c r="I46" s="152"/>
      <c r="J46" s="152"/>
      <c r="K46" s="152"/>
      <c r="L46" s="67">
        <v>0</v>
      </c>
      <c r="M46" s="67">
        <v>468851</v>
      </c>
      <c r="N46" s="67">
        <v>468851</v>
      </c>
    </row>
    <row r="47" spans="1:14" ht="15" customHeight="1" x14ac:dyDescent="0.25">
      <c r="A47" s="158" t="s">
        <v>449</v>
      </c>
      <c r="B47" s="160" t="s">
        <v>324</v>
      </c>
      <c r="C47" s="68">
        <v>2715000</v>
      </c>
      <c r="D47" s="68">
        <v>4762384</v>
      </c>
      <c r="E47" s="68">
        <v>4762384</v>
      </c>
      <c r="F47" s="154"/>
      <c r="G47" s="154"/>
      <c r="H47" s="154"/>
      <c r="I47" s="154"/>
      <c r="J47" s="154"/>
      <c r="K47" s="154"/>
      <c r="L47" s="68">
        <v>2715000</v>
      </c>
      <c r="M47" s="68">
        <v>4762384</v>
      </c>
      <c r="N47" s="68">
        <v>4762384</v>
      </c>
    </row>
    <row r="48" spans="1:14" ht="30" x14ac:dyDescent="0.25">
      <c r="A48" s="157" t="s">
        <v>332</v>
      </c>
      <c r="B48" s="159" t="s">
        <v>333</v>
      </c>
      <c r="C48" s="67">
        <v>0</v>
      </c>
      <c r="D48" s="67">
        <v>0</v>
      </c>
      <c r="E48" s="67">
        <v>0</v>
      </c>
      <c r="F48" s="155"/>
      <c r="G48" s="155"/>
      <c r="H48" s="155"/>
      <c r="I48" s="155"/>
      <c r="J48" s="155"/>
      <c r="K48" s="155"/>
      <c r="L48" s="67">
        <v>0</v>
      </c>
      <c r="M48" s="67">
        <v>0</v>
      </c>
      <c r="N48" s="67">
        <v>0</v>
      </c>
    </row>
    <row r="49" spans="1:14" ht="15" customHeight="1" x14ac:dyDescent="0.25">
      <c r="A49" s="157" t="s">
        <v>781</v>
      </c>
      <c r="B49" s="159" t="s">
        <v>334</v>
      </c>
      <c r="C49" s="67">
        <v>0</v>
      </c>
      <c r="D49" s="67">
        <v>0</v>
      </c>
      <c r="E49" s="67">
        <v>0</v>
      </c>
      <c r="F49" s="155"/>
      <c r="G49" s="155"/>
      <c r="H49" s="155"/>
      <c r="I49" s="155"/>
      <c r="J49" s="155"/>
      <c r="K49" s="155"/>
      <c r="L49" s="67">
        <v>0</v>
      </c>
      <c r="M49" s="67">
        <v>0</v>
      </c>
      <c r="N49" s="67">
        <v>0</v>
      </c>
    </row>
    <row r="50" spans="1:14" ht="30" x14ac:dyDescent="0.25">
      <c r="A50" s="157" t="s">
        <v>782</v>
      </c>
      <c r="B50" s="159" t="s">
        <v>783</v>
      </c>
      <c r="C50" s="67">
        <v>0</v>
      </c>
      <c r="D50" s="67">
        <v>0</v>
      </c>
      <c r="E50" s="67">
        <v>0</v>
      </c>
      <c r="F50" s="155"/>
      <c r="G50" s="155"/>
      <c r="H50" s="155"/>
      <c r="I50" s="155"/>
      <c r="J50" s="155"/>
      <c r="K50" s="155"/>
      <c r="L50" s="67">
        <v>0</v>
      </c>
      <c r="M50" s="67">
        <v>0</v>
      </c>
      <c r="N50" s="67">
        <v>0</v>
      </c>
    </row>
    <row r="51" spans="1:14" ht="30" x14ac:dyDescent="0.25">
      <c r="A51" s="157" t="s">
        <v>475</v>
      </c>
      <c r="B51" s="159" t="s">
        <v>784</v>
      </c>
      <c r="C51" s="67">
        <v>0</v>
      </c>
      <c r="D51" s="67">
        <v>0</v>
      </c>
      <c r="E51" s="67">
        <v>0</v>
      </c>
      <c r="F51" s="155"/>
      <c r="G51" s="155"/>
      <c r="H51" s="155"/>
      <c r="I51" s="155"/>
      <c r="J51" s="155"/>
      <c r="K51" s="155"/>
      <c r="L51" s="67">
        <v>0</v>
      </c>
      <c r="M51" s="67">
        <v>0</v>
      </c>
      <c r="N51" s="67">
        <v>0</v>
      </c>
    </row>
    <row r="52" spans="1:14" ht="15" customHeight="1" x14ac:dyDescent="0.25">
      <c r="A52" s="157" t="s">
        <v>439</v>
      </c>
      <c r="B52" s="159" t="s">
        <v>588</v>
      </c>
      <c r="C52" s="67">
        <v>0</v>
      </c>
      <c r="D52" s="67">
        <v>0</v>
      </c>
      <c r="E52" s="67">
        <v>0</v>
      </c>
      <c r="F52" s="155"/>
      <c r="G52" s="155"/>
      <c r="H52" s="155"/>
      <c r="I52" s="155"/>
      <c r="J52" s="155"/>
      <c r="K52" s="155"/>
      <c r="L52" s="67">
        <v>0</v>
      </c>
      <c r="M52" s="67">
        <v>0</v>
      </c>
      <c r="N52" s="67">
        <v>0</v>
      </c>
    </row>
    <row r="53" spans="1:14" s="81" customFormat="1" ht="15" customHeight="1" x14ac:dyDescent="0.25">
      <c r="A53" s="158" t="s">
        <v>785</v>
      </c>
      <c r="B53" s="160" t="s">
        <v>335</v>
      </c>
      <c r="C53" s="68">
        <v>0</v>
      </c>
      <c r="D53" s="68">
        <v>0</v>
      </c>
      <c r="E53" s="68">
        <v>0</v>
      </c>
      <c r="F53" s="154"/>
      <c r="G53" s="154"/>
      <c r="H53" s="154"/>
      <c r="I53" s="154"/>
      <c r="J53" s="154"/>
      <c r="K53" s="154"/>
      <c r="L53" s="68">
        <v>0</v>
      </c>
      <c r="M53" s="68">
        <v>0</v>
      </c>
      <c r="N53" s="68">
        <v>0</v>
      </c>
    </row>
    <row r="54" spans="1:14" ht="15" customHeight="1" x14ac:dyDescent="0.25">
      <c r="A54" s="163" t="s">
        <v>510</v>
      </c>
      <c r="B54" s="164"/>
      <c r="C54" s="194">
        <f>C21+C35+C47+C53</f>
        <v>76947428</v>
      </c>
      <c r="D54" s="194">
        <f t="shared" ref="D54:E54" si="0">D21+D35+D47+D53</f>
        <v>79342751</v>
      </c>
      <c r="E54" s="194">
        <f t="shared" si="0"/>
        <v>79342751</v>
      </c>
      <c r="F54" s="165"/>
      <c r="G54" s="165"/>
      <c r="H54" s="165"/>
      <c r="I54" s="165"/>
      <c r="J54" s="165"/>
      <c r="K54" s="165"/>
      <c r="L54" s="194">
        <f>L21+L35+L47+L53</f>
        <v>76947428</v>
      </c>
      <c r="M54" s="194">
        <f t="shared" ref="M54" si="1">M21+M35+M47+M53</f>
        <v>79342751</v>
      </c>
      <c r="N54" s="194">
        <f t="shared" ref="N54" si="2">N21+N35+N47+N53</f>
        <v>79342751</v>
      </c>
    </row>
    <row r="55" spans="1:14" ht="15" customHeight="1" x14ac:dyDescent="0.25">
      <c r="A55" s="157" t="s">
        <v>281</v>
      </c>
      <c r="B55" s="159" t="s">
        <v>282</v>
      </c>
      <c r="C55" s="67">
        <v>0</v>
      </c>
      <c r="D55" s="67">
        <v>0</v>
      </c>
      <c r="E55" s="67">
        <v>0</v>
      </c>
      <c r="F55" s="155"/>
      <c r="G55" s="155"/>
      <c r="H55" s="155"/>
      <c r="I55" s="155"/>
      <c r="J55" s="155"/>
      <c r="K55" s="155"/>
      <c r="L55" s="67">
        <v>0</v>
      </c>
      <c r="M55" s="67">
        <v>0</v>
      </c>
      <c r="N55" s="67">
        <v>0</v>
      </c>
    </row>
    <row r="56" spans="1:14" ht="30" x14ac:dyDescent="0.25">
      <c r="A56" s="157" t="s">
        <v>283</v>
      </c>
      <c r="B56" s="159" t="s">
        <v>284</v>
      </c>
      <c r="C56" s="67">
        <v>0</v>
      </c>
      <c r="D56" s="67">
        <v>0</v>
      </c>
      <c r="E56" s="67">
        <v>0</v>
      </c>
      <c r="F56" s="152"/>
      <c r="G56" s="152"/>
      <c r="H56" s="152"/>
      <c r="I56" s="152"/>
      <c r="J56" s="152"/>
      <c r="K56" s="152"/>
      <c r="L56" s="67">
        <v>0</v>
      </c>
      <c r="M56" s="67">
        <v>0</v>
      </c>
      <c r="N56" s="67">
        <v>0</v>
      </c>
    </row>
    <row r="57" spans="1:14" ht="30" x14ac:dyDescent="0.25">
      <c r="A57" s="157" t="s">
        <v>426</v>
      </c>
      <c r="B57" s="159" t="s">
        <v>285</v>
      </c>
      <c r="C57" s="67">
        <v>0</v>
      </c>
      <c r="D57" s="67">
        <v>0</v>
      </c>
      <c r="E57" s="67">
        <v>0</v>
      </c>
      <c r="F57" s="152"/>
      <c r="G57" s="152"/>
      <c r="H57" s="152"/>
      <c r="I57" s="152"/>
      <c r="J57" s="152"/>
      <c r="K57" s="152"/>
      <c r="L57" s="67">
        <v>0</v>
      </c>
      <c r="M57" s="67">
        <v>0</v>
      </c>
      <c r="N57" s="67">
        <v>0</v>
      </c>
    </row>
    <row r="58" spans="1:14" ht="30" x14ac:dyDescent="0.25">
      <c r="A58" s="157" t="s">
        <v>427</v>
      </c>
      <c r="B58" s="159" t="s">
        <v>286</v>
      </c>
      <c r="C58" s="67">
        <v>0</v>
      </c>
      <c r="D58" s="67">
        <v>0</v>
      </c>
      <c r="E58" s="67">
        <v>0</v>
      </c>
      <c r="F58" s="152"/>
      <c r="G58" s="152"/>
      <c r="H58" s="152"/>
      <c r="I58" s="152"/>
      <c r="J58" s="152"/>
      <c r="K58" s="152"/>
      <c r="L58" s="67">
        <v>0</v>
      </c>
      <c r="M58" s="67">
        <v>0</v>
      </c>
      <c r="N58" s="67">
        <v>0</v>
      </c>
    </row>
    <row r="59" spans="1:14" ht="15" customHeight="1" x14ac:dyDescent="0.25">
      <c r="A59" s="157" t="s">
        <v>428</v>
      </c>
      <c r="B59" s="159" t="s">
        <v>287</v>
      </c>
      <c r="C59" s="67">
        <v>123565871</v>
      </c>
      <c r="D59" s="67">
        <v>130952961</v>
      </c>
      <c r="E59" s="67">
        <v>130952961</v>
      </c>
      <c r="F59" s="152"/>
      <c r="G59" s="152"/>
      <c r="H59" s="152"/>
      <c r="I59" s="152"/>
      <c r="J59" s="152"/>
      <c r="K59" s="152"/>
      <c r="L59" s="67">
        <v>123565871</v>
      </c>
      <c r="M59" s="67">
        <v>130952961</v>
      </c>
      <c r="N59" s="67">
        <v>130952961</v>
      </c>
    </row>
    <row r="60" spans="1:14" ht="15" customHeight="1" x14ac:dyDescent="0.25">
      <c r="A60" s="158" t="s">
        <v>786</v>
      </c>
      <c r="B60" s="160" t="s">
        <v>288</v>
      </c>
      <c r="C60" s="68">
        <v>123565871</v>
      </c>
      <c r="D60" s="68">
        <v>130952961</v>
      </c>
      <c r="E60" s="68">
        <v>130952961</v>
      </c>
      <c r="F60" s="152"/>
      <c r="G60" s="152"/>
      <c r="H60" s="152"/>
      <c r="I60" s="152"/>
      <c r="J60" s="152"/>
      <c r="K60" s="152"/>
      <c r="L60" s="68">
        <v>123565871</v>
      </c>
      <c r="M60" s="68">
        <v>130952961</v>
      </c>
      <c r="N60" s="68">
        <v>130952961</v>
      </c>
    </row>
    <row r="61" spans="1:14" ht="15" customHeight="1" x14ac:dyDescent="0.25">
      <c r="A61" s="157" t="s">
        <v>787</v>
      </c>
      <c r="B61" s="159" t="s">
        <v>325</v>
      </c>
      <c r="C61" s="145">
        <v>0</v>
      </c>
      <c r="D61" s="145">
        <v>0</v>
      </c>
      <c r="E61" s="145">
        <v>0</v>
      </c>
      <c r="F61" s="152"/>
      <c r="G61" s="152"/>
      <c r="H61" s="152"/>
      <c r="I61" s="152"/>
      <c r="J61" s="152"/>
      <c r="K61" s="152"/>
      <c r="L61" s="145">
        <v>0</v>
      </c>
      <c r="M61" s="145">
        <v>0</v>
      </c>
      <c r="N61" s="145">
        <v>0</v>
      </c>
    </row>
    <row r="62" spans="1:14" ht="15" customHeight="1" x14ac:dyDescent="0.25">
      <c r="A62" s="157" t="s">
        <v>438</v>
      </c>
      <c r="B62" s="159" t="s">
        <v>326</v>
      </c>
      <c r="C62" s="145">
        <v>0</v>
      </c>
      <c r="D62" s="145">
        <v>0</v>
      </c>
      <c r="E62" s="145">
        <v>0</v>
      </c>
      <c r="F62" s="152"/>
      <c r="G62" s="152"/>
      <c r="H62" s="152"/>
      <c r="I62" s="152"/>
      <c r="J62" s="152"/>
      <c r="K62" s="152"/>
      <c r="L62" s="145">
        <v>0</v>
      </c>
      <c r="M62" s="145">
        <v>0</v>
      </c>
      <c r="N62" s="145">
        <v>0</v>
      </c>
    </row>
    <row r="63" spans="1:14" s="81" customFormat="1" ht="15" customHeight="1" x14ac:dyDescent="0.25">
      <c r="A63" s="157" t="s">
        <v>788</v>
      </c>
      <c r="B63" s="159" t="s">
        <v>327</v>
      </c>
      <c r="C63" s="145">
        <v>0</v>
      </c>
      <c r="D63" s="145">
        <v>0</v>
      </c>
      <c r="E63" s="145">
        <v>0</v>
      </c>
      <c r="F63" s="152"/>
      <c r="G63" s="152"/>
      <c r="H63" s="152"/>
      <c r="I63" s="152"/>
      <c r="J63" s="152"/>
      <c r="K63" s="152"/>
      <c r="L63" s="145">
        <v>0</v>
      </c>
      <c r="M63" s="145">
        <v>0</v>
      </c>
      <c r="N63" s="145">
        <v>0</v>
      </c>
    </row>
    <row r="64" spans="1:14" ht="15" customHeight="1" x14ac:dyDescent="0.25">
      <c r="A64" s="157" t="s">
        <v>789</v>
      </c>
      <c r="B64" s="159" t="s">
        <v>328</v>
      </c>
      <c r="C64" s="145">
        <v>0</v>
      </c>
      <c r="D64" s="145">
        <v>0</v>
      </c>
      <c r="E64" s="145">
        <v>0</v>
      </c>
      <c r="F64" s="153"/>
      <c r="G64" s="153"/>
      <c r="H64" s="153"/>
      <c r="I64" s="153"/>
      <c r="J64" s="153"/>
      <c r="K64" s="153"/>
      <c r="L64" s="145">
        <v>0</v>
      </c>
      <c r="M64" s="145">
        <v>0</v>
      </c>
      <c r="N64" s="145">
        <v>0</v>
      </c>
    </row>
    <row r="65" spans="1:14" ht="15" customHeight="1" x14ac:dyDescent="0.25">
      <c r="A65" s="157" t="s">
        <v>329</v>
      </c>
      <c r="B65" s="159" t="s">
        <v>330</v>
      </c>
      <c r="C65" s="145">
        <v>0</v>
      </c>
      <c r="D65" s="145">
        <v>0</v>
      </c>
      <c r="E65" s="145">
        <v>0</v>
      </c>
      <c r="F65" s="152"/>
      <c r="G65" s="152"/>
      <c r="H65" s="152"/>
      <c r="I65" s="152"/>
      <c r="J65" s="152"/>
      <c r="K65" s="152"/>
      <c r="L65" s="145">
        <v>0</v>
      </c>
      <c r="M65" s="145">
        <v>0</v>
      </c>
      <c r="N65" s="145">
        <v>0</v>
      </c>
    </row>
    <row r="66" spans="1:14" s="81" customFormat="1" ht="15" customHeight="1" x14ac:dyDescent="0.25">
      <c r="A66" s="158" t="s">
        <v>450</v>
      </c>
      <c r="B66" s="160" t="s">
        <v>331</v>
      </c>
      <c r="C66" s="146">
        <v>0</v>
      </c>
      <c r="D66" s="146">
        <v>0</v>
      </c>
      <c r="E66" s="146">
        <v>0</v>
      </c>
      <c r="F66" s="153"/>
      <c r="G66" s="153"/>
      <c r="H66" s="153"/>
      <c r="I66" s="153"/>
      <c r="J66" s="153"/>
      <c r="K66" s="153"/>
      <c r="L66" s="146">
        <v>0</v>
      </c>
      <c r="M66" s="146">
        <v>0</v>
      </c>
      <c r="N66" s="146">
        <v>0</v>
      </c>
    </row>
    <row r="67" spans="1:14" ht="30" x14ac:dyDescent="0.25">
      <c r="A67" s="157" t="s">
        <v>336</v>
      </c>
      <c r="B67" s="159" t="s">
        <v>337</v>
      </c>
      <c r="C67" s="145">
        <v>0</v>
      </c>
      <c r="D67" s="145">
        <v>0</v>
      </c>
      <c r="E67" s="145">
        <v>0</v>
      </c>
      <c r="F67" s="155"/>
      <c r="G67" s="155"/>
      <c r="H67" s="155"/>
      <c r="I67" s="155"/>
      <c r="J67" s="155"/>
      <c r="K67" s="155"/>
      <c r="L67" s="145">
        <v>0</v>
      </c>
      <c r="M67" s="145">
        <v>0</v>
      </c>
      <c r="N67" s="145">
        <v>0</v>
      </c>
    </row>
    <row r="68" spans="1:14" x14ac:dyDescent="0.25">
      <c r="A68" s="157" t="s">
        <v>790</v>
      </c>
      <c r="B68" s="159" t="s">
        <v>338</v>
      </c>
      <c r="C68" s="145">
        <v>0</v>
      </c>
      <c r="D68" s="145">
        <v>0</v>
      </c>
      <c r="E68" s="145">
        <v>0</v>
      </c>
      <c r="F68" s="155"/>
      <c r="G68" s="155"/>
      <c r="H68" s="155"/>
      <c r="I68" s="155"/>
      <c r="J68" s="155"/>
      <c r="K68" s="155"/>
      <c r="L68" s="145">
        <v>0</v>
      </c>
      <c r="M68" s="145">
        <v>0</v>
      </c>
      <c r="N68" s="145">
        <v>0</v>
      </c>
    </row>
    <row r="69" spans="1:14" ht="30" x14ac:dyDescent="0.25">
      <c r="A69" s="157" t="s">
        <v>791</v>
      </c>
      <c r="B69" s="159" t="s">
        <v>339</v>
      </c>
      <c r="C69" s="145">
        <v>0</v>
      </c>
      <c r="D69" s="145">
        <v>0</v>
      </c>
      <c r="E69" s="145">
        <v>0</v>
      </c>
      <c r="F69" s="155"/>
      <c r="G69" s="155"/>
      <c r="H69" s="155"/>
      <c r="I69" s="155"/>
      <c r="J69" s="155"/>
      <c r="K69" s="155"/>
      <c r="L69" s="145">
        <v>0</v>
      </c>
      <c r="M69" s="145">
        <v>0</v>
      </c>
      <c r="N69" s="145">
        <v>0</v>
      </c>
    </row>
    <row r="70" spans="1:14" ht="30" x14ac:dyDescent="0.25">
      <c r="A70" s="157" t="s">
        <v>440</v>
      </c>
      <c r="B70" s="159" t="s">
        <v>792</v>
      </c>
      <c r="C70" s="145">
        <v>0</v>
      </c>
      <c r="D70" s="145">
        <v>0</v>
      </c>
      <c r="E70" s="145">
        <v>0</v>
      </c>
      <c r="F70" s="154"/>
      <c r="G70" s="154"/>
      <c r="H70" s="154"/>
      <c r="I70" s="155"/>
      <c r="J70" s="155"/>
      <c r="K70" s="155"/>
      <c r="L70" s="145">
        <v>0</v>
      </c>
      <c r="M70" s="145">
        <v>0</v>
      </c>
      <c r="N70" s="145">
        <v>0</v>
      </c>
    </row>
    <row r="71" spans="1:14" x14ac:dyDescent="0.25">
      <c r="A71" s="157" t="s">
        <v>478</v>
      </c>
      <c r="B71" s="159" t="s">
        <v>793</v>
      </c>
      <c r="C71" s="145">
        <v>0</v>
      </c>
      <c r="D71" s="145">
        <v>0</v>
      </c>
      <c r="E71" s="145">
        <v>0</v>
      </c>
      <c r="F71" s="155"/>
      <c r="G71" s="155"/>
      <c r="H71" s="155"/>
      <c r="I71" s="155"/>
      <c r="J71" s="155"/>
      <c r="K71" s="155"/>
      <c r="L71" s="145">
        <v>0</v>
      </c>
      <c r="M71" s="145">
        <v>0</v>
      </c>
      <c r="N71" s="145">
        <v>0</v>
      </c>
    </row>
    <row r="72" spans="1:14" x14ac:dyDescent="0.25">
      <c r="A72" s="158" t="s">
        <v>451</v>
      </c>
      <c r="B72" s="160" t="s">
        <v>340</v>
      </c>
      <c r="C72" s="146">
        <v>0</v>
      </c>
      <c r="D72" s="146">
        <v>0</v>
      </c>
      <c r="E72" s="146">
        <v>0</v>
      </c>
      <c r="F72" s="155"/>
      <c r="G72" s="155"/>
      <c r="H72" s="155"/>
      <c r="I72" s="155"/>
      <c r="J72" s="155"/>
      <c r="K72" s="155"/>
      <c r="L72" s="146">
        <v>0</v>
      </c>
      <c r="M72" s="146">
        <v>0</v>
      </c>
      <c r="N72" s="146">
        <v>0</v>
      </c>
    </row>
    <row r="73" spans="1:14" s="151" customFormat="1" x14ac:dyDescent="0.25">
      <c r="A73" s="163" t="s">
        <v>736</v>
      </c>
      <c r="B73" s="130"/>
      <c r="C73" s="149">
        <f>C60+C66+C72</f>
        <v>123565871</v>
      </c>
      <c r="D73" s="149">
        <f t="shared" ref="D73:E73" si="3">D60+D66+D72</f>
        <v>130952961</v>
      </c>
      <c r="E73" s="149">
        <f t="shared" si="3"/>
        <v>130952961</v>
      </c>
      <c r="F73" s="165"/>
      <c r="G73" s="165"/>
      <c r="H73" s="165"/>
      <c r="I73" s="165"/>
      <c r="J73" s="165"/>
      <c r="K73" s="165"/>
      <c r="L73" s="149">
        <f>L60+L66+L72</f>
        <v>123565871</v>
      </c>
      <c r="M73" s="149">
        <f t="shared" ref="M73" si="4">M60+M66+M72</f>
        <v>130952961</v>
      </c>
      <c r="N73" s="149">
        <f t="shared" ref="N73" si="5">N60+N66+N72</f>
        <v>130952961</v>
      </c>
    </row>
    <row r="74" spans="1:14" s="166" customFormat="1" ht="15.75" x14ac:dyDescent="0.3">
      <c r="A74" s="173" t="s">
        <v>794</v>
      </c>
      <c r="B74" s="174" t="s">
        <v>341</v>
      </c>
      <c r="C74" s="175">
        <f>C21+C35+C47+C53+C60+C66+C72</f>
        <v>200513299</v>
      </c>
      <c r="D74" s="175">
        <f t="shared" ref="D74:E74" si="6">D21+D35+D47+D53+D60+D66+D72</f>
        <v>210295712</v>
      </c>
      <c r="E74" s="175">
        <f t="shared" si="6"/>
        <v>210295712</v>
      </c>
      <c r="F74" s="176"/>
      <c r="G74" s="176"/>
      <c r="H74" s="176"/>
      <c r="I74" s="176"/>
      <c r="J74" s="176"/>
      <c r="K74" s="176"/>
      <c r="L74" s="175">
        <f>L21+L35+L47+L53+L60+L66+L72</f>
        <v>200513299</v>
      </c>
      <c r="M74" s="175">
        <f t="shared" ref="M74:N74" si="7">M21+M35+M47+M53+M60+M66+M72</f>
        <v>210295712</v>
      </c>
      <c r="N74" s="175">
        <f t="shared" si="7"/>
        <v>210295712</v>
      </c>
    </row>
    <row r="75" spans="1:14" x14ac:dyDescent="0.25">
      <c r="A75" s="113" t="s">
        <v>795</v>
      </c>
      <c r="B75" s="170" t="s">
        <v>342</v>
      </c>
      <c r="C75" s="145">
        <v>0</v>
      </c>
      <c r="D75" s="145">
        <v>0</v>
      </c>
      <c r="E75" s="145">
        <v>0</v>
      </c>
      <c r="F75" s="167"/>
      <c r="G75" s="152"/>
      <c r="H75" s="152"/>
      <c r="I75" s="152"/>
      <c r="J75" s="152"/>
      <c r="K75" s="152"/>
      <c r="L75" s="145">
        <v>0</v>
      </c>
      <c r="M75" s="145">
        <v>0</v>
      </c>
      <c r="N75" s="145">
        <v>0</v>
      </c>
    </row>
    <row r="76" spans="1:14" x14ac:dyDescent="0.25">
      <c r="A76" s="113" t="s">
        <v>796</v>
      </c>
      <c r="B76" s="170" t="s">
        <v>344</v>
      </c>
      <c r="C76" s="145">
        <v>0</v>
      </c>
      <c r="D76" s="145">
        <v>0</v>
      </c>
      <c r="E76" s="145">
        <v>0</v>
      </c>
      <c r="F76" s="167"/>
      <c r="G76" s="152"/>
      <c r="H76" s="152"/>
      <c r="I76" s="152"/>
      <c r="J76" s="152"/>
      <c r="K76" s="152"/>
      <c r="L76" s="145">
        <v>0</v>
      </c>
      <c r="M76" s="145">
        <v>0</v>
      </c>
      <c r="N76" s="145">
        <v>0</v>
      </c>
    </row>
    <row r="77" spans="1:14" x14ac:dyDescent="0.25">
      <c r="A77" s="113" t="s">
        <v>797</v>
      </c>
      <c r="B77" s="170" t="s">
        <v>345</v>
      </c>
      <c r="C77" s="145">
        <v>0</v>
      </c>
      <c r="D77" s="145">
        <v>0</v>
      </c>
      <c r="E77" s="145">
        <v>0</v>
      </c>
      <c r="F77" s="167"/>
      <c r="G77" s="152"/>
      <c r="H77" s="152"/>
      <c r="I77" s="152"/>
      <c r="J77" s="152"/>
      <c r="K77" s="152"/>
      <c r="L77" s="145">
        <v>0</v>
      </c>
      <c r="M77" s="145">
        <v>0</v>
      </c>
      <c r="N77" s="145">
        <v>0</v>
      </c>
    </row>
    <row r="78" spans="1:14" s="81" customFormat="1" x14ac:dyDescent="0.25">
      <c r="A78" s="114" t="s">
        <v>798</v>
      </c>
      <c r="B78" s="171" t="s">
        <v>346</v>
      </c>
      <c r="C78" s="146">
        <v>0</v>
      </c>
      <c r="D78" s="146">
        <v>0</v>
      </c>
      <c r="E78" s="146">
        <v>0</v>
      </c>
      <c r="F78" s="172"/>
      <c r="G78" s="153"/>
      <c r="H78" s="153"/>
      <c r="I78" s="153"/>
      <c r="J78" s="153"/>
      <c r="K78" s="153"/>
      <c r="L78" s="146">
        <v>0</v>
      </c>
      <c r="M78" s="146">
        <v>0</v>
      </c>
      <c r="N78" s="146">
        <v>0</v>
      </c>
    </row>
    <row r="79" spans="1:14" x14ac:dyDescent="0.25">
      <c r="A79" s="113" t="s">
        <v>799</v>
      </c>
      <c r="B79" s="170" t="s">
        <v>347</v>
      </c>
      <c r="C79" s="145">
        <v>0</v>
      </c>
      <c r="D79" s="145">
        <v>0</v>
      </c>
      <c r="E79" s="145">
        <v>0</v>
      </c>
      <c r="F79" s="167"/>
      <c r="G79" s="152"/>
      <c r="H79" s="152"/>
      <c r="I79" s="152"/>
      <c r="J79" s="152"/>
      <c r="K79" s="152"/>
      <c r="L79" s="145">
        <v>0</v>
      </c>
      <c r="M79" s="145">
        <v>0</v>
      </c>
      <c r="N79" s="145">
        <v>0</v>
      </c>
    </row>
    <row r="80" spans="1:14" x14ac:dyDescent="0.25">
      <c r="A80" s="113" t="s">
        <v>800</v>
      </c>
      <c r="B80" s="170" t="s">
        <v>349</v>
      </c>
      <c r="C80" s="145">
        <v>0</v>
      </c>
      <c r="D80" s="145">
        <v>0</v>
      </c>
      <c r="E80" s="145">
        <v>0</v>
      </c>
      <c r="F80" s="167"/>
      <c r="G80" s="152"/>
      <c r="H80" s="152"/>
      <c r="I80" s="152"/>
      <c r="J80" s="152"/>
      <c r="K80" s="152"/>
      <c r="L80" s="145">
        <v>0</v>
      </c>
      <c r="M80" s="145">
        <v>0</v>
      </c>
      <c r="N80" s="145">
        <v>0</v>
      </c>
    </row>
    <row r="81" spans="1:14" x14ac:dyDescent="0.25">
      <c r="A81" s="113" t="s">
        <v>481</v>
      </c>
      <c r="B81" s="161" t="s">
        <v>350</v>
      </c>
      <c r="C81" s="145">
        <v>0</v>
      </c>
      <c r="D81" s="145">
        <v>0</v>
      </c>
      <c r="E81" s="145">
        <v>0</v>
      </c>
      <c r="F81" s="167"/>
      <c r="G81" s="152"/>
      <c r="H81" s="152"/>
      <c r="I81" s="152"/>
      <c r="J81" s="152"/>
      <c r="K81" s="152"/>
      <c r="L81" s="145">
        <v>0</v>
      </c>
      <c r="M81" s="145">
        <v>0</v>
      </c>
      <c r="N81" s="145">
        <v>0</v>
      </c>
    </row>
    <row r="82" spans="1:14" x14ac:dyDescent="0.25">
      <c r="A82" s="113" t="s">
        <v>801</v>
      </c>
      <c r="B82" s="161" t="s">
        <v>352</v>
      </c>
      <c r="C82" s="145">
        <v>0</v>
      </c>
      <c r="D82" s="145">
        <v>0</v>
      </c>
      <c r="E82" s="145">
        <v>0</v>
      </c>
      <c r="F82" s="167"/>
      <c r="G82" s="152"/>
      <c r="H82" s="152"/>
      <c r="I82" s="152"/>
      <c r="J82" s="152"/>
      <c r="K82" s="152"/>
      <c r="L82" s="145">
        <v>0</v>
      </c>
      <c r="M82" s="145">
        <v>0</v>
      </c>
      <c r="N82" s="145">
        <v>0</v>
      </c>
    </row>
    <row r="83" spans="1:14" s="81" customFormat="1" x14ac:dyDescent="0.25">
      <c r="A83" s="114" t="s">
        <v>453</v>
      </c>
      <c r="B83" s="162" t="s">
        <v>353</v>
      </c>
      <c r="C83" s="146">
        <v>0</v>
      </c>
      <c r="D83" s="146">
        <v>0</v>
      </c>
      <c r="E83" s="146">
        <v>0</v>
      </c>
      <c r="F83" s="172"/>
      <c r="G83" s="153"/>
      <c r="H83" s="153"/>
      <c r="I83" s="153"/>
      <c r="J83" s="153"/>
      <c r="K83" s="153"/>
      <c r="L83" s="146">
        <v>0</v>
      </c>
      <c r="M83" s="146">
        <v>0</v>
      </c>
      <c r="N83" s="146">
        <v>0</v>
      </c>
    </row>
    <row r="84" spans="1:14" x14ac:dyDescent="0.25">
      <c r="A84" s="113" t="s">
        <v>802</v>
      </c>
      <c r="B84" s="162" t="s">
        <v>354</v>
      </c>
      <c r="C84" s="67">
        <v>42872001</v>
      </c>
      <c r="D84" s="67">
        <v>40442696</v>
      </c>
      <c r="E84" s="67">
        <v>40442696</v>
      </c>
      <c r="F84" s="167"/>
      <c r="G84" s="152"/>
      <c r="H84" s="152"/>
      <c r="I84" s="152"/>
      <c r="J84" s="152"/>
      <c r="K84" s="152"/>
      <c r="L84" s="67">
        <v>42872001</v>
      </c>
      <c r="M84" s="67">
        <v>40442696</v>
      </c>
      <c r="N84" s="67">
        <v>40442696</v>
      </c>
    </row>
    <row r="85" spans="1:14" x14ac:dyDescent="0.25">
      <c r="A85" s="113" t="s">
        <v>803</v>
      </c>
      <c r="B85" s="161" t="s">
        <v>355</v>
      </c>
      <c r="C85" s="67">
        <v>0</v>
      </c>
      <c r="D85" s="67">
        <v>0</v>
      </c>
      <c r="E85" s="67">
        <v>0</v>
      </c>
      <c r="F85" s="167"/>
      <c r="G85" s="152"/>
      <c r="H85" s="152"/>
      <c r="I85" s="152"/>
      <c r="J85" s="152"/>
      <c r="K85" s="152"/>
      <c r="L85" s="67">
        <v>0</v>
      </c>
      <c r="M85" s="67">
        <v>0</v>
      </c>
      <c r="N85" s="67">
        <v>0</v>
      </c>
    </row>
    <row r="86" spans="1:14" s="81" customFormat="1" x14ac:dyDescent="0.25">
      <c r="A86" s="114" t="s">
        <v>454</v>
      </c>
      <c r="B86" s="162" t="s">
        <v>356</v>
      </c>
      <c r="C86" s="68">
        <v>42872001</v>
      </c>
      <c r="D86" s="68">
        <v>40442696</v>
      </c>
      <c r="E86" s="68">
        <v>40442696</v>
      </c>
      <c r="F86" s="172"/>
      <c r="G86" s="153"/>
      <c r="H86" s="153"/>
      <c r="I86" s="153"/>
      <c r="J86" s="153"/>
      <c r="K86" s="153"/>
      <c r="L86" s="68">
        <v>42872001</v>
      </c>
      <c r="M86" s="68">
        <v>40442696</v>
      </c>
      <c r="N86" s="68">
        <v>40442696</v>
      </c>
    </row>
    <row r="87" spans="1:14" x14ac:dyDescent="0.25">
      <c r="A87" s="113" t="s">
        <v>805</v>
      </c>
      <c r="B87" s="161" t="s">
        <v>358</v>
      </c>
      <c r="C87" s="67">
        <v>0</v>
      </c>
      <c r="D87" s="67">
        <v>2348737</v>
      </c>
      <c r="E87" s="67">
        <v>2348737</v>
      </c>
      <c r="F87" s="167"/>
      <c r="G87" s="152"/>
      <c r="H87" s="152"/>
      <c r="I87" s="152"/>
      <c r="J87" s="152"/>
      <c r="K87" s="152"/>
      <c r="L87" s="67">
        <v>0</v>
      </c>
      <c r="M87" s="67">
        <v>2348737</v>
      </c>
      <c r="N87" s="67">
        <v>2348737</v>
      </c>
    </row>
    <row r="88" spans="1:14" x14ac:dyDescent="0.25">
      <c r="A88" s="113" t="s">
        <v>359</v>
      </c>
      <c r="B88" s="161" t="s">
        <v>360</v>
      </c>
      <c r="C88" s="145">
        <v>0</v>
      </c>
      <c r="D88" s="145">
        <v>0</v>
      </c>
      <c r="E88" s="145">
        <v>0</v>
      </c>
      <c r="F88" s="167"/>
      <c r="G88" s="152"/>
      <c r="H88" s="152"/>
      <c r="I88" s="152"/>
      <c r="J88" s="152"/>
      <c r="K88" s="152"/>
      <c r="L88" s="145">
        <v>0</v>
      </c>
      <c r="M88" s="145">
        <v>0</v>
      </c>
      <c r="N88" s="145">
        <v>0</v>
      </c>
    </row>
    <row r="89" spans="1:14" x14ac:dyDescent="0.25">
      <c r="A89" s="113" t="s">
        <v>806</v>
      </c>
      <c r="B89" s="161" t="s">
        <v>361</v>
      </c>
      <c r="C89" s="145">
        <v>0</v>
      </c>
      <c r="D89" s="145">
        <v>0</v>
      </c>
      <c r="E89" s="145">
        <v>0</v>
      </c>
      <c r="F89" s="167"/>
      <c r="G89" s="152"/>
      <c r="H89" s="152"/>
      <c r="I89" s="152"/>
      <c r="J89" s="152"/>
      <c r="K89" s="152"/>
      <c r="L89" s="145">
        <v>0</v>
      </c>
      <c r="M89" s="145">
        <v>0</v>
      </c>
      <c r="N89" s="145">
        <v>0</v>
      </c>
    </row>
    <row r="90" spans="1:14" x14ac:dyDescent="0.25">
      <c r="A90" s="113" t="s">
        <v>807</v>
      </c>
      <c r="B90" s="161" t="s">
        <v>363</v>
      </c>
      <c r="C90" s="145">
        <v>0</v>
      </c>
      <c r="D90" s="145">
        <v>0</v>
      </c>
      <c r="E90" s="145">
        <v>0</v>
      </c>
      <c r="F90" s="167"/>
      <c r="G90" s="152"/>
      <c r="H90" s="152"/>
      <c r="I90" s="152"/>
      <c r="J90" s="152"/>
      <c r="K90" s="152"/>
      <c r="L90" s="145">
        <v>0</v>
      </c>
      <c r="M90" s="145">
        <v>0</v>
      </c>
      <c r="N90" s="145">
        <v>0</v>
      </c>
    </row>
    <row r="91" spans="1:14" x14ac:dyDescent="0.25">
      <c r="A91" s="113" t="s">
        <v>583</v>
      </c>
      <c r="B91" s="161" t="s">
        <v>364</v>
      </c>
      <c r="C91" s="145">
        <v>0</v>
      </c>
      <c r="D91" s="145">
        <v>0</v>
      </c>
      <c r="E91" s="145">
        <v>0</v>
      </c>
      <c r="F91" s="167"/>
      <c r="G91" s="152"/>
      <c r="H91" s="152"/>
      <c r="I91" s="152"/>
      <c r="J91" s="152"/>
      <c r="K91" s="152"/>
      <c r="L91" s="145">
        <v>0</v>
      </c>
      <c r="M91" s="145">
        <v>0</v>
      </c>
      <c r="N91" s="145">
        <v>0</v>
      </c>
    </row>
    <row r="92" spans="1:14" x14ac:dyDescent="0.25">
      <c r="A92" s="113" t="s">
        <v>808</v>
      </c>
      <c r="B92" s="161" t="s">
        <v>804</v>
      </c>
      <c r="C92" s="145">
        <v>0</v>
      </c>
      <c r="D92" s="145">
        <v>0</v>
      </c>
      <c r="E92" s="145">
        <v>0</v>
      </c>
      <c r="F92" s="167"/>
      <c r="G92" s="152"/>
      <c r="H92" s="152"/>
      <c r="I92" s="152"/>
      <c r="J92" s="152"/>
      <c r="K92" s="152"/>
      <c r="L92" s="145">
        <v>0</v>
      </c>
      <c r="M92" s="145">
        <v>0</v>
      </c>
      <c r="N92" s="145">
        <v>0</v>
      </c>
    </row>
    <row r="93" spans="1:14" s="81" customFormat="1" x14ac:dyDescent="0.25">
      <c r="A93" s="114" t="s">
        <v>455</v>
      </c>
      <c r="B93" s="162" t="s">
        <v>366</v>
      </c>
      <c r="C93" s="68">
        <v>42872001</v>
      </c>
      <c r="D93" s="68">
        <v>42791433</v>
      </c>
      <c r="E93" s="68">
        <v>42791433</v>
      </c>
      <c r="F93" s="172"/>
      <c r="G93" s="153"/>
      <c r="H93" s="153"/>
      <c r="I93" s="153"/>
      <c r="J93" s="153"/>
      <c r="K93" s="153"/>
      <c r="L93" s="68">
        <v>42872001</v>
      </c>
      <c r="M93" s="68">
        <v>42791433</v>
      </c>
      <c r="N93" s="68">
        <v>42791433</v>
      </c>
    </row>
    <row r="94" spans="1:14" x14ac:dyDescent="0.25">
      <c r="A94" s="113" t="s">
        <v>367</v>
      </c>
      <c r="B94" s="161" t="s">
        <v>368</v>
      </c>
      <c r="C94" s="145">
        <v>0</v>
      </c>
      <c r="D94" s="145">
        <v>0</v>
      </c>
      <c r="E94" s="145">
        <v>0</v>
      </c>
      <c r="F94" s="167"/>
      <c r="G94" s="152"/>
      <c r="H94" s="152"/>
      <c r="I94" s="152"/>
      <c r="J94" s="152"/>
      <c r="K94" s="152"/>
      <c r="L94" s="145">
        <v>0</v>
      </c>
      <c r="M94" s="145">
        <v>0</v>
      </c>
      <c r="N94" s="145">
        <v>0</v>
      </c>
    </row>
    <row r="95" spans="1:14" x14ac:dyDescent="0.25">
      <c r="A95" s="113" t="s">
        <v>369</v>
      </c>
      <c r="B95" s="161" t="s">
        <v>370</v>
      </c>
      <c r="C95" s="145">
        <v>0</v>
      </c>
      <c r="D95" s="145">
        <v>0</v>
      </c>
      <c r="E95" s="145">
        <v>0</v>
      </c>
      <c r="F95" s="168"/>
      <c r="G95" s="155"/>
      <c r="H95" s="155"/>
      <c r="I95" s="155"/>
      <c r="J95" s="155"/>
      <c r="K95" s="155"/>
      <c r="L95" s="145">
        <v>0</v>
      </c>
      <c r="M95" s="145">
        <v>0</v>
      </c>
      <c r="N95" s="145">
        <v>0</v>
      </c>
    </row>
    <row r="96" spans="1:14" x14ac:dyDescent="0.25">
      <c r="A96" s="113" t="s">
        <v>810</v>
      </c>
      <c r="B96" s="161" t="s">
        <v>372</v>
      </c>
      <c r="C96" s="145">
        <v>0</v>
      </c>
      <c r="D96" s="145">
        <v>0</v>
      </c>
      <c r="E96" s="145">
        <v>0</v>
      </c>
      <c r="F96" s="168"/>
      <c r="G96" s="155"/>
      <c r="H96" s="155"/>
      <c r="I96" s="155"/>
      <c r="J96" s="155"/>
      <c r="K96" s="155"/>
      <c r="L96" s="145">
        <v>0</v>
      </c>
      <c r="M96" s="145">
        <v>0</v>
      </c>
      <c r="N96" s="145">
        <v>0</v>
      </c>
    </row>
    <row r="97" spans="1:14" x14ac:dyDescent="0.25">
      <c r="A97" s="113" t="s">
        <v>811</v>
      </c>
      <c r="B97" s="161" t="s">
        <v>373</v>
      </c>
      <c r="C97" s="145">
        <v>0</v>
      </c>
      <c r="D97" s="145">
        <v>0</v>
      </c>
      <c r="E97" s="145">
        <v>0</v>
      </c>
      <c r="F97" s="168"/>
      <c r="G97" s="155"/>
      <c r="H97" s="155"/>
      <c r="I97" s="155"/>
      <c r="J97" s="155"/>
      <c r="K97" s="155"/>
      <c r="L97" s="145">
        <v>0</v>
      </c>
      <c r="M97" s="145">
        <v>0</v>
      </c>
      <c r="N97" s="145">
        <v>0</v>
      </c>
    </row>
    <row r="98" spans="1:14" x14ac:dyDescent="0.25">
      <c r="A98" s="113" t="s">
        <v>812</v>
      </c>
      <c r="B98" s="161" t="s">
        <v>809</v>
      </c>
      <c r="C98" s="145">
        <v>0</v>
      </c>
      <c r="D98" s="145">
        <v>0</v>
      </c>
      <c r="E98" s="145">
        <v>0</v>
      </c>
      <c r="F98" s="168"/>
      <c r="G98" s="155"/>
      <c r="H98" s="155"/>
      <c r="I98" s="155"/>
      <c r="J98" s="155"/>
      <c r="K98" s="155"/>
      <c r="L98" s="145">
        <v>0</v>
      </c>
      <c r="M98" s="145">
        <v>0</v>
      </c>
      <c r="N98" s="145">
        <v>0</v>
      </c>
    </row>
    <row r="99" spans="1:14" s="81" customFormat="1" x14ac:dyDescent="0.25">
      <c r="A99" s="114" t="s">
        <v>456</v>
      </c>
      <c r="B99" s="162" t="s">
        <v>374</v>
      </c>
      <c r="C99" s="146">
        <v>0</v>
      </c>
      <c r="D99" s="146">
        <v>0</v>
      </c>
      <c r="E99" s="146">
        <v>0</v>
      </c>
      <c r="F99" s="169"/>
      <c r="G99" s="154"/>
      <c r="H99" s="154"/>
      <c r="I99" s="154"/>
      <c r="J99" s="154"/>
      <c r="K99" s="154"/>
      <c r="L99" s="146">
        <v>0</v>
      </c>
      <c r="M99" s="146">
        <v>0</v>
      </c>
      <c r="N99" s="146">
        <v>0</v>
      </c>
    </row>
    <row r="100" spans="1:14" x14ac:dyDescent="0.25">
      <c r="A100" s="114" t="s">
        <v>813</v>
      </c>
      <c r="B100" s="160" t="s">
        <v>375</v>
      </c>
      <c r="C100" s="145">
        <v>0</v>
      </c>
      <c r="D100" s="145">
        <v>0</v>
      </c>
      <c r="E100" s="145">
        <v>0</v>
      </c>
      <c r="F100" s="169"/>
      <c r="G100" s="154"/>
      <c r="H100" s="154"/>
      <c r="I100" s="155"/>
      <c r="J100" s="155"/>
      <c r="K100" s="155"/>
      <c r="L100" s="145">
        <v>0</v>
      </c>
      <c r="M100" s="145">
        <v>0</v>
      </c>
      <c r="N100" s="145">
        <v>0</v>
      </c>
    </row>
    <row r="101" spans="1:14" x14ac:dyDescent="0.25">
      <c r="A101" s="114" t="s">
        <v>816</v>
      </c>
      <c r="B101" s="153" t="s">
        <v>814</v>
      </c>
      <c r="C101" s="145">
        <v>0</v>
      </c>
      <c r="D101" s="145">
        <v>0</v>
      </c>
      <c r="E101" s="145">
        <v>0</v>
      </c>
      <c r="F101" s="155"/>
      <c r="G101" s="155"/>
      <c r="H101" s="155"/>
      <c r="I101" s="155"/>
      <c r="J101" s="155"/>
      <c r="K101" s="155"/>
      <c r="L101" s="145">
        <v>0</v>
      </c>
      <c r="M101" s="145">
        <v>0</v>
      </c>
      <c r="N101" s="145">
        <v>0</v>
      </c>
    </row>
    <row r="102" spans="1:14" x14ac:dyDescent="0.25">
      <c r="A102" s="177" t="s">
        <v>817</v>
      </c>
      <c r="B102" s="178" t="s">
        <v>376</v>
      </c>
      <c r="C102" s="179">
        <f>C93+C99+C100+C101</f>
        <v>42872001</v>
      </c>
      <c r="D102" s="179">
        <f t="shared" ref="D102:E102" si="8">D93+D99+D100+D101</f>
        <v>42791433</v>
      </c>
      <c r="E102" s="179">
        <f t="shared" si="8"/>
        <v>42791433</v>
      </c>
      <c r="F102" s="180"/>
      <c r="G102" s="180"/>
      <c r="H102" s="180"/>
      <c r="I102" s="181"/>
      <c r="J102" s="181"/>
      <c r="K102" s="181"/>
      <c r="L102" s="179">
        <f>L93+L99+L100+L101</f>
        <v>42872001</v>
      </c>
      <c r="M102" s="179">
        <f t="shared" ref="M102:N102" si="9">M93+M99+M100+M101</f>
        <v>42791433</v>
      </c>
      <c r="N102" s="179">
        <f t="shared" si="9"/>
        <v>42791433</v>
      </c>
    </row>
    <row r="103" spans="1:14" s="81" customFormat="1" x14ac:dyDescent="0.25">
      <c r="A103" s="133" t="s">
        <v>818</v>
      </c>
      <c r="B103" s="182" t="s">
        <v>815</v>
      </c>
      <c r="C103" s="147">
        <f>C74+C102</f>
        <v>243385300</v>
      </c>
      <c r="D103" s="147">
        <f t="shared" ref="D103:E103" si="10">D74+D102</f>
        <v>253087145</v>
      </c>
      <c r="E103" s="147">
        <f t="shared" si="10"/>
        <v>253087145</v>
      </c>
      <c r="F103" s="182"/>
      <c r="G103" s="182"/>
      <c r="H103" s="182"/>
      <c r="I103" s="183"/>
      <c r="J103" s="183"/>
      <c r="K103" s="183"/>
      <c r="L103" s="147">
        <f>L74+L102</f>
        <v>243385300</v>
      </c>
      <c r="M103" s="147">
        <f t="shared" ref="M103:N103" si="11">M74+M102</f>
        <v>253087145</v>
      </c>
      <c r="N103" s="147">
        <f t="shared" si="11"/>
        <v>253087145</v>
      </c>
    </row>
  </sheetData>
  <mergeCells count="8">
    <mergeCell ref="I7:K7"/>
    <mergeCell ref="L7:N7"/>
    <mergeCell ref="A3:N3"/>
    <mergeCell ref="A4:N4"/>
    <mergeCell ref="A7:A8"/>
    <mergeCell ref="B7:B8"/>
    <mergeCell ref="C7:E7"/>
    <mergeCell ref="F7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3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X172"/>
  <sheetViews>
    <sheetView workbookViewId="0">
      <selection activeCell="C1" sqref="C1"/>
    </sheetView>
  </sheetViews>
  <sheetFormatPr defaultRowHeight="15" x14ac:dyDescent="0.25"/>
  <cols>
    <col min="1" max="1" width="105.140625" customWidth="1"/>
    <col min="3" max="3" width="17.140625" customWidth="1"/>
    <col min="4" max="4" width="18" customWidth="1"/>
    <col min="5" max="5" width="16.28515625" customWidth="1"/>
  </cols>
  <sheetData>
    <row r="1" spans="1:11" x14ac:dyDescent="0.25">
      <c r="C1" t="s">
        <v>852</v>
      </c>
    </row>
    <row r="3" spans="1:11" ht="20.25" customHeight="1" x14ac:dyDescent="0.25">
      <c r="A3" s="212" t="s">
        <v>840</v>
      </c>
      <c r="B3" s="215"/>
      <c r="C3" s="215"/>
      <c r="D3" s="215"/>
      <c r="E3" s="215"/>
      <c r="F3" s="48"/>
      <c r="G3" s="48"/>
      <c r="H3" s="48"/>
      <c r="I3" s="48"/>
      <c r="J3" s="48"/>
      <c r="K3" s="62"/>
    </row>
    <row r="4" spans="1:11" ht="19.5" customHeight="1" x14ac:dyDescent="0.25">
      <c r="A4" s="214" t="s">
        <v>613</v>
      </c>
      <c r="B4" s="215"/>
      <c r="C4" s="215"/>
      <c r="D4" s="215"/>
      <c r="E4" s="215"/>
    </row>
    <row r="5" spans="1:11" ht="18" x14ac:dyDescent="0.25">
      <c r="A5" s="32"/>
    </row>
    <row r="6" spans="1:11" x14ac:dyDescent="0.25">
      <c r="A6" s="64" t="s">
        <v>584</v>
      </c>
    </row>
    <row r="7" spans="1:11" x14ac:dyDescent="0.25">
      <c r="A7" s="220" t="s">
        <v>107</v>
      </c>
      <c r="B7" s="222" t="s">
        <v>108</v>
      </c>
      <c r="C7" s="226" t="s">
        <v>585</v>
      </c>
      <c r="D7" s="227"/>
      <c r="E7" s="227"/>
    </row>
    <row r="8" spans="1:11" ht="15" customHeight="1" x14ac:dyDescent="0.25">
      <c r="A8" s="224"/>
      <c r="B8" s="225"/>
      <c r="C8" s="3" t="s">
        <v>587</v>
      </c>
      <c r="D8" s="3" t="s">
        <v>17</v>
      </c>
      <c r="E8" s="117" t="s">
        <v>18</v>
      </c>
    </row>
    <row r="9" spans="1:11" x14ac:dyDescent="0.25">
      <c r="A9" s="113" t="s">
        <v>694</v>
      </c>
      <c r="B9" s="26" t="s">
        <v>109</v>
      </c>
      <c r="C9" s="67">
        <v>6092000</v>
      </c>
      <c r="D9" s="67">
        <v>6518907</v>
      </c>
      <c r="E9" s="67">
        <v>6518907</v>
      </c>
    </row>
    <row r="10" spans="1:11" x14ac:dyDescent="0.25">
      <c r="A10" s="113" t="s">
        <v>695</v>
      </c>
      <c r="B10" s="27" t="s">
        <v>110</v>
      </c>
      <c r="C10" s="67">
        <v>100000</v>
      </c>
      <c r="D10" s="67">
        <v>0</v>
      </c>
      <c r="E10" s="67">
        <v>0</v>
      </c>
    </row>
    <row r="11" spans="1:11" x14ac:dyDescent="0.25">
      <c r="A11" s="113" t="s">
        <v>696</v>
      </c>
      <c r="B11" s="27" t="s">
        <v>111</v>
      </c>
      <c r="C11" s="67">
        <v>900000</v>
      </c>
      <c r="D11" s="67">
        <v>150000</v>
      </c>
      <c r="E11" s="67">
        <v>150000</v>
      </c>
    </row>
    <row r="12" spans="1:11" x14ac:dyDescent="0.25">
      <c r="A12" s="113" t="s">
        <v>697</v>
      </c>
      <c r="B12" s="27" t="s">
        <v>112</v>
      </c>
      <c r="C12" s="67">
        <v>0</v>
      </c>
      <c r="D12" s="67">
        <v>0</v>
      </c>
      <c r="E12" s="67">
        <v>0</v>
      </c>
    </row>
    <row r="13" spans="1:11" x14ac:dyDescent="0.25">
      <c r="A13" s="113" t="s">
        <v>698</v>
      </c>
      <c r="B13" s="27" t="s">
        <v>113</v>
      </c>
      <c r="C13" s="67">
        <v>0</v>
      </c>
      <c r="D13" s="67">
        <v>0</v>
      </c>
      <c r="E13" s="67">
        <v>0</v>
      </c>
    </row>
    <row r="14" spans="1:11" x14ac:dyDescent="0.25">
      <c r="A14" s="113" t="s">
        <v>699</v>
      </c>
      <c r="B14" s="27" t="s">
        <v>114</v>
      </c>
      <c r="C14" s="67">
        <v>0</v>
      </c>
      <c r="D14" s="67">
        <v>0</v>
      </c>
      <c r="E14" s="67">
        <v>0</v>
      </c>
    </row>
    <row r="15" spans="1:11" x14ac:dyDescent="0.25">
      <c r="A15" s="113" t="s">
        <v>115</v>
      </c>
      <c r="B15" s="27" t="s">
        <v>116</v>
      </c>
      <c r="C15" s="67">
        <v>0</v>
      </c>
      <c r="D15" s="67">
        <v>0</v>
      </c>
      <c r="E15" s="67">
        <v>0</v>
      </c>
    </row>
    <row r="16" spans="1:11" x14ac:dyDescent="0.25">
      <c r="A16" s="113" t="s">
        <v>117</v>
      </c>
      <c r="B16" s="27" t="s">
        <v>118</v>
      </c>
      <c r="C16" s="67">
        <v>0</v>
      </c>
      <c r="D16" s="67">
        <v>0</v>
      </c>
      <c r="E16" s="67">
        <v>0</v>
      </c>
    </row>
    <row r="17" spans="1:5" x14ac:dyDescent="0.25">
      <c r="A17" s="113" t="s">
        <v>700</v>
      </c>
      <c r="B17" s="27" t="s">
        <v>119</v>
      </c>
      <c r="C17" s="67">
        <v>0</v>
      </c>
      <c r="D17" s="67">
        <v>0</v>
      </c>
      <c r="E17" s="67">
        <v>0</v>
      </c>
    </row>
    <row r="18" spans="1:5" x14ac:dyDescent="0.25">
      <c r="A18" s="113" t="s">
        <v>120</v>
      </c>
      <c r="B18" s="27" t="s">
        <v>121</v>
      </c>
      <c r="C18" s="67">
        <v>0</v>
      </c>
      <c r="D18" s="67">
        <v>0</v>
      </c>
      <c r="E18" s="67">
        <v>0</v>
      </c>
    </row>
    <row r="19" spans="1:5" x14ac:dyDescent="0.25">
      <c r="A19" s="113" t="s">
        <v>701</v>
      </c>
      <c r="B19" s="27" t="s">
        <v>122</v>
      </c>
      <c r="C19" s="67">
        <v>0</v>
      </c>
      <c r="D19" s="67">
        <v>0</v>
      </c>
      <c r="E19" s="67">
        <v>0</v>
      </c>
    </row>
    <row r="20" spans="1:5" x14ac:dyDescent="0.25">
      <c r="A20" s="113" t="s">
        <v>702</v>
      </c>
      <c r="B20" s="27" t="s">
        <v>123</v>
      </c>
      <c r="C20" s="67">
        <v>0</v>
      </c>
      <c r="D20" s="67">
        <v>0</v>
      </c>
      <c r="E20" s="67">
        <v>0</v>
      </c>
    </row>
    <row r="21" spans="1:5" x14ac:dyDescent="0.25">
      <c r="A21" s="113" t="s">
        <v>405</v>
      </c>
      <c r="B21" s="27" t="s">
        <v>124</v>
      </c>
      <c r="C21" s="67">
        <v>240000</v>
      </c>
      <c r="D21" s="67">
        <v>240000</v>
      </c>
      <c r="E21" s="67">
        <v>240000</v>
      </c>
    </row>
    <row r="22" spans="1:5" x14ac:dyDescent="0.25">
      <c r="A22" s="114" t="s">
        <v>377</v>
      </c>
      <c r="B22" s="28" t="s">
        <v>125</v>
      </c>
      <c r="C22" s="67">
        <v>7332000</v>
      </c>
      <c r="D22" s="67">
        <v>6908907</v>
      </c>
      <c r="E22" s="67">
        <v>6908907</v>
      </c>
    </row>
    <row r="23" spans="1:5" x14ac:dyDescent="0.25">
      <c r="A23" s="113" t="s">
        <v>703</v>
      </c>
      <c r="B23" s="27" t="s">
        <v>126</v>
      </c>
      <c r="C23" s="67">
        <v>3004000</v>
      </c>
      <c r="D23" s="67">
        <v>3036060</v>
      </c>
      <c r="E23" s="67">
        <v>3036060</v>
      </c>
    </row>
    <row r="24" spans="1:5" x14ac:dyDescent="0.25">
      <c r="A24" s="113" t="s">
        <v>127</v>
      </c>
      <c r="B24" s="27" t="s">
        <v>128</v>
      </c>
      <c r="C24" s="67">
        <v>84500</v>
      </c>
      <c r="D24" s="67">
        <v>1201608</v>
      </c>
      <c r="E24" s="67">
        <v>1201608</v>
      </c>
    </row>
    <row r="25" spans="1:5" x14ac:dyDescent="0.25">
      <c r="A25" s="113" t="s">
        <v>704</v>
      </c>
      <c r="B25" s="27" t="s">
        <v>129</v>
      </c>
      <c r="C25" s="67">
        <v>200000</v>
      </c>
      <c r="D25" s="67">
        <v>421958</v>
      </c>
      <c r="E25" s="67">
        <v>421958</v>
      </c>
    </row>
    <row r="26" spans="1:5" x14ac:dyDescent="0.25">
      <c r="A26" s="114" t="s">
        <v>378</v>
      </c>
      <c r="B26" s="28" t="s">
        <v>130</v>
      </c>
      <c r="C26" s="67">
        <v>3288500</v>
      </c>
      <c r="D26" s="67">
        <v>4659626</v>
      </c>
      <c r="E26" s="67">
        <v>4659626</v>
      </c>
    </row>
    <row r="27" spans="1:5" x14ac:dyDescent="0.25">
      <c r="A27" s="120" t="s">
        <v>421</v>
      </c>
      <c r="B27" s="121" t="s">
        <v>131</v>
      </c>
      <c r="C27" s="68">
        <v>10620500</v>
      </c>
      <c r="D27" s="68">
        <v>11568533</v>
      </c>
      <c r="E27" s="68">
        <v>11568533</v>
      </c>
    </row>
    <row r="28" spans="1:5" x14ac:dyDescent="0.25">
      <c r="A28" s="120" t="s">
        <v>705</v>
      </c>
      <c r="B28" s="121" t="s">
        <v>132</v>
      </c>
      <c r="C28" s="68">
        <v>2083000</v>
      </c>
      <c r="D28" s="68">
        <v>2212019</v>
      </c>
      <c r="E28" s="68">
        <v>2212019</v>
      </c>
    </row>
    <row r="29" spans="1:5" x14ac:dyDescent="0.25">
      <c r="A29" s="113" t="s">
        <v>706</v>
      </c>
      <c r="B29" s="27" t="s">
        <v>133</v>
      </c>
      <c r="C29" s="67">
        <v>40000</v>
      </c>
      <c r="D29" s="67">
        <v>20884</v>
      </c>
      <c r="E29" s="67">
        <v>20884</v>
      </c>
    </row>
    <row r="30" spans="1:5" x14ac:dyDescent="0.25">
      <c r="A30" s="113" t="s">
        <v>707</v>
      </c>
      <c r="B30" s="27" t="s">
        <v>134</v>
      </c>
      <c r="C30" s="67">
        <v>3334000</v>
      </c>
      <c r="D30" s="67">
        <v>2783359</v>
      </c>
      <c r="E30" s="67">
        <v>2783359</v>
      </c>
    </row>
    <row r="31" spans="1:5" x14ac:dyDescent="0.25">
      <c r="A31" s="113" t="s">
        <v>708</v>
      </c>
      <c r="B31" s="27" t="s">
        <v>135</v>
      </c>
      <c r="C31" s="67">
        <v>0</v>
      </c>
      <c r="D31" s="67">
        <v>0</v>
      </c>
      <c r="E31" s="67">
        <v>0</v>
      </c>
    </row>
    <row r="32" spans="1:5" x14ac:dyDescent="0.25">
      <c r="A32" s="114" t="s">
        <v>709</v>
      </c>
      <c r="B32" s="28" t="s">
        <v>136</v>
      </c>
      <c r="C32" s="68">
        <v>3374000</v>
      </c>
      <c r="D32" s="68">
        <v>2804243</v>
      </c>
      <c r="E32" s="68">
        <v>2804243</v>
      </c>
    </row>
    <row r="33" spans="1:5" x14ac:dyDescent="0.25">
      <c r="A33" s="113" t="s">
        <v>137</v>
      </c>
      <c r="B33" s="27" t="s">
        <v>138</v>
      </c>
      <c r="C33" s="67">
        <v>235000</v>
      </c>
      <c r="D33" s="67">
        <v>209880</v>
      </c>
      <c r="E33" s="67">
        <v>209880</v>
      </c>
    </row>
    <row r="34" spans="1:5" ht="15" customHeight="1" x14ac:dyDescent="0.25">
      <c r="A34" s="113" t="s">
        <v>710</v>
      </c>
      <c r="B34" s="27" t="s">
        <v>139</v>
      </c>
      <c r="C34" s="67">
        <v>245000</v>
      </c>
      <c r="D34" s="67">
        <v>232083</v>
      </c>
      <c r="E34" s="67">
        <v>232083</v>
      </c>
    </row>
    <row r="35" spans="1:5" x14ac:dyDescent="0.25">
      <c r="A35" s="114" t="s">
        <v>422</v>
      </c>
      <c r="B35" s="28" t="s">
        <v>140</v>
      </c>
      <c r="C35" s="68">
        <v>480000</v>
      </c>
      <c r="D35" s="68">
        <v>441963</v>
      </c>
      <c r="E35" s="68">
        <v>441963</v>
      </c>
    </row>
    <row r="36" spans="1:5" x14ac:dyDescent="0.25">
      <c r="A36" s="113" t="s">
        <v>711</v>
      </c>
      <c r="B36" s="27" t="s">
        <v>141</v>
      </c>
      <c r="C36" s="67">
        <v>3323000</v>
      </c>
      <c r="D36" s="67">
        <v>2869209</v>
      </c>
      <c r="E36" s="67">
        <v>2860210</v>
      </c>
    </row>
    <row r="37" spans="1:5" x14ac:dyDescent="0.25">
      <c r="A37" s="113" t="s">
        <v>712</v>
      </c>
      <c r="B37" s="27" t="s">
        <v>142</v>
      </c>
      <c r="C37" s="67">
        <v>0</v>
      </c>
      <c r="D37" s="67">
        <v>0</v>
      </c>
      <c r="E37" s="67">
        <v>0</v>
      </c>
    </row>
    <row r="38" spans="1:5" x14ac:dyDescent="0.25">
      <c r="A38" s="113" t="s">
        <v>713</v>
      </c>
      <c r="B38" s="27" t="s">
        <v>143</v>
      </c>
      <c r="C38" s="67">
        <v>0</v>
      </c>
      <c r="D38" s="67">
        <v>0</v>
      </c>
      <c r="E38" s="67">
        <v>0</v>
      </c>
    </row>
    <row r="39" spans="1:5" x14ac:dyDescent="0.25">
      <c r="A39" s="113" t="s">
        <v>144</v>
      </c>
      <c r="B39" s="27" t="s">
        <v>145</v>
      </c>
      <c r="C39" s="67">
        <v>530000</v>
      </c>
      <c r="D39" s="67">
        <v>166140</v>
      </c>
      <c r="E39" s="67">
        <v>23640</v>
      </c>
    </row>
    <row r="40" spans="1:5" x14ac:dyDescent="0.25">
      <c r="A40" s="113" t="s">
        <v>714</v>
      </c>
      <c r="B40" s="27" t="s">
        <v>146</v>
      </c>
      <c r="C40" s="67">
        <v>1000000</v>
      </c>
      <c r="D40" s="67">
        <v>1063258</v>
      </c>
      <c r="E40" s="67">
        <v>1063258</v>
      </c>
    </row>
    <row r="41" spans="1:5" x14ac:dyDescent="0.25">
      <c r="A41" s="113" t="s">
        <v>147</v>
      </c>
      <c r="B41" s="27" t="s">
        <v>148</v>
      </c>
      <c r="C41" s="67">
        <v>250000</v>
      </c>
      <c r="D41" s="67">
        <v>1424200</v>
      </c>
      <c r="E41" s="67">
        <v>1424200</v>
      </c>
    </row>
    <row r="42" spans="1:5" x14ac:dyDescent="0.25">
      <c r="A42" s="113" t="s">
        <v>406</v>
      </c>
      <c r="B42" s="27" t="s">
        <v>149</v>
      </c>
      <c r="C42" s="67">
        <v>4295000</v>
      </c>
      <c r="D42" s="67">
        <v>5298996</v>
      </c>
      <c r="E42" s="67">
        <v>4745799</v>
      </c>
    </row>
    <row r="43" spans="1:5" x14ac:dyDescent="0.25">
      <c r="A43" s="114" t="s">
        <v>379</v>
      </c>
      <c r="B43" s="28" t="s">
        <v>150</v>
      </c>
      <c r="C43" s="68">
        <v>9398000</v>
      </c>
      <c r="D43" s="68">
        <v>10821803</v>
      </c>
      <c r="E43" s="68">
        <v>10117107</v>
      </c>
    </row>
    <row r="44" spans="1:5" x14ac:dyDescent="0.25">
      <c r="A44" s="113" t="s">
        <v>151</v>
      </c>
      <c r="B44" s="27" t="s">
        <v>152</v>
      </c>
      <c r="C44" s="67">
        <v>0</v>
      </c>
      <c r="D44" s="67">
        <v>0</v>
      </c>
      <c r="E44" s="67">
        <v>0</v>
      </c>
    </row>
    <row r="45" spans="1:5" x14ac:dyDescent="0.25">
      <c r="A45" s="113" t="s">
        <v>153</v>
      </c>
      <c r="B45" s="27" t="s">
        <v>154</v>
      </c>
      <c r="C45" s="67">
        <v>0</v>
      </c>
      <c r="D45" s="67">
        <v>0</v>
      </c>
      <c r="E45" s="67">
        <v>0</v>
      </c>
    </row>
    <row r="46" spans="1:5" x14ac:dyDescent="0.25">
      <c r="A46" s="114" t="s">
        <v>715</v>
      </c>
      <c r="B46" s="28" t="s">
        <v>155</v>
      </c>
      <c r="C46" s="68">
        <v>0</v>
      </c>
      <c r="D46" s="68">
        <v>0</v>
      </c>
      <c r="E46" s="68">
        <v>0</v>
      </c>
    </row>
    <row r="47" spans="1:5" x14ac:dyDescent="0.25">
      <c r="A47" s="113" t="s">
        <v>156</v>
      </c>
      <c r="B47" s="27" t="s">
        <v>157</v>
      </c>
      <c r="C47" s="67">
        <v>3506000</v>
      </c>
      <c r="D47" s="67">
        <v>2779329</v>
      </c>
      <c r="E47" s="67">
        <v>2638940</v>
      </c>
    </row>
    <row r="48" spans="1:5" x14ac:dyDescent="0.25">
      <c r="A48" s="113" t="s">
        <v>158</v>
      </c>
      <c r="B48" s="27" t="s">
        <v>159</v>
      </c>
      <c r="C48" s="67">
        <v>480000</v>
      </c>
      <c r="D48" s="67">
        <v>1249336</v>
      </c>
      <c r="E48" s="67">
        <v>1249336</v>
      </c>
    </row>
    <row r="49" spans="1:5" x14ac:dyDescent="0.25">
      <c r="A49" s="113" t="s">
        <v>407</v>
      </c>
      <c r="B49" s="27" t="s">
        <v>160</v>
      </c>
      <c r="C49" s="67">
        <v>40000</v>
      </c>
      <c r="D49" s="67">
        <v>19100</v>
      </c>
      <c r="E49" s="67">
        <v>19100</v>
      </c>
    </row>
    <row r="50" spans="1:5" x14ac:dyDescent="0.25">
      <c r="A50" s="113" t="s">
        <v>408</v>
      </c>
      <c r="B50" s="27" t="s">
        <v>161</v>
      </c>
      <c r="C50" s="67">
        <v>0</v>
      </c>
      <c r="D50" s="67">
        <v>0</v>
      </c>
      <c r="E50" s="67">
        <v>0</v>
      </c>
    </row>
    <row r="51" spans="1:5" x14ac:dyDescent="0.25">
      <c r="A51" s="113" t="s">
        <v>162</v>
      </c>
      <c r="B51" s="27" t="s">
        <v>163</v>
      </c>
      <c r="C51" s="67">
        <v>30000</v>
      </c>
      <c r="D51" s="67">
        <v>7227</v>
      </c>
      <c r="E51" s="67">
        <v>7227</v>
      </c>
    </row>
    <row r="52" spans="1:5" x14ac:dyDescent="0.25">
      <c r="A52" s="114" t="s">
        <v>716</v>
      </c>
      <c r="B52" s="28" t="s">
        <v>164</v>
      </c>
      <c r="C52" s="68">
        <v>4056000</v>
      </c>
      <c r="D52" s="68">
        <v>4054992</v>
      </c>
      <c r="E52" s="68">
        <v>3914603</v>
      </c>
    </row>
    <row r="53" spans="1:5" x14ac:dyDescent="0.25">
      <c r="A53" s="120" t="s">
        <v>380</v>
      </c>
      <c r="B53" s="121" t="s">
        <v>165</v>
      </c>
      <c r="C53" s="68">
        <v>17308000</v>
      </c>
      <c r="D53" s="68">
        <v>18123001</v>
      </c>
      <c r="E53" s="68">
        <v>17277916</v>
      </c>
    </row>
    <row r="54" spans="1:5" x14ac:dyDescent="0.25">
      <c r="A54" s="113" t="s">
        <v>717</v>
      </c>
      <c r="B54" s="27" t="s">
        <v>166</v>
      </c>
      <c r="C54" s="67">
        <v>0</v>
      </c>
      <c r="D54" s="67">
        <v>0</v>
      </c>
      <c r="E54" s="67">
        <v>0</v>
      </c>
    </row>
    <row r="55" spans="1:5" x14ac:dyDescent="0.25">
      <c r="A55" s="113" t="s">
        <v>718</v>
      </c>
      <c r="B55" s="27" t="s">
        <v>167</v>
      </c>
      <c r="C55" s="67">
        <v>0</v>
      </c>
      <c r="D55" s="67">
        <v>0</v>
      </c>
      <c r="E55" s="67">
        <v>0</v>
      </c>
    </row>
    <row r="56" spans="1:5" x14ac:dyDescent="0.25">
      <c r="A56" s="113" t="s">
        <v>719</v>
      </c>
      <c r="B56" s="27" t="s">
        <v>168</v>
      </c>
      <c r="C56" s="67">
        <v>0</v>
      </c>
      <c r="D56" s="67">
        <v>0</v>
      </c>
      <c r="E56" s="67">
        <v>0</v>
      </c>
    </row>
    <row r="57" spans="1:5" x14ac:dyDescent="0.25">
      <c r="A57" s="113" t="s">
        <v>409</v>
      </c>
      <c r="B57" s="27" t="s">
        <v>169</v>
      </c>
      <c r="C57" s="67">
        <v>0</v>
      </c>
      <c r="D57" s="67">
        <v>0</v>
      </c>
      <c r="E57" s="67">
        <v>0</v>
      </c>
    </row>
    <row r="58" spans="1:5" x14ac:dyDescent="0.25">
      <c r="A58" s="113" t="s">
        <v>4</v>
      </c>
      <c r="B58" s="27" t="s">
        <v>170</v>
      </c>
      <c r="C58" s="67">
        <v>0</v>
      </c>
      <c r="D58" s="67">
        <v>0</v>
      </c>
      <c r="E58" s="67">
        <v>0</v>
      </c>
    </row>
    <row r="59" spans="1:5" x14ac:dyDescent="0.25">
      <c r="A59" s="113" t="s">
        <v>3</v>
      </c>
      <c r="B59" s="27" t="s">
        <v>171</v>
      </c>
      <c r="C59" s="67">
        <v>0</v>
      </c>
      <c r="D59" s="67">
        <v>0</v>
      </c>
      <c r="E59" s="67">
        <v>0</v>
      </c>
    </row>
    <row r="60" spans="1:5" x14ac:dyDescent="0.25">
      <c r="A60" s="113" t="s">
        <v>2</v>
      </c>
      <c r="B60" s="27" t="s">
        <v>172</v>
      </c>
      <c r="C60" s="67">
        <v>0</v>
      </c>
      <c r="D60" s="67">
        <v>0</v>
      </c>
      <c r="E60" s="67">
        <v>0</v>
      </c>
    </row>
    <row r="61" spans="1:5" x14ac:dyDescent="0.25">
      <c r="A61" s="113" t="s">
        <v>381</v>
      </c>
      <c r="B61" s="27" t="s">
        <v>173</v>
      </c>
      <c r="C61" s="67">
        <v>4083000</v>
      </c>
      <c r="D61" s="67">
        <v>3582000</v>
      </c>
      <c r="E61" s="67">
        <v>3582000</v>
      </c>
    </row>
    <row r="62" spans="1:5" x14ac:dyDescent="0.25">
      <c r="A62" s="120" t="s">
        <v>720</v>
      </c>
      <c r="B62" s="121" t="s">
        <v>174</v>
      </c>
      <c r="C62" s="68">
        <v>4083000</v>
      </c>
      <c r="D62" s="68">
        <v>3582000</v>
      </c>
      <c r="E62" s="68">
        <v>3582000</v>
      </c>
    </row>
    <row r="63" spans="1:5" x14ac:dyDescent="0.25">
      <c r="A63" s="113" t="s">
        <v>721</v>
      </c>
      <c r="B63" s="27" t="s">
        <v>175</v>
      </c>
      <c r="C63" s="67">
        <v>0</v>
      </c>
      <c r="D63" s="67">
        <v>0</v>
      </c>
      <c r="E63" s="67">
        <v>0</v>
      </c>
    </row>
    <row r="64" spans="1:5" x14ac:dyDescent="0.25">
      <c r="A64" s="113" t="s">
        <v>722</v>
      </c>
      <c r="B64" s="27" t="s">
        <v>176</v>
      </c>
      <c r="C64" s="67">
        <v>0</v>
      </c>
      <c r="D64" s="67">
        <v>104787</v>
      </c>
      <c r="E64" s="67">
        <v>104787</v>
      </c>
    </row>
    <row r="65" spans="1:5" x14ac:dyDescent="0.25">
      <c r="A65" s="113" t="s">
        <v>177</v>
      </c>
      <c r="B65" s="27" t="s">
        <v>178</v>
      </c>
      <c r="C65" s="67">
        <v>0</v>
      </c>
      <c r="D65" s="67">
        <v>0</v>
      </c>
      <c r="E65" s="67">
        <v>0</v>
      </c>
    </row>
    <row r="66" spans="1:5" x14ac:dyDescent="0.25">
      <c r="A66" s="113" t="s">
        <v>723</v>
      </c>
      <c r="B66" s="27" t="s">
        <v>179</v>
      </c>
      <c r="C66" s="67">
        <v>0</v>
      </c>
      <c r="D66" s="67">
        <v>0</v>
      </c>
      <c r="E66" s="67">
        <v>0</v>
      </c>
    </row>
    <row r="67" spans="1:5" x14ac:dyDescent="0.25">
      <c r="A67" s="113" t="s">
        <v>383</v>
      </c>
      <c r="B67" s="27" t="s">
        <v>180</v>
      </c>
      <c r="C67" s="67">
        <v>0</v>
      </c>
      <c r="D67" s="67">
        <v>0</v>
      </c>
      <c r="E67" s="67">
        <v>0</v>
      </c>
    </row>
    <row r="68" spans="1:5" x14ac:dyDescent="0.25">
      <c r="A68" s="113" t="s">
        <v>384</v>
      </c>
      <c r="B68" s="27" t="s">
        <v>181</v>
      </c>
      <c r="C68" s="67">
        <v>42475498</v>
      </c>
      <c r="D68" s="67">
        <v>41176346</v>
      </c>
      <c r="E68" s="67">
        <v>41176346</v>
      </c>
    </row>
    <row r="69" spans="1:5" x14ac:dyDescent="0.25">
      <c r="A69" s="113" t="s">
        <v>411</v>
      </c>
      <c r="B69" s="27" t="s">
        <v>182</v>
      </c>
      <c r="C69" s="67">
        <v>0</v>
      </c>
      <c r="D69" s="67">
        <v>0</v>
      </c>
      <c r="E69" s="67">
        <v>0</v>
      </c>
    </row>
    <row r="70" spans="1:5" x14ac:dyDescent="0.25">
      <c r="A70" s="113" t="s">
        <v>412</v>
      </c>
      <c r="B70" s="27" t="s">
        <v>183</v>
      </c>
      <c r="C70" s="67">
        <v>0</v>
      </c>
      <c r="D70" s="67">
        <v>0</v>
      </c>
      <c r="E70" s="67">
        <v>0</v>
      </c>
    </row>
    <row r="71" spans="1:5" x14ac:dyDescent="0.25">
      <c r="A71" s="113" t="s">
        <v>184</v>
      </c>
      <c r="B71" s="27" t="s">
        <v>185</v>
      </c>
      <c r="C71" s="67">
        <v>0</v>
      </c>
      <c r="D71" s="67">
        <v>0</v>
      </c>
      <c r="E71" s="67">
        <v>0</v>
      </c>
    </row>
    <row r="72" spans="1:5" x14ac:dyDescent="0.25">
      <c r="A72" s="113" t="s">
        <v>186</v>
      </c>
      <c r="B72" s="27" t="s">
        <v>187</v>
      </c>
      <c r="C72" s="67">
        <v>0</v>
      </c>
      <c r="D72" s="67">
        <v>0</v>
      </c>
      <c r="E72" s="67">
        <v>0</v>
      </c>
    </row>
    <row r="73" spans="1:5" x14ac:dyDescent="0.25">
      <c r="A73" s="113" t="s">
        <v>724</v>
      </c>
      <c r="B73" s="27" t="s">
        <v>725</v>
      </c>
      <c r="C73" s="67">
        <v>0</v>
      </c>
      <c r="D73" s="67">
        <v>0</v>
      </c>
      <c r="E73" s="67">
        <v>0</v>
      </c>
    </row>
    <row r="74" spans="1:5" x14ac:dyDescent="0.25">
      <c r="A74" s="113" t="s">
        <v>413</v>
      </c>
      <c r="B74" s="27" t="s">
        <v>188</v>
      </c>
      <c r="C74" s="67">
        <v>550000</v>
      </c>
      <c r="D74" s="67">
        <v>700000</v>
      </c>
      <c r="E74" s="67">
        <v>700000</v>
      </c>
    </row>
    <row r="75" spans="1:5" x14ac:dyDescent="0.25">
      <c r="A75" s="113" t="s">
        <v>726</v>
      </c>
      <c r="B75" s="27" t="s">
        <v>627</v>
      </c>
      <c r="C75" s="67">
        <v>4185191</v>
      </c>
      <c r="D75" s="67">
        <v>163855965</v>
      </c>
      <c r="E75" s="67">
        <v>0</v>
      </c>
    </row>
    <row r="76" spans="1:5" x14ac:dyDescent="0.25">
      <c r="A76" s="120" t="s">
        <v>727</v>
      </c>
      <c r="B76" s="121" t="s">
        <v>189</v>
      </c>
      <c r="C76" s="68">
        <v>47210689</v>
      </c>
      <c r="D76" s="68">
        <v>205837098</v>
      </c>
      <c r="E76" s="68">
        <v>41981133</v>
      </c>
    </row>
    <row r="77" spans="1:5" x14ac:dyDescent="0.25">
      <c r="A77" s="123" t="s">
        <v>510</v>
      </c>
      <c r="B77" s="148"/>
      <c r="C77" s="194">
        <f>C27+C28+C53+C62+C76</f>
        <v>81305189</v>
      </c>
      <c r="D77" s="194">
        <f>D27+D28+D53+D62+D76</f>
        <v>241322651</v>
      </c>
      <c r="E77" s="194">
        <f>E27+E28+E53+E62+E76</f>
        <v>76621601</v>
      </c>
    </row>
    <row r="78" spans="1:5" x14ac:dyDescent="0.25">
      <c r="A78" s="113" t="s">
        <v>728</v>
      </c>
      <c r="B78" s="27" t="s">
        <v>191</v>
      </c>
      <c r="C78" s="67">
        <v>0</v>
      </c>
      <c r="D78" s="67">
        <v>0</v>
      </c>
      <c r="E78" s="67">
        <v>0</v>
      </c>
    </row>
    <row r="79" spans="1:5" x14ac:dyDescent="0.25">
      <c r="A79" s="113" t="s">
        <v>414</v>
      </c>
      <c r="B79" s="27" t="s">
        <v>192</v>
      </c>
      <c r="C79" s="67">
        <v>0</v>
      </c>
      <c r="D79" s="67">
        <v>1210788</v>
      </c>
      <c r="E79" s="67">
        <v>1210788</v>
      </c>
    </row>
    <row r="80" spans="1:5" x14ac:dyDescent="0.25">
      <c r="A80" s="113" t="s">
        <v>193</v>
      </c>
      <c r="B80" s="27" t="s">
        <v>194</v>
      </c>
      <c r="C80" s="67">
        <v>0</v>
      </c>
      <c r="D80" s="67">
        <v>0</v>
      </c>
      <c r="E80" s="67">
        <v>0</v>
      </c>
    </row>
    <row r="81" spans="1:5" x14ac:dyDescent="0.25">
      <c r="A81" s="113" t="s">
        <v>195</v>
      </c>
      <c r="B81" s="27" t="s">
        <v>196</v>
      </c>
      <c r="C81" s="67">
        <v>500000</v>
      </c>
      <c r="D81" s="67">
        <v>314882</v>
      </c>
      <c r="E81" s="67">
        <v>314882</v>
      </c>
    </row>
    <row r="82" spans="1:5" x14ac:dyDescent="0.25">
      <c r="A82" s="113" t="s">
        <v>197</v>
      </c>
      <c r="B82" s="27" t="s">
        <v>198</v>
      </c>
      <c r="C82" s="67">
        <v>0</v>
      </c>
      <c r="D82" s="67">
        <v>0</v>
      </c>
      <c r="E82" s="67">
        <v>0</v>
      </c>
    </row>
    <row r="83" spans="1:5" x14ac:dyDescent="0.25">
      <c r="A83" s="113" t="s">
        <v>199</v>
      </c>
      <c r="B83" s="27" t="s">
        <v>200</v>
      </c>
      <c r="C83" s="67">
        <v>0</v>
      </c>
      <c r="D83" s="67">
        <v>0</v>
      </c>
      <c r="E83" s="67">
        <v>0</v>
      </c>
    </row>
    <row r="84" spans="1:5" x14ac:dyDescent="0.25">
      <c r="A84" s="113" t="s">
        <v>201</v>
      </c>
      <c r="B84" s="27" t="s">
        <v>202</v>
      </c>
      <c r="C84" s="67">
        <v>180000</v>
      </c>
      <c r="D84" s="67">
        <v>411933</v>
      </c>
      <c r="E84" s="67">
        <v>411933</v>
      </c>
    </row>
    <row r="85" spans="1:5" x14ac:dyDescent="0.25">
      <c r="A85" s="120" t="s">
        <v>388</v>
      </c>
      <c r="B85" s="121" t="s">
        <v>203</v>
      </c>
      <c r="C85" s="68">
        <v>680000</v>
      </c>
      <c r="D85" s="68">
        <v>1937603</v>
      </c>
      <c r="E85" s="68">
        <v>1937603</v>
      </c>
    </row>
    <row r="86" spans="1:5" x14ac:dyDescent="0.25">
      <c r="A86" s="113" t="s">
        <v>729</v>
      </c>
      <c r="B86" s="27" t="s">
        <v>205</v>
      </c>
      <c r="C86" s="67">
        <v>124846000</v>
      </c>
      <c r="D86" s="67">
        <v>5504970</v>
      </c>
      <c r="E86" s="67">
        <v>5504970</v>
      </c>
    </row>
    <row r="87" spans="1:5" x14ac:dyDescent="0.25">
      <c r="A87" s="113" t="s">
        <v>206</v>
      </c>
      <c r="B87" s="27" t="s">
        <v>207</v>
      </c>
      <c r="C87" s="67">
        <v>0</v>
      </c>
      <c r="D87" s="67">
        <v>0</v>
      </c>
      <c r="E87" s="67">
        <v>0</v>
      </c>
    </row>
    <row r="88" spans="1:5" x14ac:dyDescent="0.25">
      <c r="A88" s="113" t="s">
        <v>730</v>
      </c>
      <c r="B88" s="27" t="s">
        <v>209</v>
      </c>
      <c r="C88" s="67">
        <v>0</v>
      </c>
      <c r="D88" s="67">
        <v>0</v>
      </c>
      <c r="E88" s="67">
        <v>0</v>
      </c>
    </row>
    <row r="89" spans="1:5" x14ac:dyDescent="0.25">
      <c r="A89" s="113" t="s">
        <v>210</v>
      </c>
      <c r="B89" s="27" t="s">
        <v>211</v>
      </c>
      <c r="C89" s="67">
        <v>33707170</v>
      </c>
      <c r="D89" s="67">
        <v>1486341</v>
      </c>
      <c r="E89" s="67">
        <v>1486341</v>
      </c>
    </row>
    <row r="90" spans="1:5" x14ac:dyDescent="0.25">
      <c r="A90" s="120" t="s">
        <v>731</v>
      </c>
      <c r="B90" s="121" t="s">
        <v>212</v>
      </c>
      <c r="C90" s="68">
        <v>158553170</v>
      </c>
      <c r="D90" s="68">
        <v>6991311</v>
      </c>
      <c r="E90" s="68">
        <v>6991311</v>
      </c>
    </row>
    <row r="91" spans="1:5" x14ac:dyDescent="0.25">
      <c r="A91" s="113" t="s">
        <v>213</v>
      </c>
      <c r="B91" s="27" t="s">
        <v>214</v>
      </c>
      <c r="C91" s="195">
        <v>0</v>
      </c>
      <c r="D91" s="195">
        <v>0</v>
      </c>
      <c r="E91" s="195">
        <v>0</v>
      </c>
    </row>
    <row r="92" spans="1:5" x14ac:dyDescent="0.25">
      <c r="A92" s="113" t="s">
        <v>415</v>
      </c>
      <c r="B92" s="27" t="s">
        <v>215</v>
      </c>
      <c r="C92" s="195">
        <v>0</v>
      </c>
      <c r="D92" s="195">
        <v>0</v>
      </c>
      <c r="E92" s="195">
        <v>0</v>
      </c>
    </row>
    <row r="93" spans="1:5" x14ac:dyDescent="0.25">
      <c r="A93" s="113" t="s">
        <v>416</v>
      </c>
      <c r="B93" s="27" t="s">
        <v>216</v>
      </c>
      <c r="C93" s="195">
        <v>0</v>
      </c>
      <c r="D93" s="195">
        <v>0</v>
      </c>
      <c r="E93" s="195">
        <v>0</v>
      </c>
    </row>
    <row r="94" spans="1:5" x14ac:dyDescent="0.25">
      <c r="A94" s="113" t="s">
        <v>417</v>
      </c>
      <c r="B94" s="27" t="s">
        <v>217</v>
      </c>
      <c r="C94" s="195">
        <v>0</v>
      </c>
      <c r="D94" s="195">
        <v>0</v>
      </c>
      <c r="E94" s="195">
        <v>0</v>
      </c>
    </row>
    <row r="95" spans="1:5" x14ac:dyDescent="0.25">
      <c r="A95" s="113" t="s">
        <v>418</v>
      </c>
      <c r="B95" s="27" t="s">
        <v>218</v>
      </c>
      <c r="C95" s="195">
        <v>0</v>
      </c>
      <c r="D95" s="195">
        <v>0</v>
      </c>
      <c r="E95" s="195">
        <v>0</v>
      </c>
    </row>
    <row r="96" spans="1:5" x14ac:dyDescent="0.25">
      <c r="A96" s="113" t="s">
        <v>390</v>
      </c>
      <c r="B96" s="27" t="s">
        <v>219</v>
      </c>
      <c r="C96" s="195">
        <v>0</v>
      </c>
      <c r="D96" s="195">
        <v>0</v>
      </c>
      <c r="E96" s="195">
        <v>0</v>
      </c>
    </row>
    <row r="97" spans="1:24" x14ac:dyDescent="0.25">
      <c r="A97" s="113" t="s">
        <v>220</v>
      </c>
      <c r="B97" s="27" t="s">
        <v>221</v>
      </c>
      <c r="C97" s="195">
        <v>0</v>
      </c>
      <c r="D97" s="195">
        <v>0</v>
      </c>
      <c r="E97" s="195">
        <v>0</v>
      </c>
    </row>
    <row r="98" spans="1:24" x14ac:dyDescent="0.25">
      <c r="A98" s="113" t="s">
        <v>733</v>
      </c>
      <c r="B98" s="27" t="s">
        <v>222</v>
      </c>
      <c r="C98" s="195">
        <v>0</v>
      </c>
      <c r="D98" s="195">
        <v>0</v>
      </c>
      <c r="E98" s="195">
        <v>0</v>
      </c>
    </row>
    <row r="99" spans="1:24" x14ac:dyDescent="0.25">
      <c r="A99" s="113" t="s">
        <v>734</v>
      </c>
      <c r="B99" s="27" t="s">
        <v>732</v>
      </c>
      <c r="C99" s="195">
        <v>0</v>
      </c>
      <c r="D99" s="195">
        <v>0</v>
      </c>
      <c r="E99" s="195">
        <v>0</v>
      </c>
    </row>
    <row r="100" spans="1:24" x14ac:dyDescent="0.25">
      <c r="A100" s="125" t="s">
        <v>735</v>
      </c>
      <c r="B100" s="121" t="s">
        <v>223</v>
      </c>
      <c r="C100" s="196">
        <v>0</v>
      </c>
      <c r="D100" s="196">
        <v>0</v>
      </c>
      <c r="E100" s="196">
        <v>0</v>
      </c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1"/>
      <c r="X100" s="21"/>
    </row>
    <row r="101" spans="1:24" x14ac:dyDescent="0.25">
      <c r="A101" s="123" t="s">
        <v>736</v>
      </c>
      <c r="B101" s="127"/>
      <c r="C101" s="194">
        <f>C85+C90+C100</f>
        <v>159233170</v>
      </c>
      <c r="D101" s="194">
        <f t="shared" ref="D101:E101" si="0">D85+D90+D100</f>
        <v>8928914</v>
      </c>
      <c r="E101" s="194">
        <f t="shared" si="0"/>
        <v>8928914</v>
      </c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1"/>
      <c r="X101" s="21"/>
    </row>
    <row r="102" spans="1:24" x14ac:dyDescent="0.25">
      <c r="A102" s="184" t="s">
        <v>737</v>
      </c>
      <c r="B102" s="185" t="s">
        <v>224</v>
      </c>
      <c r="C102" s="197">
        <f>C27+C28+C53+C62+C76+C85+C90+C100</f>
        <v>240538359</v>
      </c>
      <c r="D102" s="197">
        <f>D27+D28+D53+D62+D76+D85+D90+D100</f>
        <v>250251565</v>
      </c>
      <c r="E102" s="197">
        <f>E27+E28+E53+E62+E76+E85+E90+E100</f>
        <v>85550515</v>
      </c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1"/>
      <c r="X102" s="21"/>
    </row>
    <row r="103" spans="1:24" x14ac:dyDescent="0.25">
      <c r="A103" s="113" t="s">
        <v>738</v>
      </c>
      <c r="B103" s="115" t="s">
        <v>225</v>
      </c>
      <c r="C103" s="195">
        <v>0</v>
      </c>
      <c r="D103" s="195">
        <v>0</v>
      </c>
      <c r="E103" s="195">
        <v>0</v>
      </c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1"/>
      <c r="X103" s="21"/>
    </row>
    <row r="104" spans="1:24" x14ac:dyDescent="0.25">
      <c r="A104" s="113" t="s">
        <v>739</v>
      </c>
      <c r="B104" s="115" t="s">
        <v>229</v>
      </c>
      <c r="C104" s="195">
        <v>0</v>
      </c>
      <c r="D104" s="195">
        <v>0</v>
      </c>
      <c r="E104" s="195">
        <v>0</v>
      </c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1"/>
      <c r="X104" s="21"/>
    </row>
    <row r="105" spans="1:24" x14ac:dyDescent="0.25">
      <c r="A105" s="113" t="s">
        <v>740</v>
      </c>
      <c r="B105" s="115" t="s">
        <v>230</v>
      </c>
      <c r="C105" s="67">
        <v>693000</v>
      </c>
      <c r="D105" s="67">
        <v>681639</v>
      </c>
      <c r="E105" s="67">
        <v>681639</v>
      </c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1"/>
      <c r="X105" s="21"/>
    </row>
    <row r="106" spans="1:24" x14ac:dyDescent="0.25">
      <c r="A106" s="114" t="s">
        <v>741</v>
      </c>
      <c r="B106" s="116" t="s">
        <v>232</v>
      </c>
      <c r="C106" s="68">
        <v>693000</v>
      </c>
      <c r="D106" s="68">
        <v>681639</v>
      </c>
      <c r="E106" s="68">
        <v>681639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1"/>
      <c r="X106" s="21"/>
    </row>
    <row r="107" spans="1:24" x14ac:dyDescent="0.25">
      <c r="A107" s="113" t="s">
        <v>399</v>
      </c>
      <c r="B107" s="115" t="s">
        <v>233</v>
      </c>
      <c r="C107" s="195">
        <v>0</v>
      </c>
      <c r="D107" s="195">
        <v>0</v>
      </c>
      <c r="E107" s="195">
        <v>0</v>
      </c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1"/>
      <c r="X107" s="21"/>
    </row>
    <row r="108" spans="1:24" x14ac:dyDescent="0.25">
      <c r="A108" s="113" t="s">
        <v>744</v>
      </c>
      <c r="B108" s="115" t="s">
        <v>236</v>
      </c>
      <c r="C108" s="195">
        <v>0</v>
      </c>
      <c r="D108" s="195">
        <v>0</v>
      </c>
      <c r="E108" s="195">
        <v>0</v>
      </c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1"/>
      <c r="X108" s="21"/>
    </row>
    <row r="109" spans="1:24" x14ac:dyDescent="0.25">
      <c r="A109" s="113" t="s">
        <v>745</v>
      </c>
      <c r="B109" s="115" t="s">
        <v>238</v>
      </c>
      <c r="C109" s="195">
        <v>0</v>
      </c>
      <c r="D109" s="195">
        <v>0</v>
      </c>
      <c r="E109" s="195">
        <v>0</v>
      </c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1"/>
      <c r="X109" s="21"/>
    </row>
    <row r="110" spans="1:24" x14ac:dyDescent="0.25">
      <c r="A110" s="113" t="s">
        <v>746</v>
      </c>
      <c r="B110" s="115" t="s">
        <v>239</v>
      </c>
      <c r="C110" s="195">
        <v>0</v>
      </c>
      <c r="D110" s="195">
        <v>0</v>
      </c>
      <c r="E110" s="195">
        <v>0</v>
      </c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1"/>
      <c r="X110" s="21"/>
    </row>
    <row r="111" spans="1:24" x14ac:dyDescent="0.25">
      <c r="A111" s="113" t="s">
        <v>747</v>
      </c>
      <c r="B111" s="115" t="s">
        <v>742</v>
      </c>
      <c r="C111" s="195">
        <v>0</v>
      </c>
      <c r="D111" s="195">
        <v>0</v>
      </c>
      <c r="E111" s="195">
        <v>0</v>
      </c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1"/>
      <c r="X111" s="21"/>
    </row>
    <row r="112" spans="1:24" x14ac:dyDescent="0.25">
      <c r="A112" s="113" t="s">
        <v>748</v>
      </c>
      <c r="B112" s="115" t="s">
        <v>743</v>
      </c>
      <c r="C112" s="195">
        <v>0</v>
      </c>
      <c r="D112" s="195">
        <v>0</v>
      </c>
      <c r="E112" s="195">
        <v>0</v>
      </c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1"/>
      <c r="X112" s="21"/>
    </row>
    <row r="113" spans="1:24" x14ac:dyDescent="0.25">
      <c r="A113" s="114" t="s">
        <v>749</v>
      </c>
      <c r="B113" s="116" t="s">
        <v>240</v>
      </c>
      <c r="C113" s="199">
        <v>0</v>
      </c>
      <c r="D113" s="199">
        <v>0</v>
      </c>
      <c r="E113" s="199">
        <v>0</v>
      </c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1"/>
      <c r="X113" s="21"/>
    </row>
    <row r="114" spans="1:24" x14ac:dyDescent="0.25">
      <c r="A114" s="113" t="s">
        <v>241</v>
      </c>
      <c r="B114" s="115" t="s">
        <v>242</v>
      </c>
      <c r="C114" s="195">
        <v>0</v>
      </c>
      <c r="D114" s="195">
        <v>0</v>
      </c>
      <c r="E114" s="195">
        <v>0</v>
      </c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1"/>
      <c r="X114" s="21"/>
    </row>
    <row r="115" spans="1:24" x14ac:dyDescent="0.25">
      <c r="A115" s="113" t="s">
        <v>243</v>
      </c>
      <c r="B115" s="115" t="s">
        <v>244</v>
      </c>
      <c r="C115" s="67">
        <v>2153941</v>
      </c>
      <c r="D115" s="67">
        <v>2153941</v>
      </c>
      <c r="E115" s="67">
        <v>2153941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1"/>
      <c r="X115" s="21"/>
    </row>
    <row r="116" spans="1:24" x14ac:dyDescent="0.25">
      <c r="A116" s="113" t="s">
        <v>245</v>
      </c>
      <c r="B116" s="115" t="s">
        <v>246</v>
      </c>
      <c r="C116" s="195">
        <v>0</v>
      </c>
      <c r="D116" s="195">
        <v>0</v>
      </c>
      <c r="E116" s="195">
        <v>0</v>
      </c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1"/>
      <c r="X116" s="21"/>
    </row>
    <row r="117" spans="1:24" x14ac:dyDescent="0.25">
      <c r="A117" s="113" t="s">
        <v>751</v>
      </c>
      <c r="B117" s="115" t="s">
        <v>248</v>
      </c>
      <c r="C117" s="195">
        <v>0</v>
      </c>
      <c r="D117" s="195">
        <v>0</v>
      </c>
      <c r="E117" s="195">
        <v>0</v>
      </c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1"/>
      <c r="X117" s="21"/>
    </row>
    <row r="118" spans="1:24" x14ac:dyDescent="0.25">
      <c r="A118" s="113" t="s">
        <v>249</v>
      </c>
      <c r="B118" s="115" t="s">
        <v>250</v>
      </c>
      <c r="C118" s="195">
        <v>0</v>
      </c>
      <c r="D118" s="195">
        <v>0</v>
      </c>
      <c r="E118" s="195">
        <v>0</v>
      </c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1"/>
      <c r="X118" s="21"/>
    </row>
    <row r="119" spans="1:24" x14ac:dyDescent="0.25">
      <c r="A119" s="113" t="s">
        <v>251</v>
      </c>
      <c r="B119" s="115" t="s">
        <v>252</v>
      </c>
      <c r="C119" s="195">
        <v>0</v>
      </c>
      <c r="D119" s="195">
        <v>0</v>
      </c>
      <c r="E119" s="195">
        <v>0</v>
      </c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1"/>
      <c r="X119" s="21"/>
    </row>
    <row r="120" spans="1:24" x14ac:dyDescent="0.25">
      <c r="A120" s="113" t="s">
        <v>752</v>
      </c>
      <c r="B120" s="115" t="s">
        <v>750</v>
      </c>
      <c r="C120" s="195">
        <v>0</v>
      </c>
      <c r="D120" s="195">
        <v>0</v>
      </c>
      <c r="E120" s="195">
        <v>0</v>
      </c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1"/>
      <c r="X120" s="21"/>
    </row>
    <row r="121" spans="1:24" x14ac:dyDescent="0.25">
      <c r="A121" s="114" t="s">
        <v>753</v>
      </c>
      <c r="B121" s="116" t="s">
        <v>253</v>
      </c>
      <c r="C121" s="68">
        <v>2846941</v>
      </c>
      <c r="D121" s="68">
        <v>2835580</v>
      </c>
      <c r="E121" s="68">
        <v>2835580</v>
      </c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1"/>
      <c r="X121" s="21"/>
    </row>
    <row r="122" spans="1:24" x14ac:dyDescent="0.25">
      <c r="A122" s="113" t="s">
        <v>254</v>
      </c>
      <c r="B122" s="115" t="s">
        <v>255</v>
      </c>
      <c r="C122" s="195">
        <v>0</v>
      </c>
      <c r="D122" s="195">
        <v>0</v>
      </c>
      <c r="E122" s="195">
        <v>0</v>
      </c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1"/>
      <c r="X122" s="21"/>
    </row>
    <row r="123" spans="1:24" x14ac:dyDescent="0.25">
      <c r="A123" s="113" t="s">
        <v>758</v>
      </c>
      <c r="B123" s="115" t="s">
        <v>257</v>
      </c>
      <c r="C123" s="195">
        <v>0</v>
      </c>
      <c r="D123" s="195">
        <v>0</v>
      </c>
      <c r="E123" s="195">
        <v>0</v>
      </c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x14ac:dyDescent="0.25">
      <c r="A124" s="113" t="s">
        <v>420</v>
      </c>
      <c r="B124" s="115" t="s">
        <v>258</v>
      </c>
      <c r="C124" s="195">
        <v>0</v>
      </c>
      <c r="D124" s="195">
        <v>0</v>
      </c>
      <c r="E124" s="195">
        <v>0</v>
      </c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1:24" x14ac:dyDescent="0.25">
      <c r="A125" s="113" t="s">
        <v>759</v>
      </c>
      <c r="B125" s="115" t="s">
        <v>259</v>
      </c>
      <c r="C125" s="195">
        <v>0</v>
      </c>
      <c r="D125" s="195">
        <v>0</v>
      </c>
      <c r="E125" s="195">
        <v>0</v>
      </c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spans="1:24" x14ac:dyDescent="0.25">
      <c r="A126" s="113" t="s">
        <v>760</v>
      </c>
      <c r="B126" s="115" t="s">
        <v>754</v>
      </c>
      <c r="C126" s="195">
        <v>0</v>
      </c>
      <c r="D126" s="195">
        <v>0</v>
      </c>
      <c r="E126" s="195">
        <v>0</v>
      </c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spans="1:24" x14ac:dyDescent="0.25">
      <c r="A127" s="114" t="s">
        <v>404</v>
      </c>
      <c r="B127" s="134" t="s">
        <v>263</v>
      </c>
      <c r="C127" s="199">
        <v>0</v>
      </c>
      <c r="D127" s="199">
        <v>0</v>
      </c>
      <c r="E127" s="199">
        <v>0</v>
      </c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spans="1:24" ht="15.75" x14ac:dyDescent="0.3">
      <c r="A128" s="113" t="s">
        <v>264</v>
      </c>
      <c r="B128" s="138" t="s">
        <v>265</v>
      </c>
      <c r="C128" s="195">
        <v>0</v>
      </c>
      <c r="D128" s="195">
        <v>0</v>
      </c>
      <c r="E128" s="195">
        <v>0</v>
      </c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1:21" ht="15.75" x14ac:dyDescent="0.3">
      <c r="A129" s="113" t="s">
        <v>761</v>
      </c>
      <c r="B129" s="138" t="s">
        <v>755</v>
      </c>
      <c r="C129" s="195">
        <v>0</v>
      </c>
      <c r="D129" s="195">
        <v>0</v>
      </c>
      <c r="E129" s="195">
        <v>0</v>
      </c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spans="1:21" x14ac:dyDescent="0.25">
      <c r="A130" s="186" t="s">
        <v>423</v>
      </c>
      <c r="B130" s="187" t="s">
        <v>266</v>
      </c>
      <c r="C130" s="202">
        <v>2846941</v>
      </c>
      <c r="D130" s="202">
        <v>2835580</v>
      </c>
      <c r="E130" s="202">
        <v>2835580</v>
      </c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</row>
    <row r="131" spans="1:21" x14ac:dyDescent="0.25">
      <c r="A131" s="132" t="s">
        <v>756</v>
      </c>
      <c r="B131" s="133" t="s">
        <v>757</v>
      </c>
      <c r="C131" s="201">
        <f>C102+C130</f>
        <v>243385300</v>
      </c>
      <c r="D131" s="201">
        <f t="shared" ref="D131:E131" si="1">D102+D130</f>
        <v>253087145</v>
      </c>
      <c r="E131" s="201">
        <f t="shared" si="1"/>
        <v>88386095</v>
      </c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</row>
    <row r="132" spans="1:21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</row>
    <row r="133" spans="1:21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</row>
    <row r="134" spans="1:21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</row>
    <row r="135" spans="1:21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</row>
    <row r="136" spans="1:21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</row>
    <row r="137" spans="1:21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</row>
    <row r="138" spans="1:21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</row>
    <row r="139" spans="1:21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</row>
    <row r="140" spans="1:21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</row>
    <row r="141" spans="1:21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</row>
    <row r="142" spans="1:21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</row>
    <row r="143" spans="1:21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</row>
    <row r="144" spans="1:21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</row>
    <row r="145" spans="2:24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</row>
    <row r="146" spans="2:24" x14ac:dyDescent="0.25">
      <c r="B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</row>
    <row r="147" spans="2:24" x14ac:dyDescent="0.25">
      <c r="B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</row>
    <row r="148" spans="2:24" x14ac:dyDescent="0.25">
      <c r="B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4" x14ac:dyDescent="0.25">
      <c r="B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</row>
    <row r="150" spans="2:24" x14ac:dyDescent="0.25">
      <c r="B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</row>
    <row r="151" spans="2:24" x14ac:dyDescent="0.25">
      <c r="B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</row>
    <row r="152" spans="2:24" x14ac:dyDescent="0.25">
      <c r="B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2:24" x14ac:dyDescent="0.25">
      <c r="B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2:24" x14ac:dyDescent="0.25">
      <c r="B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2:24" x14ac:dyDescent="0.25">
      <c r="B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2:24" x14ac:dyDescent="0.25">
      <c r="B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2:24" x14ac:dyDescent="0.25">
      <c r="B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2:24" x14ac:dyDescent="0.25">
      <c r="B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2:24" x14ac:dyDescent="0.25">
      <c r="B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2:24" x14ac:dyDescent="0.25">
      <c r="B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2:24" x14ac:dyDescent="0.25">
      <c r="B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2:24" x14ac:dyDescent="0.25">
      <c r="B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2:24" x14ac:dyDescent="0.25">
      <c r="B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2:24" x14ac:dyDescent="0.25">
      <c r="B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2:24" x14ac:dyDescent="0.25">
      <c r="B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2:24" x14ac:dyDescent="0.25">
      <c r="B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2:24" x14ac:dyDescent="0.25">
      <c r="B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2:24" x14ac:dyDescent="0.25">
      <c r="B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2:24" x14ac:dyDescent="0.25">
      <c r="B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2:24" x14ac:dyDescent="0.25">
      <c r="B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2:24" x14ac:dyDescent="0.25">
      <c r="B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2:24" x14ac:dyDescent="0.25">
      <c r="B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</sheetData>
  <mergeCells count="5">
    <mergeCell ref="A4:E4"/>
    <mergeCell ref="A3:E3"/>
    <mergeCell ref="A7:A8"/>
    <mergeCell ref="B7:B8"/>
    <mergeCell ref="C7:E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2:AE173"/>
  <sheetViews>
    <sheetView workbookViewId="0">
      <selection activeCell="J2" sqref="J2"/>
    </sheetView>
  </sheetViews>
  <sheetFormatPr defaultRowHeight="15" x14ac:dyDescent="0.25"/>
  <cols>
    <col min="1" max="1" width="83.42578125" customWidth="1"/>
    <col min="3" max="5" width="15.7109375" bestFit="1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4" width="15.7109375" bestFit="1" customWidth="1"/>
  </cols>
  <sheetData>
    <row r="2" spans="1:14" x14ac:dyDescent="0.25">
      <c r="J2" t="s">
        <v>853</v>
      </c>
    </row>
    <row r="3" spans="1:14" ht="21" customHeight="1" x14ac:dyDescent="0.25">
      <c r="A3" s="212" t="s">
        <v>840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8"/>
      <c r="M3" s="219"/>
      <c r="N3" s="219"/>
    </row>
    <row r="4" spans="1:14" ht="18.75" customHeight="1" x14ac:dyDescent="0.25">
      <c r="A4" s="214" t="s">
        <v>612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8"/>
      <c r="M4" s="219"/>
      <c r="N4" s="219"/>
    </row>
    <row r="5" spans="1:14" ht="18" x14ac:dyDescent="0.25">
      <c r="A5" s="32"/>
    </row>
    <row r="6" spans="1:14" x14ac:dyDescent="0.25">
      <c r="A6" s="64" t="s">
        <v>584</v>
      </c>
    </row>
    <row r="7" spans="1:14" ht="25.5" customHeight="1" x14ac:dyDescent="0.25">
      <c r="A7" s="220" t="s">
        <v>107</v>
      </c>
      <c r="B7" s="222" t="s">
        <v>108</v>
      </c>
      <c r="C7" s="228" t="s">
        <v>511</v>
      </c>
      <c r="D7" s="229"/>
      <c r="E7" s="230"/>
      <c r="F7" s="228" t="s">
        <v>512</v>
      </c>
      <c r="G7" s="229"/>
      <c r="H7" s="230"/>
      <c r="I7" s="228" t="s">
        <v>513</v>
      </c>
      <c r="J7" s="229"/>
      <c r="K7" s="230"/>
      <c r="L7" s="226" t="s">
        <v>585</v>
      </c>
      <c r="M7" s="227"/>
      <c r="N7" s="227"/>
    </row>
    <row r="8" spans="1:14" ht="25.5" x14ac:dyDescent="0.25">
      <c r="A8" s="224"/>
      <c r="B8" s="225"/>
      <c r="C8" s="3" t="s">
        <v>587</v>
      </c>
      <c r="D8" s="3" t="s">
        <v>17</v>
      </c>
      <c r="E8" s="117" t="s">
        <v>18</v>
      </c>
      <c r="F8" s="3" t="s">
        <v>587</v>
      </c>
      <c r="G8" s="3" t="s">
        <v>17</v>
      </c>
      <c r="H8" s="117" t="s">
        <v>18</v>
      </c>
      <c r="I8" s="3" t="s">
        <v>587</v>
      </c>
      <c r="J8" s="3" t="s">
        <v>17</v>
      </c>
      <c r="K8" s="117" t="s">
        <v>18</v>
      </c>
      <c r="L8" s="3" t="s">
        <v>587</v>
      </c>
      <c r="M8" s="3" t="s">
        <v>17</v>
      </c>
      <c r="N8" s="117" t="s">
        <v>18</v>
      </c>
    </row>
    <row r="9" spans="1:14" x14ac:dyDescent="0.25">
      <c r="A9" s="113" t="s">
        <v>694</v>
      </c>
      <c r="B9" s="26" t="s">
        <v>109</v>
      </c>
      <c r="C9" s="67">
        <v>6092000</v>
      </c>
      <c r="D9" s="67">
        <v>6518907</v>
      </c>
      <c r="E9" s="67">
        <v>6518907</v>
      </c>
      <c r="F9" s="192">
        <v>0</v>
      </c>
      <c r="G9" s="192">
        <v>0</v>
      </c>
      <c r="H9" s="192">
        <v>0</v>
      </c>
      <c r="I9" s="192">
        <v>0</v>
      </c>
      <c r="J9" s="192">
        <v>0</v>
      </c>
      <c r="K9" s="192">
        <v>0</v>
      </c>
      <c r="L9" s="67">
        <v>6092000</v>
      </c>
      <c r="M9" s="67">
        <v>6518907</v>
      </c>
      <c r="N9" s="67">
        <v>6518907</v>
      </c>
    </row>
    <row r="10" spans="1:14" x14ac:dyDescent="0.25">
      <c r="A10" s="113" t="s">
        <v>695</v>
      </c>
      <c r="B10" s="27" t="s">
        <v>110</v>
      </c>
      <c r="C10" s="67">
        <v>100000</v>
      </c>
      <c r="D10" s="67">
        <v>0</v>
      </c>
      <c r="E10" s="67">
        <v>0</v>
      </c>
      <c r="F10" s="192">
        <v>0</v>
      </c>
      <c r="G10" s="192">
        <v>0</v>
      </c>
      <c r="H10" s="192">
        <v>0</v>
      </c>
      <c r="I10" s="192">
        <v>0</v>
      </c>
      <c r="J10" s="192">
        <v>0</v>
      </c>
      <c r="K10" s="192">
        <v>0</v>
      </c>
      <c r="L10" s="67">
        <v>100000</v>
      </c>
      <c r="M10" s="67">
        <v>0</v>
      </c>
      <c r="N10" s="67">
        <v>0</v>
      </c>
    </row>
    <row r="11" spans="1:14" x14ac:dyDescent="0.25">
      <c r="A11" s="113" t="s">
        <v>696</v>
      </c>
      <c r="B11" s="27" t="s">
        <v>111</v>
      </c>
      <c r="C11" s="67">
        <v>900000</v>
      </c>
      <c r="D11" s="67">
        <v>150000</v>
      </c>
      <c r="E11" s="67">
        <v>150000</v>
      </c>
      <c r="F11" s="192">
        <v>0</v>
      </c>
      <c r="G11" s="192">
        <v>0</v>
      </c>
      <c r="H11" s="192">
        <v>0</v>
      </c>
      <c r="I11" s="192">
        <v>0</v>
      </c>
      <c r="J11" s="192">
        <v>0</v>
      </c>
      <c r="K11" s="192">
        <v>0</v>
      </c>
      <c r="L11" s="67">
        <v>900000</v>
      </c>
      <c r="M11" s="67">
        <v>150000</v>
      </c>
      <c r="N11" s="67">
        <v>150000</v>
      </c>
    </row>
    <row r="12" spans="1:14" x14ac:dyDescent="0.25">
      <c r="A12" s="113" t="s">
        <v>697</v>
      </c>
      <c r="B12" s="27" t="s">
        <v>112</v>
      </c>
      <c r="C12" s="67">
        <v>0</v>
      </c>
      <c r="D12" s="67">
        <v>0</v>
      </c>
      <c r="E12" s="67">
        <v>0</v>
      </c>
      <c r="F12" s="192">
        <v>0</v>
      </c>
      <c r="G12" s="192">
        <v>0</v>
      </c>
      <c r="H12" s="192">
        <v>0</v>
      </c>
      <c r="I12" s="192">
        <v>0</v>
      </c>
      <c r="J12" s="192">
        <v>0</v>
      </c>
      <c r="K12" s="192">
        <v>0</v>
      </c>
      <c r="L12" s="67">
        <v>0</v>
      </c>
      <c r="M12" s="67">
        <v>0</v>
      </c>
      <c r="N12" s="67">
        <v>0</v>
      </c>
    </row>
    <row r="13" spans="1:14" x14ac:dyDescent="0.25">
      <c r="A13" s="113" t="s">
        <v>698</v>
      </c>
      <c r="B13" s="27" t="s">
        <v>113</v>
      </c>
      <c r="C13" s="67">
        <v>0</v>
      </c>
      <c r="D13" s="67">
        <v>0</v>
      </c>
      <c r="E13" s="67">
        <v>0</v>
      </c>
      <c r="F13" s="192">
        <v>0</v>
      </c>
      <c r="G13" s="192">
        <v>0</v>
      </c>
      <c r="H13" s="192">
        <v>0</v>
      </c>
      <c r="I13" s="192">
        <v>0</v>
      </c>
      <c r="J13" s="192">
        <v>0</v>
      </c>
      <c r="K13" s="192">
        <v>0</v>
      </c>
      <c r="L13" s="67">
        <v>0</v>
      </c>
      <c r="M13" s="67">
        <v>0</v>
      </c>
      <c r="N13" s="67">
        <v>0</v>
      </c>
    </row>
    <row r="14" spans="1:14" x14ac:dyDescent="0.25">
      <c r="A14" s="113" t="s">
        <v>699</v>
      </c>
      <c r="B14" s="27" t="s">
        <v>114</v>
      </c>
      <c r="C14" s="67">
        <v>0</v>
      </c>
      <c r="D14" s="67">
        <v>0</v>
      </c>
      <c r="E14" s="67">
        <v>0</v>
      </c>
      <c r="F14" s="192">
        <v>0</v>
      </c>
      <c r="G14" s="192">
        <v>0</v>
      </c>
      <c r="H14" s="192">
        <v>0</v>
      </c>
      <c r="I14" s="192">
        <v>0</v>
      </c>
      <c r="J14" s="192">
        <v>0</v>
      </c>
      <c r="K14" s="192">
        <v>0</v>
      </c>
      <c r="L14" s="67">
        <v>0</v>
      </c>
      <c r="M14" s="67">
        <v>0</v>
      </c>
      <c r="N14" s="67">
        <v>0</v>
      </c>
    </row>
    <row r="15" spans="1:14" x14ac:dyDescent="0.25">
      <c r="A15" s="113" t="s">
        <v>115</v>
      </c>
      <c r="B15" s="27" t="s">
        <v>116</v>
      </c>
      <c r="C15" s="67">
        <v>0</v>
      </c>
      <c r="D15" s="67">
        <v>0</v>
      </c>
      <c r="E15" s="67">
        <v>0</v>
      </c>
      <c r="F15" s="192">
        <v>0</v>
      </c>
      <c r="G15" s="192">
        <v>0</v>
      </c>
      <c r="H15" s="192">
        <v>0</v>
      </c>
      <c r="I15" s="192">
        <v>0</v>
      </c>
      <c r="J15" s="192">
        <v>0</v>
      </c>
      <c r="K15" s="192">
        <v>0</v>
      </c>
      <c r="L15" s="67">
        <v>0</v>
      </c>
      <c r="M15" s="67">
        <v>0</v>
      </c>
      <c r="N15" s="67">
        <v>0</v>
      </c>
    </row>
    <row r="16" spans="1:14" x14ac:dyDescent="0.25">
      <c r="A16" s="113" t="s">
        <v>117</v>
      </c>
      <c r="B16" s="27" t="s">
        <v>118</v>
      </c>
      <c r="C16" s="67">
        <v>0</v>
      </c>
      <c r="D16" s="67">
        <v>0</v>
      </c>
      <c r="E16" s="67">
        <v>0</v>
      </c>
      <c r="F16" s="192">
        <v>0</v>
      </c>
      <c r="G16" s="192">
        <v>0</v>
      </c>
      <c r="H16" s="192">
        <v>0</v>
      </c>
      <c r="I16" s="192">
        <v>0</v>
      </c>
      <c r="J16" s="192">
        <v>0</v>
      </c>
      <c r="K16" s="192">
        <v>0</v>
      </c>
      <c r="L16" s="67">
        <v>0</v>
      </c>
      <c r="M16" s="67">
        <v>0</v>
      </c>
      <c r="N16" s="67">
        <v>0</v>
      </c>
    </row>
    <row r="17" spans="1:14" x14ac:dyDescent="0.25">
      <c r="A17" s="113" t="s">
        <v>700</v>
      </c>
      <c r="B17" s="27" t="s">
        <v>119</v>
      </c>
      <c r="C17" s="67">
        <v>0</v>
      </c>
      <c r="D17" s="67">
        <v>0</v>
      </c>
      <c r="E17" s="67">
        <v>0</v>
      </c>
      <c r="F17" s="192">
        <v>0</v>
      </c>
      <c r="G17" s="192">
        <v>0</v>
      </c>
      <c r="H17" s="192">
        <v>0</v>
      </c>
      <c r="I17" s="192">
        <v>0</v>
      </c>
      <c r="J17" s="192">
        <v>0</v>
      </c>
      <c r="K17" s="192">
        <v>0</v>
      </c>
      <c r="L17" s="67">
        <v>0</v>
      </c>
      <c r="M17" s="67">
        <v>0</v>
      </c>
      <c r="N17" s="67">
        <v>0</v>
      </c>
    </row>
    <row r="18" spans="1:14" x14ac:dyDescent="0.25">
      <c r="A18" s="113" t="s">
        <v>120</v>
      </c>
      <c r="B18" s="27" t="s">
        <v>121</v>
      </c>
      <c r="C18" s="67">
        <v>0</v>
      </c>
      <c r="D18" s="67">
        <v>0</v>
      </c>
      <c r="E18" s="67">
        <v>0</v>
      </c>
      <c r="F18" s="192">
        <v>0</v>
      </c>
      <c r="G18" s="192">
        <v>0</v>
      </c>
      <c r="H18" s="192">
        <v>0</v>
      </c>
      <c r="I18" s="192">
        <v>0</v>
      </c>
      <c r="J18" s="192">
        <v>0</v>
      </c>
      <c r="K18" s="192">
        <v>0</v>
      </c>
      <c r="L18" s="67">
        <v>0</v>
      </c>
      <c r="M18" s="67">
        <v>0</v>
      </c>
      <c r="N18" s="67">
        <v>0</v>
      </c>
    </row>
    <row r="19" spans="1:14" x14ac:dyDescent="0.25">
      <c r="A19" s="113" t="s">
        <v>701</v>
      </c>
      <c r="B19" s="27" t="s">
        <v>122</v>
      </c>
      <c r="C19" s="67">
        <v>0</v>
      </c>
      <c r="D19" s="67">
        <v>0</v>
      </c>
      <c r="E19" s="67">
        <v>0</v>
      </c>
      <c r="F19" s="192">
        <v>0</v>
      </c>
      <c r="G19" s="192">
        <v>0</v>
      </c>
      <c r="H19" s="192">
        <v>0</v>
      </c>
      <c r="I19" s="192">
        <v>0</v>
      </c>
      <c r="J19" s="192">
        <v>0</v>
      </c>
      <c r="K19" s="192">
        <v>0</v>
      </c>
      <c r="L19" s="67">
        <v>0</v>
      </c>
      <c r="M19" s="67">
        <v>0</v>
      </c>
      <c r="N19" s="67">
        <v>0</v>
      </c>
    </row>
    <row r="20" spans="1:14" x14ac:dyDescent="0.25">
      <c r="A20" s="113" t="s">
        <v>702</v>
      </c>
      <c r="B20" s="27" t="s">
        <v>123</v>
      </c>
      <c r="C20" s="67">
        <v>0</v>
      </c>
      <c r="D20" s="67">
        <v>0</v>
      </c>
      <c r="E20" s="67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  <c r="L20" s="67">
        <v>0</v>
      </c>
      <c r="M20" s="67">
        <v>0</v>
      </c>
      <c r="N20" s="67">
        <v>0</v>
      </c>
    </row>
    <row r="21" spans="1:14" x14ac:dyDescent="0.25">
      <c r="A21" s="113" t="s">
        <v>405</v>
      </c>
      <c r="B21" s="27" t="s">
        <v>124</v>
      </c>
      <c r="C21" s="67">
        <v>240000</v>
      </c>
      <c r="D21" s="67">
        <v>240000</v>
      </c>
      <c r="E21" s="67">
        <v>240000</v>
      </c>
      <c r="F21" s="192">
        <v>0</v>
      </c>
      <c r="G21" s="192">
        <v>0</v>
      </c>
      <c r="H21" s="192">
        <v>0</v>
      </c>
      <c r="I21" s="192">
        <v>0</v>
      </c>
      <c r="J21" s="192">
        <v>0</v>
      </c>
      <c r="K21" s="192">
        <v>0</v>
      </c>
      <c r="L21" s="67">
        <v>240000</v>
      </c>
      <c r="M21" s="67">
        <v>240000</v>
      </c>
      <c r="N21" s="67">
        <v>240000</v>
      </c>
    </row>
    <row r="22" spans="1:14" s="81" customFormat="1" x14ac:dyDescent="0.25">
      <c r="A22" s="114" t="s">
        <v>377</v>
      </c>
      <c r="B22" s="28" t="s">
        <v>125</v>
      </c>
      <c r="C22" s="67">
        <v>7332000</v>
      </c>
      <c r="D22" s="67">
        <v>6908907</v>
      </c>
      <c r="E22" s="67">
        <v>6908907</v>
      </c>
      <c r="F22" s="192">
        <v>0</v>
      </c>
      <c r="G22" s="192">
        <v>0</v>
      </c>
      <c r="H22" s="192">
        <v>0</v>
      </c>
      <c r="I22" s="192">
        <v>0</v>
      </c>
      <c r="J22" s="192">
        <v>0</v>
      </c>
      <c r="K22" s="192">
        <v>0</v>
      </c>
      <c r="L22" s="67">
        <v>7332000</v>
      </c>
      <c r="M22" s="67">
        <v>6908907</v>
      </c>
      <c r="N22" s="67">
        <v>6908907</v>
      </c>
    </row>
    <row r="23" spans="1:14" x14ac:dyDescent="0.25">
      <c r="A23" s="113" t="s">
        <v>703</v>
      </c>
      <c r="B23" s="27" t="s">
        <v>126</v>
      </c>
      <c r="C23" s="67">
        <v>3004000</v>
      </c>
      <c r="D23" s="67">
        <v>3036060</v>
      </c>
      <c r="E23" s="67">
        <v>3036060</v>
      </c>
      <c r="F23" s="192">
        <v>0</v>
      </c>
      <c r="G23" s="192">
        <v>0</v>
      </c>
      <c r="H23" s="192">
        <v>0</v>
      </c>
      <c r="I23" s="192">
        <v>0</v>
      </c>
      <c r="J23" s="192">
        <v>0</v>
      </c>
      <c r="K23" s="192">
        <v>0</v>
      </c>
      <c r="L23" s="67">
        <v>3004000</v>
      </c>
      <c r="M23" s="67">
        <v>3036060</v>
      </c>
      <c r="N23" s="67">
        <v>3036060</v>
      </c>
    </row>
    <row r="24" spans="1:14" ht="33.75" customHeight="1" x14ac:dyDescent="0.25">
      <c r="A24" s="113" t="s">
        <v>127</v>
      </c>
      <c r="B24" s="27" t="s">
        <v>128</v>
      </c>
      <c r="C24" s="67">
        <v>84500</v>
      </c>
      <c r="D24" s="67">
        <v>1201608</v>
      </c>
      <c r="E24" s="67">
        <v>1201608</v>
      </c>
      <c r="F24" s="192">
        <v>0</v>
      </c>
      <c r="G24" s="192">
        <v>0</v>
      </c>
      <c r="H24" s="192">
        <v>0</v>
      </c>
      <c r="I24" s="192">
        <v>0</v>
      </c>
      <c r="J24" s="192">
        <v>0</v>
      </c>
      <c r="K24" s="192">
        <v>0</v>
      </c>
      <c r="L24" s="67">
        <v>84500</v>
      </c>
      <c r="M24" s="67">
        <v>1201608</v>
      </c>
      <c r="N24" s="67">
        <v>1201608</v>
      </c>
    </row>
    <row r="25" spans="1:14" x14ac:dyDescent="0.25">
      <c r="A25" s="113" t="s">
        <v>704</v>
      </c>
      <c r="B25" s="27" t="s">
        <v>129</v>
      </c>
      <c r="C25" s="67">
        <v>200000</v>
      </c>
      <c r="D25" s="67">
        <v>421958</v>
      </c>
      <c r="E25" s="67">
        <v>421958</v>
      </c>
      <c r="F25" s="192">
        <v>0</v>
      </c>
      <c r="G25" s="192">
        <v>0</v>
      </c>
      <c r="H25" s="192">
        <v>0</v>
      </c>
      <c r="I25" s="192">
        <v>0</v>
      </c>
      <c r="J25" s="192">
        <v>0</v>
      </c>
      <c r="K25" s="192">
        <v>0</v>
      </c>
      <c r="L25" s="67">
        <v>200000</v>
      </c>
      <c r="M25" s="67">
        <v>421958</v>
      </c>
      <c r="N25" s="67">
        <v>421958</v>
      </c>
    </row>
    <row r="26" spans="1:14" s="81" customFormat="1" x14ac:dyDescent="0.25">
      <c r="A26" s="114" t="s">
        <v>378</v>
      </c>
      <c r="B26" s="28" t="s">
        <v>130</v>
      </c>
      <c r="C26" s="67">
        <v>3288500</v>
      </c>
      <c r="D26" s="67">
        <v>4659626</v>
      </c>
      <c r="E26" s="67">
        <v>4659626</v>
      </c>
      <c r="F26" s="192">
        <v>0</v>
      </c>
      <c r="G26" s="192">
        <v>0</v>
      </c>
      <c r="H26" s="192">
        <v>0</v>
      </c>
      <c r="I26" s="192">
        <v>0</v>
      </c>
      <c r="J26" s="192">
        <v>0</v>
      </c>
      <c r="K26" s="192">
        <v>0</v>
      </c>
      <c r="L26" s="67">
        <v>3288500</v>
      </c>
      <c r="M26" s="67">
        <v>4659626</v>
      </c>
      <c r="N26" s="67">
        <v>4659626</v>
      </c>
    </row>
    <row r="27" spans="1:14" s="122" customFormat="1" x14ac:dyDescent="0.25">
      <c r="A27" s="120" t="s">
        <v>421</v>
      </c>
      <c r="B27" s="121" t="s">
        <v>131</v>
      </c>
      <c r="C27" s="68">
        <v>10620500</v>
      </c>
      <c r="D27" s="68">
        <v>11568533</v>
      </c>
      <c r="E27" s="68">
        <v>11568533</v>
      </c>
      <c r="F27" s="192">
        <v>0</v>
      </c>
      <c r="G27" s="192">
        <v>0</v>
      </c>
      <c r="H27" s="192">
        <v>0</v>
      </c>
      <c r="I27" s="192">
        <v>0</v>
      </c>
      <c r="J27" s="192">
        <v>0</v>
      </c>
      <c r="K27" s="192">
        <v>0</v>
      </c>
      <c r="L27" s="68">
        <v>10620500</v>
      </c>
      <c r="M27" s="68">
        <v>11568533</v>
      </c>
      <c r="N27" s="68">
        <v>11568533</v>
      </c>
    </row>
    <row r="28" spans="1:14" s="122" customFormat="1" x14ac:dyDescent="0.25">
      <c r="A28" s="120" t="s">
        <v>705</v>
      </c>
      <c r="B28" s="121" t="s">
        <v>132</v>
      </c>
      <c r="C28" s="68">
        <v>2083000</v>
      </c>
      <c r="D28" s="68">
        <v>2212019</v>
      </c>
      <c r="E28" s="68">
        <v>2212019</v>
      </c>
      <c r="F28" s="192">
        <v>0</v>
      </c>
      <c r="G28" s="192">
        <v>0</v>
      </c>
      <c r="H28" s="192">
        <v>0</v>
      </c>
      <c r="I28" s="192">
        <v>0</v>
      </c>
      <c r="J28" s="192">
        <v>0</v>
      </c>
      <c r="K28" s="192">
        <v>0</v>
      </c>
      <c r="L28" s="68">
        <v>2083000</v>
      </c>
      <c r="M28" s="68">
        <v>2212019</v>
      </c>
      <c r="N28" s="68">
        <v>2212019</v>
      </c>
    </row>
    <row r="29" spans="1:14" x14ac:dyDescent="0.25">
      <c r="A29" s="113" t="s">
        <v>706</v>
      </c>
      <c r="B29" s="27" t="s">
        <v>133</v>
      </c>
      <c r="C29" s="67">
        <v>40000</v>
      </c>
      <c r="D29" s="67">
        <v>20884</v>
      </c>
      <c r="E29" s="67">
        <v>20884</v>
      </c>
      <c r="F29" s="192">
        <v>0</v>
      </c>
      <c r="G29" s="192">
        <v>0</v>
      </c>
      <c r="H29" s="192">
        <v>0</v>
      </c>
      <c r="I29" s="192">
        <v>0</v>
      </c>
      <c r="J29" s="192">
        <v>0</v>
      </c>
      <c r="K29" s="192">
        <v>0</v>
      </c>
      <c r="L29" s="67">
        <v>40000</v>
      </c>
      <c r="M29" s="67">
        <v>20884</v>
      </c>
      <c r="N29" s="67">
        <v>20884</v>
      </c>
    </row>
    <row r="30" spans="1:14" x14ac:dyDescent="0.25">
      <c r="A30" s="113" t="s">
        <v>707</v>
      </c>
      <c r="B30" s="27" t="s">
        <v>134</v>
      </c>
      <c r="C30" s="67">
        <v>3334000</v>
      </c>
      <c r="D30" s="67">
        <v>2783359</v>
      </c>
      <c r="E30" s="67">
        <v>2783359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67">
        <v>3334000</v>
      </c>
      <c r="M30" s="67">
        <v>2783359</v>
      </c>
      <c r="N30" s="67">
        <v>2783359</v>
      </c>
    </row>
    <row r="31" spans="1:14" x14ac:dyDescent="0.25">
      <c r="A31" s="113" t="s">
        <v>708</v>
      </c>
      <c r="B31" s="27" t="s">
        <v>135</v>
      </c>
      <c r="C31" s="67">
        <v>0</v>
      </c>
      <c r="D31" s="67">
        <v>0</v>
      </c>
      <c r="E31" s="67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67">
        <v>0</v>
      </c>
      <c r="M31" s="67">
        <v>0</v>
      </c>
      <c r="N31" s="67">
        <v>0</v>
      </c>
    </row>
    <row r="32" spans="1:14" s="81" customFormat="1" x14ac:dyDescent="0.25">
      <c r="A32" s="114" t="s">
        <v>709</v>
      </c>
      <c r="B32" s="28" t="s">
        <v>136</v>
      </c>
      <c r="C32" s="68">
        <v>3374000</v>
      </c>
      <c r="D32" s="68">
        <v>2804243</v>
      </c>
      <c r="E32" s="68">
        <v>2804243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68">
        <v>3374000</v>
      </c>
      <c r="M32" s="68">
        <v>2804243</v>
      </c>
      <c r="N32" s="68">
        <v>2804243</v>
      </c>
    </row>
    <row r="33" spans="1:14" x14ac:dyDescent="0.25">
      <c r="A33" s="113" t="s">
        <v>137</v>
      </c>
      <c r="B33" s="27" t="s">
        <v>138</v>
      </c>
      <c r="C33" s="67">
        <v>235000</v>
      </c>
      <c r="D33" s="67">
        <v>209880</v>
      </c>
      <c r="E33" s="67">
        <v>209880</v>
      </c>
      <c r="F33" s="192">
        <v>0</v>
      </c>
      <c r="G33" s="192">
        <v>0</v>
      </c>
      <c r="H33" s="192">
        <v>0</v>
      </c>
      <c r="I33" s="192">
        <v>0</v>
      </c>
      <c r="J33" s="192">
        <v>0</v>
      </c>
      <c r="K33" s="192">
        <v>0</v>
      </c>
      <c r="L33" s="67">
        <v>235000</v>
      </c>
      <c r="M33" s="67">
        <v>209880</v>
      </c>
      <c r="N33" s="67">
        <v>209880</v>
      </c>
    </row>
    <row r="34" spans="1:14" x14ac:dyDescent="0.25">
      <c r="A34" s="113" t="s">
        <v>710</v>
      </c>
      <c r="B34" s="27" t="s">
        <v>139</v>
      </c>
      <c r="C34" s="67">
        <v>245000</v>
      </c>
      <c r="D34" s="67">
        <v>232083</v>
      </c>
      <c r="E34" s="67">
        <v>232083</v>
      </c>
      <c r="F34" s="192">
        <v>0</v>
      </c>
      <c r="G34" s="192">
        <v>0</v>
      </c>
      <c r="H34" s="192">
        <v>0</v>
      </c>
      <c r="I34" s="192">
        <v>0</v>
      </c>
      <c r="J34" s="192">
        <v>0</v>
      </c>
      <c r="K34" s="192">
        <v>0</v>
      </c>
      <c r="L34" s="67">
        <v>245000</v>
      </c>
      <c r="M34" s="67">
        <v>232083</v>
      </c>
      <c r="N34" s="67">
        <v>232083</v>
      </c>
    </row>
    <row r="35" spans="1:14" s="81" customFormat="1" ht="15" customHeight="1" x14ac:dyDescent="0.25">
      <c r="A35" s="114" t="s">
        <v>422</v>
      </c>
      <c r="B35" s="28" t="s">
        <v>140</v>
      </c>
      <c r="C35" s="68">
        <v>480000</v>
      </c>
      <c r="D35" s="68">
        <v>441963</v>
      </c>
      <c r="E35" s="68">
        <v>441963</v>
      </c>
      <c r="F35" s="192">
        <v>0</v>
      </c>
      <c r="G35" s="192">
        <v>0</v>
      </c>
      <c r="H35" s="192">
        <v>0</v>
      </c>
      <c r="I35" s="192">
        <v>0</v>
      </c>
      <c r="J35" s="192">
        <v>0</v>
      </c>
      <c r="K35" s="192">
        <v>0</v>
      </c>
      <c r="L35" s="68">
        <v>480000</v>
      </c>
      <c r="M35" s="68">
        <v>441963</v>
      </c>
      <c r="N35" s="68">
        <v>441963</v>
      </c>
    </row>
    <row r="36" spans="1:14" x14ac:dyDescent="0.25">
      <c r="A36" s="113" t="s">
        <v>711</v>
      </c>
      <c r="B36" s="27" t="s">
        <v>141</v>
      </c>
      <c r="C36" s="67">
        <v>3323000</v>
      </c>
      <c r="D36" s="67">
        <v>2869209</v>
      </c>
      <c r="E36" s="67">
        <v>2860210</v>
      </c>
      <c r="F36" s="192">
        <v>0</v>
      </c>
      <c r="G36" s="192">
        <v>0</v>
      </c>
      <c r="H36" s="192">
        <v>0</v>
      </c>
      <c r="I36" s="192">
        <v>0</v>
      </c>
      <c r="J36" s="192">
        <v>0</v>
      </c>
      <c r="K36" s="192">
        <v>0</v>
      </c>
      <c r="L36" s="67">
        <v>3323000</v>
      </c>
      <c r="M36" s="67">
        <v>2869209</v>
      </c>
      <c r="N36" s="67">
        <v>2860210</v>
      </c>
    </row>
    <row r="37" spans="1:14" x14ac:dyDescent="0.25">
      <c r="A37" s="113" t="s">
        <v>712</v>
      </c>
      <c r="B37" s="27" t="s">
        <v>142</v>
      </c>
      <c r="C37" s="67">
        <v>0</v>
      </c>
      <c r="D37" s="67">
        <v>0</v>
      </c>
      <c r="E37" s="67">
        <v>0</v>
      </c>
      <c r="F37" s="192">
        <v>0</v>
      </c>
      <c r="G37" s="192">
        <v>0</v>
      </c>
      <c r="H37" s="192">
        <v>0</v>
      </c>
      <c r="I37" s="192">
        <v>0</v>
      </c>
      <c r="J37" s="192">
        <v>0</v>
      </c>
      <c r="K37" s="192">
        <v>0</v>
      </c>
      <c r="L37" s="67">
        <v>0</v>
      </c>
      <c r="M37" s="67">
        <v>0</v>
      </c>
      <c r="N37" s="67">
        <v>0</v>
      </c>
    </row>
    <row r="38" spans="1:14" x14ac:dyDescent="0.25">
      <c r="A38" s="113" t="s">
        <v>713</v>
      </c>
      <c r="B38" s="27" t="s">
        <v>143</v>
      </c>
      <c r="C38" s="67">
        <v>0</v>
      </c>
      <c r="D38" s="67">
        <v>0</v>
      </c>
      <c r="E38" s="67">
        <v>0</v>
      </c>
      <c r="F38" s="192">
        <v>0</v>
      </c>
      <c r="G38" s="192">
        <v>0</v>
      </c>
      <c r="H38" s="192">
        <v>0</v>
      </c>
      <c r="I38" s="192">
        <v>0</v>
      </c>
      <c r="J38" s="192">
        <v>0</v>
      </c>
      <c r="K38" s="192">
        <v>0</v>
      </c>
      <c r="L38" s="67">
        <v>0</v>
      </c>
      <c r="M38" s="67">
        <v>0</v>
      </c>
      <c r="N38" s="67">
        <v>0</v>
      </c>
    </row>
    <row r="39" spans="1:14" x14ac:dyDescent="0.25">
      <c r="A39" s="113" t="s">
        <v>144</v>
      </c>
      <c r="B39" s="27" t="s">
        <v>145</v>
      </c>
      <c r="C39" s="67">
        <v>530000</v>
      </c>
      <c r="D39" s="67">
        <v>166140</v>
      </c>
      <c r="E39" s="67">
        <v>23640</v>
      </c>
      <c r="F39" s="192">
        <v>0</v>
      </c>
      <c r="G39" s="192">
        <v>0</v>
      </c>
      <c r="H39" s="192">
        <v>0</v>
      </c>
      <c r="I39" s="192">
        <v>0</v>
      </c>
      <c r="J39" s="192">
        <v>0</v>
      </c>
      <c r="K39" s="192">
        <v>0</v>
      </c>
      <c r="L39" s="67">
        <v>530000</v>
      </c>
      <c r="M39" s="67">
        <v>166140</v>
      </c>
      <c r="N39" s="67">
        <v>23640</v>
      </c>
    </row>
    <row r="40" spans="1:14" x14ac:dyDescent="0.25">
      <c r="A40" s="113" t="s">
        <v>714</v>
      </c>
      <c r="B40" s="27" t="s">
        <v>146</v>
      </c>
      <c r="C40" s="67">
        <v>1000000</v>
      </c>
      <c r="D40" s="67">
        <v>1063258</v>
      </c>
      <c r="E40" s="67">
        <v>1063258</v>
      </c>
      <c r="F40" s="192">
        <v>0</v>
      </c>
      <c r="G40" s="192">
        <v>0</v>
      </c>
      <c r="H40" s="192">
        <v>0</v>
      </c>
      <c r="I40" s="192">
        <v>0</v>
      </c>
      <c r="J40" s="192">
        <v>0</v>
      </c>
      <c r="K40" s="192">
        <v>0</v>
      </c>
      <c r="L40" s="67">
        <v>1000000</v>
      </c>
      <c r="M40" s="67">
        <v>1063258</v>
      </c>
      <c r="N40" s="67">
        <v>1063258</v>
      </c>
    </row>
    <row r="41" spans="1:14" x14ac:dyDescent="0.25">
      <c r="A41" s="113" t="s">
        <v>147</v>
      </c>
      <c r="B41" s="27" t="s">
        <v>148</v>
      </c>
      <c r="C41" s="67">
        <v>250000</v>
      </c>
      <c r="D41" s="67">
        <v>1424200</v>
      </c>
      <c r="E41" s="67">
        <v>1424200</v>
      </c>
      <c r="F41" s="192">
        <v>0</v>
      </c>
      <c r="G41" s="192">
        <v>0</v>
      </c>
      <c r="H41" s="192">
        <v>0</v>
      </c>
      <c r="I41" s="192">
        <v>0</v>
      </c>
      <c r="J41" s="192">
        <v>0</v>
      </c>
      <c r="K41" s="192">
        <v>0</v>
      </c>
      <c r="L41" s="67">
        <v>250000</v>
      </c>
      <c r="M41" s="67">
        <v>1424200</v>
      </c>
      <c r="N41" s="67">
        <v>1424200</v>
      </c>
    </row>
    <row r="42" spans="1:14" x14ac:dyDescent="0.25">
      <c r="A42" s="113" t="s">
        <v>406</v>
      </c>
      <c r="B42" s="27" t="s">
        <v>149</v>
      </c>
      <c r="C42" s="67">
        <v>4295000</v>
      </c>
      <c r="D42" s="67">
        <v>5298996</v>
      </c>
      <c r="E42" s="67">
        <v>4745799</v>
      </c>
      <c r="F42" s="192">
        <v>0</v>
      </c>
      <c r="G42" s="192">
        <v>0</v>
      </c>
      <c r="H42" s="192">
        <v>0</v>
      </c>
      <c r="I42" s="192">
        <v>0</v>
      </c>
      <c r="J42" s="192">
        <v>0</v>
      </c>
      <c r="K42" s="192">
        <v>0</v>
      </c>
      <c r="L42" s="67">
        <v>4295000</v>
      </c>
      <c r="M42" s="67">
        <v>5298996</v>
      </c>
      <c r="N42" s="67">
        <v>4745799</v>
      </c>
    </row>
    <row r="43" spans="1:14" s="81" customFormat="1" x14ac:dyDescent="0.25">
      <c r="A43" s="114" t="s">
        <v>379</v>
      </c>
      <c r="B43" s="28" t="s">
        <v>150</v>
      </c>
      <c r="C43" s="68">
        <v>9398000</v>
      </c>
      <c r="D43" s="68">
        <v>10821803</v>
      </c>
      <c r="E43" s="68">
        <v>10117107</v>
      </c>
      <c r="F43" s="192">
        <v>0</v>
      </c>
      <c r="G43" s="192">
        <v>0</v>
      </c>
      <c r="H43" s="192">
        <v>0</v>
      </c>
      <c r="I43" s="192">
        <v>0</v>
      </c>
      <c r="J43" s="192">
        <v>0</v>
      </c>
      <c r="K43" s="192">
        <v>0</v>
      </c>
      <c r="L43" s="68">
        <v>9398000</v>
      </c>
      <c r="M43" s="68">
        <v>10821803</v>
      </c>
      <c r="N43" s="68">
        <v>10117107</v>
      </c>
    </row>
    <row r="44" spans="1:14" x14ac:dyDescent="0.25">
      <c r="A44" s="113" t="s">
        <v>151</v>
      </c>
      <c r="B44" s="27" t="s">
        <v>152</v>
      </c>
      <c r="C44" s="67">
        <v>0</v>
      </c>
      <c r="D44" s="67">
        <v>0</v>
      </c>
      <c r="E44" s="67">
        <v>0</v>
      </c>
      <c r="F44" s="192">
        <v>0</v>
      </c>
      <c r="G44" s="192">
        <v>0</v>
      </c>
      <c r="H44" s="192">
        <v>0</v>
      </c>
      <c r="I44" s="192">
        <v>0</v>
      </c>
      <c r="J44" s="192">
        <v>0</v>
      </c>
      <c r="K44" s="192">
        <v>0</v>
      </c>
      <c r="L44" s="67">
        <v>0</v>
      </c>
      <c r="M44" s="67">
        <v>0</v>
      </c>
      <c r="N44" s="67">
        <v>0</v>
      </c>
    </row>
    <row r="45" spans="1:14" x14ac:dyDescent="0.25">
      <c r="A45" s="113" t="s">
        <v>153</v>
      </c>
      <c r="B45" s="27" t="s">
        <v>154</v>
      </c>
      <c r="C45" s="67">
        <v>0</v>
      </c>
      <c r="D45" s="67">
        <v>0</v>
      </c>
      <c r="E45" s="67">
        <v>0</v>
      </c>
      <c r="F45" s="192">
        <v>0</v>
      </c>
      <c r="G45" s="192">
        <v>0</v>
      </c>
      <c r="H45" s="192">
        <v>0</v>
      </c>
      <c r="I45" s="192">
        <v>0</v>
      </c>
      <c r="J45" s="192">
        <v>0</v>
      </c>
      <c r="K45" s="192">
        <v>0</v>
      </c>
      <c r="L45" s="67">
        <v>0</v>
      </c>
      <c r="M45" s="67">
        <v>0</v>
      </c>
      <c r="N45" s="67">
        <v>0</v>
      </c>
    </row>
    <row r="46" spans="1:14" s="81" customFormat="1" x14ac:dyDescent="0.25">
      <c r="A46" s="114" t="s">
        <v>715</v>
      </c>
      <c r="B46" s="28" t="s">
        <v>155</v>
      </c>
      <c r="C46" s="68">
        <v>0</v>
      </c>
      <c r="D46" s="68">
        <v>0</v>
      </c>
      <c r="E46" s="68">
        <v>0</v>
      </c>
      <c r="F46" s="192">
        <v>0</v>
      </c>
      <c r="G46" s="192">
        <v>0</v>
      </c>
      <c r="H46" s="192">
        <v>0</v>
      </c>
      <c r="I46" s="192">
        <v>0</v>
      </c>
      <c r="J46" s="192">
        <v>0</v>
      </c>
      <c r="K46" s="192">
        <v>0</v>
      </c>
      <c r="L46" s="68">
        <v>0</v>
      </c>
      <c r="M46" s="68">
        <v>0</v>
      </c>
      <c r="N46" s="68">
        <v>0</v>
      </c>
    </row>
    <row r="47" spans="1:14" x14ac:dyDescent="0.25">
      <c r="A47" s="113" t="s">
        <v>156</v>
      </c>
      <c r="B47" s="27" t="s">
        <v>157</v>
      </c>
      <c r="C47" s="67">
        <v>3506000</v>
      </c>
      <c r="D47" s="67">
        <v>2779329</v>
      </c>
      <c r="E47" s="67">
        <v>2638940</v>
      </c>
      <c r="F47" s="192">
        <v>0</v>
      </c>
      <c r="G47" s="192">
        <v>0</v>
      </c>
      <c r="H47" s="192">
        <v>0</v>
      </c>
      <c r="I47" s="192">
        <v>0</v>
      </c>
      <c r="J47" s="192">
        <v>0</v>
      </c>
      <c r="K47" s="192">
        <v>0</v>
      </c>
      <c r="L47" s="67">
        <v>3506000</v>
      </c>
      <c r="M47" s="67">
        <v>2779329</v>
      </c>
      <c r="N47" s="67">
        <v>2638940</v>
      </c>
    </row>
    <row r="48" spans="1:14" x14ac:dyDescent="0.25">
      <c r="A48" s="113" t="s">
        <v>158</v>
      </c>
      <c r="B48" s="27" t="s">
        <v>159</v>
      </c>
      <c r="C48" s="67">
        <v>480000</v>
      </c>
      <c r="D48" s="67">
        <v>1249336</v>
      </c>
      <c r="E48" s="67">
        <v>1249336</v>
      </c>
      <c r="F48" s="192">
        <v>0</v>
      </c>
      <c r="G48" s="192">
        <v>0</v>
      </c>
      <c r="H48" s="192">
        <v>0</v>
      </c>
      <c r="I48" s="192">
        <v>0</v>
      </c>
      <c r="J48" s="192">
        <v>0</v>
      </c>
      <c r="K48" s="192">
        <v>0</v>
      </c>
      <c r="L48" s="67">
        <v>480000</v>
      </c>
      <c r="M48" s="67">
        <v>1249336</v>
      </c>
      <c r="N48" s="67">
        <v>1249336</v>
      </c>
    </row>
    <row r="49" spans="1:14" x14ac:dyDescent="0.25">
      <c r="A49" s="113" t="s">
        <v>407</v>
      </c>
      <c r="B49" s="27" t="s">
        <v>160</v>
      </c>
      <c r="C49" s="67">
        <v>40000</v>
      </c>
      <c r="D49" s="67">
        <v>19100</v>
      </c>
      <c r="E49" s="67">
        <v>19100</v>
      </c>
      <c r="F49" s="192">
        <v>0</v>
      </c>
      <c r="G49" s="192">
        <v>0</v>
      </c>
      <c r="H49" s="192">
        <v>0</v>
      </c>
      <c r="I49" s="192">
        <v>0</v>
      </c>
      <c r="J49" s="192">
        <v>0</v>
      </c>
      <c r="K49" s="192">
        <v>0</v>
      </c>
      <c r="L49" s="67">
        <v>40000</v>
      </c>
      <c r="M49" s="67">
        <v>19100</v>
      </c>
      <c r="N49" s="67">
        <v>19100</v>
      </c>
    </row>
    <row r="50" spans="1:14" x14ac:dyDescent="0.25">
      <c r="A50" s="113" t="s">
        <v>408</v>
      </c>
      <c r="B50" s="27" t="s">
        <v>161</v>
      </c>
      <c r="C50" s="67">
        <v>0</v>
      </c>
      <c r="D50" s="67">
        <v>0</v>
      </c>
      <c r="E50" s="67">
        <v>0</v>
      </c>
      <c r="F50" s="192">
        <v>0</v>
      </c>
      <c r="G50" s="192">
        <v>0</v>
      </c>
      <c r="H50" s="192">
        <v>0</v>
      </c>
      <c r="I50" s="192">
        <v>0</v>
      </c>
      <c r="J50" s="192">
        <v>0</v>
      </c>
      <c r="K50" s="192">
        <v>0</v>
      </c>
      <c r="L50" s="67">
        <v>0</v>
      </c>
      <c r="M50" s="67">
        <v>0</v>
      </c>
      <c r="N50" s="67">
        <v>0</v>
      </c>
    </row>
    <row r="51" spans="1:14" x14ac:dyDescent="0.25">
      <c r="A51" s="113" t="s">
        <v>162</v>
      </c>
      <c r="B51" s="27" t="s">
        <v>163</v>
      </c>
      <c r="C51" s="67">
        <v>30000</v>
      </c>
      <c r="D51" s="67">
        <v>7227</v>
      </c>
      <c r="E51" s="67">
        <v>7227</v>
      </c>
      <c r="F51" s="192">
        <v>0</v>
      </c>
      <c r="G51" s="192">
        <v>0</v>
      </c>
      <c r="H51" s="192">
        <v>0</v>
      </c>
      <c r="I51" s="192">
        <v>0</v>
      </c>
      <c r="J51" s="192">
        <v>0</v>
      </c>
      <c r="K51" s="192">
        <v>0</v>
      </c>
      <c r="L51" s="67">
        <v>30000</v>
      </c>
      <c r="M51" s="67">
        <v>7227</v>
      </c>
      <c r="N51" s="67">
        <v>7227</v>
      </c>
    </row>
    <row r="52" spans="1:14" s="81" customFormat="1" x14ac:dyDescent="0.25">
      <c r="A52" s="114" t="s">
        <v>716</v>
      </c>
      <c r="B52" s="28" t="s">
        <v>164</v>
      </c>
      <c r="C52" s="68">
        <v>4056000</v>
      </c>
      <c r="D52" s="68">
        <v>4054992</v>
      </c>
      <c r="E52" s="68">
        <v>3914603</v>
      </c>
      <c r="F52" s="192">
        <v>0</v>
      </c>
      <c r="G52" s="192">
        <v>0</v>
      </c>
      <c r="H52" s="192">
        <v>0</v>
      </c>
      <c r="I52" s="192">
        <v>0</v>
      </c>
      <c r="J52" s="192">
        <v>0</v>
      </c>
      <c r="K52" s="192">
        <v>0</v>
      </c>
      <c r="L52" s="68">
        <v>4056000</v>
      </c>
      <c r="M52" s="68">
        <v>4054992</v>
      </c>
      <c r="N52" s="68">
        <v>3914603</v>
      </c>
    </row>
    <row r="53" spans="1:14" s="122" customFormat="1" x14ac:dyDescent="0.25">
      <c r="A53" s="120" t="s">
        <v>380</v>
      </c>
      <c r="B53" s="121" t="s">
        <v>165</v>
      </c>
      <c r="C53" s="68">
        <v>17308000</v>
      </c>
      <c r="D53" s="68">
        <v>18123001</v>
      </c>
      <c r="E53" s="68">
        <v>17277916</v>
      </c>
      <c r="F53" s="192">
        <v>0</v>
      </c>
      <c r="G53" s="192">
        <v>0</v>
      </c>
      <c r="H53" s="192">
        <v>0</v>
      </c>
      <c r="I53" s="192">
        <v>0</v>
      </c>
      <c r="J53" s="192">
        <v>0</v>
      </c>
      <c r="K53" s="192">
        <v>0</v>
      </c>
      <c r="L53" s="68">
        <v>17308000</v>
      </c>
      <c r="M53" s="68">
        <v>18123001</v>
      </c>
      <c r="N53" s="68">
        <v>17277916</v>
      </c>
    </row>
    <row r="54" spans="1:14" x14ac:dyDescent="0.25">
      <c r="A54" s="113" t="s">
        <v>717</v>
      </c>
      <c r="B54" s="27" t="s">
        <v>166</v>
      </c>
      <c r="C54" s="67">
        <v>0</v>
      </c>
      <c r="D54" s="67">
        <v>0</v>
      </c>
      <c r="E54" s="67">
        <v>0</v>
      </c>
      <c r="F54" s="192">
        <v>0</v>
      </c>
      <c r="G54" s="192">
        <v>0</v>
      </c>
      <c r="H54" s="192">
        <v>0</v>
      </c>
      <c r="I54" s="192">
        <v>0</v>
      </c>
      <c r="J54" s="192">
        <v>0</v>
      </c>
      <c r="K54" s="192">
        <v>0</v>
      </c>
      <c r="L54" s="67">
        <v>0</v>
      </c>
      <c r="M54" s="67">
        <v>0</v>
      </c>
      <c r="N54" s="67">
        <v>0</v>
      </c>
    </row>
    <row r="55" spans="1:14" x14ac:dyDescent="0.25">
      <c r="A55" s="113" t="s">
        <v>718</v>
      </c>
      <c r="B55" s="27" t="s">
        <v>167</v>
      </c>
      <c r="C55" s="67">
        <v>0</v>
      </c>
      <c r="D55" s="67">
        <v>0</v>
      </c>
      <c r="E55" s="67">
        <v>0</v>
      </c>
      <c r="F55" s="192">
        <v>0</v>
      </c>
      <c r="G55" s="192">
        <v>0</v>
      </c>
      <c r="H55" s="192">
        <v>0</v>
      </c>
      <c r="I55" s="192">
        <v>0</v>
      </c>
      <c r="J55" s="192">
        <v>0</v>
      </c>
      <c r="K55" s="192">
        <v>0</v>
      </c>
      <c r="L55" s="67">
        <v>0</v>
      </c>
      <c r="M55" s="67">
        <v>0</v>
      </c>
      <c r="N55" s="67">
        <v>0</v>
      </c>
    </row>
    <row r="56" spans="1:14" x14ac:dyDescent="0.25">
      <c r="A56" s="113" t="s">
        <v>719</v>
      </c>
      <c r="B56" s="27" t="s">
        <v>168</v>
      </c>
      <c r="C56" s="67">
        <v>0</v>
      </c>
      <c r="D56" s="67">
        <v>0</v>
      </c>
      <c r="E56" s="67">
        <v>0</v>
      </c>
      <c r="F56" s="192">
        <v>0</v>
      </c>
      <c r="G56" s="192">
        <v>0</v>
      </c>
      <c r="H56" s="192">
        <v>0</v>
      </c>
      <c r="I56" s="192">
        <v>0</v>
      </c>
      <c r="J56" s="192">
        <v>0</v>
      </c>
      <c r="K56" s="192">
        <v>0</v>
      </c>
      <c r="L56" s="67">
        <v>0</v>
      </c>
      <c r="M56" s="67">
        <v>0</v>
      </c>
      <c r="N56" s="67">
        <v>0</v>
      </c>
    </row>
    <row r="57" spans="1:14" x14ac:dyDescent="0.25">
      <c r="A57" s="113" t="s">
        <v>409</v>
      </c>
      <c r="B57" s="27" t="s">
        <v>169</v>
      </c>
      <c r="C57" s="67">
        <v>0</v>
      </c>
      <c r="D57" s="67">
        <v>0</v>
      </c>
      <c r="E57" s="67">
        <v>0</v>
      </c>
      <c r="F57" s="192">
        <v>0</v>
      </c>
      <c r="G57" s="192">
        <v>0</v>
      </c>
      <c r="H57" s="192">
        <v>0</v>
      </c>
      <c r="I57" s="192">
        <v>0</v>
      </c>
      <c r="J57" s="192">
        <v>0</v>
      </c>
      <c r="K57" s="192">
        <v>0</v>
      </c>
      <c r="L57" s="67">
        <v>0</v>
      </c>
      <c r="M57" s="67">
        <v>0</v>
      </c>
      <c r="N57" s="67">
        <v>0</v>
      </c>
    </row>
    <row r="58" spans="1:14" x14ac:dyDescent="0.25">
      <c r="A58" s="113" t="s">
        <v>4</v>
      </c>
      <c r="B58" s="27" t="s">
        <v>170</v>
      </c>
      <c r="C58" s="67">
        <v>0</v>
      </c>
      <c r="D58" s="67">
        <v>0</v>
      </c>
      <c r="E58" s="67">
        <v>0</v>
      </c>
      <c r="F58" s="192">
        <v>0</v>
      </c>
      <c r="G58" s="192">
        <v>0</v>
      </c>
      <c r="H58" s="192">
        <v>0</v>
      </c>
      <c r="I58" s="192">
        <v>0</v>
      </c>
      <c r="J58" s="192">
        <v>0</v>
      </c>
      <c r="K58" s="192">
        <v>0</v>
      </c>
      <c r="L58" s="67">
        <v>0</v>
      </c>
      <c r="M58" s="67">
        <v>0</v>
      </c>
      <c r="N58" s="67">
        <v>0</v>
      </c>
    </row>
    <row r="59" spans="1:14" x14ac:dyDescent="0.25">
      <c r="A59" s="113" t="s">
        <v>3</v>
      </c>
      <c r="B59" s="27" t="s">
        <v>171</v>
      </c>
      <c r="C59" s="67">
        <v>0</v>
      </c>
      <c r="D59" s="67">
        <v>0</v>
      </c>
      <c r="E59" s="67">
        <v>0</v>
      </c>
      <c r="F59" s="192">
        <v>0</v>
      </c>
      <c r="G59" s="192">
        <v>0</v>
      </c>
      <c r="H59" s="192">
        <v>0</v>
      </c>
      <c r="I59" s="192">
        <v>0</v>
      </c>
      <c r="J59" s="192">
        <v>0</v>
      </c>
      <c r="K59" s="192">
        <v>0</v>
      </c>
      <c r="L59" s="67">
        <v>0</v>
      </c>
      <c r="M59" s="67">
        <v>0</v>
      </c>
      <c r="N59" s="67">
        <v>0</v>
      </c>
    </row>
    <row r="60" spans="1:14" x14ac:dyDescent="0.25">
      <c r="A60" s="113" t="s">
        <v>2</v>
      </c>
      <c r="B60" s="27" t="s">
        <v>172</v>
      </c>
      <c r="C60" s="67">
        <v>0</v>
      </c>
      <c r="D60" s="67">
        <v>0</v>
      </c>
      <c r="E60" s="67">
        <v>0</v>
      </c>
      <c r="F60" s="192">
        <v>0</v>
      </c>
      <c r="G60" s="192">
        <v>0</v>
      </c>
      <c r="H60" s="192">
        <v>0</v>
      </c>
      <c r="I60" s="192">
        <v>0</v>
      </c>
      <c r="J60" s="192">
        <v>0</v>
      </c>
      <c r="K60" s="192">
        <v>0</v>
      </c>
      <c r="L60" s="67">
        <v>0</v>
      </c>
      <c r="M60" s="67">
        <v>0</v>
      </c>
      <c r="N60" s="67">
        <v>0</v>
      </c>
    </row>
    <row r="61" spans="1:14" x14ac:dyDescent="0.25">
      <c r="A61" s="113" t="s">
        <v>381</v>
      </c>
      <c r="B61" s="27" t="s">
        <v>173</v>
      </c>
      <c r="C61" s="67">
        <v>4083000</v>
      </c>
      <c r="D61" s="67">
        <v>3582000</v>
      </c>
      <c r="E61" s="67">
        <v>3582000</v>
      </c>
      <c r="F61" s="192">
        <v>0</v>
      </c>
      <c r="G61" s="192">
        <v>0</v>
      </c>
      <c r="H61" s="192">
        <v>0</v>
      </c>
      <c r="I61" s="192">
        <v>0</v>
      </c>
      <c r="J61" s="192">
        <v>0</v>
      </c>
      <c r="K61" s="192">
        <v>0</v>
      </c>
      <c r="L61" s="67">
        <v>4083000</v>
      </c>
      <c r="M61" s="67">
        <v>3582000</v>
      </c>
      <c r="N61" s="67">
        <v>3582000</v>
      </c>
    </row>
    <row r="62" spans="1:14" s="122" customFormat="1" x14ac:dyDescent="0.25">
      <c r="A62" s="120" t="s">
        <v>720</v>
      </c>
      <c r="B62" s="121" t="s">
        <v>174</v>
      </c>
      <c r="C62" s="68">
        <v>4083000</v>
      </c>
      <c r="D62" s="68">
        <v>3582000</v>
      </c>
      <c r="E62" s="68">
        <v>3582000</v>
      </c>
      <c r="F62" s="192">
        <v>0</v>
      </c>
      <c r="G62" s="192">
        <v>0</v>
      </c>
      <c r="H62" s="192">
        <v>0</v>
      </c>
      <c r="I62" s="192">
        <v>0</v>
      </c>
      <c r="J62" s="192">
        <v>0</v>
      </c>
      <c r="K62" s="192">
        <v>0</v>
      </c>
      <c r="L62" s="68">
        <v>4083000</v>
      </c>
      <c r="M62" s="68">
        <v>3582000</v>
      </c>
      <c r="N62" s="68">
        <v>3582000</v>
      </c>
    </row>
    <row r="63" spans="1:14" x14ac:dyDescent="0.25">
      <c r="A63" s="113" t="s">
        <v>721</v>
      </c>
      <c r="B63" s="27" t="s">
        <v>175</v>
      </c>
      <c r="C63" s="67">
        <v>0</v>
      </c>
      <c r="D63" s="67">
        <v>0</v>
      </c>
      <c r="E63" s="67">
        <v>0</v>
      </c>
      <c r="F63" s="192">
        <v>0</v>
      </c>
      <c r="G63" s="192">
        <v>0</v>
      </c>
      <c r="H63" s="192">
        <v>0</v>
      </c>
      <c r="I63" s="192">
        <v>0</v>
      </c>
      <c r="J63" s="192">
        <v>0</v>
      </c>
      <c r="K63" s="192">
        <v>0</v>
      </c>
      <c r="L63" s="67">
        <v>0</v>
      </c>
      <c r="M63" s="67">
        <v>0</v>
      </c>
      <c r="N63" s="67">
        <v>0</v>
      </c>
    </row>
    <row r="64" spans="1:14" x14ac:dyDescent="0.25">
      <c r="A64" s="113" t="s">
        <v>722</v>
      </c>
      <c r="B64" s="27" t="s">
        <v>176</v>
      </c>
      <c r="C64" s="67">
        <v>0</v>
      </c>
      <c r="D64" s="67">
        <v>104787</v>
      </c>
      <c r="E64" s="67">
        <v>104787</v>
      </c>
      <c r="F64" s="192">
        <v>0</v>
      </c>
      <c r="G64" s="192">
        <v>0</v>
      </c>
      <c r="H64" s="192">
        <v>0</v>
      </c>
      <c r="I64" s="192">
        <v>0</v>
      </c>
      <c r="J64" s="192">
        <v>0</v>
      </c>
      <c r="K64" s="192">
        <v>0</v>
      </c>
      <c r="L64" s="67">
        <v>0</v>
      </c>
      <c r="M64" s="67">
        <v>104787</v>
      </c>
      <c r="N64" s="67">
        <v>104787</v>
      </c>
    </row>
    <row r="65" spans="1:14" ht="30" x14ac:dyDescent="0.25">
      <c r="A65" s="113" t="s">
        <v>177</v>
      </c>
      <c r="B65" s="27" t="s">
        <v>178</v>
      </c>
      <c r="C65" s="67">
        <v>0</v>
      </c>
      <c r="D65" s="67">
        <v>0</v>
      </c>
      <c r="E65" s="67">
        <v>0</v>
      </c>
      <c r="F65" s="192">
        <v>0</v>
      </c>
      <c r="G65" s="192">
        <v>0</v>
      </c>
      <c r="H65" s="192">
        <v>0</v>
      </c>
      <c r="I65" s="192">
        <v>0</v>
      </c>
      <c r="J65" s="192">
        <v>0</v>
      </c>
      <c r="K65" s="192">
        <v>0</v>
      </c>
      <c r="L65" s="67">
        <v>0</v>
      </c>
      <c r="M65" s="67">
        <v>0</v>
      </c>
      <c r="N65" s="67">
        <v>0</v>
      </c>
    </row>
    <row r="66" spans="1:14" ht="30" x14ac:dyDescent="0.25">
      <c r="A66" s="113" t="s">
        <v>723</v>
      </c>
      <c r="B66" s="27" t="s">
        <v>179</v>
      </c>
      <c r="C66" s="67">
        <v>0</v>
      </c>
      <c r="D66" s="67">
        <v>0</v>
      </c>
      <c r="E66" s="67">
        <v>0</v>
      </c>
      <c r="F66" s="192">
        <v>0</v>
      </c>
      <c r="G66" s="192">
        <v>0</v>
      </c>
      <c r="H66" s="192">
        <v>0</v>
      </c>
      <c r="I66" s="192">
        <v>0</v>
      </c>
      <c r="J66" s="192">
        <v>0</v>
      </c>
      <c r="K66" s="192">
        <v>0</v>
      </c>
      <c r="L66" s="67">
        <v>0</v>
      </c>
      <c r="M66" s="67">
        <v>0</v>
      </c>
      <c r="N66" s="67">
        <v>0</v>
      </c>
    </row>
    <row r="67" spans="1:14" ht="30" x14ac:dyDescent="0.25">
      <c r="A67" s="113" t="s">
        <v>383</v>
      </c>
      <c r="B67" s="27" t="s">
        <v>180</v>
      </c>
      <c r="C67" s="67">
        <v>0</v>
      </c>
      <c r="D67" s="67">
        <v>0</v>
      </c>
      <c r="E67" s="67">
        <v>0</v>
      </c>
      <c r="F67" s="192">
        <v>0</v>
      </c>
      <c r="G67" s="192">
        <v>0</v>
      </c>
      <c r="H67" s="192">
        <v>0</v>
      </c>
      <c r="I67" s="192">
        <v>0</v>
      </c>
      <c r="J67" s="192">
        <v>0</v>
      </c>
      <c r="K67" s="192">
        <v>0</v>
      </c>
      <c r="L67" s="67">
        <v>0</v>
      </c>
      <c r="M67" s="67">
        <v>0</v>
      </c>
      <c r="N67" s="67">
        <v>0</v>
      </c>
    </row>
    <row r="68" spans="1:14" x14ac:dyDescent="0.25">
      <c r="A68" s="113" t="s">
        <v>384</v>
      </c>
      <c r="B68" s="27" t="s">
        <v>181</v>
      </c>
      <c r="C68" s="67">
        <v>42475498</v>
      </c>
      <c r="D68" s="67">
        <v>41176346</v>
      </c>
      <c r="E68" s="67">
        <v>41176346</v>
      </c>
      <c r="F68" s="192">
        <v>0</v>
      </c>
      <c r="G68" s="192">
        <v>0</v>
      </c>
      <c r="H68" s="192">
        <v>0</v>
      </c>
      <c r="I68" s="192">
        <v>0</v>
      </c>
      <c r="J68" s="192">
        <v>0</v>
      </c>
      <c r="K68" s="192">
        <v>0</v>
      </c>
      <c r="L68" s="67">
        <v>42475498</v>
      </c>
      <c r="M68" s="67">
        <v>41176346</v>
      </c>
      <c r="N68" s="67">
        <v>41176346</v>
      </c>
    </row>
    <row r="69" spans="1:14" ht="30" x14ac:dyDescent="0.25">
      <c r="A69" s="113" t="s">
        <v>411</v>
      </c>
      <c r="B69" s="27" t="s">
        <v>182</v>
      </c>
      <c r="C69" s="67">
        <v>0</v>
      </c>
      <c r="D69" s="67">
        <v>0</v>
      </c>
      <c r="E69" s="67">
        <v>0</v>
      </c>
      <c r="F69" s="192">
        <v>0</v>
      </c>
      <c r="G69" s="192">
        <v>0</v>
      </c>
      <c r="H69" s="192">
        <v>0</v>
      </c>
      <c r="I69" s="192">
        <v>0</v>
      </c>
      <c r="J69" s="192">
        <v>0</v>
      </c>
      <c r="K69" s="192">
        <v>0</v>
      </c>
      <c r="L69" s="67">
        <v>0</v>
      </c>
      <c r="M69" s="67">
        <v>0</v>
      </c>
      <c r="N69" s="67">
        <v>0</v>
      </c>
    </row>
    <row r="70" spans="1:14" ht="30" x14ac:dyDescent="0.25">
      <c r="A70" s="113" t="s">
        <v>412</v>
      </c>
      <c r="B70" s="27" t="s">
        <v>183</v>
      </c>
      <c r="C70" s="67">
        <v>0</v>
      </c>
      <c r="D70" s="67">
        <v>0</v>
      </c>
      <c r="E70" s="67">
        <v>0</v>
      </c>
      <c r="F70" s="192">
        <v>0</v>
      </c>
      <c r="G70" s="192">
        <v>0</v>
      </c>
      <c r="H70" s="192">
        <v>0</v>
      </c>
      <c r="I70" s="192">
        <v>0</v>
      </c>
      <c r="J70" s="192">
        <v>0</v>
      </c>
      <c r="K70" s="192">
        <v>0</v>
      </c>
      <c r="L70" s="67">
        <v>0</v>
      </c>
      <c r="M70" s="67">
        <v>0</v>
      </c>
      <c r="N70" s="67">
        <v>0</v>
      </c>
    </row>
    <row r="71" spans="1:14" x14ac:dyDescent="0.25">
      <c r="A71" s="113" t="s">
        <v>184</v>
      </c>
      <c r="B71" s="27" t="s">
        <v>185</v>
      </c>
      <c r="C71" s="67">
        <v>0</v>
      </c>
      <c r="D71" s="67">
        <v>0</v>
      </c>
      <c r="E71" s="67">
        <v>0</v>
      </c>
      <c r="F71" s="192">
        <v>0</v>
      </c>
      <c r="G71" s="192">
        <v>0</v>
      </c>
      <c r="H71" s="192">
        <v>0</v>
      </c>
      <c r="I71" s="192">
        <v>0</v>
      </c>
      <c r="J71" s="192">
        <v>0</v>
      </c>
      <c r="K71" s="192">
        <v>0</v>
      </c>
      <c r="L71" s="67">
        <v>0</v>
      </c>
      <c r="M71" s="67">
        <v>0</v>
      </c>
      <c r="N71" s="67">
        <v>0</v>
      </c>
    </row>
    <row r="72" spans="1:14" x14ac:dyDescent="0.25">
      <c r="A72" s="113" t="s">
        <v>186</v>
      </c>
      <c r="B72" s="27" t="s">
        <v>187</v>
      </c>
      <c r="C72" s="67">
        <v>0</v>
      </c>
      <c r="D72" s="67">
        <v>0</v>
      </c>
      <c r="E72" s="67">
        <v>0</v>
      </c>
      <c r="F72" s="192">
        <v>0</v>
      </c>
      <c r="G72" s="192">
        <v>0</v>
      </c>
      <c r="H72" s="192">
        <v>0</v>
      </c>
      <c r="I72" s="192">
        <v>0</v>
      </c>
      <c r="J72" s="192">
        <v>0</v>
      </c>
      <c r="K72" s="192">
        <v>0</v>
      </c>
      <c r="L72" s="67">
        <v>0</v>
      </c>
      <c r="M72" s="67">
        <v>0</v>
      </c>
      <c r="N72" s="67">
        <v>0</v>
      </c>
    </row>
    <row r="73" spans="1:14" x14ac:dyDescent="0.25">
      <c r="A73" s="113" t="s">
        <v>724</v>
      </c>
      <c r="B73" s="27" t="s">
        <v>725</v>
      </c>
      <c r="C73" s="67">
        <v>0</v>
      </c>
      <c r="D73" s="67">
        <v>0</v>
      </c>
      <c r="E73" s="67">
        <v>0</v>
      </c>
      <c r="F73" s="192">
        <v>0</v>
      </c>
      <c r="G73" s="192">
        <v>0</v>
      </c>
      <c r="H73" s="192">
        <v>0</v>
      </c>
      <c r="I73" s="192">
        <v>0</v>
      </c>
      <c r="J73" s="192">
        <v>0</v>
      </c>
      <c r="K73" s="192">
        <v>0</v>
      </c>
      <c r="L73" s="67">
        <v>0</v>
      </c>
      <c r="M73" s="67">
        <v>0</v>
      </c>
      <c r="N73" s="67">
        <v>0</v>
      </c>
    </row>
    <row r="74" spans="1:14" x14ac:dyDescent="0.25">
      <c r="A74" s="113" t="s">
        <v>413</v>
      </c>
      <c r="B74" s="27" t="s">
        <v>188</v>
      </c>
      <c r="C74" s="67">
        <v>0</v>
      </c>
      <c r="D74" s="67">
        <v>0</v>
      </c>
      <c r="E74" s="67">
        <v>0</v>
      </c>
      <c r="F74" s="67">
        <v>550000</v>
      </c>
      <c r="G74" s="67">
        <v>700000</v>
      </c>
      <c r="H74" s="67">
        <v>700000</v>
      </c>
      <c r="I74" s="192">
        <v>0</v>
      </c>
      <c r="J74" s="192">
        <v>0</v>
      </c>
      <c r="K74" s="192">
        <v>0</v>
      </c>
      <c r="L74" s="67">
        <v>550000</v>
      </c>
      <c r="M74" s="67">
        <v>700000</v>
      </c>
      <c r="N74" s="67">
        <v>700000</v>
      </c>
    </row>
    <row r="75" spans="1:14" x14ac:dyDescent="0.25">
      <c r="A75" s="113" t="s">
        <v>726</v>
      </c>
      <c r="B75" s="27" t="s">
        <v>627</v>
      </c>
      <c r="C75" s="67">
        <v>4185191</v>
      </c>
      <c r="D75" s="67">
        <v>163855965</v>
      </c>
      <c r="E75" s="67">
        <v>0</v>
      </c>
      <c r="F75" s="192">
        <v>0</v>
      </c>
      <c r="G75" s="192">
        <v>0</v>
      </c>
      <c r="H75" s="192">
        <v>0</v>
      </c>
      <c r="I75" s="192">
        <v>0</v>
      </c>
      <c r="J75" s="192">
        <v>0</v>
      </c>
      <c r="K75" s="192">
        <v>0</v>
      </c>
      <c r="L75" s="67">
        <v>4185191</v>
      </c>
      <c r="M75" s="67">
        <v>163855965</v>
      </c>
      <c r="N75" s="67">
        <v>0</v>
      </c>
    </row>
    <row r="76" spans="1:14" s="122" customFormat="1" x14ac:dyDescent="0.25">
      <c r="A76" s="120" t="s">
        <v>727</v>
      </c>
      <c r="B76" s="121" t="s">
        <v>189</v>
      </c>
      <c r="C76" s="68">
        <v>46660689</v>
      </c>
      <c r="D76" s="68">
        <v>205137098</v>
      </c>
      <c r="E76" s="68">
        <v>41281133</v>
      </c>
      <c r="F76" s="67">
        <v>550000</v>
      </c>
      <c r="G76" s="67">
        <v>700000</v>
      </c>
      <c r="H76" s="67">
        <v>700000</v>
      </c>
      <c r="I76" s="193">
        <v>0</v>
      </c>
      <c r="J76" s="193">
        <v>0</v>
      </c>
      <c r="K76" s="193">
        <v>0</v>
      </c>
      <c r="L76" s="68">
        <v>47210689</v>
      </c>
      <c r="M76" s="68">
        <v>205837098</v>
      </c>
      <c r="N76" s="68">
        <v>41981133</v>
      </c>
    </row>
    <row r="77" spans="1:14" s="150" customFormat="1" x14ac:dyDescent="0.25">
      <c r="A77" s="123" t="s">
        <v>510</v>
      </c>
      <c r="B77" s="148"/>
      <c r="C77" s="194">
        <f>C27+C28+C53+C62+C76</f>
        <v>80755189</v>
      </c>
      <c r="D77" s="194">
        <f>D27+D28+D53+D62+D76</f>
        <v>240622651</v>
      </c>
      <c r="E77" s="194">
        <f>E27+E28+E53+E62+E76</f>
        <v>75921601</v>
      </c>
      <c r="F77" s="194">
        <f t="shared" ref="F77:K77" si="0">F27+F28+F53+F62+F76</f>
        <v>550000</v>
      </c>
      <c r="G77" s="194">
        <f t="shared" si="0"/>
        <v>700000</v>
      </c>
      <c r="H77" s="194">
        <f t="shared" si="0"/>
        <v>700000</v>
      </c>
      <c r="I77" s="194">
        <f t="shared" si="0"/>
        <v>0</v>
      </c>
      <c r="J77" s="194">
        <f t="shared" si="0"/>
        <v>0</v>
      </c>
      <c r="K77" s="194">
        <f t="shared" si="0"/>
        <v>0</v>
      </c>
      <c r="L77" s="194">
        <f>L27+L28+L53+L62+L76</f>
        <v>81305189</v>
      </c>
      <c r="M77" s="194">
        <f>M27+M28+M53+M62+M76</f>
        <v>241322651</v>
      </c>
      <c r="N77" s="194">
        <f>N27+N28+N53+N62+N76</f>
        <v>76621601</v>
      </c>
    </row>
    <row r="78" spans="1:14" x14ac:dyDescent="0.25">
      <c r="A78" s="113" t="s">
        <v>728</v>
      </c>
      <c r="B78" s="27" t="s">
        <v>191</v>
      </c>
      <c r="C78" s="67">
        <v>0</v>
      </c>
      <c r="D78" s="67">
        <v>0</v>
      </c>
      <c r="E78" s="67">
        <v>0</v>
      </c>
      <c r="F78" s="192">
        <v>0</v>
      </c>
      <c r="G78" s="192">
        <v>0</v>
      </c>
      <c r="H78" s="192">
        <v>0</v>
      </c>
      <c r="I78" s="192">
        <v>0</v>
      </c>
      <c r="J78" s="192">
        <v>0</v>
      </c>
      <c r="K78" s="192">
        <v>0</v>
      </c>
      <c r="L78" s="67">
        <v>0</v>
      </c>
      <c r="M78" s="67">
        <v>0</v>
      </c>
      <c r="N78" s="67">
        <v>0</v>
      </c>
    </row>
    <row r="79" spans="1:14" x14ac:dyDescent="0.25">
      <c r="A79" s="113" t="s">
        <v>414</v>
      </c>
      <c r="B79" s="27" t="s">
        <v>192</v>
      </c>
      <c r="C79" s="67">
        <v>0</v>
      </c>
      <c r="D79" s="67">
        <v>1210788</v>
      </c>
      <c r="E79" s="67">
        <v>1210788</v>
      </c>
      <c r="F79" s="192">
        <v>0</v>
      </c>
      <c r="G79" s="192">
        <v>0</v>
      </c>
      <c r="H79" s="192">
        <v>0</v>
      </c>
      <c r="I79" s="192">
        <v>0</v>
      </c>
      <c r="J79" s="192">
        <v>0</v>
      </c>
      <c r="K79" s="192">
        <v>0</v>
      </c>
      <c r="L79" s="67">
        <v>0</v>
      </c>
      <c r="M79" s="67">
        <v>1210788</v>
      </c>
      <c r="N79" s="67">
        <v>1210788</v>
      </c>
    </row>
    <row r="80" spans="1:14" x14ac:dyDescent="0.25">
      <c r="A80" s="113" t="s">
        <v>193</v>
      </c>
      <c r="B80" s="27" t="s">
        <v>194</v>
      </c>
      <c r="C80" s="67">
        <v>0</v>
      </c>
      <c r="D80" s="67">
        <v>0</v>
      </c>
      <c r="E80" s="67">
        <v>0</v>
      </c>
      <c r="F80" s="192">
        <v>0</v>
      </c>
      <c r="G80" s="192">
        <v>0</v>
      </c>
      <c r="H80" s="192">
        <v>0</v>
      </c>
      <c r="I80" s="192">
        <v>0</v>
      </c>
      <c r="J80" s="192">
        <v>0</v>
      </c>
      <c r="K80" s="192">
        <v>0</v>
      </c>
      <c r="L80" s="67">
        <v>0</v>
      </c>
      <c r="M80" s="67">
        <v>0</v>
      </c>
      <c r="N80" s="67">
        <v>0</v>
      </c>
    </row>
    <row r="81" spans="1:14" x14ac:dyDescent="0.25">
      <c r="A81" s="113" t="s">
        <v>195</v>
      </c>
      <c r="B81" s="27" t="s">
        <v>196</v>
      </c>
      <c r="C81" s="67">
        <v>500000</v>
      </c>
      <c r="D81" s="67">
        <v>314882</v>
      </c>
      <c r="E81" s="67">
        <v>314882</v>
      </c>
      <c r="F81" s="192">
        <v>0</v>
      </c>
      <c r="G81" s="192">
        <v>0</v>
      </c>
      <c r="H81" s="192">
        <v>0</v>
      </c>
      <c r="I81" s="192">
        <v>0</v>
      </c>
      <c r="J81" s="192">
        <v>0</v>
      </c>
      <c r="K81" s="192">
        <v>0</v>
      </c>
      <c r="L81" s="67">
        <v>500000</v>
      </c>
      <c r="M81" s="67">
        <v>314882</v>
      </c>
      <c r="N81" s="67">
        <v>314882</v>
      </c>
    </row>
    <row r="82" spans="1:14" x14ac:dyDescent="0.25">
      <c r="A82" s="113" t="s">
        <v>197</v>
      </c>
      <c r="B82" s="27" t="s">
        <v>198</v>
      </c>
      <c r="C82" s="67">
        <v>0</v>
      </c>
      <c r="D82" s="67">
        <v>0</v>
      </c>
      <c r="E82" s="67">
        <v>0</v>
      </c>
      <c r="F82" s="192">
        <v>0</v>
      </c>
      <c r="G82" s="192">
        <v>0</v>
      </c>
      <c r="H82" s="192">
        <v>0</v>
      </c>
      <c r="I82" s="192">
        <v>0</v>
      </c>
      <c r="J82" s="192">
        <v>0</v>
      </c>
      <c r="K82" s="192">
        <v>0</v>
      </c>
      <c r="L82" s="67">
        <v>0</v>
      </c>
      <c r="M82" s="67">
        <v>0</v>
      </c>
      <c r="N82" s="67">
        <v>0</v>
      </c>
    </row>
    <row r="83" spans="1:14" x14ac:dyDescent="0.25">
      <c r="A83" s="113" t="s">
        <v>199</v>
      </c>
      <c r="B83" s="27" t="s">
        <v>200</v>
      </c>
      <c r="C83" s="67">
        <v>0</v>
      </c>
      <c r="D83" s="67">
        <v>0</v>
      </c>
      <c r="E83" s="67">
        <v>0</v>
      </c>
      <c r="F83" s="192">
        <v>0</v>
      </c>
      <c r="G83" s="192">
        <v>0</v>
      </c>
      <c r="H83" s="192">
        <v>0</v>
      </c>
      <c r="I83" s="192">
        <v>0</v>
      </c>
      <c r="J83" s="192">
        <v>0</v>
      </c>
      <c r="K83" s="192">
        <v>0</v>
      </c>
      <c r="L83" s="67">
        <v>0</v>
      </c>
      <c r="M83" s="67">
        <v>0</v>
      </c>
      <c r="N83" s="67">
        <v>0</v>
      </c>
    </row>
    <row r="84" spans="1:14" x14ac:dyDescent="0.25">
      <c r="A84" s="113" t="s">
        <v>201</v>
      </c>
      <c r="B84" s="27" t="s">
        <v>202</v>
      </c>
      <c r="C84" s="67">
        <v>180000</v>
      </c>
      <c r="D84" s="67">
        <v>411933</v>
      </c>
      <c r="E84" s="67">
        <v>411933</v>
      </c>
      <c r="F84" s="192">
        <v>0</v>
      </c>
      <c r="G84" s="192">
        <v>0</v>
      </c>
      <c r="H84" s="192">
        <v>0</v>
      </c>
      <c r="I84" s="192">
        <v>0</v>
      </c>
      <c r="J84" s="192">
        <v>0</v>
      </c>
      <c r="K84" s="192">
        <v>0</v>
      </c>
      <c r="L84" s="67">
        <v>180000</v>
      </c>
      <c r="M84" s="67">
        <v>411933</v>
      </c>
      <c r="N84" s="67">
        <v>411933</v>
      </c>
    </row>
    <row r="85" spans="1:14" s="124" customFormat="1" x14ac:dyDescent="0.25">
      <c r="A85" s="120" t="s">
        <v>388</v>
      </c>
      <c r="B85" s="121" t="s">
        <v>203</v>
      </c>
      <c r="C85" s="68">
        <v>680000</v>
      </c>
      <c r="D85" s="68">
        <v>1937603</v>
      </c>
      <c r="E85" s="68">
        <v>1937603</v>
      </c>
      <c r="F85" s="192">
        <v>0</v>
      </c>
      <c r="G85" s="192">
        <v>0</v>
      </c>
      <c r="H85" s="192">
        <v>0</v>
      </c>
      <c r="I85" s="192">
        <v>0</v>
      </c>
      <c r="J85" s="192">
        <v>0</v>
      </c>
      <c r="K85" s="192">
        <v>0</v>
      </c>
      <c r="L85" s="68">
        <v>680000</v>
      </c>
      <c r="M85" s="68">
        <v>1937603</v>
      </c>
      <c r="N85" s="68">
        <v>1937603</v>
      </c>
    </row>
    <row r="86" spans="1:14" x14ac:dyDescent="0.25">
      <c r="A86" s="113" t="s">
        <v>729</v>
      </c>
      <c r="B86" s="27" t="s">
        <v>205</v>
      </c>
      <c r="C86" s="67">
        <v>124846000</v>
      </c>
      <c r="D86" s="67">
        <v>5504970</v>
      </c>
      <c r="E86" s="67">
        <v>5504970</v>
      </c>
      <c r="F86" s="192">
        <v>0</v>
      </c>
      <c r="G86" s="192">
        <v>0</v>
      </c>
      <c r="H86" s="192">
        <v>0</v>
      </c>
      <c r="I86" s="192">
        <v>0</v>
      </c>
      <c r="J86" s="192">
        <v>0</v>
      </c>
      <c r="K86" s="192">
        <v>0</v>
      </c>
      <c r="L86" s="67">
        <v>124846000</v>
      </c>
      <c r="M86" s="67">
        <v>5504970</v>
      </c>
      <c r="N86" s="67">
        <v>5504970</v>
      </c>
    </row>
    <row r="87" spans="1:14" x14ac:dyDescent="0.25">
      <c r="A87" s="113" t="s">
        <v>206</v>
      </c>
      <c r="B87" s="27" t="s">
        <v>207</v>
      </c>
      <c r="C87" s="67">
        <v>0</v>
      </c>
      <c r="D87" s="67">
        <v>0</v>
      </c>
      <c r="E87" s="67">
        <v>0</v>
      </c>
      <c r="F87" s="192">
        <v>0</v>
      </c>
      <c r="G87" s="192">
        <v>0</v>
      </c>
      <c r="H87" s="192">
        <v>0</v>
      </c>
      <c r="I87" s="192">
        <v>0</v>
      </c>
      <c r="J87" s="192">
        <v>0</v>
      </c>
      <c r="K87" s="192">
        <v>0</v>
      </c>
      <c r="L87" s="67">
        <v>0</v>
      </c>
      <c r="M87" s="67">
        <v>0</v>
      </c>
      <c r="N87" s="67">
        <v>0</v>
      </c>
    </row>
    <row r="88" spans="1:14" x14ac:dyDescent="0.25">
      <c r="A88" s="113" t="s">
        <v>730</v>
      </c>
      <c r="B88" s="27" t="s">
        <v>209</v>
      </c>
      <c r="C88" s="67">
        <v>0</v>
      </c>
      <c r="D88" s="67">
        <v>0</v>
      </c>
      <c r="E88" s="67">
        <v>0</v>
      </c>
      <c r="F88" s="192">
        <v>0</v>
      </c>
      <c r="G88" s="192">
        <v>0</v>
      </c>
      <c r="H88" s="192">
        <v>0</v>
      </c>
      <c r="I88" s="192">
        <v>0</v>
      </c>
      <c r="J88" s="192">
        <v>0</v>
      </c>
      <c r="K88" s="192">
        <v>0</v>
      </c>
      <c r="L88" s="67">
        <v>0</v>
      </c>
      <c r="M88" s="67">
        <v>0</v>
      </c>
      <c r="N88" s="67">
        <v>0</v>
      </c>
    </row>
    <row r="89" spans="1:14" x14ac:dyDescent="0.25">
      <c r="A89" s="113" t="s">
        <v>210</v>
      </c>
      <c r="B89" s="27" t="s">
        <v>211</v>
      </c>
      <c r="C89" s="67">
        <v>33707170</v>
      </c>
      <c r="D89" s="67">
        <v>1486341</v>
      </c>
      <c r="E89" s="67">
        <v>1486341</v>
      </c>
      <c r="F89" s="192">
        <v>0</v>
      </c>
      <c r="G89" s="192">
        <v>0</v>
      </c>
      <c r="H89" s="192">
        <v>0</v>
      </c>
      <c r="I89" s="192">
        <v>0</v>
      </c>
      <c r="J89" s="192">
        <v>0</v>
      </c>
      <c r="K89" s="192">
        <v>0</v>
      </c>
      <c r="L89" s="67">
        <v>33707170</v>
      </c>
      <c r="M89" s="67">
        <v>1486341</v>
      </c>
      <c r="N89" s="67">
        <v>1486341</v>
      </c>
    </row>
    <row r="90" spans="1:14" s="122" customFormat="1" x14ac:dyDescent="0.25">
      <c r="A90" s="120" t="s">
        <v>731</v>
      </c>
      <c r="B90" s="121" t="s">
        <v>212</v>
      </c>
      <c r="C90" s="68">
        <v>158553170</v>
      </c>
      <c r="D90" s="68">
        <v>6991311</v>
      </c>
      <c r="E90" s="68">
        <v>6991311</v>
      </c>
      <c r="F90" s="192">
        <v>0</v>
      </c>
      <c r="G90" s="192">
        <v>0</v>
      </c>
      <c r="H90" s="192">
        <v>0</v>
      </c>
      <c r="I90" s="192">
        <v>0</v>
      </c>
      <c r="J90" s="192">
        <v>0</v>
      </c>
      <c r="K90" s="192">
        <v>0</v>
      </c>
      <c r="L90" s="68">
        <v>158553170</v>
      </c>
      <c r="M90" s="68">
        <v>6991311</v>
      </c>
      <c r="N90" s="68">
        <v>6991311</v>
      </c>
    </row>
    <row r="91" spans="1:14" ht="30" x14ac:dyDescent="0.25">
      <c r="A91" s="113" t="s">
        <v>213</v>
      </c>
      <c r="B91" s="27" t="s">
        <v>214</v>
      </c>
      <c r="C91" s="195">
        <v>0</v>
      </c>
      <c r="D91" s="195">
        <v>0</v>
      </c>
      <c r="E91" s="195">
        <v>0</v>
      </c>
      <c r="F91" s="192">
        <v>0</v>
      </c>
      <c r="G91" s="192">
        <v>0</v>
      </c>
      <c r="H91" s="192">
        <v>0</v>
      </c>
      <c r="I91" s="192">
        <v>0</v>
      </c>
      <c r="J91" s="192">
        <v>0</v>
      </c>
      <c r="K91" s="192">
        <v>0</v>
      </c>
      <c r="L91" s="195">
        <v>0</v>
      </c>
      <c r="M91" s="195">
        <v>0</v>
      </c>
      <c r="N91" s="195">
        <v>0</v>
      </c>
    </row>
    <row r="92" spans="1:14" ht="30" x14ac:dyDescent="0.25">
      <c r="A92" s="113" t="s">
        <v>415</v>
      </c>
      <c r="B92" s="27" t="s">
        <v>215</v>
      </c>
      <c r="C92" s="195">
        <v>0</v>
      </c>
      <c r="D92" s="195">
        <v>0</v>
      </c>
      <c r="E92" s="195">
        <v>0</v>
      </c>
      <c r="F92" s="192">
        <v>0</v>
      </c>
      <c r="G92" s="192">
        <v>0</v>
      </c>
      <c r="H92" s="192">
        <v>0</v>
      </c>
      <c r="I92" s="192">
        <v>0</v>
      </c>
      <c r="J92" s="192">
        <v>0</v>
      </c>
      <c r="K92" s="192">
        <v>0</v>
      </c>
      <c r="L92" s="195">
        <v>0</v>
      </c>
      <c r="M92" s="195">
        <v>0</v>
      </c>
      <c r="N92" s="195">
        <v>0</v>
      </c>
    </row>
    <row r="93" spans="1:14" ht="30" x14ac:dyDescent="0.25">
      <c r="A93" s="113" t="s">
        <v>416</v>
      </c>
      <c r="B93" s="27" t="s">
        <v>216</v>
      </c>
      <c r="C93" s="195">
        <v>0</v>
      </c>
      <c r="D93" s="195">
        <v>0</v>
      </c>
      <c r="E93" s="195">
        <v>0</v>
      </c>
      <c r="F93" s="192">
        <v>0</v>
      </c>
      <c r="G93" s="192">
        <v>0</v>
      </c>
      <c r="H93" s="192">
        <v>0</v>
      </c>
      <c r="I93" s="192">
        <v>0</v>
      </c>
      <c r="J93" s="192">
        <v>0</v>
      </c>
      <c r="K93" s="192">
        <v>0</v>
      </c>
      <c r="L93" s="195">
        <v>0</v>
      </c>
      <c r="M93" s="195">
        <v>0</v>
      </c>
      <c r="N93" s="195">
        <v>0</v>
      </c>
    </row>
    <row r="94" spans="1:14" x14ac:dyDescent="0.25">
      <c r="A94" s="113" t="s">
        <v>417</v>
      </c>
      <c r="B94" s="27" t="s">
        <v>217</v>
      </c>
      <c r="C94" s="195">
        <v>0</v>
      </c>
      <c r="D94" s="195">
        <v>0</v>
      </c>
      <c r="E94" s="195">
        <v>0</v>
      </c>
      <c r="F94" s="192">
        <v>0</v>
      </c>
      <c r="G94" s="192">
        <v>0</v>
      </c>
      <c r="H94" s="192">
        <v>0</v>
      </c>
      <c r="I94" s="192">
        <v>0</v>
      </c>
      <c r="J94" s="192">
        <v>0</v>
      </c>
      <c r="K94" s="192">
        <v>0</v>
      </c>
      <c r="L94" s="195">
        <v>0</v>
      </c>
      <c r="M94" s="195">
        <v>0</v>
      </c>
      <c r="N94" s="195">
        <v>0</v>
      </c>
    </row>
    <row r="95" spans="1:14" ht="30" x14ac:dyDescent="0.25">
      <c r="A95" s="113" t="s">
        <v>418</v>
      </c>
      <c r="B95" s="27" t="s">
        <v>218</v>
      </c>
      <c r="C95" s="195">
        <v>0</v>
      </c>
      <c r="D95" s="195">
        <v>0</v>
      </c>
      <c r="E95" s="195">
        <v>0</v>
      </c>
      <c r="F95" s="192">
        <v>0</v>
      </c>
      <c r="G95" s="192">
        <v>0</v>
      </c>
      <c r="H95" s="192">
        <v>0</v>
      </c>
      <c r="I95" s="192">
        <v>0</v>
      </c>
      <c r="J95" s="192">
        <v>0</v>
      </c>
      <c r="K95" s="192">
        <v>0</v>
      </c>
      <c r="L95" s="195">
        <v>0</v>
      </c>
      <c r="M95" s="195">
        <v>0</v>
      </c>
      <c r="N95" s="195">
        <v>0</v>
      </c>
    </row>
    <row r="96" spans="1:14" ht="30" x14ac:dyDescent="0.25">
      <c r="A96" s="113" t="s">
        <v>390</v>
      </c>
      <c r="B96" s="27" t="s">
        <v>219</v>
      </c>
      <c r="C96" s="195">
        <v>0</v>
      </c>
      <c r="D96" s="195">
        <v>0</v>
      </c>
      <c r="E96" s="195">
        <v>0</v>
      </c>
      <c r="F96" s="192">
        <v>0</v>
      </c>
      <c r="G96" s="192">
        <v>0</v>
      </c>
      <c r="H96" s="192">
        <v>0</v>
      </c>
      <c r="I96" s="192">
        <v>0</v>
      </c>
      <c r="J96" s="192">
        <v>0</v>
      </c>
      <c r="K96" s="192">
        <v>0</v>
      </c>
      <c r="L96" s="195">
        <v>0</v>
      </c>
      <c r="M96" s="195">
        <v>0</v>
      </c>
      <c r="N96" s="195">
        <v>0</v>
      </c>
    </row>
    <row r="97" spans="1:31" x14ac:dyDescent="0.25">
      <c r="A97" s="113" t="s">
        <v>220</v>
      </c>
      <c r="B97" s="27" t="s">
        <v>221</v>
      </c>
      <c r="C97" s="195">
        <v>0</v>
      </c>
      <c r="D97" s="195">
        <v>0</v>
      </c>
      <c r="E97" s="195">
        <v>0</v>
      </c>
      <c r="F97" s="192">
        <v>0</v>
      </c>
      <c r="G97" s="192">
        <v>0</v>
      </c>
      <c r="H97" s="192">
        <v>0</v>
      </c>
      <c r="I97" s="192">
        <v>0</v>
      </c>
      <c r="J97" s="192">
        <v>0</v>
      </c>
      <c r="K97" s="192">
        <v>0</v>
      </c>
      <c r="L97" s="195">
        <v>0</v>
      </c>
      <c r="M97" s="195">
        <v>0</v>
      </c>
      <c r="N97" s="195">
        <v>0</v>
      </c>
    </row>
    <row r="98" spans="1:31" x14ac:dyDescent="0.25">
      <c r="A98" s="113" t="s">
        <v>733</v>
      </c>
      <c r="B98" s="27" t="s">
        <v>222</v>
      </c>
      <c r="C98" s="195">
        <v>0</v>
      </c>
      <c r="D98" s="195">
        <v>0</v>
      </c>
      <c r="E98" s="195">
        <v>0</v>
      </c>
      <c r="F98" s="192">
        <v>0</v>
      </c>
      <c r="G98" s="192">
        <v>0</v>
      </c>
      <c r="H98" s="192">
        <v>0</v>
      </c>
      <c r="I98" s="192">
        <v>0</v>
      </c>
      <c r="J98" s="192">
        <v>0</v>
      </c>
      <c r="K98" s="192">
        <v>0</v>
      </c>
      <c r="L98" s="195">
        <v>0</v>
      </c>
      <c r="M98" s="195">
        <v>0</v>
      </c>
      <c r="N98" s="195">
        <v>0</v>
      </c>
    </row>
    <row r="99" spans="1:31" x14ac:dyDescent="0.25">
      <c r="A99" s="113" t="s">
        <v>734</v>
      </c>
      <c r="B99" s="27" t="s">
        <v>732</v>
      </c>
      <c r="C99" s="195">
        <v>0</v>
      </c>
      <c r="D99" s="195">
        <v>0</v>
      </c>
      <c r="E99" s="195">
        <v>0</v>
      </c>
      <c r="F99" s="192">
        <v>0</v>
      </c>
      <c r="G99" s="192">
        <v>0</v>
      </c>
      <c r="H99" s="192">
        <v>0</v>
      </c>
      <c r="I99" s="192">
        <v>0</v>
      </c>
      <c r="J99" s="192">
        <v>0</v>
      </c>
      <c r="K99" s="192">
        <v>0</v>
      </c>
      <c r="L99" s="195">
        <v>0</v>
      </c>
      <c r="M99" s="195">
        <v>0</v>
      </c>
      <c r="N99" s="195">
        <v>0</v>
      </c>
    </row>
    <row r="100" spans="1:31" s="126" customFormat="1" x14ac:dyDescent="0.25">
      <c r="A100" s="125" t="s">
        <v>735</v>
      </c>
      <c r="B100" s="121" t="s">
        <v>223</v>
      </c>
      <c r="C100" s="196">
        <v>0</v>
      </c>
      <c r="D100" s="196">
        <v>0</v>
      </c>
      <c r="E100" s="196">
        <v>0</v>
      </c>
      <c r="F100" s="192">
        <v>0</v>
      </c>
      <c r="G100" s="192">
        <v>0</v>
      </c>
      <c r="H100" s="192">
        <v>0</v>
      </c>
      <c r="I100" s="192">
        <v>0</v>
      </c>
      <c r="J100" s="192">
        <v>0</v>
      </c>
      <c r="K100" s="192">
        <v>0</v>
      </c>
      <c r="L100" s="196">
        <v>0</v>
      </c>
      <c r="M100" s="196">
        <v>0</v>
      </c>
      <c r="N100" s="196">
        <v>0</v>
      </c>
    </row>
    <row r="101" spans="1:31" x14ac:dyDescent="0.25">
      <c r="A101" s="123" t="s">
        <v>736</v>
      </c>
      <c r="B101" s="127"/>
      <c r="C101" s="194">
        <f>C85+C90+C100</f>
        <v>159233170</v>
      </c>
      <c r="D101" s="194">
        <f t="shared" ref="D101:E101" si="1">D85+D90+D100</f>
        <v>8928914</v>
      </c>
      <c r="E101" s="194">
        <f t="shared" si="1"/>
        <v>8928914</v>
      </c>
      <c r="F101" s="194">
        <f t="shared" ref="F101:K101" si="2">F85+F90+F100</f>
        <v>0</v>
      </c>
      <c r="G101" s="194">
        <f t="shared" si="2"/>
        <v>0</v>
      </c>
      <c r="H101" s="194">
        <f t="shared" si="2"/>
        <v>0</v>
      </c>
      <c r="I101" s="194">
        <f t="shared" si="2"/>
        <v>0</v>
      </c>
      <c r="J101" s="194">
        <f t="shared" si="2"/>
        <v>0</v>
      </c>
      <c r="K101" s="194">
        <f t="shared" si="2"/>
        <v>0</v>
      </c>
      <c r="L101" s="194">
        <f>L85+L90+L100</f>
        <v>159233170</v>
      </c>
      <c r="M101" s="194">
        <f t="shared" ref="M101:N101" si="3">M85+M90+M100</f>
        <v>8928914</v>
      </c>
      <c r="N101" s="194">
        <f t="shared" si="3"/>
        <v>8928914</v>
      </c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1"/>
      <c r="AE101" s="21"/>
    </row>
    <row r="102" spans="1:31" s="119" customFormat="1" x14ac:dyDescent="0.25">
      <c r="A102" s="184" t="s">
        <v>737</v>
      </c>
      <c r="B102" s="185" t="s">
        <v>224</v>
      </c>
      <c r="C102" s="197">
        <f>C27+C28+C53+C62+C76+C85+C90+C100</f>
        <v>239988359</v>
      </c>
      <c r="D102" s="197">
        <f>D27+D28+D53+D62+D76+D85+D90+D100</f>
        <v>249551565</v>
      </c>
      <c r="E102" s="197">
        <f>E27+E28+E53+E62+E76+E85+E90+E100</f>
        <v>84850515</v>
      </c>
      <c r="F102" s="197">
        <v>550000</v>
      </c>
      <c r="G102" s="197">
        <v>700000</v>
      </c>
      <c r="H102" s="197">
        <v>700000</v>
      </c>
      <c r="I102" s="197">
        <v>0</v>
      </c>
      <c r="J102" s="197">
        <v>0</v>
      </c>
      <c r="K102" s="197">
        <v>0</v>
      </c>
      <c r="L102" s="197">
        <f>L27+L28+L53+L62+L76+L85+L90+L100</f>
        <v>240538359</v>
      </c>
      <c r="M102" s="197">
        <f>M27+M28+M53+M62+M76+M85+M90+M100</f>
        <v>250251565</v>
      </c>
      <c r="N102" s="197">
        <f>N27+N28+N53+N62+N76+N85+N90+N100</f>
        <v>85550515</v>
      </c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9"/>
      <c r="AE102" s="129"/>
    </row>
    <row r="103" spans="1:31" x14ac:dyDescent="0.25">
      <c r="A103" s="113" t="s">
        <v>738</v>
      </c>
      <c r="B103" s="115" t="s">
        <v>225</v>
      </c>
      <c r="C103" s="195">
        <v>0</v>
      </c>
      <c r="D103" s="195">
        <v>0</v>
      </c>
      <c r="E103" s="195">
        <v>0</v>
      </c>
      <c r="F103" s="198">
        <v>0</v>
      </c>
      <c r="G103" s="198">
        <v>0</v>
      </c>
      <c r="H103" s="198">
        <v>0</v>
      </c>
      <c r="I103" s="198">
        <v>0</v>
      </c>
      <c r="J103" s="198">
        <v>0</v>
      </c>
      <c r="K103" s="198">
        <v>0</v>
      </c>
      <c r="L103" s="195">
        <v>0</v>
      </c>
      <c r="M103" s="195">
        <v>0</v>
      </c>
      <c r="N103" s="195">
        <v>0</v>
      </c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1"/>
      <c r="AE103" s="21"/>
    </row>
    <row r="104" spans="1:31" x14ac:dyDescent="0.25">
      <c r="A104" s="113" t="s">
        <v>739</v>
      </c>
      <c r="B104" s="115" t="s">
        <v>229</v>
      </c>
      <c r="C104" s="195">
        <v>0</v>
      </c>
      <c r="D104" s="195">
        <v>0</v>
      </c>
      <c r="E104" s="195">
        <v>0</v>
      </c>
      <c r="F104" s="198">
        <v>0</v>
      </c>
      <c r="G104" s="198">
        <v>0</v>
      </c>
      <c r="H104" s="198">
        <v>0</v>
      </c>
      <c r="I104" s="198">
        <v>0</v>
      </c>
      <c r="J104" s="198">
        <v>0</v>
      </c>
      <c r="K104" s="198">
        <v>0</v>
      </c>
      <c r="L104" s="195">
        <v>0</v>
      </c>
      <c r="M104" s="195">
        <v>0</v>
      </c>
      <c r="N104" s="195">
        <v>0</v>
      </c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1"/>
      <c r="AE104" s="21"/>
    </row>
    <row r="105" spans="1:31" x14ac:dyDescent="0.25">
      <c r="A105" s="113" t="s">
        <v>740</v>
      </c>
      <c r="B105" s="115" t="s">
        <v>230</v>
      </c>
      <c r="C105" s="67">
        <v>693000</v>
      </c>
      <c r="D105" s="67">
        <v>681639</v>
      </c>
      <c r="E105" s="67">
        <v>681639</v>
      </c>
      <c r="F105" s="198">
        <v>0</v>
      </c>
      <c r="G105" s="198">
        <v>0</v>
      </c>
      <c r="H105" s="198">
        <v>0</v>
      </c>
      <c r="I105" s="198">
        <v>0</v>
      </c>
      <c r="J105" s="198">
        <v>0</v>
      </c>
      <c r="K105" s="198">
        <v>0</v>
      </c>
      <c r="L105" s="67">
        <v>693000</v>
      </c>
      <c r="M105" s="67">
        <v>681639</v>
      </c>
      <c r="N105" s="67">
        <v>681639</v>
      </c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1"/>
      <c r="AE105" s="21"/>
    </row>
    <row r="106" spans="1:31" s="81" customFormat="1" x14ac:dyDescent="0.25">
      <c r="A106" s="114" t="s">
        <v>741</v>
      </c>
      <c r="B106" s="116" t="s">
        <v>232</v>
      </c>
      <c r="C106" s="68">
        <v>693000</v>
      </c>
      <c r="D106" s="68">
        <v>681639</v>
      </c>
      <c r="E106" s="68">
        <v>681639</v>
      </c>
      <c r="F106" s="198">
        <v>0</v>
      </c>
      <c r="G106" s="198">
        <v>0</v>
      </c>
      <c r="H106" s="198">
        <v>0</v>
      </c>
      <c r="I106" s="198">
        <v>0</v>
      </c>
      <c r="J106" s="198">
        <v>0</v>
      </c>
      <c r="K106" s="198">
        <v>0</v>
      </c>
      <c r="L106" s="68">
        <v>693000</v>
      </c>
      <c r="M106" s="68">
        <v>681639</v>
      </c>
      <c r="N106" s="68">
        <v>681639</v>
      </c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131"/>
      <c r="AE106" s="131"/>
    </row>
    <row r="107" spans="1:31" x14ac:dyDescent="0.25">
      <c r="A107" s="113" t="s">
        <v>399</v>
      </c>
      <c r="B107" s="115" t="s">
        <v>233</v>
      </c>
      <c r="C107" s="195">
        <v>0</v>
      </c>
      <c r="D107" s="195">
        <v>0</v>
      </c>
      <c r="E107" s="195">
        <v>0</v>
      </c>
      <c r="F107" s="198">
        <v>0</v>
      </c>
      <c r="G107" s="198">
        <v>0</v>
      </c>
      <c r="H107" s="198">
        <v>0</v>
      </c>
      <c r="I107" s="198">
        <v>0</v>
      </c>
      <c r="J107" s="198">
        <v>0</v>
      </c>
      <c r="K107" s="198">
        <v>0</v>
      </c>
      <c r="L107" s="195">
        <v>0</v>
      </c>
      <c r="M107" s="195">
        <v>0</v>
      </c>
      <c r="N107" s="195">
        <v>0</v>
      </c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1"/>
      <c r="AE107" s="21"/>
    </row>
    <row r="108" spans="1:31" x14ac:dyDescent="0.25">
      <c r="A108" s="113" t="s">
        <v>744</v>
      </c>
      <c r="B108" s="115" t="s">
        <v>236</v>
      </c>
      <c r="C108" s="195">
        <v>0</v>
      </c>
      <c r="D108" s="195">
        <v>0</v>
      </c>
      <c r="E108" s="195">
        <v>0</v>
      </c>
      <c r="F108" s="198">
        <v>0</v>
      </c>
      <c r="G108" s="198">
        <v>0</v>
      </c>
      <c r="H108" s="198">
        <v>0</v>
      </c>
      <c r="I108" s="198">
        <v>0</v>
      </c>
      <c r="J108" s="198">
        <v>0</v>
      </c>
      <c r="K108" s="198">
        <v>0</v>
      </c>
      <c r="L108" s="195">
        <v>0</v>
      </c>
      <c r="M108" s="195">
        <v>0</v>
      </c>
      <c r="N108" s="195">
        <v>0</v>
      </c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1"/>
      <c r="AE108" s="21"/>
    </row>
    <row r="109" spans="1:31" x14ac:dyDescent="0.25">
      <c r="A109" s="113" t="s">
        <v>745</v>
      </c>
      <c r="B109" s="115" t="s">
        <v>238</v>
      </c>
      <c r="C109" s="195">
        <v>0</v>
      </c>
      <c r="D109" s="195">
        <v>0</v>
      </c>
      <c r="E109" s="195">
        <v>0</v>
      </c>
      <c r="F109" s="198">
        <v>0</v>
      </c>
      <c r="G109" s="198">
        <v>0</v>
      </c>
      <c r="H109" s="198">
        <v>0</v>
      </c>
      <c r="I109" s="198">
        <v>0</v>
      </c>
      <c r="J109" s="198">
        <v>0</v>
      </c>
      <c r="K109" s="198">
        <v>0</v>
      </c>
      <c r="L109" s="195">
        <v>0</v>
      </c>
      <c r="M109" s="195">
        <v>0</v>
      </c>
      <c r="N109" s="195">
        <v>0</v>
      </c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1"/>
      <c r="AE109" s="21"/>
    </row>
    <row r="110" spans="1:31" x14ac:dyDescent="0.25">
      <c r="A110" s="113" t="s">
        <v>746</v>
      </c>
      <c r="B110" s="115" t="s">
        <v>239</v>
      </c>
      <c r="C110" s="195">
        <v>0</v>
      </c>
      <c r="D110" s="195">
        <v>0</v>
      </c>
      <c r="E110" s="195">
        <v>0</v>
      </c>
      <c r="F110" s="198">
        <v>0</v>
      </c>
      <c r="G110" s="198">
        <v>0</v>
      </c>
      <c r="H110" s="198">
        <v>0</v>
      </c>
      <c r="I110" s="198">
        <v>0</v>
      </c>
      <c r="J110" s="198">
        <v>0</v>
      </c>
      <c r="K110" s="198">
        <v>0</v>
      </c>
      <c r="L110" s="195">
        <v>0</v>
      </c>
      <c r="M110" s="195">
        <v>0</v>
      </c>
      <c r="N110" s="195">
        <v>0</v>
      </c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1"/>
      <c r="AE110" s="21"/>
    </row>
    <row r="111" spans="1:31" x14ac:dyDescent="0.25">
      <c r="A111" s="113" t="s">
        <v>747</v>
      </c>
      <c r="B111" s="115" t="s">
        <v>742</v>
      </c>
      <c r="C111" s="195">
        <v>0</v>
      </c>
      <c r="D111" s="195">
        <v>0</v>
      </c>
      <c r="E111" s="195">
        <v>0</v>
      </c>
      <c r="F111" s="198">
        <v>0</v>
      </c>
      <c r="G111" s="198">
        <v>0</v>
      </c>
      <c r="H111" s="198">
        <v>0</v>
      </c>
      <c r="I111" s="198">
        <v>0</v>
      </c>
      <c r="J111" s="198">
        <v>0</v>
      </c>
      <c r="K111" s="198">
        <v>0</v>
      </c>
      <c r="L111" s="195">
        <v>0</v>
      </c>
      <c r="M111" s="195">
        <v>0</v>
      </c>
      <c r="N111" s="195">
        <v>0</v>
      </c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1"/>
      <c r="AE111" s="21"/>
    </row>
    <row r="112" spans="1:31" x14ac:dyDescent="0.25">
      <c r="A112" s="113" t="s">
        <v>748</v>
      </c>
      <c r="B112" s="115" t="s">
        <v>743</v>
      </c>
      <c r="C112" s="195">
        <v>0</v>
      </c>
      <c r="D112" s="195">
        <v>0</v>
      </c>
      <c r="E112" s="195">
        <v>0</v>
      </c>
      <c r="F112" s="198">
        <v>0</v>
      </c>
      <c r="G112" s="198">
        <v>0</v>
      </c>
      <c r="H112" s="198">
        <v>0</v>
      </c>
      <c r="I112" s="198">
        <v>0</v>
      </c>
      <c r="J112" s="198">
        <v>0</v>
      </c>
      <c r="K112" s="198">
        <v>0</v>
      </c>
      <c r="L112" s="195">
        <v>0</v>
      </c>
      <c r="M112" s="195">
        <v>0</v>
      </c>
      <c r="N112" s="195">
        <v>0</v>
      </c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1"/>
      <c r="AE112" s="21"/>
    </row>
    <row r="113" spans="1:31" s="81" customFormat="1" x14ac:dyDescent="0.25">
      <c r="A113" s="114" t="s">
        <v>749</v>
      </c>
      <c r="B113" s="116" t="s">
        <v>240</v>
      </c>
      <c r="C113" s="199">
        <v>0</v>
      </c>
      <c r="D113" s="199">
        <v>0</v>
      </c>
      <c r="E113" s="199">
        <v>0</v>
      </c>
      <c r="F113" s="198">
        <v>0</v>
      </c>
      <c r="G113" s="198">
        <v>0</v>
      </c>
      <c r="H113" s="198">
        <v>0</v>
      </c>
      <c r="I113" s="198">
        <v>0</v>
      </c>
      <c r="J113" s="198">
        <v>0</v>
      </c>
      <c r="K113" s="198">
        <v>0</v>
      </c>
      <c r="L113" s="199">
        <v>0</v>
      </c>
      <c r="M113" s="199">
        <v>0</v>
      </c>
      <c r="N113" s="199">
        <v>0</v>
      </c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131"/>
      <c r="AE113" s="131"/>
    </row>
    <row r="114" spans="1:31" x14ac:dyDescent="0.25">
      <c r="A114" s="113" t="s">
        <v>241</v>
      </c>
      <c r="B114" s="115" t="s">
        <v>242</v>
      </c>
      <c r="C114" s="195">
        <v>0</v>
      </c>
      <c r="D114" s="195">
        <v>0</v>
      </c>
      <c r="E114" s="195">
        <v>0</v>
      </c>
      <c r="F114" s="198">
        <v>0</v>
      </c>
      <c r="G114" s="198">
        <v>0</v>
      </c>
      <c r="H114" s="198">
        <v>0</v>
      </c>
      <c r="I114" s="198">
        <v>0</v>
      </c>
      <c r="J114" s="198">
        <v>0</v>
      </c>
      <c r="K114" s="198">
        <v>0</v>
      </c>
      <c r="L114" s="195">
        <v>0</v>
      </c>
      <c r="M114" s="195">
        <v>0</v>
      </c>
      <c r="N114" s="195">
        <v>0</v>
      </c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1"/>
      <c r="AE114" s="21"/>
    </row>
    <row r="115" spans="1:31" x14ac:dyDescent="0.25">
      <c r="A115" s="113" t="s">
        <v>243</v>
      </c>
      <c r="B115" s="115" t="s">
        <v>244</v>
      </c>
      <c r="C115" s="67">
        <v>2153941</v>
      </c>
      <c r="D115" s="67">
        <v>2153941</v>
      </c>
      <c r="E115" s="67">
        <v>2153941</v>
      </c>
      <c r="F115" s="198">
        <v>0</v>
      </c>
      <c r="G115" s="198">
        <v>0</v>
      </c>
      <c r="H115" s="198">
        <v>0</v>
      </c>
      <c r="I115" s="198">
        <v>0</v>
      </c>
      <c r="J115" s="198">
        <v>0</v>
      </c>
      <c r="K115" s="198">
        <v>0</v>
      </c>
      <c r="L115" s="67">
        <v>2153941</v>
      </c>
      <c r="M115" s="67">
        <v>2153941</v>
      </c>
      <c r="N115" s="67">
        <v>2153941</v>
      </c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1"/>
      <c r="AE115" s="21"/>
    </row>
    <row r="116" spans="1:31" x14ac:dyDescent="0.25">
      <c r="A116" s="113" t="s">
        <v>245</v>
      </c>
      <c r="B116" s="115" t="s">
        <v>246</v>
      </c>
      <c r="C116" s="195">
        <v>0</v>
      </c>
      <c r="D116" s="195">
        <v>0</v>
      </c>
      <c r="E116" s="195">
        <v>0</v>
      </c>
      <c r="F116" s="198">
        <v>0</v>
      </c>
      <c r="G116" s="198">
        <v>0</v>
      </c>
      <c r="H116" s="198">
        <v>0</v>
      </c>
      <c r="I116" s="198">
        <v>0</v>
      </c>
      <c r="J116" s="198">
        <v>0</v>
      </c>
      <c r="K116" s="198">
        <v>0</v>
      </c>
      <c r="L116" s="195">
        <v>0</v>
      </c>
      <c r="M116" s="195">
        <v>0</v>
      </c>
      <c r="N116" s="195">
        <v>0</v>
      </c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1"/>
      <c r="AE116" s="21"/>
    </row>
    <row r="117" spans="1:31" x14ac:dyDescent="0.25">
      <c r="A117" s="113" t="s">
        <v>751</v>
      </c>
      <c r="B117" s="115" t="s">
        <v>248</v>
      </c>
      <c r="C117" s="195">
        <v>0</v>
      </c>
      <c r="D117" s="195">
        <v>0</v>
      </c>
      <c r="E117" s="195">
        <v>0</v>
      </c>
      <c r="F117" s="198">
        <v>0</v>
      </c>
      <c r="G117" s="198">
        <v>0</v>
      </c>
      <c r="H117" s="198">
        <v>0</v>
      </c>
      <c r="I117" s="198">
        <v>0</v>
      </c>
      <c r="J117" s="198">
        <v>0</v>
      </c>
      <c r="K117" s="198">
        <v>0</v>
      </c>
      <c r="L117" s="195">
        <v>0</v>
      </c>
      <c r="M117" s="195">
        <v>0</v>
      </c>
      <c r="N117" s="195">
        <v>0</v>
      </c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1"/>
      <c r="AE117" s="21"/>
    </row>
    <row r="118" spans="1:31" x14ac:dyDescent="0.25">
      <c r="A118" s="113" t="s">
        <v>249</v>
      </c>
      <c r="B118" s="115" t="s">
        <v>250</v>
      </c>
      <c r="C118" s="195">
        <v>0</v>
      </c>
      <c r="D118" s="195">
        <v>0</v>
      </c>
      <c r="E118" s="195">
        <v>0</v>
      </c>
      <c r="F118" s="198">
        <v>0</v>
      </c>
      <c r="G118" s="198">
        <v>0</v>
      </c>
      <c r="H118" s="198">
        <v>0</v>
      </c>
      <c r="I118" s="198">
        <v>0</v>
      </c>
      <c r="J118" s="198">
        <v>0</v>
      </c>
      <c r="K118" s="198">
        <v>0</v>
      </c>
      <c r="L118" s="195">
        <v>0</v>
      </c>
      <c r="M118" s="195">
        <v>0</v>
      </c>
      <c r="N118" s="195">
        <v>0</v>
      </c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1"/>
      <c r="AE118" s="21"/>
    </row>
    <row r="119" spans="1:31" x14ac:dyDescent="0.25">
      <c r="A119" s="113" t="s">
        <v>251</v>
      </c>
      <c r="B119" s="115" t="s">
        <v>252</v>
      </c>
      <c r="C119" s="195">
        <v>0</v>
      </c>
      <c r="D119" s="195">
        <v>0</v>
      </c>
      <c r="E119" s="195">
        <v>0</v>
      </c>
      <c r="F119" s="198">
        <v>0</v>
      </c>
      <c r="G119" s="198">
        <v>0</v>
      </c>
      <c r="H119" s="198">
        <v>0</v>
      </c>
      <c r="I119" s="198">
        <v>0</v>
      </c>
      <c r="J119" s="198">
        <v>0</v>
      </c>
      <c r="K119" s="198">
        <v>0</v>
      </c>
      <c r="L119" s="195">
        <v>0</v>
      </c>
      <c r="M119" s="195">
        <v>0</v>
      </c>
      <c r="N119" s="195">
        <v>0</v>
      </c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1"/>
      <c r="AE119" s="21"/>
    </row>
    <row r="120" spans="1:31" x14ac:dyDescent="0.25">
      <c r="A120" s="113" t="s">
        <v>752</v>
      </c>
      <c r="B120" s="115" t="s">
        <v>750</v>
      </c>
      <c r="C120" s="195">
        <v>0</v>
      </c>
      <c r="D120" s="195">
        <v>0</v>
      </c>
      <c r="E120" s="195">
        <v>0</v>
      </c>
      <c r="F120" s="198">
        <v>0</v>
      </c>
      <c r="G120" s="198">
        <v>0</v>
      </c>
      <c r="H120" s="198">
        <v>0</v>
      </c>
      <c r="I120" s="198">
        <v>0</v>
      </c>
      <c r="J120" s="198">
        <v>0</v>
      </c>
      <c r="K120" s="198">
        <v>0</v>
      </c>
      <c r="L120" s="195">
        <v>0</v>
      </c>
      <c r="M120" s="195">
        <v>0</v>
      </c>
      <c r="N120" s="195">
        <v>0</v>
      </c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1"/>
      <c r="AE120" s="21"/>
    </row>
    <row r="121" spans="1:31" s="81" customFormat="1" x14ac:dyDescent="0.25">
      <c r="A121" s="114" t="s">
        <v>753</v>
      </c>
      <c r="B121" s="116" t="s">
        <v>253</v>
      </c>
      <c r="C121" s="68">
        <v>2846941</v>
      </c>
      <c r="D121" s="68">
        <v>2835580</v>
      </c>
      <c r="E121" s="68">
        <v>2835580</v>
      </c>
      <c r="F121" s="198">
        <v>0</v>
      </c>
      <c r="G121" s="198">
        <v>0</v>
      </c>
      <c r="H121" s="198">
        <v>0</v>
      </c>
      <c r="I121" s="198">
        <v>0</v>
      </c>
      <c r="J121" s="198">
        <v>0</v>
      </c>
      <c r="K121" s="198">
        <v>0</v>
      </c>
      <c r="L121" s="68">
        <v>2846941</v>
      </c>
      <c r="M121" s="68">
        <v>2835580</v>
      </c>
      <c r="N121" s="68">
        <v>2835580</v>
      </c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131"/>
      <c r="AE121" s="131"/>
    </row>
    <row r="122" spans="1:31" x14ac:dyDescent="0.25">
      <c r="A122" s="113" t="s">
        <v>254</v>
      </c>
      <c r="B122" s="115" t="s">
        <v>255</v>
      </c>
      <c r="C122" s="195">
        <v>0</v>
      </c>
      <c r="D122" s="195">
        <v>0</v>
      </c>
      <c r="E122" s="195">
        <v>0</v>
      </c>
      <c r="F122" s="198">
        <v>0</v>
      </c>
      <c r="G122" s="198">
        <v>0</v>
      </c>
      <c r="H122" s="198">
        <v>0</v>
      </c>
      <c r="I122" s="198">
        <v>0</v>
      </c>
      <c r="J122" s="198">
        <v>0</v>
      </c>
      <c r="K122" s="198">
        <v>0</v>
      </c>
      <c r="L122" s="195">
        <v>0</v>
      </c>
      <c r="M122" s="195">
        <v>0</v>
      </c>
      <c r="N122" s="195">
        <v>0</v>
      </c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1"/>
      <c r="AE122" s="21"/>
    </row>
    <row r="123" spans="1:31" x14ac:dyDescent="0.25">
      <c r="A123" s="113" t="s">
        <v>758</v>
      </c>
      <c r="B123" s="115" t="s">
        <v>257</v>
      </c>
      <c r="C123" s="195">
        <v>0</v>
      </c>
      <c r="D123" s="195">
        <v>0</v>
      </c>
      <c r="E123" s="195">
        <v>0</v>
      </c>
      <c r="F123" s="198">
        <v>0</v>
      </c>
      <c r="G123" s="198">
        <v>0</v>
      </c>
      <c r="H123" s="198">
        <v>0</v>
      </c>
      <c r="I123" s="198">
        <v>0</v>
      </c>
      <c r="J123" s="198">
        <v>0</v>
      </c>
      <c r="K123" s="198">
        <v>0</v>
      </c>
      <c r="L123" s="195">
        <v>0</v>
      </c>
      <c r="M123" s="195">
        <v>0</v>
      </c>
      <c r="N123" s="195">
        <v>0</v>
      </c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1"/>
      <c r="AE123" s="21"/>
    </row>
    <row r="124" spans="1:31" x14ac:dyDescent="0.25">
      <c r="A124" s="113" t="s">
        <v>420</v>
      </c>
      <c r="B124" s="115" t="s">
        <v>258</v>
      </c>
      <c r="C124" s="195">
        <v>0</v>
      </c>
      <c r="D124" s="195">
        <v>0</v>
      </c>
      <c r="E124" s="195">
        <v>0</v>
      </c>
      <c r="F124" s="198">
        <v>0</v>
      </c>
      <c r="G124" s="198">
        <v>0</v>
      </c>
      <c r="H124" s="198">
        <v>0</v>
      </c>
      <c r="I124" s="198">
        <v>0</v>
      </c>
      <c r="J124" s="198">
        <v>0</v>
      </c>
      <c r="K124" s="198">
        <v>0</v>
      </c>
      <c r="L124" s="195">
        <v>0</v>
      </c>
      <c r="M124" s="195">
        <v>0</v>
      </c>
      <c r="N124" s="195">
        <v>0</v>
      </c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</row>
    <row r="125" spans="1:31" ht="17.25" customHeight="1" x14ac:dyDescent="0.25">
      <c r="A125" s="113" t="s">
        <v>759</v>
      </c>
      <c r="B125" s="115" t="s">
        <v>259</v>
      </c>
      <c r="C125" s="195">
        <v>0</v>
      </c>
      <c r="D125" s="195">
        <v>0</v>
      </c>
      <c r="E125" s="195">
        <v>0</v>
      </c>
      <c r="F125" s="198">
        <v>0</v>
      </c>
      <c r="G125" s="198">
        <v>0</v>
      </c>
      <c r="H125" s="198">
        <v>0</v>
      </c>
      <c r="I125" s="198">
        <v>0</v>
      </c>
      <c r="J125" s="198">
        <v>0</v>
      </c>
      <c r="K125" s="198">
        <v>0</v>
      </c>
      <c r="L125" s="195">
        <v>0</v>
      </c>
      <c r="M125" s="195">
        <v>0</v>
      </c>
      <c r="N125" s="195">
        <v>0</v>
      </c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</row>
    <row r="126" spans="1:31" x14ac:dyDescent="0.25">
      <c r="A126" s="113" t="s">
        <v>760</v>
      </c>
      <c r="B126" s="115" t="s">
        <v>754</v>
      </c>
      <c r="C126" s="195">
        <v>0</v>
      </c>
      <c r="D126" s="195">
        <v>0</v>
      </c>
      <c r="E126" s="195">
        <v>0</v>
      </c>
      <c r="F126" s="198">
        <v>0</v>
      </c>
      <c r="G126" s="198">
        <v>0</v>
      </c>
      <c r="H126" s="198">
        <v>0</v>
      </c>
      <c r="I126" s="198">
        <v>0</v>
      </c>
      <c r="J126" s="198">
        <v>0</v>
      </c>
      <c r="K126" s="198">
        <v>0</v>
      </c>
      <c r="L126" s="195">
        <v>0</v>
      </c>
      <c r="M126" s="195">
        <v>0</v>
      </c>
      <c r="N126" s="195">
        <v>0</v>
      </c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</row>
    <row r="127" spans="1:31" s="137" customFormat="1" x14ac:dyDescent="0.2">
      <c r="A127" s="114" t="s">
        <v>404</v>
      </c>
      <c r="B127" s="134" t="s">
        <v>263</v>
      </c>
      <c r="C127" s="199">
        <v>0</v>
      </c>
      <c r="D127" s="199">
        <v>0</v>
      </c>
      <c r="E127" s="199">
        <v>0</v>
      </c>
      <c r="F127" s="198">
        <v>0</v>
      </c>
      <c r="G127" s="198">
        <v>0</v>
      </c>
      <c r="H127" s="198">
        <v>0</v>
      </c>
      <c r="I127" s="198">
        <v>0</v>
      </c>
      <c r="J127" s="198">
        <v>0</v>
      </c>
      <c r="K127" s="198">
        <v>0</v>
      </c>
      <c r="L127" s="199">
        <v>0</v>
      </c>
      <c r="M127" s="199">
        <v>0</v>
      </c>
      <c r="N127" s="199">
        <v>0</v>
      </c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</row>
    <row r="128" spans="1:31" s="141" customFormat="1" x14ac:dyDescent="0.3">
      <c r="A128" s="113" t="s">
        <v>264</v>
      </c>
      <c r="B128" s="138" t="s">
        <v>265</v>
      </c>
      <c r="C128" s="195">
        <v>0</v>
      </c>
      <c r="D128" s="195">
        <v>0</v>
      </c>
      <c r="E128" s="195">
        <v>0</v>
      </c>
      <c r="F128" s="198">
        <v>0</v>
      </c>
      <c r="G128" s="198">
        <v>0</v>
      </c>
      <c r="H128" s="198">
        <v>0</v>
      </c>
      <c r="I128" s="198">
        <v>0</v>
      </c>
      <c r="J128" s="198">
        <v>0</v>
      </c>
      <c r="K128" s="198">
        <v>0</v>
      </c>
      <c r="L128" s="195">
        <v>0</v>
      </c>
      <c r="M128" s="195">
        <v>0</v>
      </c>
      <c r="N128" s="195">
        <v>0</v>
      </c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</row>
    <row r="129" spans="1:31" s="141" customFormat="1" x14ac:dyDescent="0.3">
      <c r="A129" s="113" t="s">
        <v>761</v>
      </c>
      <c r="B129" s="138" t="s">
        <v>755</v>
      </c>
      <c r="C129" s="195">
        <v>0</v>
      </c>
      <c r="D129" s="195">
        <v>0</v>
      </c>
      <c r="E129" s="195">
        <v>0</v>
      </c>
      <c r="F129" s="198">
        <v>0</v>
      </c>
      <c r="G129" s="198">
        <v>0</v>
      </c>
      <c r="H129" s="198">
        <v>0</v>
      </c>
      <c r="I129" s="198">
        <v>0</v>
      </c>
      <c r="J129" s="198">
        <v>0</v>
      </c>
      <c r="K129" s="198">
        <v>0</v>
      </c>
      <c r="L129" s="195">
        <v>0</v>
      </c>
      <c r="M129" s="195">
        <v>0</v>
      </c>
      <c r="N129" s="195">
        <v>0</v>
      </c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</row>
    <row r="130" spans="1:31" s="122" customFormat="1" x14ac:dyDescent="0.25">
      <c r="A130" s="186" t="s">
        <v>423</v>
      </c>
      <c r="B130" s="187" t="s">
        <v>266</v>
      </c>
      <c r="C130" s="202">
        <v>2846941</v>
      </c>
      <c r="D130" s="202">
        <v>2835580</v>
      </c>
      <c r="E130" s="202">
        <v>2835580</v>
      </c>
      <c r="F130" s="200">
        <v>0</v>
      </c>
      <c r="G130" s="200">
        <v>0</v>
      </c>
      <c r="H130" s="200">
        <v>0</v>
      </c>
      <c r="I130" s="200">
        <v>0</v>
      </c>
      <c r="J130" s="200">
        <v>0</v>
      </c>
      <c r="K130" s="200">
        <v>0</v>
      </c>
      <c r="L130" s="202">
        <v>2846941</v>
      </c>
      <c r="M130" s="202">
        <v>2835580</v>
      </c>
      <c r="N130" s="202">
        <v>2835580</v>
      </c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144"/>
      <c r="Z130" s="144"/>
      <c r="AA130" s="144"/>
      <c r="AB130" s="144"/>
      <c r="AC130" s="144"/>
      <c r="AD130" s="144"/>
      <c r="AE130" s="144"/>
    </row>
    <row r="131" spans="1:31" s="143" customFormat="1" x14ac:dyDescent="0.25">
      <c r="A131" s="132" t="s">
        <v>756</v>
      </c>
      <c r="B131" s="133" t="s">
        <v>757</v>
      </c>
      <c r="C131" s="201">
        <f>C102+C130</f>
        <v>242835300</v>
      </c>
      <c r="D131" s="201">
        <f t="shared" ref="D131:E131" si="4">D102+D130</f>
        <v>252387145</v>
      </c>
      <c r="E131" s="201">
        <f t="shared" si="4"/>
        <v>87686095</v>
      </c>
      <c r="F131" s="201">
        <v>550000</v>
      </c>
      <c r="G131" s="201">
        <v>700000</v>
      </c>
      <c r="H131" s="201">
        <v>700000</v>
      </c>
      <c r="I131" s="201">
        <v>0</v>
      </c>
      <c r="J131" s="201">
        <v>0</v>
      </c>
      <c r="K131" s="201">
        <v>0</v>
      </c>
      <c r="L131" s="201">
        <f>L102+L130</f>
        <v>243385300</v>
      </c>
      <c r="M131" s="201">
        <f t="shared" ref="M131:N131" si="5">M102+M130</f>
        <v>253087145</v>
      </c>
      <c r="N131" s="201">
        <f t="shared" si="5"/>
        <v>88386095</v>
      </c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</row>
    <row r="132" spans="1:31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</row>
    <row r="133" spans="1:31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</row>
    <row r="134" spans="1:31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</row>
    <row r="135" spans="1:31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</row>
    <row r="136" spans="1:31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</row>
    <row r="137" spans="1:31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</row>
    <row r="138" spans="1:31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</row>
    <row r="139" spans="1:31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</row>
    <row r="140" spans="1:31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</row>
    <row r="141" spans="1:31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</row>
    <row r="142" spans="1:31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</row>
    <row r="143" spans="1:31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</row>
    <row r="144" spans="1:31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</row>
    <row r="145" spans="2:31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</row>
    <row r="146" spans="2:31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</row>
    <row r="147" spans="2:31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</row>
    <row r="148" spans="2:31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</row>
    <row r="149" spans="2:31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</row>
    <row r="150" spans="2:31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</row>
    <row r="151" spans="2:31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</row>
    <row r="152" spans="2:31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</row>
    <row r="153" spans="2:31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</row>
    <row r="154" spans="2:31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</row>
    <row r="155" spans="2:31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</row>
    <row r="156" spans="2:31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</row>
    <row r="157" spans="2:31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</row>
    <row r="158" spans="2:31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</row>
    <row r="159" spans="2:31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</row>
    <row r="160" spans="2:31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</row>
    <row r="161" spans="2:31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</row>
    <row r="162" spans="2:31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</row>
    <row r="163" spans="2:31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</row>
    <row r="164" spans="2:31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</row>
    <row r="165" spans="2:31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</row>
    <row r="166" spans="2:31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</row>
    <row r="167" spans="2:31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</row>
    <row r="168" spans="2:31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</row>
    <row r="169" spans="2:31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</row>
    <row r="170" spans="2:31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</row>
    <row r="171" spans="2:31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</row>
    <row r="172" spans="2:31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</row>
    <row r="173" spans="2:31" x14ac:dyDescent="0.25">
      <c r="B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</row>
  </sheetData>
  <mergeCells count="8">
    <mergeCell ref="A3:N3"/>
    <mergeCell ref="A4:N4"/>
    <mergeCell ref="C7:E7"/>
    <mergeCell ref="F7:H7"/>
    <mergeCell ref="I7:K7"/>
    <mergeCell ref="L7:N7"/>
    <mergeCell ref="A7:A8"/>
    <mergeCell ref="B7:B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3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E33"/>
  <sheetViews>
    <sheetView workbookViewId="0">
      <selection activeCell="B1" sqref="B1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28515625" customWidth="1"/>
  </cols>
  <sheetData>
    <row r="1" spans="1:5" x14ac:dyDescent="0.25">
      <c r="B1" t="s">
        <v>854</v>
      </c>
    </row>
    <row r="3" spans="1:5" ht="21.75" customHeight="1" x14ac:dyDescent="0.25">
      <c r="A3" s="231" t="s">
        <v>840</v>
      </c>
      <c r="B3" s="232"/>
      <c r="C3" s="232"/>
      <c r="D3" s="232"/>
      <c r="E3" s="232"/>
    </row>
    <row r="4" spans="1:5" ht="26.25" customHeight="1" x14ac:dyDescent="0.25">
      <c r="A4" s="214" t="s">
        <v>615</v>
      </c>
      <c r="B4" s="215"/>
      <c r="C4" s="215"/>
      <c r="D4" s="215"/>
      <c r="E4" s="215"/>
    </row>
    <row r="6" spans="1:5" ht="15" customHeight="1" x14ac:dyDescent="0.25">
      <c r="A6" s="220" t="s">
        <v>558</v>
      </c>
      <c r="B6" s="222" t="s">
        <v>108</v>
      </c>
      <c r="C6" s="233" t="s">
        <v>584</v>
      </c>
      <c r="D6" s="234"/>
      <c r="E6" s="235"/>
    </row>
    <row r="7" spans="1:5" ht="23.25" customHeight="1" x14ac:dyDescent="0.25">
      <c r="A7" s="236"/>
      <c r="B7" s="236"/>
      <c r="C7" s="3" t="s">
        <v>587</v>
      </c>
      <c r="D7" s="3" t="s">
        <v>17</v>
      </c>
      <c r="E7" s="63" t="s">
        <v>18</v>
      </c>
    </row>
    <row r="8" spans="1:5" x14ac:dyDescent="0.25">
      <c r="A8" s="25"/>
      <c r="B8" s="25"/>
      <c r="C8" s="95"/>
      <c r="D8" s="95"/>
      <c r="E8" s="95"/>
    </row>
    <row r="9" spans="1:5" x14ac:dyDescent="0.25">
      <c r="A9" s="12" t="s">
        <v>190</v>
      </c>
      <c r="B9" s="6" t="s">
        <v>191</v>
      </c>
      <c r="C9" s="95">
        <f>'4. melléklet'!C78</f>
        <v>0</v>
      </c>
      <c r="D9" s="95">
        <f>'4. melléklet'!D78</f>
        <v>0</v>
      </c>
      <c r="E9" s="95">
        <f>'4. melléklet'!E78</f>
        <v>0</v>
      </c>
    </row>
    <row r="10" spans="1:5" x14ac:dyDescent="0.25">
      <c r="A10" s="12"/>
      <c r="B10" s="6"/>
      <c r="C10" s="95"/>
      <c r="D10" s="95"/>
      <c r="E10" s="95"/>
    </row>
    <row r="11" spans="1:5" x14ac:dyDescent="0.25">
      <c r="A11" s="12" t="s">
        <v>387</v>
      </c>
      <c r="B11" s="6" t="s">
        <v>192</v>
      </c>
      <c r="C11" s="95">
        <f>'4. melléklet'!C79</f>
        <v>0</v>
      </c>
      <c r="D11" s="95">
        <f>'4. melléklet'!D79</f>
        <v>1210788</v>
      </c>
      <c r="E11" s="95">
        <f>'4. melléklet'!E79</f>
        <v>1210788</v>
      </c>
    </row>
    <row r="12" spans="1:5" x14ac:dyDescent="0.25">
      <c r="A12" s="12"/>
      <c r="B12" s="6"/>
      <c r="C12" s="95"/>
      <c r="D12" s="95"/>
      <c r="E12" s="95"/>
    </row>
    <row r="13" spans="1:5" x14ac:dyDescent="0.25">
      <c r="A13" s="5" t="s">
        <v>193</v>
      </c>
      <c r="B13" s="6" t="s">
        <v>194</v>
      </c>
      <c r="C13" s="95">
        <f>'4. melléklet'!C80</f>
        <v>0</v>
      </c>
      <c r="D13" s="95">
        <f>'4. melléklet'!D80</f>
        <v>0</v>
      </c>
      <c r="E13" s="95">
        <f>'4. melléklet'!E80</f>
        <v>0</v>
      </c>
    </row>
    <row r="14" spans="1:5" x14ac:dyDescent="0.25">
      <c r="A14" s="5"/>
      <c r="B14" s="6"/>
      <c r="C14" s="95"/>
      <c r="D14" s="95"/>
      <c r="E14" s="95"/>
    </row>
    <row r="15" spans="1:5" x14ac:dyDescent="0.25">
      <c r="A15" s="12" t="s">
        <v>195</v>
      </c>
      <c r="B15" s="6" t="s">
        <v>196</v>
      </c>
      <c r="C15" s="95">
        <f>'4. melléklet'!C81</f>
        <v>500000</v>
      </c>
      <c r="D15" s="95">
        <f>'4. melléklet'!D81</f>
        <v>314882</v>
      </c>
      <c r="E15" s="95">
        <f>'4. melléklet'!E81</f>
        <v>314882</v>
      </c>
    </row>
    <row r="16" spans="1:5" x14ac:dyDescent="0.25">
      <c r="A16" s="12"/>
      <c r="B16" s="6"/>
      <c r="C16" s="95"/>
      <c r="D16" s="95"/>
      <c r="E16" s="95"/>
    </row>
    <row r="17" spans="1:5" x14ac:dyDescent="0.25">
      <c r="A17" s="12" t="s">
        <v>197</v>
      </c>
      <c r="B17" s="6" t="s">
        <v>198</v>
      </c>
      <c r="C17" s="95">
        <f>'4. melléklet'!C82</f>
        <v>0</v>
      </c>
      <c r="D17" s="95">
        <f>'4. melléklet'!D82</f>
        <v>0</v>
      </c>
      <c r="E17" s="95">
        <f>'4. melléklet'!E82</f>
        <v>0</v>
      </c>
    </row>
    <row r="18" spans="1:5" x14ac:dyDescent="0.25">
      <c r="A18" s="12"/>
      <c r="B18" s="6"/>
      <c r="C18" s="95"/>
      <c r="D18" s="95"/>
      <c r="E18" s="95"/>
    </row>
    <row r="19" spans="1:5" x14ac:dyDescent="0.25">
      <c r="A19" s="5" t="s">
        <v>199</v>
      </c>
      <c r="B19" s="6" t="s">
        <v>200</v>
      </c>
      <c r="C19" s="95">
        <f>'4. melléklet'!C83</f>
        <v>0</v>
      </c>
      <c r="D19" s="95">
        <f>'4. melléklet'!D83</f>
        <v>0</v>
      </c>
      <c r="E19" s="95">
        <f>'4. melléklet'!E83</f>
        <v>0</v>
      </c>
    </row>
    <row r="20" spans="1:5" x14ac:dyDescent="0.25">
      <c r="A20" s="5"/>
      <c r="B20" s="6"/>
      <c r="C20" s="95"/>
      <c r="D20" s="95"/>
      <c r="E20" s="95"/>
    </row>
    <row r="21" spans="1:5" x14ac:dyDescent="0.25">
      <c r="A21" s="5" t="s">
        <v>201</v>
      </c>
      <c r="B21" s="6" t="s">
        <v>202</v>
      </c>
      <c r="C21" s="95">
        <f>'4. melléklet'!C84</f>
        <v>180000</v>
      </c>
      <c r="D21" s="95">
        <f>'4. melléklet'!D84</f>
        <v>411933</v>
      </c>
      <c r="E21" s="95">
        <f>'4. melléklet'!E84</f>
        <v>411933</v>
      </c>
    </row>
    <row r="22" spans="1:5" ht="15.75" x14ac:dyDescent="0.25">
      <c r="A22" s="16" t="s">
        <v>388</v>
      </c>
      <c r="B22" s="9" t="s">
        <v>203</v>
      </c>
      <c r="C22" s="97">
        <f>C9+C11+C13+C15+C17+C19+C21</f>
        <v>680000</v>
      </c>
      <c r="D22" s="97">
        <f>D9+D11+D13+D15+D17+D19+D21</f>
        <v>1937603</v>
      </c>
      <c r="E22" s="97">
        <f>E9+E11+E13+E15+E17+E19+E21</f>
        <v>1937603</v>
      </c>
    </row>
    <row r="23" spans="1:5" ht="15.75" x14ac:dyDescent="0.25">
      <c r="A23" s="19"/>
      <c r="B23" s="8"/>
      <c r="C23" s="95"/>
      <c r="D23" s="95"/>
      <c r="E23" s="95"/>
    </row>
    <row r="24" spans="1:5" x14ac:dyDescent="0.25">
      <c r="A24" s="12" t="s">
        <v>204</v>
      </c>
      <c r="B24" s="6" t="s">
        <v>205</v>
      </c>
      <c r="C24" s="95">
        <f>'4. melléklet'!C86</f>
        <v>124846000</v>
      </c>
      <c r="D24" s="95">
        <f>'4. melléklet'!D86</f>
        <v>5504970</v>
      </c>
      <c r="E24" s="95">
        <f>'4. melléklet'!E86</f>
        <v>5504970</v>
      </c>
    </row>
    <row r="25" spans="1:5" x14ac:dyDescent="0.25">
      <c r="A25" s="12"/>
      <c r="B25" s="6"/>
      <c r="C25" s="95"/>
      <c r="D25" s="95"/>
      <c r="E25" s="95"/>
    </row>
    <row r="26" spans="1:5" x14ac:dyDescent="0.25">
      <c r="A26" s="12" t="s">
        <v>206</v>
      </c>
      <c r="B26" s="6" t="s">
        <v>207</v>
      </c>
      <c r="C26" s="95">
        <f>'4. melléklet'!C87</f>
        <v>0</v>
      </c>
      <c r="D26" s="95">
        <f>'4. melléklet'!D87</f>
        <v>0</v>
      </c>
      <c r="E26" s="95">
        <f>'4. melléklet'!E87</f>
        <v>0</v>
      </c>
    </row>
    <row r="27" spans="1:5" x14ac:dyDescent="0.25">
      <c r="A27" s="12"/>
      <c r="B27" s="6"/>
      <c r="C27" s="95"/>
      <c r="D27" s="95"/>
      <c r="E27" s="95"/>
    </row>
    <row r="28" spans="1:5" x14ac:dyDescent="0.25">
      <c r="A28" s="12" t="s">
        <v>208</v>
      </c>
      <c r="B28" s="6" t="s">
        <v>209</v>
      </c>
      <c r="C28" s="95">
        <f>'4. melléklet'!C88</f>
        <v>0</v>
      </c>
      <c r="D28" s="95">
        <f>'4. melléklet'!D88</f>
        <v>0</v>
      </c>
      <c r="E28" s="95">
        <f>'4. melléklet'!E88</f>
        <v>0</v>
      </c>
    </row>
    <row r="29" spans="1:5" x14ac:dyDescent="0.25">
      <c r="A29" s="12"/>
      <c r="B29" s="6"/>
      <c r="C29" s="95"/>
      <c r="D29" s="95"/>
      <c r="E29" s="95"/>
    </row>
    <row r="30" spans="1:5" x14ac:dyDescent="0.25">
      <c r="A30" s="12" t="s">
        <v>210</v>
      </c>
      <c r="B30" s="6" t="s">
        <v>211</v>
      </c>
      <c r="C30" s="95">
        <f>'4. melléklet'!C89</f>
        <v>33707170</v>
      </c>
      <c r="D30" s="95">
        <f>'4. melléklet'!D89</f>
        <v>1486341</v>
      </c>
      <c r="E30" s="95">
        <f>'4. melléklet'!E89</f>
        <v>1486341</v>
      </c>
    </row>
    <row r="31" spans="1:5" ht="15.75" x14ac:dyDescent="0.25">
      <c r="A31" s="16" t="s">
        <v>389</v>
      </c>
      <c r="B31" s="9" t="s">
        <v>212</v>
      </c>
      <c r="C31" s="96">
        <f>C24+C26+C28+C30</f>
        <v>158553170</v>
      </c>
      <c r="D31" s="96">
        <f>D24+D26+D28+D30</f>
        <v>6991311</v>
      </c>
      <c r="E31" s="96">
        <f>E24+E26+E28+E30</f>
        <v>6991311</v>
      </c>
    </row>
    <row r="33" spans="1:5" x14ac:dyDescent="0.25">
      <c r="A33" s="4"/>
      <c r="B33" s="4"/>
      <c r="C33" s="4"/>
      <c r="D33" s="4"/>
      <c r="E33" s="4"/>
    </row>
  </sheetData>
  <mergeCells count="5">
    <mergeCell ref="A3:E3"/>
    <mergeCell ref="A4:E4"/>
    <mergeCell ref="C6:E6"/>
    <mergeCell ref="B6:B7"/>
    <mergeCell ref="A6:A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B36"/>
  <sheetViews>
    <sheetView workbookViewId="0">
      <selection sqref="A1:B1"/>
    </sheetView>
  </sheetViews>
  <sheetFormatPr defaultRowHeight="15" x14ac:dyDescent="0.25"/>
  <cols>
    <col min="1" max="1" width="86.28515625" customWidth="1"/>
    <col min="2" max="2" width="28.28515625" customWidth="1"/>
  </cols>
  <sheetData>
    <row r="1" spans="1:2" x14ac:dyDescent="0.25">
      <c r="A1" s="242" t="s">
        <v>855</v>
      </c>
      <c r="B1" s="242"/>
    </row>
    <row r="3" spans="1:2" ht="25.5" customHeight="1" x14ac:dyDescent="0.25">
      <c r="A3" s="231" t="s">
        <v>840</v>
      </c>
      <c r="B3" s="232"/>
    </row>
    <row r="4" spans="1:2" ht="23.25" customHeight="1" x14ac:dyDescent="0.25">
      <c r="A4" s="240" t="s">
        <v>509</v>
      </c>
      <c r="B4" s="241"/>
    </row>
    <row r="5" spans="1:2" x14ac:dyDescent="0.25">
      <c r="A5" s="1"/>
    </row>
    <row r="6" spans="1:2" x14ac:dyDescent="0.25">
      <c r="A6" s="1"/>
    </row>
    <row r="7" spans="1:2" ht="51" customHeight="1" x14ac:dyDescent="0.25">
      <c r="A7" s="37" t="s">
        <v>508</v>
      </c>
      <c r="B7" s="37" t="s">
        <v>557</v>
      </c>
    </row>
    <row r="8" spans="1:2" ht="15" customHeight="1" x14ac:dyDescent="0.25">
      <c r="A8" s="38" t="s">
        <v>482</v>
      </c>
      <c r="B8" s="39">
        <v>0</v>
      </c>
    </row>
    <row r="9" spans="1:2" ht="15" customHeight="1" x14ac:dyDescent="0.25">
      <c r="A9" s="38" t="s">
        <v>483</v>
      </c>
      <c r="B9" s="39">
        <v>0</v>
      </c>
    </row>
    <row r="10" spans="1:2" ht="15" customHeight="1" x14ac:dyDescent="0.25">
      <c r="A10" s="38" t="s">
        <v>484</v>
      </c>
      <c r="B10" s="39">
        <v>0</v>
      </c>
    </row>
    <row r="11" spans="1:2" ht="15" customHeight="1" x14ac:dyDescent="0.25">
      <c r="A11" s="38" t="s">
        <v>485</v>
      </c>
      <c r="B11" s="39">
        <v>0</v>
      </c>
    </row>
    <row r="12" spans="1:2" s="81" customFormat="1" ht="15" customHeight="1" x14ac:dyDescent="0.25">
      <c r="A12" s="37" t="s">
        <v>503</v>
      </c>
      <c r="B12" s="82">
        <f>SUM(B8:B11)</f>
        <v>0</v>
      </c>
    </row>
    <row r="13" spans="1:2" ht="15" customHeight="1" x14ac:dyDescent="0.25">
      <c r="A13" s="38" t="s">
        <v>486</v>
      </c>
      <c r="B13" s="39">
        <v>0</v>
      </c>
    </row>
    <row r="14" spans="1:2" ht="15" customHeight="1" x14ac:dyDescent="0.25">
      <c r="A14" s="38" t="s">
        <v>487</v>
      </c>
      <c r="B14" s="39">
        <v>0</v>
      </c>
    </row>
    <row r="15" spans="1:2" ht="15" customHeight="1" x14ac:dyDescent="0.25">
      <c r="A15" s="38" t="s">
        <v>488</v>
      </c>
      <c r="B15" s="39">
        <v>0</v>
      </c>
    </row>
    <row r="16" spans="1:2" ht="15" customHeight="1" x14ac:dyDescent="0.25">
      <c r="A16" s="38" t="s">
        <v>489</v>
      </c>
      <c r="B16" s="39">
        <v>0</v>
      </c>
    </row>
    <row r="17" spans="1:2" ht="15" customHeight="1" x14ac:dyDescent="0.25">
      <c r="A17" s="38" t="s">
        <v>490</v>
      </c>
      <c r="B17" s="39">
        <v>1</v>
      </c>
    </row>
    <row r="18" spans="1:2" ht="15" customHeight="1" x14ac:dyDescent="0.25">
      <c r="A18" s="38" t="s">
        <v>491</v>
      </c>
      <c r="B18" s="39">
        <v>1</v>
      </c>
    </row>
    <row r="19" spans="1:2" ht="15" customHeight="1" x14ac:dyDescent="0.25">
      <c r="A19" s="38" t="s">
        <v>492</v>
      </c>
      <c r="B19" s="39">
        <v>0</v>
      </c>
    </row>
    <row r="20" spans="1:2" s="81" customFormat="1" ht="15" customHeight="1" x14ac:dyDescent="0.25">
      <c r="A20" s="37" t="s">
        <v>504</v>
      </c>
      <c r="B20" s="82">
        <f>SUM(B13:B19)</f>
        <v>2</v>
      </c>
    </row>
    <row r="21" spans="1:2" ht="15" customHeight="1" x14ac:dyDescent="0.25">
      <c r="A21" s="38" t="s">
        <v>493</v>
      </c>
      <c r="B21" s="39">
        <v>0</v>
      </c>
    </row>
    <row r="22" spans="1:2" ht="15" customHeight="1" x14ac:dyDescent="0.25">
      <c r="A22" s="38" t="s">
        <v>494</v>
      </c>
      <c r="B22" s="39">
        <v>0</v>
      </c>
    </row>
    <row r="23" spans="1:2" ht="15" customHeight="1" x14ac:dyDescent="0.25">
      <c r="A23" s="38" t="s">
        <v>495</v>
      </c>
      <c r="B23" s="39">
        <v>0</v>
      </c>
    </row>
    <row r="24" spans="1:2" s="81" customFormat="1" ht="15" customHeight="1" x14ac:dyDescent="0.25">
      <c r="A24" s="37" t="s">
        <v>505</v>
      </c>
      <c r="B24" s="82">
        <f>SUM(B21:B23)</f>
        <v>0</v>
      </c>
    </row>
    <row r="25" spans="1:2" ht="15" customHeight="1" x14ac:dyDescent="0.25">
      <c r="A25" s="38" t="s">
        <v>496</v>
      </c>
      <c r="B25" s="39">
        <v>1</v>
      </c>
    </row>
    <row r="26" spans="1:2" ht="15" customHeight="1" x14ac:dyDescent="0.25">
      <c r="A26" s="38" t="s">
        <v>497</v>
      </c>
      <c r="B26" s="39">
        <v>3</v>
      </c>
    </row>
    <row r="27" spans="1:2" ht="15" customHeight="1" x14ac:dyDescent="0.25">
      <c r="A27" s="38" t="s">
        <v>498</v>
      </c>
      <c r="B27" s="39">
        <v>1</v>
      </c>
    </row>
    <row r="28" spans="1:2" s="81" customFormat="1" ht="15" customHeight="1" x14ac:dyDescent="0.25">
      <c r="A28" s="37" t="s">
        <v>506</v>
      </c>
      <c r="B28" s="82">
        <f>SUM(B25:B27)</f>
        <v>5</v>
      </c>
    </row>
    <row r="29" spans="1:2" s="81" customFormat="1" ht="37.5" customHeight="1" x14ac:dyDescent="0.25">
      <c r="A29" s="37" t="s">
        <v>507</v>
      </c>
      <c r="B29" s="50">
        <f>SUM(B28,B24,B20,B12)</f>
        <v>7</v>
      </c>
    </row>
    <row r="30" spans="1:2" ht="15" customHeight="1" x14ac:dyDescent="0.25">
      <c r="A30" s="38" t="s">
        <v>499</v>
      </c>
      <c r="B30" s="39">
        <v>0</v>
      </c>
    </row>
    <row r="31" spans="1:2" ht="15" customHeight="1" x14ac:dyDescent="0.25">
      <c r="A31" s="38" t="s">
        <v>500</v>
      </c>
      <c r="B31" s="39">
        <v>0</v>
      </c>
    </row>
    <row r="32" spans="1:2" ht="15" customHeight="1" x14ac:dyDescent="0.25">
      <c r="A32" s="38" t="s">
        <v>501</v>
      </c>
      <c r="B32" s="39">
        <v>0</v>
      </c>
    </row>
    <row r="33" spans="1:2" ht="15" customHeight="1" x14ac:dyDescent="0.25">
      <c r="A33" s="38" t="s">
        <v>502</v>
      </c>
      <c r="B33" s="39">
        <v>0</v>
      </c>
    </row>
    <row r="34" spans="1:2" ht="36" customHeight="1" x14ac:dyDescent="0.25">
      <c r="A34" s="37" t="s">
        <v>19</v>
      </c>
      <c r="B34" s="82">
        <f>SUM(B30:B33)</f>
        <v>0</v>
      </c>
    </row>
    <row r="35" spans="1:2" x14ac:dyDescent="0.25">
      <c r="A35" s="237"/>
      <c r="B35" s="238"/>
    </row>
    <row r="36" spans="1:2" x14ac:dyDescent="0.25">
      <c r="A36" s="239"/>
      <c r="B36" s="238"/>
    </row>
  </sheetData>
  <mergeCells count="5">
    <mergeCell ref="A35:B35"/>
    <mergeCell ref="A36:B36"/>
    <mergeCell ref="A3:B3"/>
    <mergeCell ref="A4:B4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D11"/>
  <sheetViews>
    <sheetView workbookViewId="0">
      <selection activeCell="C1" sqref="C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22.7109375" customWidth="1"/>
  </cols>
  <sheetData>
    <row r="1" spans="1:4" x14ac:dyDescent="0.25">
      <c r="C1" t="s">
        <v>856</v>
      </c>
    </row>
    <row r="3" spans="1:4" ht="44.25" customHeight="1" x14ac:dyDescent="0.25">
      <c r="A3" s="231" t="s">
        <v>840</v>
      </c>
      <c r="B3" s="232"/>
      <c r="C3" s="232"/>
      <c r="D3" s="232"/>
    </row>
    <row r="4" spans="1:4" ht="23.25" customHeight="1" x14ac:dyDescent="0.25">
      <c r="A4" s="214" t="s">
        <v>616</v>
      </c>
      <c r="B4" s="215"/>
      <c r="C4" s="215"/>
      <c r="D4" s="215"/>
    </row>
    <row r="5" spans="1:4" ht="18" x14ac:dyDescent="0.25">
      <c r="A5" s="32"/>
    </row>
    <row r="7" spans="1:4" ht="15" customHeight="1" x14ac:dyDescent="0.25">
      <c r="A7" s="220" t="s">
        <v>107</v>
      </c>
      <c r="B7" s="222" t="s">
        <v>108</v>
      </c>
      <c r="C7" s="243" t="s">
        <v>584</v>
      </c>
      <c r="D7" s="244"/>
    </row>
    <row r="8" spans="1:4" x14ac:dyDescent="0.25">
      <c r="A8" s="236"/>
      <c r="B8" s="236"/>
      <c r="C8" s="3" t="s">
        <v>587</v>
      </c>
      <c r="D8" s="3" t="s">
        <v>17</v>
      </c>
    </row>
    <row r="9" spans="1:4" x14ac:dyDescent="0.25">
      <c r="A9" s="25"/>
      <c r="B9" s="25"/>
      <c r="C9" s="25"/>
      <c r="D9" s="25"/>
    </row>
    <row r="10" spans="1:4" s="81" customFormat="1" x14ac:dyDescent="0.25">
      <c r="A10" s="65" t="s">
        <v>726</v>
      </c>
      <c r="B10" s="66" t="s">
        <v>627</v>
      </c>
      <c r="C10" s="98">
        <f>'4. melléklet'!C75</f>
        <v>4185191</v>
      </c>
      <c r="D10" s="98">
        <f>'4. melléklet'!D75</f>
        <v>163855965</v>
      </c>
    </row>
    <row r="11" spans="1:4" x14ac:dyDescent="0.25">
      <c r="A11" s="14"/>
      <c r="B11" s="8"/>
      <c r="C11" s="25"/>
      <c r="D11" s="25"/>
    </row>
  </sheetData>
  <mergeCells count="5">
    <mergeCell ref="A3:D3"/>
    <mergeCell ref="A4:D4"/>
    <mergeCell ref="A7:A8"/>
    <mergeCell ref="B7:B8"/>
    <mergeCell ref="C7:D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M50"/>
  <sheetViews>
    <sheetView topLeftCell="E1" workbookViewId="0">
      <selection activeCell="H1" sqref="H1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x14ac:dyDescent="0.25">
      <c r="H1" t="s">
        <v>857</v>
      </c>
    </row>
    <row r="3" spans="1:13" ht="30" customHeight="1" x14ac:dyDescent="0.25">
      <c r="A3" s="212" t="s">
        <v>840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</row>
    <row r="4" spans="1:13" ht="27" customHeight="1" x14ac:dyDescent="0.25">
      <c r="A4" s="214" t="s">
        <v>617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</row>
    <row r="5" spans="1:13" ht="16.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x14ac:dyDescent="0.25">
      <c r="A6" s="4" t="s">
        <v>584</v>
      </c>
    </row>
    <row r="7" spans="1:13" ht="61.5" customHeight="1" x14ac:dyDescent="0.3">
      <c r="A7" s="2" t="s">
        <v>107</v>
      </c>
      <c r="B7" s="3" t="s">
        <v>108</v>
      </c>
      <c r="C7" s="40" t="s">
        <v>559</v>
      </c>
      <c r="D7" s="40" t="s">
        <v>55</v>
      </c>
      <c r="E7" s="40" t="s">
        <v>56</v>
      </c>
      <c r="F7" s="40" t="s">
        <v>57</v>
      </c>
      <c r="G7" s="40" t="s">
        <v>58</v>
      </c>
      <c r="H7" s="40" t="s">
        <v>562</v>
      </c>
      <c r="I7" s="40" t="s">
        <v>562</v>
      </c>
      <c r="J7" s="40" t="s">
        <v>569</v>
      </c>
      <c r="K7" s="40" t="s">
        <v>560</v>
      </c>
      <c r="L7" s="40" t="s">
        <v>561</v>
      </c>
      <c r="M7" s="40" t="s">
        <v>563</v>
      </c>
    </row>
    <row r="8" spans="1:13" ht="25.5" x14ac:dyDescent="0.25">
      <c r="A8" s="30"/>
      <c r="B8" s="30"/>
      <c r="C8" s="30"/>
      <c r="D8" s="30"/>
      <c r="E8" s="30"/>
      <c r="F8" s="30"/>
      <c r="G8" s="30"/>
      <c r="H8" s="42" t="s">
        <v>570</v>
      </c>
      <c r="I8" s="71" t="s">
        <v>59</v>
      </c>
      <c r="J8" s="41"/>
      <c r="K8" s="30"/>
      <c r="L8" s="30"/>
      <c r="M8" s="30"/>
    </row>
    <row r="9" spans="1:13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3" x14ac:dyDescent="0.25">
      <c r="A12" s="12" t="s">
        <v>190</v>
      </c>
      <c r="B12" s="6" t="s">
        <v>191</v>
      </c>
      <c r="C12" s="6"/>
      <c r="D12" s="6"/>
      <c r="E12" s="30"/>
      <c r="F12" s="30"/>
      <c r="G12" s="30"/>
      <c r="H12" s="30"/>
      <c r="I12" s="30"/>
      <c r="J12" s="30"/>
      <c r="K12" s="30"/>
      <c r="L12" s="30"/>
      <c r="M12" s="30"/>
    </row>
    <row r="13" spans="1:13" x14ac:dyDescent="0.25">
      <c r="A13" s="12"/>
      <c r="B13" s="6"/>
      <c r="C13" s="6"/>
      <c r="D13" s="6"/>
      <c r="E13" s="30"/>
      <c r="F13" s="30"/>
      <c r="G13" s="30"/>
      <c r="H13" s="30"/>
      <c r="I13" s="30"/>
      <c r="J13" s="30"/>
      <c r="K13" s="30"/>
      <c r="L13" s="30"/>
      <c r="M13" s="30"/>
    </row>
    <row r="14" spans="1:13" x14ac:dyDescent="0.25">
      <c r="A14" s="12"/>
      <c r="B14" s="6"/>
      <c r="C14" s="6"/>
      <c r="D14" s="6"/>
      <c r="E14" s="30"/>
      <c r="F14" s="30"/>
      <c r="G14" s="30"/>
      <c r="H14" s="30"/>
      <c r="I14" s="30"/>
      <c r="J14" s="30"/>
      <c r="K14" s="30"/>
      <c r="L14" s="30"/>
      <c r="M14" s="30"/>
    </row>
    <row r="15" spans="1:13" x14ac:dyDescent="0.25">
      <c r="A15" s="12"/>
      <c r="B15" s="6"/>
      <c r="C15" s="6"/>
      <c r="D15" s="6"/>
      <c r="E15" s="30"/>
      <c r="F15" s="30"/>
      <c r="G15" s="30"/>
      <c r="H15" s="30"/>
      <c r="I15" s="30"/>
      <c r="J15" s="30"/>
      <c r="K15" s="30"/>
      <c r="L15" s="30"/>
      <c r="M15" s="30"/>
    </row>
    <row r="16" spans="1:13" x14ac:dyDescent="0.25">
      <c r="A16" s="12"/>
      <c r="B16" s="6"/>
      <c r="C16" s="6"/>
      <c r="D16" s="6"/>
      <c r="E16" s="30"/>
      <c r="F16" s="30"/>
      <c r="G16" s="30"/>
      <c r="H16" s="30"/>
      <c r="I16" s="30"/>
      <c r="J16" s="30"/>
      <c r="K16" s="30"/>
      <c r="L16" s="30"/>
      <c r="M16" s="30"/>
    </row>
    <row r="17" spans="1:13" x14ac:dyDescent="0.25">
      <c r="A17" s="12" t="s">
        <v>387</v>
      </c>
      <c r="B17" s="6" t="s">
        <v>192</v>
      </c>
      <c r="C17" s="6"/>
      <c r="D17" s="6"/>
      <c r="E17" s="30"/>
      <c r="F17" s="30"/>
      <c r="G17" s="30"/>
      <c r="H17" s="30"/>
      <c r="I17" s="30"/>
      <c r="J17" s="30"/>
      <c r="K17" s="30"/>
      <c r="L17" s="30"/>
      <c r="M17" s="30"/>
    </row>
    <row r="18" spans="1:13" x14ac:dyDescent="0.25">
      <c r="A18" s="12"/>
      <c r="B18" s="6"/>
      <c r="C18" s="6"/>
      <c r="D18" s="6"/>
      <c r="E18" s="30"/>
      <c r="F18" s="30"/>
      <c r="G18" s="30"/>
      <c r="H18" s="30"/>
      <c r="I18" s="30"/>
      <c r="J18" s="30"/>
      <c r="K18" s="30"/>
      <c r="L18" s="30"/>
      <c r="M18" s="30"/>
    </row>
    <row r="19" spans="1:13" x14ac:dyDescent="0.25">
      <c r="A19" s="12"/>
      <c r="B19" s="6"/>
      <c r="C19" s="6"/>
      <c r="D19" s="6"/>
      <c r="E19" s="30"/>
      <c r="F19" s="30"/>
      <c r="G19" s="30"/>
      <c r="H19" s="30"/>
      <c r="I19" s="30"/>
      <c r="J19" s="30"/>
      <c r="K19" s="30"/>
      <c r="L19" s="30"/>
      <c r="M19" s="30"/>
    </row>
    <row r="20" spans="1:13" x14ac:dyDescent="0.25">
      <c r="A20" s="12"/>
      <c r="B20" s="6"/>
      <c r="C20" s="6"/>
      <c r="D20" s="6"/>
      <c r="E20" s="30"/>
      <c r="F20" s="30"/>
      <c r="G20" s="30"/>
      <c r="H20" s="30"/>
      <c r="I20" s="30"/>
      <c r="J20" s="30"/>
      <c r="K20" s="30"/>
      <c r="L20" s="30"/>
      <c r="M20" s="30"/>
    </row>
    <row r="21" spans="1:13" x14ac:dyDescent="0.25">
      <c r="A21" s="12"/>
      <c r="B21" s="6"/>
      <c r="C21" s="6"/>
      <c r="D21" s="6"/>
      <c r="E21" s="30"/>
      <c r="F21" s="30"/>
      <c r="G21" s="30"/>
      <c r="H21" s="30"/>
      <c r="I21" s="30"/>
      <c r="J21" s="30"/>
      <c r="K21" s="30"/>
      <c r="L21" s="30"/>
      <c r="M21" s="30"/>
    </row>
    <row r="22" spans="1:13" x14ac:dyDescent="0.25">
      <c r="A22" s="5" t="s">
        <v>193</v>
      </c>
      <c r="B22" s="6" t="s">
        <v>194</v>
      </c>
      <c r="C22" s="6"/>
      <c r="D22" s="6"/>
      <c r="E22" s="30"/>
      <c r="F22" s="30"/>
      <c r="G22" s="30"/>
      <c r="H22" s="30"/>
      <c r="I22" s="30"/>
      <c r="J22" s="30"/>
      <c r="K22" s="30"/>
      <c r="L22" s="30"/>
      <c r="M22" s="30"/>
    </row>
    <row r="23" spans="1:13" x14ac:dyDescent="0.25">
      <c r="A23" s="5"/>
      <c r="B23" s="6"/>
      <c r="C23" s="6"/>
      <c r="D23" s="6"/>
      <c r="E23" s="30"/>
      <c r="F23" s="30"/>
      <c r="G23" s="30"/>
      <c r="H23" s="30"/>
      <c r="I23" s="30"/>
      <c r="J23" s="30"/>
      <c r="K23" s="30"/>
      <c r="L23" s="30"/>
      <c r="M23" s="30"/>
    </row>
    <row r="24" spans="1:13" x14ac:dyDescent="0.25">
      <c r="A24" s="5"/>
      <c r="B24" s="6"/>
      <c r="C24" s="6"/>
      <c r="D24" s="6"/>
      <c r="E24" s="30"/>
      <c r="F24" s="30"/>
      <c r="G24" s="30"/>
      <c r="H24" s="30"/>
      <c r="I24" s="30"/>
      <c r="J24" s="30"/>
      <c r="K24" s="30"/>
      <c r="L24" s="30"/>
      <c r="M24" s="30"/>
    </row>
    <row r="25" spans="1:13" x14ac:dyDescent="0.25">
      <c r="A25" s="12" t="s">
        <v>195</v>
      </c>
      <c r="B25" s="6" t="s">
        <v>196</v>
      </c>
      <c r="C25" s="6"/>
      <c r="D25" s="6"/>
      <c r="E25" s="30"/>
      <c r="F25" s="30"/>
      <c r="G25" s="30"/>
      <c r="H25" s="30"/>
      <c r="I25" s="30"/>
      <c r="J25" s="30"/>
      <c r="K25" s="30"/>
      <c r="L25" s="30"/>
      <c r="M25" s="30"/>
    </row>
    <row r="26" spans="1:13" x14ac:dyDescent="0.25">
      <c r="A26" s="12"/>
      <c r="B26" s="6"/>
      <c r="C26" s="6"/>
      <c r="D26" s="6"/>
      <c r="E26" s="30"/>
      <c r="F26" s="30"/>
      <c r="G26" s="30"/>
      <c r="H26" s="30"/>
      <c r="I26" s="30"/>
      <c r="J26" s="30"/>
      <c r="K26" s="30"/>
      <c r="L26" s="30"/>
      <c r="M26" s="30"/>
    </row>
    <row r="27" spans="1:13" x14ac:dyDescent="0.25">
      <c r="A27" s="12"/>
      <c r="B27" s="6"/>
      <c r="C27" s="6"/>
      <c r="D27" s="6"/>
      <c r="E27" s="30"/>
      <c r="F27" s="30"/>
      <c r="G27" s="30"/>
      <c r="H27" s="30"/>
      <c r="I27" s="30"/>
      <c r="J27" s="30"/>
      <c r="K27" s="30"/>
      <c r="L27" s="30"/>
      <c r="M27" s="30"/>
    </row>
    <row r="28" spans="1:13" x14ac:dyDescent="0.25">
      <c r="A28" s="12" t="s">
        <v>197</v>
      </c>
      <c r="B28" s="6" t="s">
        <v>198</v>
      </c>
      <c r="C28" s="6"/>
      <c r="D28" s="6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25">
      <c r="A29" s="12"/>
      <c r="B29" s="6"/>
      <c r="C29" s="6"/>
      <c r="D29" s="6"/>
      <c r="E29" s="30"/>
      <c r="F29" s="30"/>
      <c r="G29" s="30"/>
      <c r="H29" s="30"/>
      <c r="I29" s="30"/>
      <c r="J29" s="30"/>
      <c r="K29" s="30"/>
      <c r="L29" s="30"/>
      <c r="M29" s="30"/>
    </row>
    <row r="30" spans="1:13" x14ac:dyDescent="0.25">
      <c r="A30" s="12"/>
      <c r="B30" s="6"/>
      <c r="C30" s="6"/>
      <c r="D30" s="6"/>
      <c r="E30" s="30"/>
      <c r="F30" s="30"/>
      <c r="G30" s="30"/>
      <c r="H30" s="30"/>
      <c r="I30" s="30"/>
      <c r="J30" s="30"/>
      <c r="K30" s="30"/>
      <c r="L30" s="30"/>
      <c r="M30" s="30"/>
    </row>
    <row r="31" spans="1:13" x14ac:dyDescent="0.25">
      <c r="A31" s="5" t="s">
        <v>199</v>
      </c>
      <c r="B31" s="6" t="s">
        <v>200</v>
      </c>
      <c r="C31" s="6"/>
      <c r="D31" s="6"/>
      <c r="E31" s="30"/>
      <c r="F31" s="30"/>
      <c r="G31" s="30"/>
      <c r="H31" s="30"/>
      <c r="I31" s="30"/>
      <c r="J31" s="30"/>
      <c r="K31" s="30"/>
      <c r="L31" s="30"/>
      <c r="M31" s="30"/>
    </row>
    <row r="32" spans="1:13" x14ac:dyDescent="0.25">
      <c r="A32" s="5" t="s">
        <v>201</v>
      </c>
      <c r="B32" s="6" t="s">
        <v>202</v>
      </c>
      <c r="C32" s="6"/>
      <c r="D32" s="6"/>
      <c r="E32" s="30"/>
      <c r="F32" s="30"/>
      <c r="G32" s="30"/>
      <c r="H32" s="30"/>
      <c r="I32" s="30"/>
      <c r="J32" s="30"/>
      <c r="K32" s="30"/>
      <c r="L32" s="30"/>
      <c r="M32" s="30"/>
    </row>
    <row r="33" spans="1:13" ht="15.75" x14ac:dyDescent="0.25">
      <c r="A33" s="69" t="s">
        <v>388</v>
      </c>
      <c r="B33" s="66" t="s">
        <v>203</v>
      </c>
      <c r="C33" s="66"/>
      <c r="D33" s="66"/>
      <c r="E33" s="70"/>
      <c r="F33" s="70"/>
      <c r="G33" s="70"/>
      <c r="H33" s="70"/>
      <c r="I33" s="70"/>
      <c r="J33" s="70"/>
      <c r="K33" s="70"/>
      <c r="L33" s="70"/>
      <c r="M33" s="70"/>
    </row>
    <row r="34" spans="1:13" ht="15.75" x14ac:dyDescent="0.25">
      <c r="A34" s="19"/>
      <c r="B34" s="8"/>
      <c r="C34" s="8"/>
      <c r="D34" s="8"/>
      <c r="E34" s="30"/>
      <c r="F34" s="30"/>
      <c r="G34" s="30"/>
      <c r="H34" s="30"/>
      <c r="I34" s="30"/>
      <c r="J34" s="30"/>
      <c r="K34" s="30"/>
      <c r="L34" s="30"/>
      <c r="M34" s="30"/>
    </row>
    <row r="35" spans="1:13" ht="15.75" x14ac:dyDescent="0.25">
      <c r="A35" s="19"/>
      <c r="B35" s="8"/>
      <c r="C35" s="8"/>
      <c r="D35" s="8"/>
      <c r="E35" s="30"/>
      <c r="F35" s="30"/>
      <c r="G35" s="30"/>
      <c r="H35" s="30"/>
      <c r="I35" s="30"/>
      <c r="J35" s="30"/>
      <c r="K35" s="30"/>
      <c r="L35" s="30"/>
      <c r="M35" s="30"/>
    </row>
    <row r="36" spans="1:13" ht="15.75" x14ac:dyDescent="0.25">
      <c r="A36" s="19"/>
      <c r="B36" s="8"/>
      <c r="C36" s="8"/>
      <c r="D36" s="8"/>
      <c r="E36" s="30"/>
      <c r="F36" s="30"/>
      <c r="G36" s="30"/>
      <c r="H36" s="30"/>
      <c r="I36" s="30"/>
      <c r="J36" s="30"/>
      <c r="K36" s="30"/>
      <c r="L36" s="30"/>
      <c r="M36" s="30"/>
    </row>
    <row r="37" spans="1:13" ht="15.75" x14ac:dyDescent="0.25">
      <c r="A37" s="19"/>
      <c r="B37" s="8"/>
      <c r="C37" s="8"/>
      <c r="D37" s="8"/>
      <c r="E37" s="30"/>
      <c r="F37" s="30"/>
      <c r="G37" s="30"/>
      <c r="H37" s="30"/>
      <c r="I37" s="30"/>
      <c r="J37" s="30"/>
      <c r="K37" s="30"/>
      <c r="L37" s="30"/>
      <c r="M37" s="30"/>
    </row>
    <row r="38" spans="1:13" x14ac:dyDescent="0.25">
      <c r="A38" s="12" t="s">
        <v>204</v>
      </c>
      <c r="B38" s="6" t="s">
        <v>205</v>
      </c>
      <c r="C38" s="6"/>
      <c r="D38" s="6"/>
      <c r="E38" s="30"/>
      <c r="F38" s="30"/>
      <c r="G38" s="30"/>
      <c r="H38" s="30"/>
      <c r="I38" s="30"/>
      <c r="J38" s="30"/>
      <c r="K38" s="30"/>
      <c r="L38" s="30"/>
      <c r="M38" s="30"/>
    </row>
    <row r="39" spans="1:13" x14ac:dyDescent="0.25">
      <c r="A39" s="12"/>
      <c r="B39" s="6"/>
      <c r="C39" s="6"/>
      <c r="D39" s="6"/>
      <c r="E39" s="30"/>
      <c r="F39" s="30"/>
      <c r="G39" s="30"/>
      <c r="H39" s="30"/>
      <c r="I39" s="30"/>
      <c r="J39" s="30"/>
      <c r="K39" s="30"/>
      <c r="L39" s="30"/>
      <c r="M39" s="30"/>
    </row>
    <row r="40" spans="1:13" x14ac:dyDescent="0.25">
      <c r="A40" s="12"/>
      <c r="B40" s="6"/>
      <c r="C40" s="6"/>
      <c r="D40" s="6"/>
      <c r="E40" s="30"/>
      <c r="F40" s="30"/>
      <c r="G40" s="30"/>
      <c r="H40" s="30"/>
      <c r="I40" s="30"/>
      <c r="J40" s="30"/>
      <c r="K40" s="30"/>
      <c r="L40" s="30"/>
      <c r="M40" s="30"/>
    </row>
    <row r="41" spans="1:13" x14ac:dyDescent="0.25">
      <c r="A41" s="12"/>
      <c r="B41" s="6"/>
      <c r="C41" s="6"/>
      <c r="D41" s="6"/>
      <c r="E41" s="30"/>
      <c r="F41" s="30"/>
      <c r="G41" s="30"/>
      <c r="H41" s="30"/>
      <c r="I41" s="30"/>
      <c r="J41" s="30"/>
      <c r="K41" s="30"/>
      <c r="L41" s="30"/>
      <c r="M41" s="30"/>
    </row>
    <row r="42" spans="1:13" x14ac:dyDescent="0.25">
      <c r="A42" s="12"/>
      <c r="B42" s="6"/>
      <c r="C42" s="6"/>
      <c r="D42" s="6"/>
      <c r="E42" s="30"/>
      <c r="F42" s="30"/>
      <c r="G42" s="30"/>
      <c r="H42" s="30"/>
      <c r="I42" s="30"/>
      <c r="J42" s="30"/>
      <c r="K42" s="30"/>
      <c r="L42" s="30"/>
      <c r="M42" s="30"/>
    </row>
    <row r="43" spans="1:13" x14ac:dyDescent="0.25">
      <c r="A43" s="12" t="s">
        <v>206</v>
      </c>
      <c r="B43" s="6" t="s">
        <v>207</v>
      </c>
      <c r="C43" s="6"/>
      <c r="D43" s="6"/>
      <c r="E43" s="30"/>
      <c r="F43" s="30"/>
      <c r="G43" s="30"/>
      <c r="H43" s="30"/>
      <c r="I43" s="30"/>
      <c r="J43" s="30"/>
      <c r="K43" s="30"/>
      <c r="L43" s="30"/>
      <c r="M43" s="30"/>
    </row>
    <row r="44" spans="1:13" x14ac:dyDescent="0.25">
      <c r="A44" s="12"/>
      <c r="B44" s="6"/>
      <c r="C44" s="6"/>
      <c r="D44" s="6"/>
      <c r="E44" s="30"/>
      <c r="F44" s="30"/>
      <c r="G44" s="30"/>
      <c r="H44" s="30"/>
      <c r="I44" s="30"/>
      <c r="J44" s="30"/>
      <c r="K44" s="30"/>
      <c r="L44" s="30"/>
      <c r="M44" s="30"/>
    </row>
    <row r="45" spans="1:13" x14ac:dyDescent="0.25">
      <c r="A45" s="12"/>
      <c r="B45" s="6"/>
      <c r="C45" s="6"/>
      <c r="D45" s="6"/>
      <c r="E45" s="30"/>
      <c r="F45" s="30"/>
      <c r="G45" s="30"/>
      <c r="H45" s="30"/>
      <c r="I45" s="30"/>
      <c r="J45" s="30"/>
      <c r="K45" s="30"/>
      <c r="L45" s="30"/>
      <c r="M45" s="30"/>
    </row>
    <row r="46" spans="1:13" x14ac:dyDescent="0.25">
      <c r="A46" s="12"/>
      <c r="B46" s="6"/>
      <c r="C46" s="6"/>
      <c r="D46" s="6"/>
      <c r="E46" s="30"/>
      <c r="F46" s="30"/>
      <c r="G46" s="30"/>
      <c r="H46" s="30"/>
      <c r="I46" s="30"/>
      <c r="J46" s="30"/>
      <c r="K46" s="30"/>
      <c r="L46" s="30"/>
      <c r="M46" s="30"/>
    </row>
    <row r="47" spans="1:13" x14ac:dyDescent="0.25">
      <c r="A47" s="12"/>
      <c r="B47" s="6"/>
      <c r="C47" s="6"/>
      <c r="D47" s="6"/>
      <c r="E47" s="30"/>
      <c r="F47" s="30"/>
      <c r="G47" s="30"/>
      <c r="H47" s="30"/>
      <c r="I47" s="30"/>
      <c r="J47" s="30"/>
      <c r="K47" s="30"/>
      <c r="L47" s="30"/>
      <c r="M47" s="30"/>
    </row>
    <row r="48" spans="1:13" x14ac:dyDescent="0.25">
      <c r="A48" s="12" t="s">
        <v>208</v>
      </c>
      <c r="B48" s="6" t="s">
        <v>209</v>
      </c>
      <c r="C48" s="6"/>
      <c r="D48" s="6"/>
      <c r="E48" s="30"/>
      <c r="F48" s="30"/>
      <c r="G48" s="30"/>
      <c r="H48" s="30"/>
      <c r="I48" s="30"/>
      <c r="J48" s="30"/>
      <c r="K48" s="30"/>
      <c r="L48" s="30"/>
      <c r="M48" s="30"/>
    </row>
    <row r="49" spans="1:13" x14ac:dyDescent="0.25">
      <c r="A49" s="12" t="s">
        <v>210</v>
      </c>
      <c r="B49" s="6" t="s">
        <v>211</v>
      </c>
      <c r="C49" s="6"/>
      <c r="D49" s="6"/>
      <c r="E49" s="30"/>
      <c r="F49" s="30"/>
      <c r="G49" s="30"/>
      <c r="H49" s="30"/>
      <c r="I49" s="30"/>
      <c r="J49" s="30"/>
      <c r="K49" s="30"/>
      <c r="L49" s="30"/>
      <c r="M49" s="30"/>
    </row>
    <row r="50" spans="1:13" ht="15.75" x14ac:dyDescent="0.25">
      <c r="A50" s="69" t="s">
        <v>389</v>
      </c>
      <c r="B50" s="66" t="s">
        <v>212</v>
      </c>
      <c r="C50" s="66"/>
      <c r="D50" s="66"/>
      <c r="E50" s="70"/>
      <c r="F50" s="70"/>
      <c r="G50" s="70"/>
      <c r="H50" s="70"/>
      <c r="I50" s="70"/>
      <c r="J50" s="70"/>
      <c r="K50" s="70"/>
      <c r="L50" s="70"/>
      <c r="M50" s="70"/>
    </row>
  </sheetData>
  <mergeCells count="2">
    <mergeCell ref="A4:M4"/>
    <mergeCell ref="A3:M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2</vt:i4>
      </vt:variant>
    </vt:vector>
  </HeadingPairs>
  <TitlesOfParts>
    <vt:vector size="21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 melléklet</vt:lpstr>
      <vt:lpstr>9 melléklet</vt:lpstr>
      <vt:lpstr>10 melléklet</vt:lpstr>
      <vt:lpstr>11 melléklet</vt:lpstr>
      <vt:lpstr>12 melléklet</vt:lpstr>
      <vt:lpstr>13A melléklet</vt:lpstr>
      <vt:lpstr>13B melléklet</vt:lpstr>
      <vt:lpstr>14. melléklet</vt:lpstr>
      <vt:lpstr>15. melléklet</vt:lpstr>
      <vt:lpstr>16 melléklet</vt:lpstr>
      <vt:lpstr>17 melléklet</vt:lpstr>
      <vt:lpstr>18. melléklet</vt:lpstr>
      <vt:lpstr>'10 melléklet'!foot_4_place</vt:lpstr>
      <vt:lpstr>'10 melléklet'!foot_53_place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2020-05-18T06:37:46Z</cp:lastPrinted>
  <dcterms:created xsi:type="dcterms:W3CDTF">2014-01-03T21:48:14Z</dcterms:created>
  <dcterms:modified xsi:type="dcterms:W3CDTF">2020-06-16T13:07:09Z</dcterms:modified>
</cp:coreProperties>
</file>