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05.29\költségvetési rendelet tervezet\"/>
    </mc:Choice>
  </mc:AlternateContent>
  <bookViews>
    <workbookView xWindow="0" yWindow="0" windowWidth="20490" windowHeight="7755"/>
  </bookViews>
  <sheets>
    <sheet name="4.m.Önk.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[11]kd!$Q$2:$Q$3154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J38" i="1"/>
  <c r="F38" i="1"/>
  <c r="D38" i="1"/>
  <c r="K37" i="1"/>
  <c r="K36" i="1"/>
  <c r="E36" i="1"/>
  <c r="K32" i="1"/>
  <c r="K31" i="1"/>
  <c r="K30" i="1"/>
  <c r="E30" i="1"/>
  <c r="E38" i="1" s="1"/>
  <c r="K29" i="1"/>
  <c r="K38" i="1" s="1"/>
  <c r="E29" i="1"/>
  <c r="E28" i="1"/>
  <c r="E27" i="1"/>
  <c r="L25" i="1"/>
  <c r="K25" i="1"/>
  <c r="J25" i="1"/>
  <c r="F25" i="1"/>
  <c r="D25" i="1"/>
  <c r="E25" i="1" s="1"/>
  <c r="K24" i="1"/>
  <c r="E24" i="1"/>
  <c r="K23" i="1"/>
  <c r="E23" i="1"/>
  <c r="L19" i="1"/>
  <c r="L26" i="1" s="1"/>
  <c r="J19" i="1"/>
  <c r="J26" i="1" s="1"/>
  <c r="J39" i="1" s="1"/>
  <c r="D19" i="1"/>
  <c r="D26" i="1" s="1"/>
  <c r="D39" i="1" s="1"/>
  <c r="K17" i="1"/>
  <c r="E17" i="1"/>
  <c r="K16" i="1"/>
  <c r="E16" i="1"/>
  <c r="E19" i="1" s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K19" i="1" s="1"/>
  <c r="K26" i="1" s="1"/>
  <c r="F9" i="1"/>
  <c r="F19" i="1" s="1"/>
  <c r="F26" i="1" s="1"/>
  <c r="D9" i="1"/>
  <c r="K39" i="1" l="1"/>
  <c r="F39" i="1"/>
  <c r="G39" i="1" s="1"/>
  <c r="E26" i="1"/>
  <c r="E39" i="1" s="1"/>
  <c r="L39" i="1"/>
</calcChain>
</file>

<file path=xl/sharedStrings.xml><?xml version="1.0" encoding="utf-8"?>
<sst xmlns="http://schemas.openxmlformats.org/spreadsheetml/2006/main" count="72" uniqueCount="66">
  <si>
    <t>JÁSD  KÖZSÉG  ÖNKORMÁNYZATA  BEVÉTELEINEK  ÉS KIADÁSAINAK</t>
  </si>
  <si>
    <t xml:space="preserve"> INTÉZMÉNY NÉLKÜLI  KÖLTSÉGVETÉSI MÉRLEGE </t>
  </si>
  <si>
    <t>adatok Ft-ban</t>
  </si>
  <si>
    <t>Sor-szám</t>
  </si>
  <si>
    <t xml:space="preserve">BEVÉTELEK </t>
  </si>
  <si>
    <t>2017.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</si>
  <si>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</si>
  <si>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</si>
  <si>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</si>
  <si>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</si>
  <si>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</si>
  <si>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</si>
  <si>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</si>
  <si>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</si>
  <si>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</si>
  <si>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</si>
  <si>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</si>
  <si>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</si>
  <si>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</si>
  <si>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</si>
  <si>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</si>
  <si>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</si>
  <si>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</si>
  <si>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</si>
  <si>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</si>
  <si>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</si>
  <si>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</si>
  <si>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</si>
  <si>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</si>
  <si>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</si>
  <si>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</si>
  <si>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</si>
  <si>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</si>
  <si>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</si>
  <si>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</si>
  <si>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</si>
  <si>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</si>
  <si>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</si>
  <si>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</si>
  <si>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</si>
  <si>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</si>
  <si>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</si>
  <si>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</si>
  <si>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</si>
  <si>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</si>
  <si>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</si>
  <si>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</si>
  <si>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</si>
  <si>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</si>
  <si>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</si>
  <si>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</si>
  <si>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</si>
  <si>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</si>
  <si>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</si>
  <si>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</si>
  <si>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</si>
  <si>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</si>
  <si>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</si>
  <si>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</si>
  <si>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</si>
  <si>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</si>
  <si>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</si>
  <si>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</si>
  <si>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</si>
  <si>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</si>
  <si>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4 melléklet a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</si>
</sst>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67">
    <xf numFmtId="0" fontId="0" fillId="0" borderId="0" xfId="0"/>
    <xf numFmtId="0" fontId="2" fillId="0" borderId="0" xfId="1" applyFont="1" applyAlignment="1">
      <alignment horizontal="right"/>
    </xf>
    <xf numFmtId="0" fontId="1" fillId="0" borderId="0" xfId="2"/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1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3" fontId="8" fillId="0" borderId="5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righ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right" vertical="center"/>
    </xf>
    <xf numFmtId="0" fontId="11" fillId="0" borderId="12" xfId="4" applyFont="1" applyFill="1" applyBorder="1" applyAlignment="1">
      <alignment horizontal="left" vertical="center"/>
    </xf>
    <xf numFmtId="0" fontId="11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2" fillId="0" borderId="5" xfId="3" applyFont="1" applyBorder="1" applyAlignment="1">
      <alignment horizontal="center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5" xfId="3" applyNumberFormat="1" applyFont="1" applyFill="1" applyBorder="1" applyAlignment="1">
      <alignment horizontal="right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horizontal="right" vertical="center"/>
    </xf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5" xfId="3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3" fontId="1" fillId="0" borderId="0" xfId="2" applyNumberFormat="1" applyAlignment="1">
      <alignment vertical="center"/>
    </xf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211;DOS&#205;T&#193;S_2017_DEC.31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3.m.Kiadások önként"/>
      <sheetName val="4.m.Önk.KV-i Mérleg"/>
      <sheetName val="5.m.közhatalmi bevételek"/>
      <sheetName val="6.m.ellátottak szoc.jutt."/>
      <sheetName val="7.m.OVI_KV-i_Mérleg "/>
      <sheetName val="8.m.Felhalmozá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2" customWidth="1"/>
    <col min="2" max="2" width="9" style="2"/>
    <col min="3" max="3" width="22.42578125" style="2" customWidth="1"/>
    <col min="4" max="4" width="8.42578125" style="2" customWidth="1"/>
    <col min="5" max="5" width="9.7109375" style="2" customWidth="1"/>
    <col min="6" max="6" width="9.85546875" style="2" customWidth="1"/>
    <col min="7" max="7" width="5.28515625" style="2" customWidth="1"/>
    <col min="8" max="8" width="9" style="2"/>
    <col min="9" max="9" width="18.28515625" style="2" customWidth="1"/>
    <col min="10" max="10" width="8.5703125" style="2" customWidth="1"/>
    <col min="11" max="11" width="10.140625" style="2" customWidth="1"/>
    <col min="12" max="12" width="10.85546875" style="2" customWidth="1"/>
    <col min="13" max="13" width="5.28515625" style="2" customWidth="1"/>
    <col min="14" max="16384" width="9" style="2"/>
  </cols>
  <sheetData>
    <row r="1" spans="1:13" ht="12.75" customHeight="1" x14ac:dyDescent="0.2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9.7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 x14ac:dyDescent="0.2">
      <c r="A5" s="5" t="s">
        <v>3</v>
      </c>
      <c r="B5" s="6" t="s">
        <v>4</v>
      </c>
      <c r="C5" s="7"/>
      <c r="D5" s="8" t="s">
        <v>5</v>
      </c>
      <c r="E5" s="9" t="s">
        <v>6</v>
      </c>
      <c r="F5" s="9" t="s">
        <v>7</v>
      </c>
      <c r="G5" s="9"/>
      <c r="H5" s="6" t="s">
        <v>8</v>
      </c>
      <c r="I5" s="7"/>
      <c r="J5" s="8" t="s">
        <v>5</v>
      </c>
      <c r="K5" s="9" t="s">
        <v>6</v>
      </c>
      <c r="L5" s="9" t="s">
        <v>7</v>
      </c>
      <c r="M5" s="9"/>
    </row>
    <row r="6" spans="1:13" x14ac:dyDescent="0.2">
      <c r="A6" s="10"/>
      <c r="B6" s="11"/>
      <c r="C6" s="12"/>
      <c r="D6" s="13"/>
      <c r="E6" s="9"/>
      <c r="F6" s="9"/>
      <c r="G6" s="9"/>
      <c r="H6" s="11"/>
      <c r="I6" s="12"/>
      <c r="J6" s="13"/>
      <c r="K6" s="9"/>
      <c r="L6" s="9"/>
      <c r="M6" s="9"/>
    </row>
    <row r="7" spans="1:13" ht="7.5" customHeight="1" x14ac:dyDescent="0.2">
      <c r="A7" s="14"/>
      <c r="B7" s="15"/>
      <c r="C7" s="16"/>
      <c r="D7" s="17"/>
      <c r="E7" s="9"/>
      <c r="F7" s="9"/>
      <c r="G7" s="9"/>
      <c r="H7" s="15"/>
      <c r="I7" s="16"/>
      <c r="J7" s="17"/>
      <c r="K7" s="9"/>
      <c r="L7" s="9"/>
      <c r="M7" s="9"/>
    </row>
    <row r="8" spans="1:13" ht="13.5" customHeight="1" x14ac:dyDescent="0.2">
      <c r="A8" s="18">
        <v>1</v>
      </c>
      <c r="B8" s="19" t="s">
        <v>9</v>
      </c>
      <c r="C8" s="19"/>
      <c r="D8" s="20"/>
      <c r="E8" s="20"/>
      <c r="F8" s="20"/>
      <c r="G8" s="21"/>
      <c r="H8" s="19" t="s">
        <v>10</v>
      </c>
      <c r="I8" s="19"/>
      <c r="J8" s="20"/>
      <c r="K8" s="20"/>
      <c r="L8" s="20"/>
      <c r="M8" s="21"/>
    </row>
    <row r="9" spans="1:13" ht="13.5" customHeight="1" x14ac:dyDescent="0.2">
      <c r="A9" s="18">
        <v>2</v>
      </c>
      <c r="B9" s="22" t="s">
        <v>11</v>
      </c>
      <c r="C9" s="23"/>
      <c r="D9" s="21">
        <f>SUM(D10:D15)</f>
        <v>50805000</v>
      </c>
      <c r="E9" s="21"/>
      <c r="F9" s="21">
        <f>SUM(F10:F15)</f>
        <v>61086538</v>
      </c>
      <c r="G9" s="21"/>
      <c r="H9" s="24" t="s">
        <v>12</v>
      </c>
      <c r="I9" s="24"/>
      <c r="J9" s="21">
        <v>12456000</v>
      </c>
      <c r="K9" s="21">
        <f>L9-J9</f>
        <v>5641392</v>
      </c>
      <c r="L9" s="21">
        <v>18097392</v>
      </c>
      <c r="M9" s="21"/>
    </row>
    <row r="10" spans="1:13" ht="13.5" customHeight="1" x14ac:dyDescent="0.2">
      <c r="A10" s="18">
        <v>3</v>
      </c>
      <c r="B10" s="24" t="s">
        <v>13</v>
      </c>
      <c r="C10" s="24"/>
      <c r="D10" s="21">
        <v>47005106</v>
      </c>
      <c r="E10" s="21">
        <f>F10-D10</f>
        <v>4296742</v>
      </c>
      <c r="F10" s="21">
        <v>51301848</v>
      </c>
      <c r="G10" s="21"/>
      <c r="H10" s="24" t="s">
        <v>14</v>
      </c>
      <c r="I10" s="24"/>
      <c r="J10" s="21">
        <v>2316000</v>
      </c>
      <c r="K10" s="21">
        <f t="shared" ref="K10:K17" si="0">L10-J10</f>
        <v>1573903</v>
      </c>
      <c r="L10" s="21">
        <v>3889903</v>
      </c>
      <c r="M10" s="21"/>
    </row>
    <row r="11" spans="1:13" x14ac:dyDescent="0.2">
      <c r="A11" s="18">
        <v>4</v>
      </c>
      <c r="B11" s="25" t="s">
        <v>15</v>
      </c>
      <c r="C11" s="26"/>
      <c r="D11" s="21">
        <v>2799894</v>
      </c>
      <c r="E11" s="21">
        <f t="shared" ref="E11:E17" si="1">F11-D11</f>
        <v>6001522</v>
      </c>
      <c r="F11" s="21">
        <v>8801416</v>
      </c>
      <c r="G11" s="21"/>
      <c r="H11" s="24" t="s">
        <v>16</v>
      </c>
      <c r="I11" s="24"/>
      <c r="J11" s="21">
        <v>26685000</v>
      </c>
      <c r="K11" s="21">
        <f t="shared" si="0"/>
        <v>2058515</v>
      </c>
      <c r="L11" s="21">
        <v>28743515</v>
      </c>
      <c r="M11" s="21"/>
    </row>
    <row r="12" spans="1:13" x14ac:dyDescent="0.2">
      <c r="A12" s="18">
        <v>5</v>
      </c>
      <c r="B12" s="25" t="s">
        <v>17</v>
      </c>
      <c r="C12" s="26"/>
      <c r="D12" s="21"/>
      <c r="E12" s="21">
        <f t="shared" si="1"/>
        <v>0</v>
      </c>
      <c r="F12" s="21"/>
      <c r="G12" s="21"/>
      <c r="H12" s="24" t="s">
        <v>18</v>
      </c>
      <c r="I12" s="24"/>
      <c r="J12" s="27">
        <v>5210000</v>
      </c>
      <c r="K12" s="21">
        <f t="shared" si="0"/>
        <v>129500</v>
      </c>
      <c r="L12" s="27">
        <v>5339500</v>
      </c>
      <c r="M12" s="21"/>
    </row>
    <row r="13" spans="1:13" x14ac:dyDescent="0.2">
      <c r="A13" s="18">
        <v>6</v>
      </c>
      <c r="B13" s="25" t="s">
        <v>19</v>
      </c>
      <c r="C13" s="26"/>
      <c r="D13" s="21"/>
      <c r="E13" s="21">
        <f t="shared" si="1"/>
        <v>0</v>
      </c>
      <c r="F13" s="21"/>
      <c r="G13" s="21"/>
      <c r="H13" s="24" t="s">
        <v>20</v>
      </c>
      <c r="I13" s="24"/>
      <c r="J13" s="21">
        <v>550000</v>
      </c>
      <c r="K13" s="21">
        <f t="shared" si="0"/>
        <v>164568</v>
      </c>
      <c r="L13" s="21">
        <v>714568</v>
      </c>
      <c r="M13" s="21"/>
    </row>
    <row r="14" spans="1:13" x14ac:dyDescent="0.2">
      <c r="A14" s="18">
        <v>7</v>
      </c>
      <c r="B14" s="25" t="s">
        <v>21</v>
      </c>
      <c r="C14" s="26"/>
      <c r="D14" s="21"/>
      <c r="E14" s="21">
        <f t="shared" si="1"/>
        <v>296979</v>
      </c>
      <c r="F14" s="21">
        <v>296979</v>
      </c>
      <c r="G14" s="21"/>
      <c r="H14" s="25" t="s">
        <v>22</v>
      </c>
      <c r="I14" s="26"/>
      <c r="J14" s="27">
        <v>4490000</v>
      </c>
      <c r="K14" s="21">
        <f t="shared" si="0"/>
        <v>-1000000</v>
      </c>
      <c r="L14" s="27">
        <v>3490000</v>
      </c>
      <c r="M14" s="21"/>
    </row>
    <row r="15" spans="1:13" x14ac:dyDescent="0.2">
      <c r="A15" s="18">
        <v>8</v>
      </c>
      <c r="B15" s="25" t="s">
        <v>23</v>
      </c>
      <c r="C15" s="26"/>
      <c r="D15" s="21">
        <v>1000000</v>
      </c>
      <c r="E15" s="21">
        <f t="shared" si="1"/>
        <v>-313705</v>
      </c>
      <c r="F15" s="28">
        <v>686295</v>
      </c>
      <c r="G15" s="21"/>
      <c r="H15" s="29" t="s">
        <v>24</v>
      </c>
      <c r="I15" s="30"/>
      <c r="J15" s="31"/>
      <c r="K15" s="21">
        <f t="shared" si="0"/>
        <v>0</v>
      </c>
      <c r="L15" s="31"/>
      <c r="M15" s="21"/>
    </row>
    <row r="16" spans="1:13" x14ac:dyDescent="0.2">
      <c r="A16" s="18">
        <v>9</v>
      </c>
      <c r="B16" s="32" t="s">
        <v>25</v>
      </c>
      <c r="C16" s="33"/>
      <c r="D16" s="27">
        <v>7850000</v>
      </c>
      <c r="E16" s="21">
        <f t="shared" si="1"/>
        <v>983252</v>
      </c>
      <c r="F16" s="27">
        <v>8833252</v>
      </c>
      <c r="G16" s="21"/>
      <c r="H16" s="25" t="s">
        <v>26</v>
      </c>
      <c r="I16" s="26"/>
      <c r="J16" s="27">
        <v>823000</v>
      </c>
      <c r="K16" s="21">
        <f t="shared" si="0"/>
        <v>1381691</v>
      </c>
      <c r="L16" s="27">
        <v>2204691</v>
      </c>
      <c r="M16" s="21"/>
    </row>
    <row r="17" spans="1:13" x14ac:dyDescent="0.2">
      <c r="A17" s="18">
        <v>10</v>
      </c>
      <c r="B17" s="32" t="s">
        <v>27</v>
      </c>
      <c r="C17" s="33"/>
      <c r="D17" s="27">
        <v>8225000</v>
      </c>
      <c r="E17" s="21">
        <f t="shared" si="1"/>
        <v>1965919</v>
      </c>
      <c r="F17" s="27">
        <v>10190919</v>
      </c>
      <c r="G17" s="21"/>
      <c r="H17" s="34"/>
      <c r="I17" s="35"/>
      <c r="J17" s="27"/>
      <c r="K17" s="21">
        <f t="shared" si="0"/>
        <v>0</v>
      </c>
      <c r="L17" s="27"/>
      <c r="M17" s="21"/>
    </row>
    <row r="18" spans="1:13" x14ac:dyDescent="0.2">
      <c r="A18" s="18">
        <v>11</v>
      </c>
      <c r="B18" s="32" t="s">
        <v>28</v>
      </c>
      <c r="C18" s="33"/>
      <c r="D18" s="27"/>
      <c r="E18" s="27"/>
      <c r="F18" s="27"/>
      <c r="G18" s="21"/>
      <c r="H18" s="34"/>
      <c r="I18" s="35"/>
      <c r="J18" s="27"/>
      <c r="K18" s="27"/>
      <c r="L18" s="27"/>
      <c r="M18" s="21"/>
    </row>
    <row r="19" spans="1:13" x14ac:dyDescent="0.2">
      <c r="A19" s="36">
        <v>12</v>
      </c>
      <c r="B19" s="37" t="s">
        <v>29</v>
      </c>
      <c r="C19" s="38"/>
      <c r="D19" s="39">
        <f>D9+D16+D17+D18</f>
        <v>66880000</v>
      </c>
      <c r="E19" s="39">
        <f>E9+E16+E17+E18</f>
        <v>2949171</v>
      </c>
      <c r="F19" s="39">
        <f>F9+F16+F17+F18</f>
        <v>80110709</v>
      </c>
      <c r="G19" s="20"/>
      <c r="H19" s="37" t="s">
        <v>30</v>
      </c>
      <c r="I19" s="38"/>
      <c r="J19" s="39">
        <f>SUM(J9:J17)</f>
        <v>52530000</v>
      </c>
      <c r="K19" s="39">
        <f>SUM(K9:K17)</f>
        <v>9949569</v>
      </c>
      <c r="L19" s="39">
        <f>SUM(L9:L17)</f>
        <v>62479569</v>
      </c>
      <c r="M19" s="20"/>
    </row>
    <row r="20" spans="1:13" x14ac:dyDescent="0.2">
      <c r="A20" s="36">
        <v>13</v>
      </c>
      <c r="B20" s="40" t="s">
        <v>31</v>
      </c>
      <c r="C20" s="41"/>
      <c r="D20" s="27"/>
      <c r="E20" s="27"/>
      <c r="F20" s="27"/>
      <c r="G20" s="21"/>
      <c r="H20" s="42" t="s">
        <v>32</v>
      </c>
      <c r="I20" s="43"/>
      <c r="J20" s="27"/>
      <c r="K20" s="27"/>
      <c r="L20" s="27"/>
      <c r="M20" s="21"/>
    </row>
    <row r="21" spans="1:13" x14ac:dyDescent="0.2">
      <c r="A21" s="36">
        <v>14</v>
      </c>
      <c r="B21" s="44" t="s">
        <v>33</v>
      </c>
      <c r="C21" s="45"/>
      <c r="D21" s="27"/>
      <c r="E21" s="27"/>
      <c r="F21" s="27"/>
      <c r="G21" s="21"/>
      <c r="H21" s="46" t="s">
        <v>34</v>
      </c>
      <c r="I21" s="47"/>
      <c r="J21" s="27"/>
      <c r="K21" s="27"/>
      <c r="L21" s="27"/>
      <c r="M21" s="21"/>
    </row>
    <row r="22" spans="1:13" x14ac:dyDescent="0.2">
      <c r="A22" s="36">
        <v>15</v>
      </c>
      <c r="B22" s="44" t="s">
        <v>35</v>
      </c>
      <c r="C22" s="45"/>
      <c r="D22" s="27"/>
      <c r="E22" s="27"/>
      <c r="F22" s="27"/>
      <c r="G22" s="21"/>
      <c r="H22" s="46" t="s">
        <v>36</v>
      </c>
      <c r="I22" s="47"/>
      <c r="J22" s="27"/>
      <c r="K22" s="27"/>
      <c r="L22" s="27"/>
      <c r="M22" s="21"/>
    </row>
    <row r="23" spans="1:13" x14ac:dyDescent="0.2">
      <c r="A23" s="36">
        <v>16</v>
      </c>
      <c r="B23" s="44" t="s">
        <v>37</v>
      </c>
      <c r="C23" s="45"/>
      <c r="D23" s="27">
        <v>9216000</v>
      </c>
      <c r="E23" s="21">
        <f>F23-D23</f>
        <v>300483</v>
      </c>
      <c r="F23" s="27">
        <v>9516483</v>
      </c>
      <c r="G23" s="21"/>
      <c r="H23" s="46" t="s">
        <v>38</v>
      </c>
      <c r="I23" s="47"/>
      <c r="J23" s="27">
        <v>21920000</v>
      </c>
      <c r="K23" s="27">
        <f>L23-J23</f>
        <v>5937074</v>
      </c>
      <c r="L23" s="27">
        <v>27857074</v>
      </c>
      <c r="M23" s="21"/>
    </row>
    <row r="24" spans="1:13" x14ac:dyDescent="0.2">
      <c r="A24" s="18">
        <v>17</v>
      </c>
      <c r="B24" s="44" t="s">
        <v>39</v>
      </c>
      <c r="C24" s="45"/>
      <c r="D24" s="21"/>
      <c r="E24" s="21">
        <f t="shared" ref="E24:E30" si="2">F24-D24</f>
        <v>5304500</v>
      </c>
      <c r="F24" s="21">
        <v>5304500</v>
      </c>
      <c r="G24" s="21"/>
      <c r="H24" s="29" t="s">
        <v>40</v>
      </c>
      <c r="I24" s="30"/>
      <c r="J24" s="21">
        <v>1646000</v>
      </c>
      <c r="K24" s="27">
        <f>L24-J24</f>
        <v>4045557</v>
      </c>
      <c r="L24" s="21">
        <v>5691557</v>
      </c>
      <c r="M24" s="21"/>
    </row>
    <row r="25" spans="1:13" x14ac:dyDescent="0.2">
      <c r="A25" s="48">
        <v>18</v>
      </c>
      <c r="B25" s="49" t="s">
        <v>41</v>
      </c>
      <c r="C25" s="50"/>
      <c r="D25" s="39">
        <f>SUM(D21:D24)</f>
        <v>9216000</v>
      </c>
      <c r="E25" s="21">
        <f t="shared" si="2"/>
        <v>5604983</v>
      </c>
      <c r="F25" s="39">
        <f>SUM(F21:F24)</f>
        <v>14820983</v>
      </c>
      <c r="G25" s="20"/>
      <c r="H25" s="49" t="s">
        <v>42</v>
      </c>
      <c r="I25" s="50"/>
      <c r="J25" s="20">
        <f>SUM(J21:J24)</f>
        <v>23566000</v>
      </c>
      <c r="K25" s="20">
        <f>SUM(K21:K24)</f>
        <v>9982631</v>
      </c>
      <c r="L25" s="20">
        <f>SUM(L21:L24)</f>
        <v>33548631</v>
      </c>
      <c r="M25" s="21"/>
    </row>
    <row r="26" spans="1:13" x14ac:dyDescent="0.2">
      <c r="A26" s="18">
        <v>19</v>
      </c>
      <c r="B26" s="51" t="s">
        <v>43</v>
      </c>
      <c r="C26" s="52"/>
      <c r="D26" s="39">
        <f>D19+D25</f>
        <v>76096000</v>
      </c>
      <c r="E26" s="21">
        <f t="shared" si="2"/>
        <v>18835692</v>
      </c>
      <c r="F26" s="39">
        <f>F19+F25</f>
        <v>94931692</v>
      </c>
      <c r="G26" s="20"/>
      <c r="H26" s="19" t="s">
        <v>44</v>
      </c>
      <c r="I26" s="19"/>
      <c r="J26" s="20">
        <f>J19+J25</f>
        <v>76096000</v>
      </c>
      <c r="K26" s="20">
        <f>K19+K25</f>
        <v>19932200</v>
      </c>
      <c r="L26" s="20">
        <f>L19+L25</f>
        <v>96028200</v>
      </c>
      <c r="M26" s="20"/>
    </row>
    <row r="27" spans="1:13" ht="9" customHeight="1" x14ac:dyDescent="0.2">
      <c r="A27" s="18">
        <v>20</v>
      </c>
      <c r="B27" s="51"/>
      <c r="C27" s="52"/>
      <c r="D27" s="53"/>
      <c r="E27" s="21">
        <f t="shared" si="2"/>
        <v>0</v>
      </c>
      <c r="F27" s="53"/>
      <c r="G27" s="21"/>
      <c r="H27" s="19"/>
      <c r="I27" s="19"/>
      <c r="J27" s="20"/>
      <c r="K27" s="20"/>
      <c r="L27" s="20"/>
      <c r="M27" s="21"/>
    </row>
    <row r="28" spans="1:13" x14ac:dyDescent="0.2">
      <c r="A28" s="18">
        <v>21</v>
      </c>
      <c r="B28" s="54" t="s">
        <v>45</v>
      </c>
      <c r="C28" s="55"/>
      <c r="D28" s="20"/>
      <c r="E28" s="21">
        <f t="shared" si="2"/>
        <v>0</v>
      </c>
      <c r="F28" s="20"/>
      <c r="G28" s="21"/>
      <c r="H28" s="19" t="s">
        <v>46</v>
      </c>
      <c r="I28" s="19"/>
      <c r="J28" s="20"/>
      <c r="K28" s="20"/>
      <c r="L28" s="20"/>
      <c r="M28" s="21"/>
    </row>
    <row r="29" spans="1:13" x14ac:dyDescent="0.2">
      <c r="A29" s="18">
        <v>22</v>
      </c>
      <c r="B29" s="25" t="s">
        <v>47</v>
      </c>
      <c r="C29" s="26"/>
      <c r="D29" s="21"/>
      <c r="E29" s="21">
        <f t="shared" si="2"/>
        <v>18203656</v>
      </c>
      <c r="F29" s="21">
        <v>18203656</v>
      </c>
      <c r="G29" s="21"/>
      <c r="H29" s="24" t="s">
        <v>48</v>
      </c>
      <c r="I29" s="24"/>
      <c r="J29" s="21">
        <v>2250000</v>
      </c>
      <c r="K29" s="27">
        <f>L29-J29</f>
        <v>825500</v>
      </c>
      <c r="L29" s="21">
        <v>3075500</v>
      </c>
      <c r="M29" s="21"/>
    </row>
    <row r="30" spans="1:13" x14ac:dyDescent="0.2">
      <c r="A30" s="18">
        <v>23</v>
      </c>
      <c r="B30" s="22" t="s">
        <v>49</v>
      </c>
      <c r="C30" s="23"/>
      <c r="D30" s="21"/>
      <c r="E30" s="21">
        <f t="shared" si="2"/>
        <v>0</v>
      </c>
      <c r="F30" s="21"/>
      <c r="G30" s="21"/>
      <c r="H30" s="46" t="s">
        <v>50</v>
      </c>
      <c r="I30" s="47"/>
      <c r="J30" s="56">
        <v>2900000</v>
      </c>
      <c r="K30" s="27">
        <f>L30-J30</f>
        <v>18203656</v>
      </c>
      <c r="L30" s="56">
        <v>21103656</v>
      </c>
      <c r="M30" s="21"/>
    </row>
    <row r="31" spans="1:13" x14ac:dyDescent="0.2">
      <c r="A31" s="18">
        <v>24</v>
      </c>
      <c r="B31" s="22" t="s">
        <v>51</v>
      </c>
      <c r="C31" s="23"/>
      <c r="D31" s="21"/>
      <c r="E31" s="21"/>
      <c r="F31" s="21"/>
      <c r="G31" s="21"/>
      <c r="H31" s="21" t="s">
        <v>52</v>
      </c>
      <c r="I31" s="21"/>
      <c r="J31" s="21">
        <v>20000</v>
      </c>
      <c r="K31" s="27">
        <f>L31-J31</f>
        <v>0</v>
      </c>
      <c r="L31" s="21">
        <v>20000</v>
      </c>
      <c r="M31" s="21"/>
    </row>
    <row r="32" spans="1:13" x14ac:dyDescent="0.2">
      <c r="A32" s="18">
        <v>25</v>
      </c>
      <c r="B32" s="22" t="s">
        <v>53</v>
      </c>
      <c r="C32" s="23"/>
      <c r="D32" s="21"/>
      <c r="E32" s="21"/>
      <c r="F32" s="21"/>
      <c r="G32" s="21"/>
      <c r="H32" s="46" t="s">
        <v>54</v>
      </c>
      <c r="I32" s="47"/>
      <c r="J32" s="21">
        <v>744000</v>
      </c>
      <c r="K32" s="27">
        <f>L32-J32</f>
        <v>0</v>
      </c>
      <c r="L32" s="21">
        <v>744000</v>
      </c>
      <c r="M32" s="21"/>
    </row>
    <row r="33" spans="1:13" ht="9" customHeight="1" x14ac:dyDescent="0.2">
      <c r="A33" s="36">
        <v>26</v>
      </c>
      <c r="B33" s="25" t="s">
        <v>55</v>
      </c>
      <c r="C33" s="26"/>
      <c r="D33" s="21"/>
      <c r="E33" s="21"/>
      <c r="F33" s="21"/>
      <c r="G33" s="21"/>
      <c r="H33" s="25"/>
      <c r="I33" s="26"/>
      <c r="J33" s="21"/>
      <c r="K33" s="21"/>
      <c r="L33" s="21"/>
      <c r="M33" s="21"/>
    </row>
    <row r="34" spans="1:13" x14ac:dyDescent="0.2">
      <c r="A34" s="36">
        <v>27</v>
      </c>
      <c r="B34" s="25" t="s">
        <v>23</v>
      </c>
      <c r="C34" s="26"/>
      <c r="D34" s="21"/>
      <c r="E34" s="21"/>
      <c r="F34" s="21"/>
      <c r="G34" s="21"/>
      <c r="H34" s="42" t="s">
        <v>32</v>
      </c>
      <c r="I34" s="43"/>
      <c r="J34" s="20"/>
      <c r="K34" s="21"/>
      <c r="L34" s="21"/>
      <c r="M34" s="21"/>
    </row>
    <row r="35" spans="1:13" x14ac:dyDescent="0.2">
      <c r="A35" s="18">
        <v>28</v>
      </c>
      <c r="B35" s="57" t="s">
        <v>56</v>
      </c>
      <c r="C35" s="58"/>
      <c r="D35" s="21"/>
      <c r="E35" s="21"/>
      <c r="F35" s="21"/>
      <c r="G35" s="21"/>
      <c r="H35" s="25" t="s">
        <v>57</v>
      </c>
      <c r="I35" s="26"/>
      <c r="J35" s="21">
        <v>0</v>
      </c>
      <c r="K35" s="21"/>
      <c r="L35" s="21"/>
      <c r="M35" s="21"/>
    </row>
    <row r="36" spans="1:13" x14ac:dyDescent="0.2">
      <c r="A36" s="18">
        <v>29</v>
      </c>
      <c r="B36" s="57" t="s">
        <v>58</v>
      </c>
      <c r="C36" s="58"/>
      <c r="D36" s="21">
        <v>500000</v>
      </c>
      <c r="E36" s="21">
        <f>F36-D36</f>
        <v>452008</v>
      </c>
      <c r="F36" s="21">
        <v>952008</v>
      </c>
      <c r="G36" s="21"/>
      <c r="H36" s="25" t="s">
        <v>59</v>
      </c>
      <c r="I36" s="26"/>
      <c r="J36" s="21">
        <v>4470000</v>
      </c>
      <c r="K36" s="27">
        <f>L36-J36</f>
        <v>0</v>
      </c>
      <c r="L36" s="21">
        <v>4470000</v>
      </c>
      <c r="M36" s="21"/>
    </row>
    <row r="37" spans="1:13" x14ac:dyDescent="0.2">
      <c r="A37" s="18">
        <v>30</v>
      </c>
      <c r="B37" s="22" t="s">
        <v>60</v>
      </c>
      <c r="C37" s="23"/>
      <c r="D37" s="21">
        <v>11354000</v>
      </c>
      <c r="E37" s="21"/>
      <c r="F37" s="21">
        <v>11354000</v>
      </c>
      <c r="G37" s="21"/>
      <c r="H37" s="25" t="s">
        <v>38</v>
      </c>
      <c r="I37" s="26"/>
      <c r="J37" s="21">
        <v>1470000</v>
      </c>
      <c r="K37" s="27">
        <f>L37-J37</f>
        <v>-1470000</v>
      </c>
      <c r="L37" s="21">
        <v>0</v>
      </c>
      <c r="M37" s="21"/>
    </row>
    <row r="38" spans="1:13" x14ac:dyDescent="0.2">
      <c r="A38" s="18">
        <v>31</v>
      </c>
      <c r="B38" s="59" t="s">
        <v>61</v>
      </c>
      <c r="C38" s="60"/>
      <c r="D38" s="61">
        <f>SUM(D29:D37)</f>
        <v>11854000</v>
      </c>
      <c r="E38" s="61">
        <f>SUM(E29:E37)</f>
        <v>18655664</v>
      </c>
      <c r="F38" s="61">
        <f>SUM(F29:F37)</f>
        <v>30509664</v>
      </c>
      <c r="G38" s="20"/>
      <c r="H38" s="62" t="s">
        <v>62</v>
      </c>
      <c r="I38" s="63"/>
      <c r="J38" s="20">
        <f>SUM(J29:J37)</f>
        <v>11854000</v>
      </c>
      <c r="K38" s="20">
        <f>SUM(K29:K37)</f>
        <v>17559156</v>
      </c>
      <c r="L38" s="20">
        <f>SUM(L29:L37)</f>
        <v>29413156</v>
      </c>
      <c r="M38" s="20"/>
    </row>
    <row r="39" spans="1:13" x14ac:dyDescent="0.2">
      <c r="A39" s="18">
        <v>32</v>
      </c>
      <c r="B39" s="51" t="s">
        <v>63</v>
      </c>
      <c r="C39" s="52"/>
      <c r="D39" s="64">
        <f>D26+D38</f>
        <v>87950000</v>
      </c>
      <c r="E39" s="64">
        <f>E26+E38</f>
        <v>37491356</v>
      </c>
      <c r="F39" s="64">
        <f>F26+F38</f>
        <v>125441356</v>
      </c>
      <c r="G39" s="20">
        <f>F39/E39*100</f>
        <v>334.58740729463079</v>
      </c>
      <c r="H39" s="19" t="s">
        <v>64</v>
      </c>
      <c r="I39" s="19"/>
      <c r="J39" s="53">
        <f>J38+J26</f>
        <v>87950000</v>
      </c>
      <c r="K39" s="53">
        <f>K38+K26</f>
        <v>37491356</v>
      </c>
      <c r="L39" s="53">
        <f>L38+L26</f>
        <v>125441356</v>
      </c>
      <c r="M39" s="20"/>
    </row>
    <row r="40" spans="1:13" x14ac:dyDescent="0.2">
      <c r="A40" s="65"/>
      <c r="B40" s="65"/>
      <c r="C40" s="65"/>
      <c r="D40" s="66"/>
      <c r="E40" s="66"/>
      <c r="F40" s="66"/>
      <c r="G40" s="66"/>
      <c r="H40" s="66"/>
      <c r="I40" s="66"/>
      <c r="J40" s="66"/>
      <c r="K40" s="66"/>
      <c r="L40" s="66"/>
      <c r="M40" s="66"/>
    </row>
    <row r="41" spans="1:13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</row>
    <row r="42" spans="1:13" x14ac:dyDescent="0.2">
      <c r="A42" s="65"/>
      <c r="B42" s="65"/>
      <c r="C42" s="65"/>
      <c r="D42" s="65"/>
      <c r="E42" s="66"/>
      <c r="F42" s="66"/>
      <c r="G42" s="65"/>
      <c r="H42" s="65"/>
      <c r="I42" s="65"/>
      <c r="J42" s="65"/>
      <c r="K42" s="65"/>
      <c r="L42" s="65"/>
      <c r="M42" s="65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</sheetData>
  <mergeCells count="73"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B31:C31"/>
    <mergeCell ref="B32:C32"/>
    <mergeCell ref="B33:C33"/>
    <mergeCell ref="H33:I33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B24:C24"/>
    <mergeCell ref="H24:I24"/>
    <mergeCell ref="B25:C25"/>
    <mergeCell ref="H25:I25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4.m.Önk.KV-i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2018-05-30T09:21:44Z</dcterms:created>
  <dcterms:modified xsi:type="dcterms:W3CDTF">2018-05-30T09:22:08Z</dcterms:modified>
</cp:coreProperties>
</file>