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AL43" i="1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AO43" s="1"/>
  <c r="D43"/>
  <c r="C43"/>
  <c r="AM43" s="1"/>
  <c r="AO42"/>
  <c r="AN42"/>
  <c r="AM42"/>
  <c r="AO41"/>
  <c r="AN41"/>
  <c r="AM41"/>
  <c r="AO40"/>
  <c r="AN40"/>
  <c r="AM40"/>
  <c r="AO38"/>
  <c r="AN38"/>
  <c r="AM38"/>
  <c r="AO37"/>
  <c r="AN37"/>
  <c r="AM37"/>
  <c r="AO36"/>
  <c r="AN36"/>
  <c r="AM36"/>
  <c r="AO35"/>
  <c r="AN35"/>
  <c r="AM35"/>
  <c r="AO34"/>
  <c r="AN34"/>
  <c r="AM34"/>
  <c r="AO33"/>
  <c r="AN33"/>
  <c r="AM33"/>
  <c r="AO32"/>
  <c r="AN32"/>
  <c r="AM32"/>
  <c r="AO31"/>
  <c r="AN31"/>
  <c r="AM31"/>
  <c r="AO30"/>
  <c r="AN30"/>
  <c r="AM30"/>
  <c r="AO29"/>
  <c r="AN29"/>
  <c r="AM29"/>
  <c r="AO28"/>
  <c r="AN28"/>
  <c r="AM28"/>
  <c r="AL27"/>
  <c r="AL39" s="1"/>
  <c r="AK27"/>
  <c r="AK39" s="1"/>
  <c r="AJ27"/>
  <c r="AJ39" s="1"/>
  <c r="AI27"/>
  <c r="AI39" s="1"/>
  <c r="AH27"/>
  <c r="AH39" s="1"/>
  <c r="AG27"/>
  <c r="AG39" s="1"/>
  <c r="AF27"/>
  <c r="AF39" s="1"/>
  <c r="AE27"/>
  <c r="AE39" s="1"/>
  <c r="AD27"/>
  <c r="AD39" s="1"/>
  <c r="AC27"/>
  <c r="AC39" s="1"/>
  <c r="AB27"/>
  <c r="AB39" s="1"/>
  <c r="AA27"/>
  <c r="AA39" s="1"/>
  <c r="Z27"/>
  <c r="Z39" s="1"/>
  <c r="Y27"/>
  <c r="Y39" s="1"/>
  <c r="X27"/>
  <c r="X39" s="1"/>
  <c r="W27"/>
  <c r="W39" s="1"/>
  <c r="V27"/>
  <c r="V39" s="1"/>
  <c r="U27"/>
  <c r="U39" s="1"/>
  <c r="T27"/>
  <c r="T39" s="1"/>
  <c r="S27"/>
  <c r="S39" s="1"/>
  <c r="R27"/>
  <c r="R39" s="1"/>
  <c r="Q27"/>
  <c r="Q39" s="1"/>
  <c r="P27"/>
  <c r="P39" s="1"/>
  <c r="O27"/>
  <c r="O39" s="1"/>
  <c r="N27"/>
  <c r="N39" s="1"/>
  <c r="M27"/>
  <c r="M39" s="1"/>
  <c r="L27"/>
  <c r="L39" s="1"/>
  <c r="K27"/>
  <c r="K39" s="1"/>
  <c r="J27"/>
  <c r="J39" s="1"/>
  <c r="I27"/>
  <c r="I39" s="1"/>
  <c r="H27"/>
  <c r="H39" s="1"/>
  <c r="G27"/>
  <c r="G39" s="1"/>
  <c r="F27"/>
  <c r="F39" s="1"/>
  <c r="E27"/>
  <c r="E39" s="1"/>
  <c r="AO39" s="1"/>
  <c r="D27"/>
  <c r="D39" s="1"/>
  <c r="C27"/>
  <c r="C39" s="1"/>
  <c r="AM39" s="1"/>
  <c r="AO26"/>
  <c r="AN26"/>
  <c r="AM26"/>
  <c r="AO25"/>
  <c r="AN25"/>
  <c r="AM25"/>
  <c r="AO24"/>
  <c r="AN24"/>
  <c r="AM24"/>
  <c r="AO23"/>
  <c r="AL21"/>
  <c r="AL22" s="1"/>
  <c r="AK21"/>
  <c r="AJ21"/>
  <c r="AJ22" s="1"/>
  <c r="AI21"/>
  <c r="AH21"/>
  <c r="AH22" s="1"/>
  <c r="AG21"/>
  <c r="AF21"/>
  <c r="AF22" s="1"/>
  <c r="AE21"/>
  <c r="AD21"/>
  <c r="AD22" s="1"/>
  <c r="AC21"/>
  <c r="AB21"/>
  <c r="AB22" s="1"/>
  <c r="AA21"/>
  <c r="Z21"/>
  <c r="Z22" s="1"/>
  <c r="Y21"/>
  <c r="X21"/>
  <c r="X22" s="1"/>
  <c r="W21"/>
  <c r="V21"/>
  <c r="V22" s="1"/>
  <c r="U21"/>
  <c r="T21"/>
  <c r="T22" s="1"/>
  <c r="S21"/>
  <c r="R21"/>
  <c r="R22" s="1"/>
  <c r="Q21"/>
  <c r="P21"/>
  <c r="P22" s="1"/>
  <c r="O21"/>
  <c r="N21"/>
  <c r="N22" s="1"/>
  <c r="M21"/>
  <c r="L21"/>
  <c r="L22" s="1"/>
  <c r="K21"/>
  <c r="J21"/>
  <c r="J22" s="1"/>
  <c r="I21"/>
  <c r="H21"/>
  <c r="H22" s="1"/>
  <c r="G21"/>
  <c r="F21"/>
  <c r="F22" s="1"/>
  <c r="E21"/>
  <c r="AO21" s="1"/>
  <c r="D21"/>
  <c r="D22" s="1"/>
  <c r="C21"/>
  <c r="AM21" s="1"/>
  <c r="AO20"/>
  <c r="AN20"/>
  <c r="AM20"/>
  <c r="AO19"/>
  <c r="AN19"/>
  <c r="AM19"/>
  <c r="AO18"/>
  <c r="AN18"/>
  <c r="AM18"/>
  <c r="AL17"/>
  <c r="AK17"/>
  <c r="AK22" s="1"/>
  <c r="AJ17"/>
  <c r="AI17"/>
  <c r="AI22" s="1"/>
  <c r="AH17"/>
  <c r="AG17"/>
  <c r="AG22" s="1"/>
  <c r="AF17"/>
  <c r="AE17"/>
  <c r="AE22" s="1"/>
  <c r="AD17"/>
  <c r="AC17"/>
  <c r="AC22" s="1"/>
  <c r="AB17"/>
  <c r="AA17"/>
  <c r="AA22" s="1"/>
  <c r="Z17"/>
  <c r="Y17"/>
  <c r="Y22" s="1"/>
  <c r="X17"/>
  <c r="W17"/>
  <c r="W22" s="1"/>
  <c r="V17"/>
  <c r="U17"/>
  <c r="U22" s="1"/>
  <c r="T17"/>
  <c r="S17"/>
  <c r="S22" s="1"/>
  <c r="R17"/>
  <c r="Q17"/>
  <c r="Q22" s="1"/>
  <c r="P17"/>
  <c r="O17"/>
  <c r="O22" s="1"/>
  <c r="N17"/>
  <c r="M17"/>
  <c r="M22" s="1"/>
  <c r="L17"/>
  <c r="K17"/>
  <c r="K22" s="1"/>
  <c r="J17"/>
  <c r="I17"/>
  <c r="I22" s="1"/>
  <c r="H17"/>
  <c r="G17"/>
  <c r="G22" s="1"/>
  <c r="F17"/>
  <c r="E17"/>
  <c r="AO17" s="1"/>
  <c r="D17"/>
  <c r="AN17" s="1"/>
  <c r="C17"/>
  <c r="AM17" s="1"/>
  <c r="AO16"/>
  <c r="AN16"/>
  <c r="AM16"/>
  <c r="AO15"/>
  <c r="AN15"/>
  <c r="AM15"/>
  <c r="AO14"/>
  <c r="AN14"/>
  <c r="AM14"/>
  <c r="AO13"/>
  <c r="AN13"/>
  <c r="AM13"/>
  <c r="AO12"/>
  <c r="AN12"/>
  <c r="AM12"/>
  <c r="AO11"/>
  <c r="AN11"/>
  <c r="AM11"/>
  <c r="AO10"/>
  <c r="AO9"/>
  <c r="AN9"/>
  <c r="AM9"/>
  <c r="AO8"/>
  <c r="AN8"/>
  <c r="AM8"/>
  <c r="AO7"/>
  <c r="AN7"/>
  <c r="AM7"/>
  <c r="AO6"/>
  <c r="AN6"/>
  <c r="AM6"/>
  <c r="AO5"/>
  <c r="AN5"/>
  <c r="AM5"/>
  <c r="AN22" l="1"/>
  <c r="AN39"/>
  <c r="D44"/>
  <c r="F44"/>
  <c r="H44"/>
  <c r="J44"/>
  <c r="L44"/>
  <c r="N44"/>
  <c r="P44"/>
  <c r="R44"/>
  <c r="T44"/>
  <c r="V44"/>
  <c r="X44"/>
  <c r="Z44"/>
  <c r="AB44"/>
  <c r="AD44"/>
  <c r="AF44"/>
  <c r="AH44"/>
  <c r="AJ44"/>
  <c r="AL44"/>
  <c r="G44"/>
  <c r="I44"/>
  <c r="K44"/>
  <c r="M44"/>
  <c r="O44"/>
  <c r="Q44"/>
  <c r="S44"/>
  <c r="U44"/>
  <c r="W44"/>
  <c r="Y44"/>
  <c r="AA44"/>
  <c r="AC44"/>
  <c r="AE44"/>
  <c r="AG44"/>
  <c r="AI44"/>
  <c r="AK44"/>
  <c r="AN21"/>
  <c r="C22"/>
  <c r="AM22" s="1"/>
  <c r="E22"/>
  <c r="AO22" s="1"/>
  <c r="AN27"/>
  <c r="AN43"/>
  <c r="C44"/>
  <c r="AM44" s="1"/>
  <c r="E44"/>
  <c r="AO44" s="1"/>
  <c r="AM27"/>
  <c r="AO27"/>
  <c r="AN44" l="1"/>
</calcChain>
</file>

<file path=xl/sharedStrings.xml><?xml version="1.0" encoding="utf-8"?>
<sst xmlns="http://schemas.openxmlformats.org/spreadsheetml/2006/main" count="126" uniqueCount="90">
  <si>
    <t>Rovat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</si>
  <si>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</si>
  <si>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</si>
  <si>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</si>
  <si>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</si>
  <si>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</si>
  <si>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</si>
  <si>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</si>
  <si>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</si>
  <si>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</si>
  <si>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</si>
  <si>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</si>
  <si>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</si>
  <si>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</si>
  <si>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</si>
  <si>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Harkányi Közös Önkormányzati Hivatal</t>
  </si>
  <si>
    <t>Harkányi Kulturális és Sportközpont</t>
  </si>
  <si>
    <t>Harkány Város Önkormányzata</t>
  </si>
  <si>
    <t>K1</t>
  </si>
  <si>
    <t>Személyi juttatások</t>
  </si>
  <si>
    <t>K2</t>
  </si>
  <si>
    <t>Munkaadókat terhelő járulékok é szociális hozzájárulási adó</t>
  </si>
  <si>
    <t>K3</t>
  </si>
  <si>
    <t>Dologi kiadások</t>
  </si>
  <si>
    <t>K4</t>
  </si>
  <si>
    <t>Ellátottak pénzbeli juttatása</t>
  </si>
  <si>
    <t>K502</t>
  </si>
  <si>
    <t>Elvonások és befizetések</t>
  </si>
  <si>
    <t>K503</t>
  </si>
  <si>
    <t>Működési célú garancia- és kezességvállalásból származó kifizetés áht-n belülre</t>
  </si>
  <si>
    <t>K506</t>
  </si>
  <si>
    <t>Egyéb működési célú támogatások államháztartáson belülre</t>
  </si>
  <si>
    <t>K508</t>
  </si>
  <si>
    <t>Működési célú visszatér. Támogatások, kölcsönök nyújtása áht-n kívülre</t>
  </si>
  <si>
    <t>K512</t>
  </si>
  <si>
    <t>Egyéb működési célú támogatások államháztartáson kivűlre</t>
  </si>
  <si>
    <t>K6</t>
  </si>
  <si>
    <t>Beruházások</t>
  </si>
  <si>
    <t>K7</t>
  </si>
  <si>
    <t>Felújítások</t>
  </si>
  <si>
    <t>K8</t>
  </si>
  <si>
    <t>Felhalmozási célú támogatások</t>
  </si>
  <si>
    <t>Költségvetési kiadások</t>
  </si>
  <si>
    <t>K914</t>
  </si>
  <si>
    <t>Államháztartáson belüli megelőlegezések visszafizetése</t>
  </si>
  <si>
    <t>K915</t>
  </si>
  <si>
    <t>Központi , irányítószervi támogatások folyósítása</t>
  </si>
  <si>
    <t>K916</t>
  </si>
  <si>
    <t>Pénzeszközök lekötött bankbetétként elhelyezése</t>
  </si>
  <si>
    <t>Finanszírozási kiadások</t>
  </si>
  <si>
    <t>Kiadások összesen:</t>
  </si>
  <si>
    <t>B11</t>
  </si>
  <si>
    <t>Önkormányzatok működési támogatásai</t>
  </si>
  <si>
    <t>B16</t>
  </si>
  <si>
    <t>Működési célú támogatások áht-n belülről</t>
  </si>
  <si>
    <t>B2</t>
  </si>
  <si>
    <t>Felhalmozási célú támogatások áht-n belülről</t>
  </si>
  <si>
    <t>B3</t>
  </si>
  <si>
    <t>Közhatalmi bevételek</t>
  </si>
  <si>
    <t>B31</t>
  </si>
  <si>
    <t xml:space="preserve"> - ebből: jövedelemadók</t>
  </si>
  <si>
    <t>B34</t>
  </si>
  <si>
    <t xml:space="preserve">             vagyoni típusú adók</t>
  </si>
  <si>
    <t>B351</t>
  </si>
  <si>
    <t xml:space="preserve">            értékesítési és forgalmi adók</t>
  </si>
  <si>
    <t>B354</t>
  </si>
  <si>
    <t xml:space="preserve">            gépjárműadók</t>
  </si>
  <si>
    <t>B355</t>
  </si>
  <si>
    <t xml:space="preserve">            egyéb áruhasználati és szolgálatási adók</t>
  </si>
  <si>
    <t>B36</t>
  </si>
  <si>
    <t xml:space="preserve">            egyéb közhatalmi bevételek</t>
  </si>
  <si>
    <t>B4</t>
  </si>
  <si>
    <t>Működési bevételek</t>
  </si>
  <si>
    <t>B5</t>
  </si>
  <si>
    <t>Felhalmozási bevételek</t>
  </si>
  <si>
    <t>B64</t>
  </si>
  <si>
    <t>Működési célú visszatérítendő támogatások , kölcsönök visszatérülése áht-n kivűlről</t>
  </si>
  <si>
    <t>B65</t>
  </si>
  <si>
    <t>Egyéb működési célú átvett pénzeszközök</t>
  </si>
  <si>
    <t>B7</t>
  </si>
  <si>
    <t>Felhalmozási célú átvett pénzeszközök</t>
  </si>
  <si>
    <t>Költségvetési bevételek</t>
  </si>
  <si>
    <t>B813</t>
  </si>
  <si>
    <t>Maradvány igénybevétele</t>
  </si>
  <si>
    <t>B814</t>
  </si>
  <si>
    <t>Államháztartáson belüli megelőlegezések</t>
  </si>
  <si>
    <t>B816</t>
  </si>
  <si>
    <t>Központi irányítószervi támogatás</t>
  </si>
  <si>
    <t>Finanszírozás bevételei</t>
  </si>
  <si>
    <t>Bevételek összesen: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</si>
</sst>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 CE"/>
      <charset val="238"/>
    </font>
    <font>
      <sz val="10"/>
      <name val="Arial CE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8">
    <xf numFmtId="0" fontId="0" fillId="0" borderId="0" xfId="0"/>
    <xf numFmtId="0" fontId="2" fillId="0" borderId="0" xfId="1" applyFont="1" applyBorder="1" applyAlignment="1" applyProtection="1">
      <alignment vertical="center"/>
      <protection hidden="1"/>
    </xf>
    <xf numFmtId="0" fontId="0" fillId="0" borderId="0" xfId="0" applyBorder="1"/>
    <xf numFmtId="0" fontId="3" fillId="0" borderId="1" xfId="1" applyFont="1" applyBorder="1" applyAlignment="1" applyProtection="1">
      <alignment horizontal="center" vertical="center"/>
      <protection hidden="1"/>
    </xf>
    <xf numFmtId="0" fontId="3" fillId="0" borderId="1" xfId="1" applyFont="1" applyFill="1" applyBorder="1" applyAlignment="1" applyProtection="1">
      <alignment horizontal="center" vertical="center"/>
      <protection hidden="1"/>
    </xf>
    <xf numFmtId="0" fontId="4" fillId="0" borderId="0" xfId="0" applyFont="1" applyBorder="1"/>
    <xf numFmtId="0" fontId="3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 applyProtection="1">
      <alignment vertical="center"/>
      <protection hidden="1"/>
    </xf>
    <xf numFmtId="3" fontId="2" fillId="0" borderId="1" xfId="1" applyNumberFormat="1" applyFont="1" applyFill="1" applyBorder="1" applyAlignment="1" applyProtection="1">
      <alignment vertical="center"/>
      <protection hidden="1"/>
    </xf>
    <xf numFmtId="3" fontId="0" fillId="0" borderId="1" xfId="0" applyNumberFormat="1" applyBorder="1" applyAlignment="1"/>
    <xf numFmtId="3" fontId="0" fillId="0" borderId="1" xfId="0" applyNumberFormat="1" applyFill="1" applyBorder="1" applyAlignment="1"/>
    <xf numFmtId="3" fontId="3" fillId="0" borderId="1" xfId="1" applyNumberFormat="1" applyFont="1" applyBorder="1" applyAlignment="1" applyProtection="1">
      <alignment vertical="center"/>
      <protection hidden="1"/>
    </xf>
    <xf numFmtId="0" fontId="2" fillId="0" borderId="1" xfId="1" applyFont="1" applyBorder="1" applyAlignment="1" applyProtection="1">
      <alignment horizontal="left" vertical="center"/>
      <protection hidden="1"/>
    </xf>
    <xf numFmtId="0" fontId="0" fillId="0" borderId="0" xfId="0" applyBorder="1" applyAlignment="1">
      <alignment horizontal="right"/>
    </xf>
    <xf numFmtId="3" fontId="2" fillId="0" borderId="1" xfId="2" applyNumberFormat="1" applyFont="1" applyFill="1" applyBorder="1" applyAlignment="1" applyProtection="1">
      <alignment vertical="center"/>
    </xf>
    <xf numFmtId="3" fontId="6" fillId="0" borderId="1" xfId="2" applyNumberFormat="1" applyFont="1" applyFill="1" applyBorder="1" applyAlignment="1" applyProtection="1">
      <alignment vertical="center"/>
      <protection hidden="1"/>
    </xf>
    <xf numFmtId="0" fontId="2" fillId="0" borderId="1" xfId="1" applyFont="1" applyBorder="1" applyAlignment="1" applyProtection="1">
      <alignment vertical="center" wrapText="1"/>
      <protection hidden="1"/>
    </xf>
    <xf numFmtId="0" fontId="3" fillId="0" borderId="1" xfId="1" applyFont="1" applyBorder="1" applyAlignment="1" applyProtection="1">
      <alignment vertical="center"/>
      <protection hidden="1"/>
    </xf>
    <xf numFmtId="3" fontId="3" fillId="0" borderId="1" xfId="1" applyNumberFormat="1" applyFont="1" applyFill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vertical="center"/>
      <protection hidden="1"/>
    </xf>
    <xf numFmtId="3" fontId="7" fillId="0" borderId="1" xfId="1" applyNumberFormat="1" applyFont="1" applyFill="1" applyBorder="1" applyAlignment="1" applyProtection="1">
      <alignment vertical="center"/>
      <protection hidden="1"/>
    </xf>
    <xf numFmtId="0" fontId="8" fillId="0" borderId="0" xfId="0" applyFont="1" applyBorder="1"/>
    <xf numFmtId="3" fontId="2" fillId="0" borderId="0" xfId="1" applyNumberFormat="1" applyFont="1" applyBorder="1" applyAlignment="1" applyProtection="1">
      <alignment vertical="center"/>
      <protection hidden="1"/>
    </xf>
    <xf numFmtId="3" fontId="3" fillId="0" borderId="0" xfId="1" applyNumberFormat="1" applyFont="1" applyBorder="1" applyAlignment="1" applyProtection="1">
      <alignment vertical="center"/>
      <protection hidden="1"/>
    </xf>
    <xf numFmtId="3" fontId="2" fillId="0" borderId="1" xfId="1" applyNumberFormat="1" applyFont="1" applyBorder="1" applyAlignment="1" applyProtection="1">
      <alignment vertical="center"/>
      <protection hidden="1"/>
    </xf>
    <xf numFmtId="3" fontId="4" fillId="0" borderId="0" xfId="0" applyNumberFormat="1" applyFont="1" applyBorder="1"/>
    <xf numFmtId="3" fontId="7" fillId="0" borderId="1" xfId="1" applyNumberFormat="1" applyFont="1" applyBorder="1" applyAlignment="1" applyProtection="1">
      <alignment vertical="center"/>
      <protection hidden="1"/>
    </xf>
    <xf numFmtId="3" fontId="2" fillId="0" borderId="0" xfId="1" applyNumberFormat="1" applyFont="1" applyFill="1" applyBorder="1" applyAlignment="1" applyProtection="1">
      <alignment vertical="center"/>
      <protection hidden="1"/>
    </xf>
  </cellXfs>
  <cellStyles count="3">
    <cellStyle name="Normál" xfId="0" builtinId="0"/>
    <cellStyle name="Normál 2_2014szerkesztett ktgvetés" xfId="2"/>
    <cellStyle name="Normál_KVFORMÁTUM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P50"/>
  <sheetViews>
    <sheetView tabSelected="1" workbookViewId="0">
      <selection sqref="A1:AP50"/>
    </sheetView>
  </sheetViews>
  <sheetFormatPr defaultRowHeight="15"/>
  <sheetData>
    <row r="1" spans="1:4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>
      <c r="A3" s="3" t="s">
        <v>0</v>
      </c>
      <c r="B3" s="3" t="s">
        <v>1</v>
      </c>
      <c r="C3" s="4" t="s">
        <v>2</v>
      </c>
      <c r="D3" s="4"/>
      <c r="E3" s="4"/>
      <c r="F3" s="4" t="s">
        <v>3</v>
      </c>
      <c r="G3" s="4"/>
      <c r="H3" s="4"/>
      <c r="I3" s="4" t="s">
        <v>4</v>
      </c>
      <c r="J3" s="4"/>
      <c r="K3" s="4"/>
      <c r="L3" s="4" t="s">
        <v>5</v>
      </c>
      <c r="M3" s="4"/>
      <c r="N3" s="4"/>
      <c r="O3" s="4" t="s">
        <v>6</v>
      </c>
      <c r="P3" s="4"/>
      <c r="Q3" s="4"/>
      <c r="R3" s="4" t="s">
        <v>7</v>
      </c>
      <c r="S3" s="4"/>
      <c r="T3" s="4"/>
      <c r="U3" s="4" t="s">
        <v>8</v>
      </c>
      <c r="V3" s="4"/>
      <c r="W3" s="4"/>
      <c r="X3" s="4" t="s">
        <v>9</v>
      </c>
      <c r="Y3" s="4"/>
      <c r="Z3" s="4"/>
      <c r="AA3" s="4" t="s">
        <v>10</v>
      </c>
      <c r="AB3" s="4"/>
      <c r="AC3" s="4"/>
      <c r="AD3" s="4" t="s">
        <v>11</v>
      </c>
      <c r="AE3" s="4"/>
      <c r="AF3" s="4"/>
      <c r="AG3" s="4" t="s">
        <v>12</v>
      </c>
      <c r="AH3" s="4"/>
      <c r="AI3" s="4"/>
      <c r="AJ3" s="4" t="s">
        <v>13</v>
      </c>
      <c r="AK3" s="4"/>
      <c r="AL3" s="4"/>
      <c r="AM3" s="4" t="s">
        <v>14</v>
      </c>
      <c r="AN3" s="4"/>
      <c r="AO3" s="4"/>
      <c r="AP3" s="5"/>
    </row>
    <row r="4" spans="1:42" ht="85.5">
      <c r="A4" s="3"/>
      <c r="B4" s="3"/>
      <c r="C4" s="6" t="s">
        <v>15</v>
      </c>
      <c r="D4" s="6" t="s">
        <v>16</v>
      </c>
      <c r="E4" s="6" t="s">
        <v>17</v>
      </c>
      <c r="F4" s="6" t="s">
        <v>15</v>
      </c>
      <c r="G4" s="6" t="s">
        <v>16</v>
      </c>
      <c r="H4" s="6" t="s">
        <v>17</v>
      </c>
      <c r="I4" s="6" t="s">
        <v>15</v>
      </c>
      <c r="J4" s="6" t="s">
        <v>16</v>
      </c>
      <c r="K4" s="6" t="s">
        <v>17</v>
      </c>
      <c r="L4" s="6" t="s">
        <v>15</v>
      </c>
      <c r="M4" s="6" t="s">
        <v>16</v>
      </c>
      <c r="N4" s="6" t="s">
        <v>17</v>
      </c>
      <c r="O4" s="6" t="s">
        <v>15</v>
      </c>
      <c r="P4" s="6" t="s">
        <v>16</v>
      </c>
      <c r="Q4" s="6" t="s">
        <v>17</v>
      </c>
      <c r="R4" s="6" t="s">
        <v>15</v>
      </c>
      <c r="S4" s="6" t="s">
        <v>16</v>
      </c>
      <c r="T4" s="6" t="s">
        <v>17</v>
      </c>
      <c r="U4" s="6" t="s">
        <v>15</v>
      </c>
      <c r="V4" s="6" t="s">
        <v>16</v>
      </c>
      <c r="W4" s="6" t="s">
        <v>17</v>
      </c>
      <c r="X4" s="6" t="s">
        <v>15</v>
      </c>
      <c r="Y4" s="6" t="s">
        <v>16</v>
      </c>
      <c r="Z4" s="6" t="s">
        <v>17</v>
      </c>
      <c r="AA4" s="6" t="s">
        <v>15</v>
      </c>
      <c r="AB4" s="6" t="s">
        <v>16</v>
      </c>
      <c r="AC4" s="6" t="s">
        <v>17</v>
      </c>
      <c r="AD4" s="6" t="s">
        <v>15</v>
      </c>
      <c r="AE4" s="6" t="s">
        <v>16</v>
      </c>
      <c r="AF4" s="6" t="s">
        <v>17</v>
      </c>
      <c r="AG4" s="6" t="s">
        <v>15</v>
      </c>
      <c r="AH4" s="6" t="s">
        <v>16</v>
      </c>
      <c r="AI4" s="6" t="s">
        <v>17</v>
      </c>
      <c r="AJ4" s="6" t="s">
        <v>15</v>
      </c>
      <c r="AK4" s="6" t="s">
        <v>16</v>
      </c>
      <c r="AL4" s="6" t="s">
        <v>17</v>
      </c>
      <c r="AM4" s="6" t="s">
        <v>15</v>
      </c>
      <c r="AN4" s="6" t="s">
        <v>16</v>
      </c>
      <c r="AO4" s="6" t="s">
        <v>17</v>
      </c>
      <c r="AP4" s="5"/>
    </row>
    <row r="5" spans="1:42">
      <c r="A5" s="7" t="s">
        <v>18</v>
      </c>
      <c r="B5" s="7" t="s">
        <v>19</v>
      </c>
      <c r="C5" s="8">
        <v>6042</v>
      </c>
      <c r="D5" s="8">
        <v>1868</v>
      </c>
      <c r="E5" s="9">
        <v>17197</v>
      </c>
      <c r="F5" s="8">
        <v>8171</v>
      </c>
      <c r="G5" s="8">
        <v>1500</v>
      </c>
      <c r="H5" s="8">
        <v>17763</v>
      </c>
      <c r="I5" s="8">
        <v>7183</v>
      </c>
      <c r="J5" s="8">
        <v>1394</v>
      </c>
      <c r="K5" s="8">
        <v>16881</v>
      </c>
      <c r="L5" s="8">
        <v>6707</v>
      </c>
      <c r="M5" s="8">
        <v>1392</v>
      </c>
      <c r="N5" s="8">
        <v>11302</v>
      </c>
      <c r="O5" s="10">
        <v>7953</v>
      </c>
      <c r="P5" s="10">
        <v>1652</v>
      </c>
      <c r="Q5" s="10">
        <v>10058</v>
      </c>
      <c r="R5" s="10">
        <v>6927</v>
      </c>
      <c r="S5" s="10">
        <v>2047</v>
      </c>
      <c r="T5" s="10">
        <v>10512</v>
      </c>
      <c r="U5" s="10">
        <v>7335</v>
      </c>
      <c r="V5" s="10">
        <v>1980</v>
      </c>
      <c r="W5" s="10">
        <v>10719</v>
      </c>
      <c r="X5" s="10">
        <v>6678</v>
      </c>
      <c r="Y5" s="10">
        <v>1845</v>
      </c>
      <c r="Z5" s="10">
        <v>10213</v>
      </c>
      <c r="AA5" s="9">
        <v>6961</v>
      </c>
      <c r="AB5" s="9">
        <v>1921</v>
      </c>
      <c r="AC5" s="9">
        <v>10148</v>
      </c>
      <c r="AD5" s="9">
        <v>6945</v>
      </c>
      <c r="AE5" s="9">
        <v>2042</v>
      </c>
      <c r="AF5" s="9">
        <v>10907</v>
      </c>
      <c r="AG5" s="9">
        <v>7468</v>
      </c>
      <c r="AH5" s="9">
        <v>2238</v>
      </c>
      <c r="AI5" s="9">
        <v>12447</v>
      </c>
      <c r="AJ5" s="9">
        <v>10460</v>
      </c>
      <c r="AK5" s="9">
        <v>2739</v>
      </c>
      <c r="AL5" s="9">
        <v>11492</v>
      </c>
      <c r="AM5" s="11">
        <f>SUMIF($C$4:$AJ$4,"Harkányi Közös Önkormányzati Hivatal",C5:AJ5)</f>
        <v>88830</v>
      </c>
      <c r="AN5" s="11">
        <f t="shared" ref="AN5:AN44" si="0">SUMIF($C$4:$AK$4,"Harkányi Kulturális és Sportközpont",C5:AK5)</f>
        <v>22618</v>
      </c>
      <c r="AO5" s="11">
        <f>SUMIF($C$4:$AL$4,"Harkány Város Önkormányzata",C5:AL5)</f>
        <v>149639</v>
      </c>
      <c r="AP5" s="2"/>
    </row>
    <row r="6" spans="1:42">
      <c r="A6" s="12" t="s">
        <v>20</v>
      </c>
      <c r="B6" s="12" t="s">
        <v>21</v>
      </c>
      <c r="C6" s="8">
        <v>1824</v>
      </c>
      <c r="D6" s="8">
        <v>611</v>
      </c>
      <c r="E6" s="9">
        <v>3515</v>
      </c>
      <c r="F6" s="8">
        <v>2179</v>
      </c>
      <c r="G6" s="8">
        <v>364</v>
      </c>
      <c r="H6" s="8">
        <v>5764</v>
      </c>
      <c r="I6" s="8">
        <v>2715</v>
      </c>
      <c r="J6" s="8">
        <v>465</v>
      </c>
      <c r="K6" s="8">
        <v>3376</v>
      </c>
      <c r="L6" s="8">
        <v>2280</v>
      </c>
      <c r="M6" s="8">
        <v>423</v>
      </c>
      <c r="N6" s="8">
        <v>3464</v>
      </c>
      <c r="O6" s="8">
        <v>1701</v>
      </c>
      <c r="P6" s="8">
        <v>507</v>
      </c>
      <c r="Q6" s="8">
        <v>2222</v>
      </c>
      <c r="R6" s="10">
        <v>2521</v>
      </c>
      <c r="S6" s="10">
        <v>549</v>
      </c>
      <c r="T6" s="10">
        <v>2278</v>
      </c>
      <c r="U6" s="10">
        <v>2736</v>
      </c>
      <c r="V6" s="10">
        <v>579</v>
      </c>
      <c r="W6" s="10">
        <v>2387</v>
      </c>
      <c r="X6" s="10">
        <v>1798</v>
      </c>
      <c r="Y6" s="10">
        <v>489</v>
      </c>
      <c r="Z6" s="10">
        <v>2259</v>
      </c>
      <c r="AA6" s="9">
        <v>1911</v>
      </c>
      <c r="AB6" s="9">
        <v>522</v>
      </c>
      <c r="AC6" s="9">
        <v>2308</v>
      </c>
      <c r="AD6" s="9">
        <v>2255</v>
      </c>
      <c r="AE6" s="9">
        <v>685</v>
      </c>
      <c r="AF6" s="9">
        <v>2485</v>
      </c>
      <c r="AG6" s="9">
        <v>2123</v>
      </c>
      <c r="AH6" s="9">
        <v>617</v>
      </c>
      <c r="AI6" s="9">
        <v>2941</v>
      </c>
      <c r="AJ6" s="9">
        <v>2072</v>
      </c>
      <c r="AK6" s="9">
        <v>606</v>
      </c>
      <c r="AL6" s="9">
        <v>2620</v>
      </c>
      <c r="AM6" s="11">
        <f t="shared" ref="AM6:AM44" si="1">SUMIF($C$4:$AJ$4,"Harkányi Közös Önkormányzati Hivatal",C6:AJ6)</f>
        <v>26115</v>
      </c>
      <c r="AN6" s="11">
        <f t="shared" si="0"/>
        <v>6417</v>
      </c>
      <c r="AO6" s="11">
        <f t="shared" ref="AO6:AO44" si="2">SUMIF($C$4:$AL$4,"Harkány Város Önkormányzata",C6:AL6)</f>
        <v>35619</v>
      </c>
      <c r="AP6" s="13"/>
    </row>
    <row r="7" spans="1:42">
      <c r="A7" s="7" t="s">
        <v>22</v>
      </c>
      <c r="B7" s="7" t="s">
        <v>23</v>
      </c>
      <c r="C7" s="8">
        <v>1822</v>
      </c>
      <c r="D7" s="8">
        <v>1972</v>
      </c>
      <c r="E7" s="9">
        <v>14679</v>
      </c>
      <c r="F7" s="8">
        <v>2195</v>
      </c>
      <c r="G7" s="8">
        <v>2151</v>
      </c>
      <c r="H7" s="8">
        <v>22888</v>
      </c>
      <c r="I7" s="8">
        <v>3066</v>
      </c>
      <c r="J7" s="8">
        <v>1777</v>
      </c>
      <c r="K7" s="8">
        <v>23425</v>
      </c>
      <c r="L7" s="8">
        <v>1727</v>
      </c>
      <c r="M7" s="8">
        <v>1484</v>
      </c>
      <c r="N7" s="8">
        <v>31653</v>
      </c>
      <c r="O7" s="8">
        <v>1874</v>
      </c>
      <c r="P7" s="8">
        <v>1143</v>
      </c>
      <c r="Q7" s="8">
        <v>37155</v>
      </c>
      <c r="R7" s="10">
        <v>2527</v>
      </c>
      <c r="S7" s="10">
        <v>767</v>
      </c>
      <c r="T7" s="10">
        <v>21429</v>
      </c>
      <c r="U7" s="10">
        <v>2061</v>
      </c>
      <c r="V7" s="10">
        <v>1155</v>
      </c>
      <c r="W7" s="10">
        <v>15006</v>
      </c>
      <c r="X7" s="10">
        <v>1257</v>
      </c>
      <c r="Y7" s="10">
        <v>2567</v>
      </c>
      <c r="Z7" s="10">
        <v>16403</v>
      </c>
      <c r="AA7" s="9">
        <v>2526</v>
      </c>
      <c r="AB7" s="9">
        <v>8562</v>
      </c>
      <c r="AC7" s="9">
        <v>15885</v>
      </c>
      <c r="AD7" s="9">
        <v>1826</v>
      </c>
      <c r="AE7" s="9">
        <v>1020</v>
      </c>
      <c r="AF7" s="9">
        <v>50263</v>
      </c>
      <c r="AG7" s="9">
        <v>1936</v>
      </c>
      <c r="AH7" s="9">
        <v>2489</v>
      </c>
      <c r="AI7" s="9">
        <v>16140</v>
      </c>
      <c r="AJ7" s="9">
        <v>1612</v>
      </c>
      <c r="AK7" s="9">
        <v>1815</v>
      </c>
      <c r="AL7" s="9">
        <v>21838</v>
      </c>
      <c r="AM7" s="11">
        <f t="shared" si="1"/>
        <v>24429</v>
      </c>
      <c r="AN7" s="11">
        <f t="shared" si="0"/>
        <v>26902</v>
      </c>
      <c r="AO7" s="11">
        <f t="shared" si="2"/>
        <v>286764</v>
      </c>
      <c r="AP7" s="2"/>
    </row>
    <row r="8" spans="1:42">
      <c r="A8" s="7" t="s">
        <v>24</v>
      </c>
      <c r="B8" s="7" t="s">
        <v>25</v>
      </c>
      <c r="C8" s="8"/>
      <c r="D8" s="8"/>
      <c r="E8" s="9">
        <v>610</v>
      </c>
      <c r="F8" s="8"/>
      <c r="G8" s="8"/>
      <c r="H8" s="8">
        <v>483</v>
      </c>
      <c r="I8" s="8"/>
      <c r="J8" s="8"/>
      <c r="K8" s="8">
        <v>583</v>
      </c>
      <c r="L8" s="8"/>
      <c r="M8" s="8"/>
      <c r="N8" s="8">
        <v>853</v>
      </c>
      <c r="O8" s="8"/>
      <c r="P8" s="8"/>
      <c r="Q8" s="8">
        <v>383</v>
      </c>
      <c r="R8" s="10"/>
      <c r="S8" s="10"/>
      <c r="T8" s="10">
        <v>281</v>
      </c>
      <c r="U8" s="10"/>
      <c r="V8" s="10"/>
      <c r="W8" s="10">
        <v>129</v>
      </c>
      <c r="X8" s="10"/>
      <c r="Y8" s="10"/>
      <c r="Z8" s="10">
        <v>233</v>
      </c>
      <c r="AA8" s="9"/>
      <c r="AB8" s="9"/>
      <c r="AC8" s="9">
        <v>822</v>
      </c>
      <c r="AD8" s="9"/>
      <c r="AE8" s="9"/>
      <c r="AF8" s="9">
        <v>333</v>
      </c>
      <c r="AG8" s="9"/>
      <c r="AH8" s="9"/>
      <c r="AI8" s="9">
        <v>186</v>
      </c>
      <c r="AJ8" s="9"/>
      <c r="AK8" s="9"/>
      <c r="AL8" s="9">
        <v>3517</v>
      </c>
      <c r="AM8" s="11">
        <f t="shared" si="1"/>
        <v>0</v>
      </c>
      <c r="AN8" s="11">
        <f t="shared" si="0"/>
        <v>0</v>
      </c>
      <c r="AO8" s="11">
        <f t="shared" si="2"/>
        <v>8413</v>
      </c>
      <c r="AP8" s="2"/>
    </row>
    <row r="9" spans="1:42">
      <c r="A9" s="7" t="s">
        <v>26</v>
      </c>
      <c r="B9" s="7" t="s">
        <v>27</v>
      </c>
      <c r="C9" s="8"/>
      <c r="D9" s="8"/>
      <c r="E9" s="9"/>
      <c r="F9" s="14"/>
      <c r="G9" s="14"/>
      <c r="H9" s="14"/>
      <c r="I9" s="15"/>
      <c r="J9" s="15"/>
      <c r="K9" s="15"/>
      <c r="L9" s="15"/>
      <c r="M9" s="15"/>
      <c r="N9" s="15"/>
      <c r="O9" s="8"/>
      <c r="P9" s="8"/>
      <c r="Q9" s="8"/>
      <c r="R9" s="10"/>
      <c r="S9" s="10"/>
      <c r="T9" s="10"/>
      <c r="U9" s="10"/>
      <c r="V9" s="10"/>
      <c r="W9" s="10"/>
      <c r="X9" s="10"/>
      <c r="Y9" s="10"/>
      <c r="Z9" s="10"/>
      <c r="AA9" s="9"/>
      <c r="AB9" s="9"/>
      <c r="AC9" s="9">
        <v>3724</v>
      </c>
      <c r="AD9" s="9"/>
      <c r="AE9" s="9"/>
      <c r="AF9" s="9"/>
      <c r="AG9" s="9"/>
      <c r="AH9" s="9"/>
      <c r="AI9" s="9"/>
      <c r="AJ9" s="9"/>
      <c r="AK9" s="9"/>
      <c r="AL9" s="9"/>
      <c r="AM9" s="11">
        <f t="shared" si="1"/>
        <v>0</v>
      </c>
      <c r="AN9" s="11">
        <f t="shared" si="0"/>
        <v>0</v>
      </c>
      <c r="AO9" s="11">
        <f t="shared" si="2"/>
        <v>3724</v>
      </c>
      <c r="AP9" s="2"/>
    </row>
    <row r="10" spans="1:42" ht="165">
      <c r="A10" s="7" t="s">
        <v>28</v>
      </c>
      <c r="B10" s="16" t="s">
        <v>29</v>
      </c>
      <c r="C10" s="8"/>
      <c r="D10" s="8"/>
      <c r="E10" s="9"/>
      <c r="F10" s="14"/>
      <c r="G10" s="14"/>
      <c r="H10" s="14"/>
      <c r="I10" s="15"/>
      <c r="J10" s="15"/>
      <c r="K10" s="15"/>
      <c r="L10" s="15"/>
      <c r="M10" s="15"/>
      <c r="N10" s="15"/>
      <c r="O10" s="8"/>
      <c r="P10" s="8"/>
      <c r="Q10" s="8"/>
      <c r="R10" s="10"/>
      <c r="S10" s="10"/>
      <c r="T10" s="10"/>
      <c r="U10" s="10"/>
      <c r="V10" s="10"/>
      <c r="W10" s="10"/>
      <c r="X10" s="10"/>
      <c r="Y10" s="10"/>
      <c r="Z10" s="10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1"/>
      <c r="AN10" s="11"/>
      <c r="AO10" s="11">
        <f t="shared" si="2"/>
        <v>0</v>
      </c>
      <c r="AP10" s="2"/>
    </row>
    <row r="11" spans="1:42">
      <c r="A11" s="7" t="s">
        <v>30</v>
      </c>
      <c r="B11" s="7" t="s">
        <v>31</v>
      </c>
      <c r="C11" s="8"/>
      <c r="D11" s="8"/>
      <c r="E11" s="9">
        <v>6623</v>
      </c>
      <c r="F11" s="8"/>
      <c r="G11" s="8"/>
      <c r="H11" s="8">
        <v>9329</v>
      </c>
      <c r="I11" s="8"/>
      <c r="J11" s="8"/>
      <c r="K11" s="8">
        <v>11148</v>
      </c>
      <c r="L11" s="8"/>
      <c r="M11" s="8"/>
      <c r="N11" s="8">
        <v>11769</v>
      </c>
      <c r="O11" s="8"/>
      <c r="P11" s="8"/>
      <c r="Q11" s="8">
        <v>8538</v>
      </c>
      <c r="R11" s="10"/>
      <c r="S11" s="10"/>
      <c r="T11" s="10">
        <v>7708</v>
      </c>
      <c r="U11" s="10"/>
      <c r="V11" s="10"/>
      <c r="W11" s="10">
        <v>7502</v>
      </c>
      <c r="X11" s="10"/>
      <c r="Y11" s="10"/>
      <c r="Z11" s="10">
        <v>13604</v>
      </c>
      <c r="AA11" s="9"/>
      <c r="AB11" s="9"/>
      <c r="AC11" s="9">
        <v>8934</v>
      </c>
      <c r="AD11" s="9"/>
      <c r="AE11" s="9"/>
      <c r="AF11" s="9">
        <v>9380</v>
      </c>
      <c r="AG11" s="9"/>
      <c r="AH11" s="9"/>
      <c r="AI11" s="9">
        <v>8654</v>
      </c>
      <c r="AJ11" s="9"/>
      <c r="AK11" s="9"/>
      <c r="AL11" s="9">
        <v>13276</v>
      </c>
      <c r="AM11" s="11">
        <f t="shared" si="1"/>
        <v>0</v>
      </c>
      <c r="AN11" s="11">
        <f t="shared" si="0"/>
        <v>0</v>
      </c>
      <c r="AO11" s="11">
        <f t="shared" si="2"/>
        <v>116465</v>
      </c>
      <c r="AP11" s="2"/>
    </row>
    <row r="12" spans="1:42" ht="150">
      <c r="A12" s="7" t="s">
        <v>32</v>
      </c>
      <c r="B12" s="16" t="s">
        <v>33</v>
      </c>
      <c r="C12" s="8"/>
      <c r="D12" s="8"/>
      <c r="E12" s="9"/>
      <c r="F12" s="8"/>
      <c r="G12" s="8"/>
      <c r="H12" s="8"/>
      <c r="I12" s="8"/>
      <c r="J12" s="8"/>
      <c r="K12" s="8"/>
      <c r="L12" s="8"/>
      <c r="M12" s="8"/>
      <c r="N12" s="8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1">
        <f t="shared" si="1"/>
        <v>0</v>
      </c>
      <c r="AN12" s="11">
        <f t="shared" si="0"/>
        <v>0</v>
      </c>
      <c r="AO12" s="11">
        <f t="shared" si="2"/>
        <v>0</v>
      </c>
      <c r="AP12" s="2"/>
    </row>
    <row r="13" spans="1:42">
      <c r="A13" s="7" t="s">
        <v>34</v>
      </c>
      <c r="B13" s="7" t="s">
        <v>35</v>
      </c>
      <c r="C13" s="8"/>
      <c r="D13" s="8"/>
      <c r="E13" s="9"/>
      <c r="F13" s="8"/>
      <c r="G13" s="8"/>
      <c r="H13" s="8">
        <v>3675</v>
      </c>
      <c r="I13" s="8"/>
      <c r="J13" s="8"/>
      <c r="K13" s="8">
        <v>13200</v>
      </c>
      <c r="L13" s="8"/>
      <c r="M13" s="8"/>
      <c r="N13" s="8">
        <v>5650</v>
      </c>
      <c r="O13" s="10"/>
      <c r="P13" s="10"/>
      <c r="Q13" s="10">
        <v>26700</v>
      </c>
      <c r="R13" s="10"/>
      <c r="S13" s="10"/>
      <c r="T13" s="10">
        <v>32850</v>
      </c>
      <c r="U13" s="10"/>
      <c r="V13" s="10"/>
      <c r="W13" s="10">
        <v>600</v>
      </c>
      <c r="X13" s="10"/>
      <c r="Y13" s="10"/>
      <c r="Z13" s="10">
        <v>27850</v>
      </c>
      <c r="AA13" s="9"/>
      <c r="AB13" s="9"/>
      <c r="AC13" s="9">
        <v>13250</v>
      </c>
      <c r="AD13" s="9"/>
      <c r="AE13" s="9"/>
      <c r="AF13" s="9">
        <v>15425</v>
      </c>
      <c r="AG13" s="9"/>
      <c r="AH13" s="9">
        <v>20</v>
      </c>
      <c r="AI13" s="9">
        <v>17258</v>
      </c>
      <c r="AJ13" s="9"/>
      <c r="AK13" s="9"/>
      <c r="AL13" s="9">
        <v>13200</v>
      </c>
      <c r="AM13" s="11">
        <f t="shared" si="1"/>
        <v>0</v>
      </c>
      <c r="AN13" s="11">
        <f t="shared" si="0"/>
        <v>20</v>
      </c>
      <c r="AO13" s="11">
        <f t="shared" si="2"/>
        <v>169658</v>
      </c>
      <c r="AP13" s="2"/>
    </row>
    <row r="14" spans="1:42">
      <c r="A14" s="7" t="s">
        <v>36</v>
      </c>
      <c r="B14" s="7" t="s">
        <v>37</v>
      </c>
      <c r="C14" s="8"/>
      <c r="D14" s="8"/>
      <c r="E14" s="9">
        <v>69737</v>
      </c>
      <c r="F14" s="8">
        <v>20</v>
      </c>
      <c r="G14" s="8"/>
      <c r="H14" s="8">
        <v>11764</v>
      </c>
      <c r="I14" s="8"/>
      <c r="J14" s="8">
        <v>138</v>
      </c>
      <c r="K14" s="8">
        <v>5552</v>
      </c>
      <c r="L14" s="8"/>
      <c r="M14" s="8">
        <v>704</v>
      </c>
      <c r="N14" s="8">
        <v>30488</v>
      </c>
      <c r="O14" s="10"/>
      <c r="P14" s="10">
        <v>1298</v>
      </c>
      <c r="Q14" s="10">
        <v>3622</v>
      </c>
      <c r="R14" s="10">
        <v>114</v>
      </c>
      <c r="S14" s="10"/>
      <c r="T14" s="10">
        <v>2332</v>
      </c>
      <c r="U14" s="10">
        <v>67</v>
      </c>
      <c r="V14" s="10"/>
      <c r="W14" s="10">
        <v>78246</v>
      </c>
      <c r="X14" s="10">
        <v>69</v>
      </c>
      <c r="Y14" s="10">
        <v>28</v>
      </c>
      <c r="Z14" s="10">
        <v>7908</v>
      </c>
      <c r="AA14" s="9"/>
      <c r="AB14" s="9">
        <v>303</v>
      </c>
      <c r="AC14" s="9">
        <v>1709</v>
      </c>
      <c r="AD14" s="9">
        <v>471</v>
      </c>
      <c r="AE14" s="9">
        <v>46</v>
      </c>
      <c r="AF14" s="9">
        <v>2260</v>
      </c>
      <c r="AG14" s="9">
        <v>38</v>
      </c>
      <c r="AH14" s="9">
        <v>181</v>
      </c>
      <c r="AI14" s="9">
        <v>897</v>
      </c>
      <c r="AJ14" s="9">
        <v>332</v>
      </c>
      <c r="AK14" s="9">
        <v>418</v>
      </c>
      <c r="AL14" s="9">
        <v>3459</v>
      </c>
      <c r="AM14" s="11">
        <f t="shared" si="1"/>
        <v>1111</v>
      </c>
      <c r="AN14" s="11">
        <f t="shared" si="0"/>
        <v>3116</v>
      </c>
      <c r="AO14" s="11">
        <f t="shared" si="2"/>
        <v>217974</v>
      </c>
      <c r="AP14" s="2"/>
    </row>
    <row r="15" spans="1:42">
      <c r="A15" s="7" t="s">
        <v>38</v>
      </c>
      <c r="B15" s="7" t="s">
        <v>39</v>
      </c>
      <c r="C15" s="8"/>
      <c r="D15" s="8"/>
      <c r="E15" s="9">
        <v>21083</v>
      </c>
      <c r="F15" s="8"/>
      <c r="G15" s="8"/>
      <c r="H15" s="8">
        <v>3460</v>
      </c>
      <c r="I15" s="8"/>
      <c r="J15" s="8"/>
      <c r="K15" s="8">
        <v>133</v>
      </c>
      <c r="L15" s="8"/>
      <c r="M15" s="8"/>
      <c r="N15" s="8">
        <v>1301</v>
      </c>
      <c r="O15" s="10"/>
      <c r="P15" s="10">
        <v>799</v>
      </c>
      <c r="Q15" s="10">
        <v>1619</v>
      </c>
      <c r="R15" s="10"/>
      <c r="S15" s="10"/>
      <c r="T15" s="10">
        <v>2006</v>
      </c>
      <c r="U15" s="10"/>
      <c r="V15" s="10"/>
      <c r="W15" s="10">
        <v>2292</v>
      </c>
      <c r="X15" s="10"/>
      <c r="Y15" s="10"/>
      <c r="Z15" s="10">
        <v>8259</v>
      </c>
      <c r="AA15" s="9"/>
      <c r="AB15" s="9"/>
      <c r="AC15" s="9">
        <v>5766</v>
      </c>
      <c r="AD15" s="9"/>
      <c r="AE15" s="9"/>
      <c r="AF15" s="9">
        <v>19524</v>
      </c>
      <c r="AG15" s="9"/>
      <c r="AH15" s="9"/>
      <c r="AI15" s="9">
        <v>3720</v>
      </c>
      <c r="AJ15" s="9"/>
      <c r="AK15" s="9"/>
      <c r="AL15" s="9">
        <v>34162</v>
      </c>
      <c r="AM15" s="11">
        <f t="shared" si="1"/>
        <v>0</v>
      </c>
      <c r="AN15" s="11">
        <f t="shared" si="0"/>
        <v>799</v>
      </c>
      <c r="AO15" s="11">
        <f t="shared" si="2"/>
        <v>103325</v>
      </c>
      <c r="AP15" s="2"/>
    </row>
    <row r="16" spans="1:42">
      <c r="A16" s="7" t="s">
        <v>40</v>
      </c>
      <c r="B16" s="7" t="s">
        <v>41</v>
      </c>
      <c r="C16" s="8"/>
      <c r="D16" s="8"/>
      <c r="E16" s="9"/>
      <c r="F16" s="8"/>
      <c r="G16" s="8"/>
      <c r="H16" s="8"/>
      <c r="I16" s="8"/>
      <c r="J16" s="8"/>
      <c r="K16" s="8">
        <v>1500</v>
      </c>
      <c r="L16" s="8"/>
      <c r="M16" s="8"/>
      <c r="N16" s="8"/>
      <c r="O16" s="10"/>
      <c r="P16" s="10"/>
      <c r="Q16" s="10">
        <v>9000</v>
      </c>
      <c r="R16" s="10"/>
      <c r="S16" s="10"/>
      <c r="T16" s="10">
        <v>1500</v>
      </c>
      <c r="U16" s="10"/>
      <c r="V16" s="10"/>
      <c r="W16" s="10"/>
      <c r="X16" s="10"/>
      <c r="Y16" s="10"/>
      <c r="Z16" s="10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11">
        <f t="shared" si="1"/>
        <v>0</v>
      </c>
      <c r="AN16" s="11">
        <f t="shared" si="0"/>
        <v>0</v>
      </c>
      <c r="AO16" s="11">
        <f t="shared" si="2"/>
        <v>12000</v>
      </c>
      <c r="AP16" s="2"/>
    </row>
    <row r="17" spans="1:42">
      <c r="A17" s="17"/>
      <c r="B17" s="17" t="s">
        <v>42</v>
      </c>
      <c r="C17" s="18">
        <f t="shared" ref="C17:S17" si="3">SUM(C5:C15)</f>
        <v>9688</v>
      </c>
      <c r="D17" s="18">
        <f t="shared" si="3"/>
        <v>4451</v>
      </c>
      <c r="E17" s="18">
        <f t="shared" ref="E17" si="4">SUM(E5:E15)</f>
        <v>133444</v>
      </c>
      <c r="F17" s="18">
        <f t="shared" si="3"/>
        <v>12565</v>
      </c>
      <c r="G17" s="18">
        <f t="shared" si="3"/>
        <v>4015</v>
      </c>
      <c r="H17" s="18">
        <f t="shared" si="3"/>
        <v>75126</v>
      </c>
      <c r="I17" s="18">
        <f t="shared" si="3"/>
        <v>12964</v>
      </c>
      <c r="J17" s="18">
        <f t="shared" si="3"/>
        <v>3774</v>
      </c>
      <c r="K17" s="18">
        <f>SUM(K5:K16)</f>
        <v>75798</v>
      </c>
      <c r="L17" s="18">
        <f t="shared" si="3"/>
        <v>10714</v>
      </c>
      <c r="M17" s="18">
        <f t="shared" si="3"/>
        <v>4003</v>
      </c>
      <c r="N17" s="18">
        <f t="shared" si="3"/>
        <v>96480</v>
      </c>
      <c r="O17" s="18">
        <f t="shared" si="3"/>
        <v>11528</v>
      </c>
      <c r="P17" s="18">
        <f t="shared" si="3"/>
        <v>5399</v>
      </c>
      <c r="Q17" s="18">
        <f>SUM(Q5:Q16)</f>
        <v>99297</v>
      </c>
      <c r="R17" s="18">
        <f t="shared" si="3"/>
        <v>12089</v>
      </c>
      <c r="S17" s="18">
        <f t="shared" si="3"/>
        <v>3363</v>
      </c>
      <c r="T17" s="18">
        <f>SUM(T5:T16)</f>
        <v>80896</v>
      </c>
      <c r="U17" s="18">
        <f t="shared" ref="U17:AL17" si="5">SUM(U5:U15)</f>
        <v>12199</v>
      </c>
      <c r="V17" s="18">
        <f t="shared" si="5"/>
        <v>3714</v>
      </c>
      <c r="W17" s="18">
        <f t="shared" si="5"/>
        <v>116881</v>
      </c>
      <c r="X17" s="18">
        <f t="shared" si="5"/>
        <v>9802</v>
      </c>
      <c r="Y17" s="18">
        <f t="shared" si="5"/>
        <v>4929</v>
      </c>
      <c r="Z17" s="18">
        <f t="shared" si="5"/>
        <v>86729</v>
      </c>
      <c r="AA17" s="18">
        <f t="shared" si="5"/>
        <v>11398</v>
      </c>
      <c r="AB17" s="18">
        <f t="shared" si="5"/>
        <v>11308</v>
      </c>
      <c r="AC17" s="18">
        <f t="shared" si="5"/>
        <v>62546</v>
      </c>
      <c r="AD17" s="18">
        <f t="shared" si="5"/>
        <v>11497</v>
      </c>
      <c r="AE17" s="18">
        <f t="shared" si="5"/>
        <v>3793</v>
      </c>
      <c r="AF17" s="18">
        <f t="shared" si="5"/>
        <v>110577</v>
      </c>
      <c r="AG17" s="18">
        <f t="shared" si="5"/>
        <v>11565</v>
      </c>
      <c r="AH17" s="18">
        <f t="shared" si="5"/>
        <v>5545</v>
      </c>
      <c r="AI17" s="18">
        <f t="shared" si="5"/>
        <v>62243</v>
      </c>
      <c r="AJ17" s="18">
        <f t="shared" si="5"/>
        <v>14476</v>
      </c>
      <c r="AK17" s="18">
        <f t="shared" si="5"/>
        <v>5578</v>
      </c>
      <c r="AL17" s="18">
        <f t="shared" si="5"/>
        <v>103564</v>
      </c>
      <c r="AM17" s="11">
        <f t="shared" si="1"/>
        <v>140485</v>
      </c>
      <c r="AN17" s="11">
        <f t="shared" si="0"/>
        <v>59872</v>
      </c>
      <c r="AO17" s="11">
        <f t="shared" si="2"/>
        <v>1103581</v>
      </c>
      <c r="AP17" s="5"/>
    </row>
    <row r="18" spans="1:42">
      <c r="A18" s="7" t="s">
        <v>43</v>
      </c>
      <c r="B18" s="7" t="s">
        <v>44</v>
      </c>
      <c r="C18" s="8"/>
      <c r="D18" s="8"/>
      <c r="E18" s="8">
        <v>15029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11">
        <f t="shared" si="1"/>
        <v>0</v>
      </c>
      <c r="AN18" s="11">
        <f t="shared" si="0"/>
        <v>0</v>
      </c>
      <c r="AO18" s="11">
        <f t="shared" si="2"/>
        <v>15029</v>
      </c>
      <c r="AP18" s="2"/>
    </row>
    <row r="19" spans="1:42">
      <c r="A19" s="7" t="s">
        <v>45</v>
      </c>
      <c r="B19" s="7" t="s">
        <v>46</v>
      </c>
      <c r="C19" s="8"/>
      <c r="D19" s="8"/>
      <c r="E19" s="8">
        <v>8589</v>
      </c>
      <c r="F19" s="8"/>
      <c r="G19" s="8"/>
      <c r="H19" s="8">
        <v>16243</v>
      </c>
      <c r="I19" s="8"/>
      <c r="J19" s="8"/>
      <c r="K19" s="8">
        <v>18005</v>
      </c>
      <c r="L19" s="8"/>
      <c r="M19" s="8"/>
      <c r="N19" s="8">
        <v>14218</v>
      </c>
      <c r="O19" s="8"/>
      <c r="P19" s="8"/>
      <c r="Q19" s="8">
        <v>18141</v>
      </c>
      <c r="R19" s="8"/>
      <c r="S19" s="8"/>
      <c r="T19" s="8">
        <v>14849</v>
      </c>
      <c r="U19" s="8"/>
      <c r="V19" s="8"/>
      <c r="W19" s="8">
        <v>15743</v>
      </c>
      <c r="X19" s="8"/>
      <c r="Y19" s="8"/>
      <c r="Z19" s="8">
        <v>18282</v>
      </c>
      <c r="AA19" s="8"/>
      <c r="AB19" s="8"/>
      <c r="AC19" s="8">
        <v>17682</v>
      </c>
      <c r="AD19" s="8"/>
      <c r="AE19" s="8"/>
      <c r="AF19" s="8">
        <v>13777</v>
      </c>
      <c r="AG19" s="8"/>
      <c r="AH19" s="8"/>
      <c r="AI19" s="8">
        <v>15832</v>
      </c>
      <c r="AJ19" s="8"/>
      <c r="AK19" s="8"/>
      <c r="AL19" s="8">
        <v>13129</v>
      </c>
      <c r="AM19" s="11">
        <f t="shared" si="1"/>
        <v>0</v>
      </c>
      <c r="AN19" s="11">
        <f t="shared" si="0"/>
        <v>0</v>
      </c>
      <c r="AO19" s="11">
        <f t="shared" si="2"/>
        <v>184490</v>
      </c>
      <c r="AP19" s="2"/>
    </row>
    <row r="20" spans="1:42">
      <c r="A20" s="7" t="s">
        <v>47</v>
      </c>
      <c r="B20" s="7" t="s">
        <v>48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>
        <v>100000</v>
      </c>
      <c r="AG20" s="8"/>
      <c r="AH20" s="8"/>
      <c r="AI20" s="8"/>
      <c r="AJ20" s="8"/>
      <c r="AK20" s="8"/>
      <c r="AL20" s="8"/>
      <c r="AM20" s="11">
        <f t="shared" si="1"/>
        <v>0</v>
      </c>
      <c r="AN20" s="11">
        <f t="shared" si="0"/>
        <v>0</v>
      </c>
      <c r="AO20" s="11">
        <f t="shared" si="2"/>
        <v>100000</v>
      </c>
      <c r="AP20" s="2"/>
    </row>
    <row r="21" spans="1:42">
      <c r="A21" s="17"/>
      <c r="B21" s="17" t="s">
        <v>49</v>
      </c>
      <c r="C21" s="18">
        <f>SUM(C18:C19)</f>
        <v>0</v>
      </c>
      <c r="D21" s="18">
        <f>SUM(D18:D19)</f>
        <v>0</v>
      </c>
      <c r="E21" s="18">
        <f t="shared" ref="E21:AE21" si="6">SUM(E18:E19)</f>
        <v>23618</v>
      </c>
      <c r="F21" s="18">
        <f t="shared" si="6"/>
        <v>0</v>
      </c>
      <c r="G21" s="18">
        <f t="shared" si="6"/>
        <v>0</v>
      </c>
      <c r="H21" s="18">
        <f t="shared" si="6"/>
        <v>16243</v>
      </c>
      <c r="I21" s="18">
        <f t="shared" si="6"/>
        <v>0</v>
      </c>
      <c r="J21" s="18">
        <f t="shared" si="6"/>
        <v>0</v>
      </c>
      <c r="K21" s="18">
        <f t="shared" si="6"/>
        <v>18005</v>
      </c>
      <c r="L21" s="18">
        <f t="shared" si="6"/>
        <v>0</v>
      </c>
      <c r="M21" s="18">
        <f t="shared" si="6"/>
        <v>0</v>
      </c>
      <c r="N21" s="18">
        <f t="shared" si="6"/>
        <v>14218</v>
      </c>
      <c r="O21" s="18">
        <f t="shared" si="6"/>
        <v>0</v>
      </c>
      <c r="P21" s="18">
        <f t="shared" si="6"/>
        <v>0</v>
      </c>
      <c r="Q21" s="18">
        <f t="shared" si="6"/>
        <v>18141</v>
      </c>
      <c r="R21" s="18">
        <f t="shared" si="6"/>
        <v>0</v>
      </c>
      <c r="S21" s="18">
        <f t="shared" si="6"/>
        <v>0</v>
      </c>
      <c r="T21" s="18">
        <f t="shared" si="6"/>
        <v>14849</v>
      </c>
      <c r="U21" s="18">
        <f t="shared" si="6"/>
        <v>0</v>
      </c>
      <c r="V21" s="18">
        <f t="shared" si="6"/>
        <v>0</v>
      </c>
      <c r="W21" s="18">
        <f t="shared" si="6"/>
        <v>15743</v>
      </c>
      <c r="X21" s="18">
        <f t="shared" si="6"/>
        <v>0</v>
      </c>
      <c r="Y21" s="18">
        <f t="shared" si="6"/>
        <v>0</v>
      </c>
      <c r="Z21" s="18">
        <f t="shared" si="6"/>
        <v>18282</v>
      </c>
      <c r="AA21" s="18">
        <f t="shared" si="6"/>
        <v>0</v>
      </c>
      <c r="AB21" s="18">
        <f t="shared" si="6"/>
        <v>0</v>
      </c>
      <c r="AC21" s="18">
        <f t="shared" si="6"/>
        <v>17682</v>
      </c>
      <c r="AD21" s="18">
        <f t="shared" si="6"/>
        <v>0</v>
      </c>
      <c r="AE21" s="18">
        <f t="shared" si="6"/>
        <v>0</v>
      </c>
      <c r="AF21" s="18">
        <f>SUM(AF18:AF20)</f>
        <v>113777</v>
      </c>
      <c r="AG21" s="18">
        <f t="shared" ref="AG21:AL21" si="7">SUM(AG18:AG19)</f>
        <v>0</v>
      </c>
      <c r="AH21" s="18">
        <f t="shared" si="7"/>
        <v>0</v>
      </c>
      <c r="AI21" s="18">
        <f t="shared" si="7"/>
        <v>15832</v>
      </c>
      <c r="AJ21" s="18">
        <f t="shared" si="7"/>
        <v>0</v>
      </c>
      <c r="AK21" s="18">
        <f t="shared" si="7"/>
        <v>0</v>
      </c>
      <c r="AL21" s="18">
        <f t="shared" si="7"/>
        <v>13129</v>
      </c>
      <c r="AM21" s="11">
        <f t="shared" si="1"/>
        <v>0</v>
      </c>
      <c r="AN21" s="11">
        <f t="shared" si="0"/>
        <v>0</v>
      </c>
      <c r="AO21" s="11">
        <f t="shared" si="2"/>
        <v>299519</v>
      </c>
      <c r="AP21" s="5"/>
    </row>
    <row r="22" spans="1:42">
      <c r="A22" s="19"/>
      <c r="B22" s="19" t="s">
        <v>50</v>
      </c>
      <c r="C22" s="20">
        <f>C21+C17</f>
        <v>9688</v>
      </c>
      <c r="D22" s="20">
        <f>D21+D17</f>
        <v>4451</v>
      </c>
      <c r="E22" s="20">
        <f t="shared" ref="E22:AL22" si="8">E21+E17</f>
        <v>157062</v>
      </c>
      <c r="F22" s="20">
        <f t="shared" si="8"/>
        <v>12565</v>
      </c>
      <c r="G22" s="20">
        <f t="shared" si="8"/>
        <v>4015</v>
      </c>
      <c r="H22" s="20">
        <f t="shared" si="8"/>
        <v>91369</v>
      </c>
      <c r="I22" s="20">
        <f t="shared" si="8"/>
        <v>12964</v>
      </c>
      <c r="J22" s="20">
        <f t="shared" si="8"/>
        <v>3774</v>
      </c>
      <c r="K22" s="20">
        <f t="shared" si="8"/>
        <v>93803</v>
      </c>
      <c r="L22" s="20">
        <f t="shared" si="8"/>
        <v>10714</v>
      </c>
      <c r="M22" s="20">
        <f t="shared" si="8"/>
        <v>4003</v>
      </c>
      <c r="N22" s="20">
        <f t="shared" si="8"/>
        <v>110698</v>
      </c>
      <c r="O22" s="20">
        <f t="shared" si="8"/>
        <v>11528</v>
      </c>
      <c r="P22" s="20">
        <f t="shared" si="8"/>
        <v>5399</v>
      </c>
      <c r="Q22" s="20">
        <f t="shared" si="8"/>
        <v>117438</v>
      </c>
      <c r="R22" s="20">
        <f t="shared" si="8"/>
        <v>12089</v>
      </c>
      <c r="S22" s="20">
        <f t="shared" si="8"/>
        <v>3363</v>
      </c>
      <c r="T22" s="20">
        <f t="shared" si="8"/>
        <v>95745</v>
      </c>
      <c r="U22" s="20">
        <f t="shared" si="8"/>
        <v>12199</v>
      </c>
      <c r="V22" s="20">
        <f t="shared" si="8"/>
        <v>3714</v>
      </c>
      <c r="W22" s="20">
        <f t="shared" si="8"/>
        <v>132624</v>
      </c>
      <c r="X22" s="20">
        <f t="shared" si="8"/>
        <v>9802</v>
      </c>
      <c r="Y22" s="20">
        <f t="shared" si="8"/>
        <v>4929</v>
      </c>
      <c r="Z22" s="20">
        <f t="shared" si="8"/>
        <v>105011</v>
      </c>
      <c r="AA22" s="20">
        <f t="shared" si="8"/>
        <v>11398</v>
      </c>
      <c r="AB22" s="20">
        <f t="shared" si="8"/>
        <v>11308</v>
      </c>
      <c r="AC22" s="20">
        <f t="shared" si="8"/>
        <v>80228</v>
      </c>
      <c r="AD22" s="20">
        <f t="shared" si="8"/>
        <v>11497</v>
      </c>
      <c r="AE22" s="20">
        <f t="shared" si="8"/>
        <v>3793</v>
      </c>
      <c r="AF22" s="20">
        <f t="shared" si="8"/>
        <v>224354</v>
      </c>
      <c r="AG22" s="20">
        <f t="shared" si="8"/>
        <v>11565</v>
      </c>
      <c r="AH22" s="20">
        <f t="shared" si="8"/>
        <v>5545</v>
      </c>
      <c r="AI22" s="20">
        <f t="shared" si="8"/>
        <v>78075</v>
      </c>
      <c r="AJ22" s="20">
        <f t="shared" si="8"/>
        <v>14476</v>
      </c>
      <c r="AK22" s="20">
        <f t="shared" si="8"/>
        <v>5578</v>
      </c>
      <c r="AL22" s="20">
        <f t="shared" si="8"/>
        <v>116693</v>
      </c>
      <c r="AM22" s="11">
        <f t="shared" si="1"/>
        <v>140485</v>
      </c>
      <c r="AN22" s="11">
        <f t="shared" si="0"/>
        <v>59872</v>
      </c>
      <c r="AO22" s="11">
        <f t="shared" si="2"/>
        <v>1403100</v>
      </c>
      <c r="AP22" s="21"/>
    </row>
    <row r="23" spans="1:42">
      <c r="A23" s="1"/>
      <c r="B23" s="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3"/>
      <c r="AN23" s="23"/>
      <c r="AO23" s="23">
        <f t="shared" si="2"/>
        <v>0</v>
      </c>
      <c r="AP23" s="2"/>
    </row>
    <row r="24" spans="1:42">
      <c r="A24" s="7" t="s">
        <v>51</v>
      </c>
      <c r="B24" s="7" t="s">
        <v>52</v>
      </c>
      <c r="C24" s="24"/>
      <c r="D24" s="24"/>
      <c r="E24" s="24">
        <v>48744</v>
      </c>
      <c r="F24" s="24"/>
      <c r="G24" s="24"/>
      <c r="H24" s="24">
        <v>34356</v>
      </c>
      <c r="I24" s="24"/>
      <c r="J24" s="24"/>
      <c r="K24" s="24">
        <v>33770</v>
      </c>
      <c r="L24" s="24"/>
      <c r="M24" s="24"/>
      <c r="N24" s="24">
        <v>33350</v>
      </c>
      <c r="O24" s="24"/>
      <c r="P24" s="24"/>
      <c r="Q24" s="24">
        <v>33374</v>
      </c>
      <c r="R24" s="24"/>
      <c r="S24" s="24"/>
      <c r="T24" s="24">
        <v>34452</v>
      </c>
      <c r="U24" s="24"/>
      <c r="V24" s="24"/>
      <c r="W24" s="24">
        <v>36195</v>
      </c>
      <c r="X24" s="24"/>
      <c r="Y24" s="24"/>
      <c r="Z24" s="24">
        <v>33458</v>
      </c>
      <c r="AA24" s="24"/>
      <c r="AB24" s="24"/>
      <c r="AC24" s="24">
        <v>33458</v>
      </c>
      <c r="AD24" s="24"/>
      <c r="AE24" s="24"/>
      <c r="AF24" s="24">
        <v>33444</v>
      </c>
      <c r="AG24" s="24"/>
      <c r="AH24" s="24"/>
      <c r="AI24" s="24">
        <v>35205</v>
      </c>
      <c r="AJ24" s="24"/>
      <c r="AK24" s="24"/>
      <c r="AL24" s="24">
        <v>33609</v>
      </c>
      <c r="AM24" s="11">
        <f t="shared" si="1"/>
        <v>0</v>
      </c>
      <c r="AN24" s="11">
        <f t="shared" si="0"/>
        <v>0</v>
      </c>
      <c r="AO24" s="11">
        <f t="shared" si="2"/>
        <v>423415</v>
      </c>
      <c r="AP24" s="2"/>
    </row>
    <row r="25" spans="1:42">
      <c r="A25" s="7" t="s">
        <v>53</v>
      </c>
      <c r="B25" s="7" t="s">
        <v>54</v>
      </c>
      <c r="C25" s="24"/>
      <c r="D25" s="24"/>
      <c r="E25" s="24">
        <v>5876</v>
      </c>
      <c r="F25" s="24"/>
      <c r="G25" s="24"/>
      <c r="H25" s="24">
        <v>3486</v>
      </c>
      <c r="I25" s="24"/>
      <c r="J25" s="24"/>
      <c r="K25" s="24">
        <v>24889</v>
      </c>
      <c r="L25" s="24"/>
      <c r="M25" s="24"/>
      <c r="N25" s="24">
        <v>5565</v>
      </c>
      <c r="O25" s="24"/>
      <c r="P25" s="24"/>
      <c r="Q25" s="24">
        <v>5615</v>
      </c>
      <c r="R25" s="24"/>
      <c r="S25" s="24"/>
      <c r="T25" s="24">
        <v>5593</v>
      </c>
      <c r="U25" s="24"/>
      <c r="V25" s="24"/>
      <c r="W25" s="24">
        <v>5960</v>
      </c>
      <c r="X25" s="24"/>
      <c r="Y25" s="24"/>
      <c r="Z25" s="24">
        <v>8023</v>
      </c>
      <c r="AA25" s="24">
        <v>1412</v>
      </c>
      <c r="AB25" s="24"/>
      <c r="AC25" s="24">
        <v>6159</v>
      </c>
      <c r="AD25" s="24"/>
      <c r="AE25" s="24"/>
      <c r="AF25" s="24">
        <v>7098</v>
      </c>
      <c r="AG25" s="24"/>
      <c r="AH25" s="24">
        <v>4500</v>
      </c>
      <c r="AI25" s="24">
        <v>5981</v>
      </c>
      <c r="AJ25" s="24">
        <v>213</v>
      </c>
      <c r="AK25" s="24"/>
      <c r="AL25" s="24">
        <v>9217</v>
      </c>
      <c r="AM25" s="11">
        <f t="shared" si="1"/>
        <v>1625</v>
      </c>
      <c r="AN25" s="11">
        <f t="shared" si="0"/>
        <v>4500</v>
      </c>
      <c r="AO25" s="11">
        <f t="shared" si="2"/>
        <v>93462</v>
      </c>
      <c r="AP25" s="2"/>
    </row>
    <row r="26" spans="1:42">
      <c r="A26" s="7" t="s">
        <v>55</v>
      </c>
      <c r="B26" s="7" t="s">
        <v>56</v>
      </c>
      <c r="C26" s="24"/>
      <c r="D26" s="24"/>
      <c r="E26" s="24"/>
      <c r="F26" s="24"/>
      <c r="G26" s="24"/>
      <c r="H26" s="24"/>
      <c r="I26" s="24"/>
      <c r="J26" s="24"/>
      <c r="K26" s="24">
        <v>300000</v>
      </c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>
        <v>191</v>
      </c>
      <c r="AG26" s="24"/>
      <c r="AH26" s="24"/>
      <c r="AI26" s="24"/>
      <c r="AJ26" s="24"/>
      <c r="AK26" s="24"/>
      <c r="AL26" s="24">
        <v>3150</v>
      </c>
      <c r="AM26" s="11">
        <f t="shared" si="1"/>
        <v>0</v>
      </c>
      <c r="AN26" s="11">
        <f t="shared" si="0"/>
        <v>0</v>
      </c>
      <c r="AO26" s="11">
        <f t="shared" si="2"/>
        <v>303341</v>
      </c>
      <c r="AP26" s="2"/>
    </row>
    <row r="27" spans="1:42">
      <c r="A27" s="7" t="s">
        <v>57</v>
      </c>
      <c r="B27" s="7" t="s">
        <v>58</v>
      </c>
      <c r="C27" s="24">
        <f>SUM(C28:C33)</f>
        <v>30</v>
      </c>
      <c r="D27" s="24">
        <f t="shared" ref="D27:AK27" si="9">SUM(D28:D33)</f>
        <v>0</v>
      </c>
      <c r="E27" s="24">
        <f t="shared" si="9"/>
        <v>10441</v>
      </c>
      <c r="F27" s="24">
        <f t="shared" si="9"/>
        <v>0</v>
      </c>
      <c r="G27" s="24">
        <f t="shared" si="9"/>
        <v>0</v>
      </c>
      <c r="H27" s="24">
        <f t="shared" si="9"/>
        <v>5956</v>
      </c>
      <c r="I27" s="24">
        <f t="shared" si="9"/>
        <v>0</v>
      </c>
      <c r="J27" s="24">
        <f t="shared" si="9"/>
        <v>0</v>
      </c>
      <c r="K27" s="24">
        <f t="shared" si="9"/>
        <v>134154</v>
      </c>
      <c r="L27" s="24">
        <f t="shared" si="9"/>
        <v>30</v>
      </c>
      <c r="M27" s="24">
        <f t="shared" si="9"/>
        <v>0</v>
      </c>
      <c r="N27" s="24">
        <f>SUM(N28:N33)</f>
        <v>15274</v>
      </c>
      <c r="O27" s="24">
        <f t="shared" si="9"/>
        <v>30</v>
      </c>
      <c r="P27" s="24">
        <f t="shared" si="9"/>
        <v>0</v>
      </c>
      <c r="Q27" s="24">
        <f t="shared" si="9"/>
        <v>16592</v>
      </c>
      <c r="R27" s="24">
        <f t="shared" si="9"/>
        <v>0</v>
      </c>
      <c r="S27" s="24">
        <f t="shared" si="9"/>
        <v>0</v>
      </c>
      <c r="T27" s="24">
        <f t="shared" si="9"/>
        <v>17721</v>
      </c>
      <c r="U27" s="24">
        <f t="shared" si="9"/>
        <v>0</v>
      </c>
      <c r="V27" s="24">
        <f t="shared" si="9"/>
        <v>0</v>
      </c>
      <c r="W27" s="24">
        <f t="shared" si="9"/>
        <v>32120</v>
      </c>
      <c r="X27" s="24">
        <f t="shared" si="9"/>
        <v>10</v>
      </c>
      <c r="Y27" s="24">
        <f t="shared" si="9"/>
        <v>0</v>
      </c>
      <c r="Z27" s="24">
        <f t="shared" si="9"/>
        <v>32945</v>
      </c>
      <c r="AA27" s="24">
        <f t="shared" si="9"/>
        <v>30</v>
      </c>
      <c r="AB27" s="24">
        <f t="shared" si="9"/>
        <v>0</v>
      </c>
      <c r="AC27" s="24">
        <f t="shared" si="9"/>
        <v>101496</v>
      </c>
      <c r="AD27" s="24">
        <f t="shared" si="9"/>
        <v>60</v>
      </c>
      <c r="AE27" s="24">
        <f t="shared" si="9"/>
        <v>0</v>
      </c>
      <c r="AF27" s="24">
        <f t="shared" si="9"/>
        <v>27470</v>
      </c>
      <c r="AG27" s="24">
        <f t="shared" si="9"/>
        <v>15</v>
      </c>
      <c r="AH27" s="24">
        <f t="shared" si="9"/>
        <v>0</v>
      </c>
      <c r="AI27" s="24">
        <f t="shared" si="9"/>
        <v>27237</v>
      </c>
      <c r="AJ27" s="24">
        <f t="shared" si="9"/>
        <v>15</v>
      </c>
      <c r="AK27" s="24">
        <f t="shared" si="9"/>
        <v>0</v>
      </c>
      <c r="AL27" s="24">
        <f>SUM(AL28:AL33)</f>
        <v>14546</v>
      </c>
      <c r="AM27" s="11">
        <f t="shared" si="1"/>
        <v>220</v>
      </c>
      <c r="AN27" s="11">
        <f t="shared" si="0"/>
        <v>0</v>
      </c>
      <c r="AO27" s="11">
        <f t="shared" si="2"/>
        <v>435952</v>
      </c>
      <c r="AP27" s="2"/>
    </row>
    <row r="28" spans="1:42">
      <c r="A28" s="7" t="s">
        <v>59</v>
      </c>
      <c r="B28" s="7" t="s">
        <v>60</v>
      </c>
      <c r="C28" s="24"/>
      <c r="D28" s="24"/>
      <c r="E28" s="24">
        <v>4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11">
        <f t="shared" si="1"/>
        <v>0</v>
      </c>
      <c r="AN28" s="11">
        <f t="shared" si="0"/>
        <v>0</v>
      </c>
      <c r="AO28" s="11">
        <f t="shared" si="2"/>
        <v>4</v>
      </c>
      <c r="AP28" s="2"/>
    </row>
    <row r="29" spans="1:42">
      <c r="A29" s="7" t="s">
        <v>61</v>
      </c>
      <c r="B29" s="7" t="s">
        <v>62</v>
      </c>
      <c r="C29" s="24"/>
      <c r="D29" s="24"/>
      <c r="E29" s="24">
        <v>2079</v>
      </c>
      <c r="F29" s="24"/>
      <c r="G29" s="24"/>
      <c r="H29" s="24">
        <v>2643</v>
      </c>
      <c r="I29" s="24"/>
      <c r="J29" s="24"/>
      <c r="K29" s="24">
        <v>82450</v>
      </c>
      <c r="L29" s="24"/>
      <c r="M29" s="24"/>
      <c r="N29" s="24">
        <v>7240</v>
      </c>
      <c r="O29" s="24"/>
      <c r="P29" s="24"/>
      <c r="Q29" s="24">
        <v>3662</v>
      </c>
      <c r="R29" s="24"/>
      <c r="S29" s="24"/>
      <c r="T29" s="24">
        <v>2032</v>
      </c>
      <c r="U29" s="24"/>
      <c r="V29" s="24"/>
      <c r="W29" s="24">
        <v>13318</v>
      </c>
      <c r="X29" s="24"/>
      <c r="Y29" s="24"/>
      <c r="Z29" s="24">
        <v>11032</v>
      </c>
      <c r="AA29" s="24"/>
      <c r="AB29" s="24"/>
      <c r="AC29" s="24">
        <v>54157</v>
      </c>
      <c r="AD29" s="24"/>
      <c r="AE29" s="24"/>
      <c r="AF29" s="24">
        <v>9788</v>
      </c>
      <c r="AG29" s="24"/>
      <c r="AH29" s="24"/>
      <c r="AI29" s="24">
        <v>2317</v>
      </c>
      <c r="AJ29" s="24"/>
      <c r="AK29" s="24"/>
      <c r="AL29" s="24">
        <v>2282</v>
      </c>
      <c r="AM29" s="11">
        <f t="shared" si="1"/>
        <v>0</v>
      </c>
      <c r="AN29" s="11">
        <f t="shared" si="0"/>
        <v>0</v>
      </c>
      <c r="AO29" s="11">
        <f t="shared" si="2"/>
        <v>193000</v>
      </c>
      <c r="AP29" s="2"/>
    </row>
    <row r="30" spans="1:42">
      <c r="A30" s="7" t="s">
        <v>63</v>
      </c>
      <c r="B30" s="7" t="s">
        <v>64</v>
      </c>
      <c r="C30" s="24"/>
      <c r="D30" s="24"/>
      <c r="E30" s="24">
        <v>5392</v>
      </c>
      <c r="F30" s="24"/>
      <c r="G30" s="24"/>
      <c r="H30" s="24">
        <v>1517</v>
      </c>
      <c r="I30" s="24"/>
      <c r="J30" s="24"/>
      <c r="K30" s="24">
        <v>46724</v>
      </c>
      <c r="L30" s="24"/>
      <c r="M30" s="24"/>
      <c r="N30" s="24">
        <v>797</v>
      </c>
      <c r="O30" s="24"/>
      <c r="P30" s="24"/>
      <c r="Q30" s="24">
        <v>6744</v>
      </c>
      <c r="R30" s="24"/>
      <c r="S30" s="24"/>
      <c r="T30" s="24">
        <v>6242</v>
      </c>
      <c r="U30" s="24"/>
      <c r="V30" s="24"/>
      <c r="W30" s="24">
        <v>3491</v>
      </c>
      <c r="X30" s="24"/>
      <c r="Y30" s="24"/>
      <c r="Z30" s="24">
        <v>4290</v>
      </c>
      <c r="AA30" s="24"/>
      <c r="AB30" s="24"/>
      <c r="AC30" s="24">
        <v>29604</v>
      </c>
      <c r="AD30" s="24"/>
      <c r="AE30" s="24"/>
      <c r="AF30" s="24">
        <v>3209</v>
      </c>
      <c r="AG30" s="24"/>
      <c r="AH30" s="24"/>
      <c r="AI30" s="24">
        <v>10532</v>
      </c>
      <c r="AJ30" s="24"/>
      <c r="AK30" s="24"/>
      <c r="AL30" s="24">
        <v>5381</v>
      </c>
      <c r="AM30" s="11">
        <f t="shared" si="1"/>
        <v>0</v>
      </c>
      <c r="AN30" s="11">
        <f t="shared" si="0"/>
        <v>0</v>
      </c>
      <c r="AO30" s="11">
        <f t="shared" si="2"/>
        <v>123923</v>
      </c>
      <c r="AP30" s="2"/>
    </row>
    <row r="31" spans="1:42">
      <c r="A31" s="7" t="s">
        <v>65</v>
      </c>
      <c r="B31" s="7" t="s">
        <v>66</v>
      </c>
      <c r="C31" s="24"/>
      <c r="D31" s="24"/>
      <c r="E31" s="24"/>
      <c r="F31" s="24"/>
      <c r="G31" s="24"/>
      <c r="H31" s="24">
        <v>26</v>
      </c>
      <c r="I31" s="24"/>
      <c r="J31" s="24"/>
      <c r="K31" s="24">
        <v>201</v>
      </c>
      <c r="L31" s="24"/>
      <c r="M31" s="24"/>
      <c r="N31" s="24">
        <v>5185</v>
      </c>
      <c r="O31" s="24"/>
      <c r="P31" s="24"/>
      <c r="Q31" s="24">
        <v>672</v>
      </c>
      <c r="R31" s="24"/>
      <c r="S31" s="24"/>
      <c r="T31" s="24">
        <v>514</v>
      </c>
      <c r="U31" s="24"/>
      <c r="V31" s="24"/>
      <c r="W31" s="24">
        <v>193</v>
      </c>
      <c r="X31" s="24"/>
      <c r="Y31" s="24"/>
      <c r="Z31" s="24">
        <v>126</v>
      </c>
      <c r="AA31" s="24"/>
      <c r="AB31" s="24"/>
      <c r="AC31" s="24">
        <v>429</v>
      </c>
      <c r="AD31" s="24"/>
      <c r="AE31" s="24"/>
      <c r="AF31" s="24">
        <v>3174</v>
      </c>
      <c r="AG31" s="24"/>
      <c r="AH31" s="24"/>
      <c r="AI31" s="24">
        <v>761</v>
      </c>
      <c r="AJ31" s="24"/>
      <c r="AK31" s="24"/>
      <c r="AL31" s="24">
        <v>376</v>
      </c>
      <c r="AM31" s="11">
        <f t="shared" si="1"/>
        <v>0</v>
      </c>
      <c r="AN31" s="11">
        <f t="shared" si="0"/>
        <v>0</v>
      </c>
      <c r="AO31" s="11">
        <f t="shared" si="2"/>
        <v>11657</v>
      </c>
      <c r="AP31" s="2"/>
    </row>
    <row r="32" spans="1:42">
      <c r="A32" s="7" t="s">
        <v>67</v>
      </c>
      <c r="B32" s="7" t="s">
        <v>68</v>
      </c>
      <c r="C32" s="24"/>
      <c r="D32" s="24"/>
      <c r="E32" s="24">
        <v>2234</v>
      </c>
      <c r="F32" s="24"/>
      <c r="G32" s="24"/>
      <c r="H32" s="24">
        <v>855</v>
      </c>
      <c r="I32" s="24"/>
      <c r="J32" s="24"/>
      <c r="K32" s="24">
        <v>3926</v>
      </c>
      <c r="L32" s="24"/>
      <c r="M32" s="24"/>
      <c r="N32" s="24">
        <v>1297</v>
      </c>
      <c r="O32" s="24"/>
      <c r="P32" s="24"/>
      <c r="Q32" s="24">
        <v>3864</v>
      </c>
      <c r="R32" s="24"/>
      <c r="S32" s="24"/>
      <c r="T32" s="24">
        <v>7820</v>
      </c>
      <c r="U32" s="24"/>
      <c r="V32" s="24"/>
      <c r="W32" s="24">
        <v>13790</v>
      </c>
      <c r="X32" s="24"/>
      <c r="Y32" s="24"/>
      <c r="Z32" s="24">
        <v>15912</v>
      </c>
      <c r="AA32" s="24"/>
      <c r="AB32" s="24"/>
      <c r="AC32" s="24">
        <v>15989</v>
      </c>
      <c r="AD32" s="24"/>
      <c r="AE32" s="24"/>
      <c r="AF32" s="24">
        <v>10441</v>
      </c>
      <c r="AG32" s="24"/>
      <c r="AH32" s="24"/>
      <c r="AI32" s="24">
        <v>12508</v>
      </c>
      <c r="AJ32" s="24"/>
      <c r="AK32" s="24"/>
      <c r="AL32" s="24">
        <v>6002</v>
      </c>
      <c r="AM32" s="11">
        <f t="shared" si="1"/>
        <v>0</v>
      </c>
      <c r="AN32" s="11">
        <f t="shared" si="0"/>
        <v>0</v>
      </c>
      <c r="AO32" s="11">
        <f t="shared" si="2"/>
        <v>94638</v>
      </c>
      <c r="AP32" s="2"/>
    </row>
    <row r="33" spans="1:42">
      <c r="A33" s="7" t="s">
        <v>69</v>
      </c>
      <c r="B33" s="7" t="s">
        <v>70</v>
      </c>
      <c r="C33" s="24">
        <v>30</v>
      </c>
      <c r="D33" s="24"/>
      <c r="E33" s="24">
        <v>732</v>
      </c>
      <c r="F33" s="24"/>
      <c r="G33" s="24"/>
      <c r="H33" s="24">
        <v>915</v>
      </c>
      <c r="I33" s="24"/>
      <c r="J33" s="24"/>
      <c r="K33" s="24">
        <v>853</v>
      </c>
      <c r="L33" s="24">
        <v>30</v>
      </c>
      <c r="M33" s="24"/>
      <c r="N33" s="24">
        <v>755</v>
      </c>
      <c r="O33" s="24">
        <v>30</v>
      </c>
      <c r="P33" s="24"/>
      <c r="Q33" s="24">
        <v>1650</v>
      </c>
      <c r="R33" s="24"/>
      <c r="S33" s="24"/>
      <c r="T33" s="24">
        <v>1113</v>
      </c>
      <c r="U33" s="24"/>
      <c r="V33" s="24"/>
      <c r="W33" s="24">
        <v>1328</v>
      </c>
      <c r="X33" s="24">
        <v>10</v>
      </c>
      <c r="Y33" s="24"/>
      <c r="Z33" s="24">
        <v>1585</v>
      </c>
      <c r="AA33" s="24">
        <v>30</v>
      </c>
      <c r="AB33" s="24"/>
      <c r="AC33" s="24">
        <v>1317</v>
      </c>
      <c r="AD33" s="24">
        <v>60</v>
      </c>
      <c r="AE33" s="24"/>
      <c r="AF33" s="24">
        <v>858</v>
      </c>
      <c r="AG33" s="24">
        <v>15</v>
      </c>
      <c r="AH33" s="24"/>
      <c r="AI33" s="24">
        <v>1119</v>
      </c>
      <c r="AJ33" s="24">
        <v>15</v>
      </c>
      <c r="AK33" s="24"/>
      <c r="AL33" s="24">
        <v>505</v>
      </c>
      <c r="AM33" s="11">
        <f t="shared" si="1"/>
        <v>220</v>
      </c>
      <c r="AN33" s="11">
        <f t="shared" si="0"/>
        <v>0</v>
      </c>
      <c r="AO33" s="11">
        <f t="shared" si="2"/>
        <v>12730</v>
      </c>
      <c r="AP33" s="2"/>
    </row>
    <row r="34" spans="1:42">
      <c r="A34" s="7" t="s">
        <v>71</v>
      </c>
      <c r="B34" s="7" t="s">
        <v>72</v>
      </c>
      <c r="C34" s="24">
        <v>68</v>
      </c>
      <c r="D34" s="24">
        <v>158</v>
      </c>
      <c r="E34" s="24">
        <v>21427</v>
      </c>
      <c r="F34" s="24">
        <v>70</v>
      </c>
      <c r="G34" s="24">
        <v>346</v>
      </c>
      <c r="H34" s="24">
        <v>11203</v>
      </c>
      <c r="I34" s="24">
        <v>6</v>
      </c>
      <c r="J34" s="24">
        <v>295</v>
      </c>
      <c r="K34" s="24">
        <v>9385</v>
      </c>
      <c r="L34" s="24">
        <v>34</v>
      </c>
      <c r="M34" s="24">
        <v>390</v>
      </c>
      <c r="N34" s="24">
        <v>17390</v>
      </c>
      <c r="O34" s="24">
        <v>143</v>
      </c>
      <c r="P34" s="24">
        <v>293</v>
      </c>
      <c r="Q34" s="24">
        <v>11712</v>
      </c>
      <c r="R34" s="24">
        <v>3</v>
      </c>
      <c r="S34" s="24">
        <v>332</v>
      </c>
      <c r="T34" s="24">
        <v>8690</v>
      </c>
      <c r="U34" s="24">
        <v>62</v>
      </c>
      <c r="V34" s="24">
        <v>300</v>
      </c>
      <c r="W34" s="24">
        <v>10093</v>
      </c>
      <c r="X34" s="24">
        <v>94</v>
      </c>
      <c r="Y34" s="24">
        <v>294</v>
      </c>
      <c r="Z34" s="24">
        <v>15898</v>
      </c>
      <c r="AA34" s="24">
        <v>98</v>
      </c>
      <c r="AB34" s="24">
        <v>472</v>
      </c>
      <c r="AC34" s="24">
        <v>14650</v>
      </c>
      <c r="AD34" s="24">
        <v>38</v>
      </c>
      <c r="AE34" s="24">
        <v>333</v>
      </c>
      <c r="AF34" s="24">
        <v>12746</v>
      </c>
      <c r="AG34" s="24">
        <v>43</v>
      </c>
      <c r="AH34" s="24">
        <v>451</v>
      </c>
      <c r="AI34" s="24">
        <v>15250</v>
      </c>
      <c r="AJ34" s="24">
        <v>-8</v>
      </c>
      <c r="AK34" s="24">
        <v>254</v>
      </c>
      <c r="AL34" s="24">
        <v>34287</v>
      </c>
      <c r="AM34" s="11">
        <f t="shared" si="1"/>
        <v>651</v>
      </c>
      <c r="AN34" s="11">
        <f t="shared" si="0"/>
        <v>3918</v>
      </c>
      <c r="AO34" s="11">
        <f t="shared" si="2"/>
        <v>182731</v>
      </c>
      <c r="AP34" s="2"/>
    </row>
    <row r="35" spans="1:42">
      <c r="A35" s="7" t="s">
        <v>73</v>
      </c>
      <c r="B35" s="7" t="s">
        <v>74</v>
      </c>
      <c r="C35" s="24"/>
      <c r="D35" s="24"/>
      <c r="E35" s="24">
        <v>1497</v>
      </c>
      <c r="F35" s="24"/>
      <c r="G35" s="24"/>
      <c r="H35" s="24"/>
      <c r="I35" s="24"/>
      <c r="J35" s="24"/>
      <c r="K35" s="24">
        <v>2561</v>
      </c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>
        <v>52467</v>
      </c>
      <c r="X35" s="24"/>
      <c r="Y35" s="24"/>
      <c r="Z35" s="24">
        <v>10255</v>
      </c>
      <c r="AA35" s="24"/>
      <c r="AB35" s="24"/>
      <c r="AC35" s="24"/>
      <c r="AD35" s="24"/>
      <c r="AE35" s="24"/>
      <c r="AF35" s="24">
        <v>95</v>
      </c>
      <c r="AG35" s="24"/>
      <c r="AH35" s="24"/>
      <c r="AI35" s="24">
        <v>5130</v>
      </c>
      <c r="AJ35" s="24"/>
      <c r="AK35" s="24"/>
      <c r="AL35" s="24">
        <v>3060</v>
      </c>
      <c r="AM35" s="11">
        <f t="shared" si="1"/>
        <v>0</v>
      </c>
      <c r="AN35" s="11">
        <f t="shared" si="0"/>
        <v>0</v>
      </c>
      <c r="AO35" s="11">
        <f t="shared" si="2"/>
        <v>75065</v>
      </c>
      <c r="AP35" s="2"/>
    </row>
    <row r="36" spans="1:42" ht="165">
      <c r="A36" s="7" t="s">
        <v>75</v>
      </c>
      <c r="B36" s="16" t="s">
        <v>76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11">
        <f t="shared" si="1"/>
        <v>0</v>
      </c>
      <c r="AN36" s="11">
        <f t="shared" si="0"/>
        <v>0</v>
      </c>
      <c r="AO36" s="11">
        <f t="shared" si="2"/>
        <v>0</v>
      </c>
      <c r="AP36" s="2"/>
    </row>
    <row r="37" spans="1:42">
      <c r="A37" s="7" t="s">
        <v>77</v>
      </c>
      <c r="B37" s="7" t="s">
        <v>78</v>
      </c>
      <c r="C37" s="24"/>
      <c r="D37" s="24"/>
      <c r="E37" s="24"/>
      <c r="F37" s="24"/>
      <c r="G37" s="24"/>
      <c r="H37" s="24">
        <v>10</v>
      </c>
      <c r="I37" s="24"/>
      <c r="J37" s="24"/>
      <c r="K37" s="24">
        <v>20</v>
      </c>
      <c r="L37" s="24"/>
      <c r="M37" s="24"/>
      <c r="N37" s="24">
        <v>20</v>
      </c>
      <c r="O37" s="24"/>
      <c r="P37" s="24"/>
      <c r="Q37" s="24">
        <v>160</v>
      </c>
      <c r="R37" s="24"/>
      <c r="S37" s="24">
        <v>100</v>
      </c>
      <c r="T37" s="24">
        <v>15</v>
      </c>
      <c r="U37" s="24"/>
      <c r="V37" s="24"/>
      <c r="W37" s="24">
        <v>235</v>
      </c>
      <c r="X37" s="24"/>
      <c r="Y37" s="24"/>
      <c r="Z37" s="24"/>
      <c r="AA37" s="24"/>
      <c r="AB37" s="24">
        <v>1430</v>
      </c>
      <c r="AC37" s="24"/>
      <c r="AD37" s="24"/>
      <c r="AE37" s="24"/>
      <c r="AF37" s="24">
        <v>5</v>
      </c>
      <c r="AG37" s="24"/>
      <c r="AH37" s="24"/>
      <c r="AI37" s="24"/>
      <c r="AJ37" s="24"/>
      <c r="AK37" s="24"/>
      <c r="AL37" s="24">
        <v>40</v>
      </c>
      <c r="AM37" s="11">
        <f t="shared" si="1"/>
        <v>0</v>
      </c>
      <c r="AN37" s="11">
        <f t="shared" si="0"/>
        <v>1530</v>
      </c>
      <c r="AO37" s="11">
        <f t="shared" si="2"/>
        <v>505</v>
      </c>
      <c r="AP37" s="2"/>
    </row>
    <row r="38" spans="1:42">
      <c r="A38" s="7" t="s">
        <v>79</v>
      </c>
      <c r="B38" s="7" t="s">
        <v>80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>
        <v>39</v>
      </c>
      <c r="AD38" s="24"/>
      <c r="AE38" s="24"/>
      <c r="AF38" s="24">
        <v>662</v>
      </c>
      <c r="AG38" s="24"/>
      <c r="AH38" s="24"/>
      <c r="AI38" s="24">
        <v>142</v>
      </c>
      <c r="AJ38" s="24"/>
      <c r="AK38" s="24"/>
      <c r="AL38" s="24">
        <v>75</v>
      </c>
      <c r="AM38" s="11">
        <f t="shared" si="1"/>
        <v>0</v>
      </c>
      <c r="AN38" s="11">
        <f t="shared" si="0"/>
        <v>0</v>
      </c>
      <c r="AO38" s="11">
        <f t="shared" si="2"/>
        <v>918</v>
      </c>
      <c r="AP38" s="2"/>
    </row>
    <row r="39" spans="1:42">
      <c r="A39" s="17"/>
      <c r="B39" s="17" t="s">
        <v>81</v>
      </c>
      <c r="C39" s="11">
        <f t="shared" ref="C39:AL39" si="10">C24+C25+C26+C27+C34+C35+C36+C37+C38</f>
        <v>98</v>
      </c>
      <c r="D39" s="11">
        <f t="shared" si="10"/>
        <v>158</v>
      </c>
      <c r="E39" s="11">
        <f t="shared" si="10"/>
        <v>87985</v>
      </c>
      <c r="F39" s="11">
        <f t="shared" si="10"/>
        <v>70</v>
      </c>
      <c r="G39" s="11">
        <f t="shared" si="10"/>
        <v>346</v>
      </c>
      <c r="H39" s="11">
        <f t="shared" si="10"/>
        <v>55011</v>
      </c>
      <c r="I39" s="11">
        <f t="shared" si="10"/>
        <v>6</v>
      </c>
      <c r="J39" s="11">
        <f t="shared" si="10"/>
        <v>295</v>
      </c>
      <c r="K39" s="11">
        <f t="shared" si="10"/>
        <v>504779</v>
      </c>
      <c r="L39" s="11">
        <f t="shared" si="10"/>
        <v>64</v>
      </c>
      <c r="M39" s="11">
        <f t="shared" si="10"/>
        <v>390</v>
      </c>
      <c r="N39" s="11">
        <f t="shared" si="10"/>
        <v>71599</v>
      </c>
      <c r="O39" s="11">
        <f t="shared" si="10"/>
        <v>173</v>
      </c>
      <c r="P39" s="11">
        <f t="shared" si="10"/>
        <v>293</v>
      </c>
      <c r="Q39" s="11">
        <f t="shared" si="10"/>
        <v>67453</v>
      </c>
      <c r="R39" s="11">
        <f t="shared" si="10"/>
        <v>3</v>
      </c>
      <c r="S39" s="11">
        <f t="shared" si="10"/>
        <v>432</v>
      </c>
      <c r="T39" s="11">
        <f t="shared" si="10"/>
        <v>66471</v>
      </c>
      <c r="U39" s="11">
        <f t="shared" si="10"/>
        <v>62</v>
      </c>
      <c r="V39" s="11">
        <f t="shared" si="10"/>
        <v>300</v>
      </c>
      <c r="W39" s="11">
        <f t="shared" si="10"/>
        <v>137070</v>
      </c>
      <c r="X39" s="11">
        <f t="shared" si="10"/>
        <v>104</v>
      </c>
      <c r="Y39" s="11">
        <f t="shared" si="10"/>
        <v>294</v>
      </c>
      <c r="Z39" s="11">
        <f t="shared" si="10"/>
        <v>100579</v>
      </c>
      <c r="AA39" s="11">
        <f t="shared" si="10"/>
        <v>1540</v>
      </c>
      <c r="AB39" s="11">
        <f t="shared" si="10"/>
        <v>1902</v>
      </c>
      <c r="AC39" s="11">
        <f t="shared" si="10"/>
        <v>155802</v>
      </c>
      <c r="AD39" s="11">
        <f t="shared" si="10"/>
        <v>98</v>
      </c>
      <c r="AE39" s="11">
        <f t="shared" si="10"/>
        <v>333</v>
      </c>
      <c r="AF39" s="11">
        <f t="shared" si="10"/>
        <v>81711</v>
      </c>
      <c r="AG39" s="11">
        <f t="shared" si="10"/>
        <v>58</v>
      </c>
      <c r="AH39" s="11">
        <f t="shared" si="10"/>
        <v>4951</v>
      </c>
      <c r="AI39" s="11">
        <f t="shared" si="10"/>
        <v>88945</v>
      </c>
      <c r="AJ39" s="11">
        <f t="shared" si="10"/>
        <v>220</v>
      </c>
      <c r="AK39" s="11">
        <f t="shared" si="10"/>
        <v>254</v>
      </c>
      <c r="AL39" s="11">
        <f t="shared" si="10"/>
        <v>97984</v>
      </c>
      <c r="AM39" s="11">
        <f t="shared" si="1"/>
        <v>2496</v>
      </c>
      <c r="AN39" s="11">
        <f t="shared" si="0"/>
        <v>9948</v>
      </c>
      <c r="AO39" s="11">
        <f t="shared" si="2"/>
        <v>1515389</v>
      </c>
      <c r="AP39" s="25"/>
    </row>
    <row r="40" spans="1:42">
      <c r="A40" s="7" t="s">
        <v>82</v>
      </c>
      <c r="B40" s="7" t="s">
        <v>83</v>
      </c>
      <c r="C40" s="24">
        <v>4051</v>
      </c>
      <c r="D40" s="24"/>
      <c r="E40" s="24">
        <v>227903</v>
      </c>
      <c r="F40" s="24"/>
      <c r="G40" s="24"/>
      <c r="H40" s="24"/>
      <c r="I40" s="24"/>
      <c r="J40" s="24"/>
      <c r="K40" s="24"/>
      <c r="L40" s="24"/>
      <c r="M40" s="24">
        <v>1249</v>
      </c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11">
        <f t="shared" si="1"/>
        <v>4051</v>
      </c>
      <c r="AN40" s="11">
        <f t="shared" si="0"/>
        <v>1249</v>
      </c>
      <c r="AO40" s="11">
        <f t="shared" si="2"/>
        <v>227903</v>
      </c>
      <c r="AP40" s="2"/>
    </row>
    <row r="41" spans="1:42">
      <c r="A41" s="7" t="s">
        <v>84</v>
      </c>
      <c r="B41" s="7" t="s">
        <v>85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>
        <v>14412</v>
      </c>
      <c r="AM41" s="11">
        <f t="shared" si="1"/>
        <v>0</v>
      </c>
      <c r="AN41" s="11">
        <f t="shared" si="0"/>
        <v>0</v>
      </c>
      <c r="AO41" s="11">
        <f t="shared" si="2"/>
        <v>14412</v>
      </c>
      <c r="AP41" s="2"/>
    </row>
    <row r="42" spans="1:42">
      <c r="A42" s="7" t="s">
        <v>86</v>
      </c>
      <c r="B42" s="7" t="s">
        <v>87</v>
      </c>
      <c r="C42" s="24">
        <v>5158</v>
      </c>
      <c r="D42" s="24">
        <v>3431</v>
      </c>
      <c r="E42" s="24"/>
      <c r="F42" s="24">
        <v>12425</v>
      </c>
      <c r="G42" s="24">
        <v>3817</v>
      </c>
      <c r="H42" s="24"/>
      <c r="I42" s="24">
        <v>14047</v>
      </c>
      <c r="J42" s="24">
        <v>3957</v>
      </c>
      <c r="K42" s="24"/>
      <c r="L42" s="24">
        <v>10226</v>
      </c>
      <c r="M42" s="24">
        <v>3992</v>
      </c>
      <c r="N42" s="24"/>
      <c r="O42" s="24">
        <v>12842</v>
      </c>
      <c r="P42" s="24">
        <v>5299</v>
      </c>
      <c r="Q42" s="24"/>
      <c r="R42" s="24">
        <v>12255</v>
      </c>
      <c r="S42" s="24">
        <v>2593</v>
      </c>
      <c r="T42" s="24"/>
      <c r="U42" s="24">
        <v>12171</v>
      </c>
      <c r="V42" s="24">
        <v>3572</v>
      </c>
      <c r="W42" s="24"/>
      <c r="X42" s="24">
        <v>9793</v>
      </c>
      <c r="Y42" s="24">
        <v>8489</v>
      </c>
      <c r="Z42" s="24"/>
      <c r="AA42" s="24">
        <v>11388</v>
      </c>
      <c r="AB42" s="24">
        <v>6295</v>
      </c>
      <c r="AC42" s="24"/>
      <c r="AD42" s="24">
        <v>10622</v>
      </c>
      <c r="AE42" s="24">
        <v>3155</v>
      </c>
      <c r="AF42" s="24"/>
      <c r="AG42" s="24">
        <v>12035</v>
      </c>
      <c r="AH42" s="24">
        <v>3796</v>
      </c>
      <c r="AI42" s="24"/>
      <c r="AJ42" s="24">
        <v>11132</v>
      </c>
      <c r="AK42" s="24">
        <v>1998</v>
      </c>
      <c r="AL42" s="24"/>
      <c r="AM42" s="11">
        <f t="shared" si="1"/>
        <v>134094</v>
      </c>
      <c r="AN42" s="11">
        <f t="shared" si="0"/>
        <v>50394</v>
      </c>
      <c r="AO42" s="11">
        <f t="shared" si="2"/>
        <v>0</v>
      </c>
      <c r="AP42" s="2"/>
    </row>
    <row r="43" spans="1:42">
      <c r="A43" s="17"/>
      <c r="B43" s="17" t="s">
        <v>88</v>
      </c>
      <c r="C43" s="11">
        <f t="shared" ref="C43:AJ43" si="11">SUM(C40:C42)</f>
        <v>9209</v>
      </c>
      <c r="D43" s="11">
        <f t="shared" si="11"/>
        <v>3431</v>
      </c>
      <c r="E43" s="11">
        <f t="shared" ref="E43" si="12">SUM(E40:E42)</f>
        <v>227903</v>
      </c>
      <c r="F43" s="11">
        <f t="shared" si="11"/>
        <v>12425</v>
      </c>
      <c r="G43" s="11">
        <f t="shared" si="11"/>
        <v>3817</v>
      </c>
      <c r="H43" s="11">
        <f t="shared" si="11"/>
        <v>0</v>
      </c>
      <c r="I43" s="11">
        <f t="shared" si="11"/>
        <v>14047</v>
      </c>
      <c r="J43" s="11">
        <f t="shared" si="11"/>
        <v>3957</v>
      </c>
      <c r="K43" s="11">
        <f t="shared" si="11"/>
        <v>0</v>
      </c>
      <c r="L43" s="11">
        <f t="shared" si="11"/>
        <v>10226</v>
      </c>
      <c r="M43" s="11">
        <f t="shared" si="11"/>
        <v>5241</v>
      </c>
      <c r="N43" s="11">
        <f t="shared" si="11"/>
        <v>0</v>
      </c>
      <c r="O43" s="11">
        <f t="shared" si="11"/>
        <v>12842</v>
      </c>
      <c r="P43" s="11">
        <f t="shared" si="11"/>
        <v>5299</v>
      </c>
      <c r="Q43" s="11">
        <f t="shared" si="11"/>
        <v>0</v>
      </c>
      <c r="R43" s="11">
        <f t="shared" si="11"/>
        <v>12255</v>
      </c>
      <c r="S43" s="11">
        <f t="shared" si="11"/>
        <v>2593</v>
      </c>
      <c r="T43" s="11">
        <f t="shared" si="11"/>
        <v>0</v>
      </c>
      <c r="U43" s="11">
        <f t="shared" si="11"/>
        <v>12171</v>
      </c>
      <c r="V43" s="11">
        <f t="shared" si="11"/>
        <v>3572</v>
      </c>
      <c r="W43" s="11">
        <f t="shared" si="11"/>
        <v>0</v>
      </c>
      <c r="X43" s="11">
        <f t="shared" si="11"/>
        <v>9793</v>
      </c>
      <c r="Y43" s="11">
        <f t="shared" si="11"/>
        <v>8489</v>
      </c>
      <c r="Z43" s="11">
        <f t="shared" si="11"/>
        <v>0</v>
      </c>
      <c r="AA43" s="11">
        <f t="shared" si="11"/>
        <v>11388</v>
      </c>
      <c r="AB43" s="11">
        <f t="shared" si="11"/>
        <v>6295</v>
      </c>
      <c r="AC43" s="11">
        <f t="shared" si="11"/>
        <v>0</v>
      </c>
      <c r="AD43" s="11">
        <f t="shared" si="11"/>
        <v>10622</v>
      </c>
      <c r="AE43" s="11">
        <f t="shared" si="11"/>
        <v>3155</v>
      </c>
      <c r="AF43" s="11">
        <f t="shared" si="11"/>
        <v>0</v>
      </c>
      <c r="AG43" s="11">
        <f t="shared" si="11"/>
        <v>12035</v>
      </c>
      <c r="AH43" s="11">
        <f t="shared" si="11"/>
        <v>3796</v>
      </c>
      <c r="AI43" s="11">
        <f t="shared" si="11"/>
        <v>0</v>
      </c>
      <c r="AJ43" s="11">
        <f t="shared" si="11"/>
        <v>11132</v>
      </c>
      <c r="AK43" s="11">
        <f>SUM(AK40:AK42)</f>
        <v>1998</v>
      </c>
      <c r="AL43" s="11">
        <f t="shared" ref="AL43" si="13">SUM(AL40:AL42)</f>
        <v>14412</v>
      </c>
      <c r="AM43" s="11">
        <f t="shared" si="1"/>
        <v>138145</v>
      </c>
      <c r="AN43" s="11">
        <f>SUMIF($C$4:$AK$4,"Harkányi Kulturális és Sportközpont",C43:AK43)</f>
        <v>51643</v>
      </c>
      <c r="AO43" s="11">
        <f t="shared" si="2"/>
        <v>242315</v>
      </c>
      <c r="AP43" s="5"/>
    </row>
    <row r="44" spans="1:42">
      <c r="A44" s="19"/>
      <c r="B44" s="19" t="s">
        <v>89</v>
      </c>
      <c r="C44" s="26">
        <f>C43+C39</f>
        <v>9307</v>
      </c>
      <c r="D44" s="26">
        <f t="shared" ref="D44:AK44" si="14">D43+D39</f>
        <v>3589</v>
      </c>
      <c r="E44" s="26">
        <f t="shared" si="14"/>
        <v>315888</v>
      </c>
      <c r="F44" s="26">
        <f t="shared" si="14"/>
        <v>12495</v>
      </c>
      <c r="G44" s="26">
        <f t="shared" si="14"/>
        <v>4163</v>
      </c>
      <c r="H44" s="26">
        <f t="shared" si="14"/>
        <v>55011</v>
      </c>
      <c r="I44" s="26">
        <f t="shared" si="14"/>
        <v>14053</v>
      </c>
      <c r="J44" s="26">
        <f t="shared" si="14"/>
        <v>4252</v>
      </c>
      <c r="K44" s="26">
        <f t="shared" si="14"/>
        <v>504779</v>
      </c>
      <c r="L44" s="26">
        <f t="shared" si="14"/>
        <v>10290</v>
      </c>
      <c r="M44" s="26">
        <f t="shared" si="14"/>
        <v>5631</v>
      </c>
      <c r="N44" s="26">
        <f t="shared" si="14"/>
        <v>71599</v>
      </c>
      <c r="O44" s="26">
        <f t="shared" si="14"/>
        <v>13015</v>
      </c>
      <c r="P44" s="26">
        <f t="shared" si="14"/>
        <v>5592</v>
      </c>
      <c r="Q44" s="26">
        <f t="shared" si="14"/>
        <v>67453</v>
      </c>
      <c r="R44" s="26">
        <f t="shared" si="14"/>
        <v>12258</v>
      </c>
      <c r="S44" s="26">
        <f t="shared" si="14"/>
        <v>3025</v>
      </c>
      <c r="T44" s="26">
        <f t="shared" si="14"/>
        <v>66471</v>
      </c>
      <c r="U44" s="26">
        <f t="shared" si="14"/>
        <v>12233</v>
      </c>
      <c r="V44" s="26">
        <f t="shared" si="14"/>
        <v>3872</v>
      </c>
      <c r="W44" s="26">
        <f t="shared" si="14"/>
        <v>137070</v>
      </c>
      <c r="X44" s="26">
        <f t="shared" si="14"/>
        <v>9897</v>
      </c>
      <c r="Y44" s="26">
        <f t="shared" si="14"/>
        <v>8783</v>
      </c>
      <c r="Z44" s="26">
        <f t="shared" si="14"/>
        <v>100579</v>
      </c>
      <c r="AA44" s="26">
        <f t="shared" si="14"/>
        <v>12928</v>
      </c>
      <c r="AB44" s="26">
        <f t="shared" si="14"/>
        <v>8197</v>
      </c>
      <c r="AC44" s="26">
        <f t="shared" si="14"/>
        <v>155802</v>
      </c>
      <c r="AD44" s="26">
        <f t="shared" si="14"/>
        <v>10720</v>
      </c>
      <c r="AE44" s="26">
        <f t="shared" si="14"/>
        <v>3488</v>
      </c>
      <c r="AF44" s="26">
        <f t="shared" si="14"/>
        <v>81711</v>
      </c>
      <c r="AG44" s="26">
        <f t="shared" si="14"/>
        <v>12093</v>
      </c>
      <c r="AH44" s="26">
        <f t="shared" si="14"/>
        <v>8747</v>
      </c>
      <c r="AI44" s="26">
        <f t="shared" si="14"/>
        <v>88945</v>
      </c>
      <c r="AJ44" s="26">
        <f t="shared" si="14"/>
        <v>11352</v>
      </c>
      <c r="AK44" s="26">
        <f t="shared" si="14"/>
        <v>2252</v>
      </c>
      <c r="AL44" s="26">
        <f>AL43+AL39</f>
        <v>112396</v>
      </c>
      <c r="AM44" s="11">
        <f t="shared" si="1"/>
        <v>140641</v>
      </c>
      <c r="AN44" s="11">
        <f t="shared" si="0"/>
        <v>61591</v>
      </c>
      <c r="AO44" s="11">
        <f t="shared" si="2"/>
        <v>1757704</v>
      </c>
      <c r="AP44" s="21"/>
    </row>
    <row r="45" spans="1:4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7"/>
      <c r="AN46" s="27"/>
      <c r="AO46" s="27"/>
      <c r="AP46" s="2"/>
    </row>
    <row r="47" spans="1:4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</sheetData>
  <mergeCells count="15">
    <mergeCell ref="AG3:AI3"/>
    <mergeCell ref="AJ3:AL3"/>
    <mergeCell ref="AM3:AO3"/>
    <mergeCell ref="O3:Q3"/>
    <mergeCell ref="R3:T3"/>
    <mergeCell ref="U3:W3"/>
    <mergeCell ref="X3:Z3"/>
    <mergeCell ref="AA3:AC3"/>
    <mergeCell ref="AD3:AF3"/>
    <mergeCell ref="A3:A4"/>
    <mergeCell ref="B3:B4"/>
    <mergeCell ref="C3:E3"/>
    <mergeCell ref="F3:H3"/>
    <mergeCell ref="I3:K3"/>
    <mergeCell ref="L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2017-05-31T12:59:46Z</dcterms:created>
  <dcterms:modified xsi:type="dcterms:W3CDTF">2017-05-31T12:59:53Z</dcterms:modified>
</cp:coreProperties>
</file>