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2020.11.11.PM rendeletek\03. 2020.III.negyedév költségvetési rendelet módosítás\Önkormányzat\"/>
    </mc:Choice>
  </mc:AlternateContent>
  <bookViews>
    <workbookView xWindow="0" yWindow="0" windowWidth="16608" windowHeight="9432"/>
  </bookViews>
  <sheets>
    <sheet name="2.sz.Kiadások forrásonként " sheetId="1" r:id="rId1"/>
  </sheets>
  <definedNames>
    <definedName name="_xlnm.Print_Area" localSheetId="0">'2.sz.Kiadások forrásonként '!$A$1:$F$36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13" i="1" s="1"/>
  <c r="J20" i="1"/>
  <c r="J25" i="1"/>
  <c r="J29" i="1"/>
  <c r="J34" i="1"/>
  <c r="J30" i="1" l="1"/>
  <c r="J35" i="1" s="1"/>
  <c r="G29" i="1"/>
  <c r="F36" i="1"/>
  <c r="C36" i="1"/>
  <c r="I34" i="1"/>
  <c r="H34" i="1"/>
  <c r="G34" i="1"/>
  <c r="F34" i="1"/>
  <c r="E34" i="1"/>
  <c r="D33" i="1"/>
  <c r="C33" i="1"/>
  <c r="D32" i="1"/>
  <c r="C32" i="1"/>
  <c r="I29" i="1"/>
  <c r="H29" i="1"/>
  <c r="F29" i="1"/>
  <c r="E29" i="1"/>
  <c r="D28" i="1"/>
  <c r="C28" i="1"/>
  <c r="D27" i="1"/>
  <c r="C27" i="1"/>
  <c r="I25" i="1"/>
  <c r="H25" i="1"/>
  <c r="G25" i="1"/>
  <c r="F25" i="1"/>
  <c r="E25" i="1"/>
  <c r="D24" i="1"/>
  <c r="C24" i="1"/>
  <c r="D23" i="1"/>
  <c r="C23" i="1"/>
  <c r="D22" i="1"/>
  <c r="C22" i="1"/>
  <c r="I20" i="1"/>
  <c r="H20" i="1"/>
  <c r="G20" i="1"/>
  <c r="F20" i="1"/>
  <c r="E20" i="1"/>
  <c r="D19" i="1"/>
  <c r="C19" i="1"/>
  <c r="D18" i="1"/>
  <c r="C18" i="1"/>
  <c r="D17" i="1"/>
  <c r="C17" i="1"/>
  <c r="D16" i="1"/>
  <c r="C16" i="1"/>
  <c r="D15" i="1"/>
  <c r="C15" i="1"/>
  <c r="I13" i="1"/>
  <c r="G13" i="1"/>
  <c r="E13" i="1"/>
  <c r="H12" i="1"/>
  <c r="C12" i="1"/>
  <c r="D11" i="1"/>
  <c r="C11" i="1"/>
  <c r="F10" i="1"/>
  <c r="D10" i="1" s="1"/>
  <c r="C10" i="1"/>
  <c r="D9" i="1"/>
  <c r="C9" i="1"/>
  <c r="H8" i="1"/>
  <c r="H13" i="1" s="1"/>
  <c r="C8" i="1"/>
  <c r="D7" i="1"/>
  <c r="C7" i="1"/>
  <c r="A7" i="1"/>
  <c r="A8" i="1" s="1"/>
  <c r="A9" i="1" s="1"/>
  <c r="A10" i="1" s="1"/>
  <c r="A11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G30" i="1" l="1"/>
  <c r="G35" i="1" s="1"/>
  <c r="C34" i="1"/>
  <c r="H30" i="1"/>
  <c r="H35" i="1" s="1"/>
  <c r="C25" i="1"/>
  <c r="D29" i="1"/>
  <c r="C13" i="1"/>
  <c r="D20" i="1"/>
  <c r="D25" i="1"/>
  <c r="D8" i="1"/>
  <c r="C20" i="1"/>
  <c r="E30" i="1"/>
  <c r="E35" i="1" s="1"/>
  <c r="I30" i="1"/>
  <c r="I35" i="1" s="1"/>
  <c r="C29" i="1"/>
  <c r="D12" i="1"/>
  <c r="D34" i="1"/>
  <c r="D36" i="1"/>
  <c r="F13" i="1"/>
  <c r="F30" i="1" s="1"/>
  <c r="F35" i="1" s="1"/>
  <c r="D13" i="1" l="1"/>
  <c r="D30" i="1" s="1"/>
  <c r="D35" i="1" s="1"/>
  <c r="C30" i="1"/>
  <c r="C35" i="1" s="1"/>
</calcChain>
</file>

<file path=xl/sharedStrings.xml><?xml version="1.0" encoding="utf-8"?>
<sst xmlns="http://schemas.openxmlformats.org/spreadsheetml/2006/main" count="49" uniqueCount="43">
  <si>
    <t xml:space="preserve">2. sz. melléklet a </t>
  </si>
  <si>
    <t>……/2020. (…..…..)  Kt. rendelethez</t>
  </si>
  <si>
    <t xml:space="preserve">  Nagyigmánd Nagyközség Önkormányzat és irányítása alatt álló költségvetési szervek </t>
  </si>
  <si>
    <t>2020. évi kiadásai forrásonkénti bontásban</t>
  </si>
  <si>
    <t>Kiadások forrásonként</t>
  </si>
  <si>
    <t>Kiadások összesen</t>
  </si>
  <si>
    <t>Önkormányzat</t>
  </si>
  <si>
    <t>Közös Önkormányzati Hivatal</t>
  </si>
  <si>
    <t>Magos Művelődési Ház</t>
  </si>
  <si>
    <t>Eredeti ei.</t>
  </si>
  <si>
    <t>Módosított ei.</t>
  </si>
  <si>
    <t>I. Működési feladatok</t>
  </si>
  <si>
    <t xml:space="preserve"> - Személyi juttatások (K1)</t>
  </si>
  <si>
    <t xml:space="preserve"> - Munkaadót terhelő j. és szociális hozzj., adó (K2)</t>
  </si>
  <si>
    <t xml:space="preserve"> - Dologi kiadások (K3)</t>
  </si>
  <si>
    <t xml:space="preserve"> - Ellátottak pénzbeli juttatásai (K4)</t>
  </si>
  <si>
    <t xml:space="preserve"> - Működési célú kiadás (K5)</t>
  </si>
  <si>
    <t xml:space="preserve">  ebből tartalékok</t>
  </si>
  <si>
    <t>Működési kiadás összesen</t>
  </si>
  <si>
    <t>II. Beruházási feladatak</t>
  </si>
  <si>
    <t xml:space="preserve">  -Immateriális javak beszerzése</t>
  </si>
  <si>
    <t xml:space="preserve"> - Ingatlanok beszerzése</t>
  </si>
  <si>
    <t xml:space="preserve"> - Informatikai eszközök</t>
  </si>
  <si>
    <t xml:space="preserve"> - Egyéb tárgyi eszközök</t>
  </si>
  <si>
    <t xml:space="preserve"> - beruházások áfája</t>
  </si>
  <si>
    <t>Beruházások összesen K64</t>
  </si>
  <si>
    <t>III. Felújítási feladatok feladatok</t>
  </si>
  <si>
    <t xml:space="preserve">  -Ingatlanok felújítása</t>
  </si>
  <si>
    <t xml:space="preserve">  -Egyéb tárgyi eszközök felújítása</t>
  </si>
  <si>
    <t xml:space="preserve"> - Felújítások áfája</t>
  </si>
  <si>
    <t>Felújítás összesen (K7)</t>
  </si>
  <si>
    <t>IV. Egyéb felhalmozási célú kiadás</t>
  </si>
  <si>
    <t xml:space="preserve"> - ÁHB egyéb felhasználási támogatás</t>
  </si>
  <si>
    <t xml:space="preserve"> - ÁHK egyéb felhasználási támogatás</t>
  </si>
  <si>
    <t>Felhalmozási célú támogatás összesen (K8)</t>
  </si>
  <si>
    <t>Költségvetési kiadások összesen:</t>
  </si>
  <si>
    <t>V. Finanszírozási kiadások</t>
  </si>
  <si>
    <t xml:space="preserve"> - Állami támogatás megelőleg. visszafiz.</t>
  </si>
  <si>
    <t xml:space="preserve"> - Pénzeszközök lekötött bankbetétek elhely.</t>
  </si>
  <si>
    <t>Finanszírozási kiadások összesen (K9)</t>
  </si>
  <si>
    <t>Kiadások mindösszesen</t>
  </si>
  <si>
    <t>Központi, irányító szervi támogatások</t>
  </si>
  <si>
    <t>8/2020.(XI.16.) polgármesteri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</si>
</sst>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7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6" fillId="2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164" fontId="6" fillId="3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left" vertical="center" indent="3"/>
    </xf>
    <xf numFmtId="164" fontId="6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164" fontId="3" fillId="0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64"/>
  <sheetViews>
    <sheetView tabSelected="1" workbookViewId="0">
      <pane xSplit="2" topLeftCell="G1" activePane="topRight" state="frozen"/>
      <selection activeCell="B1" sqref="B1"/>
      <selection pane="topRight" activeCell="H2" sqref="H2"/>
    </sheetView>
  </sheetViews>
  <sheetFormatPr defaultColWidth="9.109375" defaultRowHeight="13.2" x14ac:dyDescent="0.25"/>
  <cols>
    <col min="1" max="1" width="3.6640625" style="1" customWidth="1"/>
    <col min="2" max="2" width="39.88671875" style="1" customWidth="1"/>
    <col min="3" max="3" width="11.33203125" style="4" customWidth="1"/>
    <col min="4" max="4" width="14.109375" style="4" customWidth="1"/>
    <col min="5" max="5" width="11.6640625" style="4" customWidth="1"/>
    <col min="6" max="6" width="12.21875" style="4" customWidth="1"/>
    <col min="7" max="10" width="12.44140625" style="1" customWidth="1"/>
    <col min="11" max="16384" width="9.109375" style="1"/>
  </cols>
  <sheetData>
    <row r="1" spans="1:10" x14ac:dyDescent="0.25">
      <c r="B1" s="2" t="s">
        <v>0</v>
      </c>
      <c r="C1" s="3" t="s">
        <v>1</v>
      </c>
      <c r="G1" s="1" t="s">
        <v>42</v>
      </c>
    </row>
    <row r="2" spans="1:10" x14ac:dyDescent="0.25">
      <c r="A2" s="31" t="s">
        <v>2</v>
      </c>
      <c r="B2" s="31"/>
      <c r="C2" s="31"/>
      <c r="D2" s="31"/>
      <c r="E2" s="31"/>
      <c r="F2" s="31"/>
    </row>
    <row r="3" spans="1:10" x14ac:dyDescent="0.25">
      <c r="B3" s="31" t="s">
        <v>3</v>
      </c>
      <c r="C3" s="31"/>
      <c r="D3" s="31"/>
      <c r="E3" s="31"/>
      <c r="F3" s="31"/>
    </row>
    <row r="4" spans="1:10" ht="41.25" customHeight="1" x14ac:dyDescent="0.25">
      <c r="A4" s="5"/>
      <c r="B4" s="6" t="s">
        <v>4</v>
      </c>
      <c r="C4" s="32" t="s">
        <v>5</v>
      </c>
      <c r="D4" s="33"/>
      <c r="E4" s="29" t="s">
        <v>6</v>
      </c>
      <c r="F4" s="30"/>
      <c r="G4" s="29" t="s">
        <v>7</v>
      </c>
      <c r="H4" s="30"/>
      <c r="I4" s="29" t="s">
        <v>8</v>
      </c>
      <c r="J4" s="30"/>
    </row>
    <row r="5" spans="1:10" s="10" customFormat="1" ht="26.4" x14ac:dyDescent="0.25">
      <c r="A5" s="7"/>
      <c r="B5" s="8"/>
      <c r="C5" s="25" t="s">
        <v>9</v>
      </c>
      <c r="D5" s="25" t="s">
        <v>10</v>
      </c>
      <c r="E5" s="9" t="s">
        <v>9</v>
      </c>
      <c r="F5" s="9" t="s">
        <v>10</v>
      </c>
      <c r="G5" s="9" t="s">
        <v>9</v>
      </c>
      <c r="H5" s="9" t="s">
        <v>10</v>
      </c>
      <c r="I5" s="9" t="s">
        <v>9</v>
      </c>
      <c r="J5" s="9" t="s">
        <v>10</v>
      </c>
    </row>
    <row r="6" spans="1:10" x14ac:dyDescent="0.25">
      <c r="A6" s="5">
        <v>1</v>
      </c>
      <c r="B6" s="5" t="s">
        <v>11</v>
      </c>
      <c r="C6" s="11"/>
      <c r="D6" s="11"/>
      <c r="E6" s="12"/>
      <c r="F6" s="12"/>
      <c r="G6" s="12"/>
      <c r="H6" s="12"/>
      <c r="I6" s="12"/>
      <c r="J6" s="12"/>
    </row>
    <row r="7" spans="1:10" x14ac:dyDescent="0.25">
      <c r="A7" s="5">
        <f>A6+1</f>
        <v>2</v>
      </c>
      <c r="B7" s="13" t="s">
        <v>12</v>
      </c>
      <c r="C7" s="14">
        <f t="shared" ref="C7:D12" si="0">E7+G7+I7</f>
        <v>173313483</v>
      </c>
      <c r="D7" s="14">
        <f t="shared" si="0"/>
        <v>179304119</v>
      </c>
      <c r="E7" s="12">
        <v>95952983</v>
      </c>
      <c r="F7" s="12">
        <v>99649540</v>
      </c>
      <c r="G7" s="12">
        <v>60018500</v>
      </c>
      <c r="H7" s="12">
        <v>61998500</v>
      </c>
      <c r="I7" s="12">
        <v>17342000</v>
      </c>
      <c r="J7" s="12">
        <v>17656079</v>
      </c>
    </row>
    <row r="8" spans="1:10" x14ac:dyDescent="0.25">
      <c r="A8" s="5">
        <f t="shared" ref="A8:A36" si="1">A7+1</f>
        <v>3</v>
      </c>
      <c r="B8" s="13" t="s">
        <v>13</v>
      </c>
      <c r="C8" s="14">
        <f t="shared" si="0"/>
        <v>31623300</v>
      </c>
      <c r="D8" s="14">
        <f t="shared" si="0"/>
        <v>31593944</v>
      </c>
      <c r="E8" s="12">
        <v>18103000</v>
      </c>
      <c r="F8" s="12">
        <v>18073644</v>
      </c>
      <c r="G8" s="12">
        <v>10451000</v>
      </c>
      <c r="H8" s="12">
        <f t="shared" ref="H8:H12" si="2">G8</f>
        <v>10451000</v>
      </c>
      <c r="I8" s="12">
        <v>3069300</v>
      </c>
      <c r="J8" s="12">
        <f t="shared" ref="J8" si="3">I8</f>
        <v>3069300</v>
      </c>
    </row>
    <row r="9" spans="1:10" x14ac:dyDescent="0.25">
      <c r="A9" s="5">
        <f t="shared" si="1"/>
        <v>4</v>
      </c>
      <c r="B9" s="13" t="s">
        <v>14</v>
      </c>
      <c r="C9" s="14">
        <f t="shared" si="0"/>
        <v>150400000</v>
      </c>
      <c r="D9" s="14">
        <f t="shared" si="0"/>
        <v>153771732</v>
      </c>
      <c r="E9" s="12">
        <v>112242700</v>
      </c>
      <c r="F9" s="12">
        <v>116215607</v>
      </c>
      <c r="G9" s="12">
        <v>21121300</v>
      </c>
      <c r="H9" s="12">
        <v>19946345</v>
      </c>
      <c r="I9" s="12">
        <v>17036000</v>
      </c>
      <c r="J9" s="12">
        <v>17609780</v>
      </c>
    </row>
    <row r="10" spans="1:10" x14ac:dyDescent="0.25">
      <c r="A10" s="5">
        <f t="shared" si="1"/>
        <v>5</v>
      </c>
      <c r="B10" s="13" t="s">
        <v>15</v>
      </c>
      <c r="C10" s="14">
        <f t="shared" si="0"/>
        <v>9100000</v>
      </c>
      <c r="D10" s="14">
        <f t="shared" si="0"/>
        <v>9100000</v>
      </c>
      <c r="E10" s="12">
        <v>9100000</v>
      </c>
      <c r="F10" s="12">
        <f t="shared" ref="F10" si="4">E10</f>
        <v>9100000</v>
      </c>
      <c r="G10" s="12"/>
      <c r="H10" s="12"/>
      <c r="I10" s="12"/>
      <c r="J10" s="12"/>
    </row>
    <row r="11" spans="1:10" x14ac:dyDescent="0.25">
      <c r="A11" s="5">
        <f t="shared" si="1"/>
        <v>6</v>
      </c>
      <c r="B11" s="13" t="s">
        <v>16</v>
      </c>
      <c r="C11" s="14">
        <f t="shared" si="0"/>
        <v>286385585</v>
      </c>
      <c r="D11" s="14">
        <f t="shared" si="0"/>
        <v>698043048</v>
      </c>
      <c r="E11" s="12">
        <v>285873585</v>
      </c>
      <c r="F11" s="12">
        <v>698043048</v>
      </c>
      <c r="G11" s="12">
        <v>512000</v>
      </c>
      <c r="H11" s="12"/>
      <c r="I11" s="12"/>
      <c r="J11" s="12"/>
    </row>
    <row r="12" spans="1:10" x14ac:dyDescent="0.25">
      <c r="A12" s="5"/>
      <c r="B12" s="15" t="s">
        <v>17</v>
      </c>
      <c r="C12" s="14">
        <f t="shared" si="0"/>
        <v>60000000</v>
      </c>
      <c r="D12" s="14">
        <f t="shared" si="0"/>
        <v>471248163</v>
      </c>
      <c r="E12" s="16">
        <v>60000000</v>
      </c>
      <c r="F12" s="12">
        <v>471248163</v>
      </c>
      <c r="G12" s="12"/>
      <c r="H12" s="12">
        <f t="shared" si="2"/>
        <v>0</v>
      </c>
      <c r="I12" s="12"/>
      <c r="J12" s="12"/>
    </row>
    <row r="13" spans="1:10" x14ac:dyDescent="0.25">
      <c r="A13" s="5">
        <f>A11+1</f>
        <v>7</v>
      </c>
      <c r="B13" s="17" t="s">
        <v>18</v>
      </c>
      <c r="C13" s="18">
        <f>SUM(C7:C11)</f>
        <v>650822368</v>
      </c>
      <c r="D13" s="18">
        <f t="shared" ref="D13:J13" si="5">SUM(D7:D11)</f>
        <v>1071812843</v>
      </c>
      <c r="E13" s="18">
        <f t="shared" si="5"/>
        <v>521272268</v>
      </c>
      <c r="F13" s="18">
        <f>SUM(F7:F11)</f>
        <v>941081839</v>
      </c>
      <c r="G13" s="18">
        <f t="shared" si="5"/>
        <v>92102800</v>
      </c>
      <c r="H13" s="18">
        <f t="shared" si="5"/>
        <v>92395845</v>
      </c>
      <c r="I13" s="18">
        <f t="shared" si="5"/>
        <v>37447300</v>
      </c>
      <c r="J13" s="18">
        <f t="shared" si="5"/>
        <v>38335159</v>
      </c>
    </row>
    <row r="14" spans="1:10" x14ac:dyDescent="0.25">
      <c r="A14" s="5">
        <f t="shared" si="1"/>
        <v>8</v>
      </c>
      <c r="B14" s="5" t="s">
        <v>19</v>
      </c>
      <c r="C14" s="19"/>
      <c r="D14" s="19"/>
      <c r="E14" s="12"/>
      <c r="F14" s="12"/>
      <c r="G14" s="12"/>
      <c r="H14" s="12"/>
      <c r="I14" s="12"/>
      <c r="J14" s="12"/>
    </row>
    <row r="15" spans="1:10" x14ac:dyDescent="0.25">
      <c r="A15" s="5">
        <f t="shared" si="1"/>
        <v>9</v>
      </c>
      <c r="B15" s="13" t="s">
        <v>20</v>
      </c>
      <c r="C15" s="14">
        <f t="shared" ref="C15:D19" si="6">E15+G15+I15</f>
        <v>0</v>
      </c>
      <c r="D15" s="14">
        <f t="shared" si="6"/>
        <v>62000</v>
      </c>
      <c r="E15" s="12"/>
      <c r="F15" s="12"/>
      <c r="G15" s="12"/>
      <c r="H15" s="12">
        <v>62000</v>
      </c>
      <c r="I15" s="12"/>
      <c r="J15" s="12"/>
    </row>
    <row r="16" spans="1:10" x14ac:dyDescent="0.25">
      <c r="A16" s="5">
        <f t="shared" si="1"/>
        <v>10</v>
      </c>
      <c r="B16" s="13" t="s">
        <v>21</v>
      </c>
      <c r="C16" s="14">
        <f t="shared" si="6"/>
        <v>0</v>
      </c>
      <c r="D16" s="14">
        <f t="shared" si="6"/>
        <v>9956469</v>
      </c>
      <c r="E16" s="12">
        <v>0</v>
      </c>
      <c r="F16" s="12">
        <v>9956469</v>
      </c>
      <c r="G16" s="12"/>
      <c r="H16" s="12"/>
      <c r="I16" s="12"/>
      <c r="J16" s="12"/>
    </row>
    <row r="17" spans="1:10" x14ac:dyDescent="0.25">
      <c r="A17" s="5">
        <f t="shared" si="1"/>
        <v>11</v>
      </c>
      <c r="B17" s="13" t="s">
        <v>22</v>
      </c>
      <c r="C17" s="14">
        <f t="shared" si="6"/>
        <v>60000</v>
      </c>
      <c r="D17" s="14">
        <f t="shared" si="6"/>
        <v>840759</v>
      </c>
      <c r="E17" s="12">
        <v>0</v>
      </c>
      <c r="F17" s="12">
        <v>705168</v>
      </c>
      <c r="G17" s="12">
        <v>60000</v>
      </c>
      <c r="H17" s="12">
        <v>126291</v>
      </c>
      <c r="I17" s="12"/>
      <c r="J17" s="12">
        <v>9300</v>
      </c>
    </row>
    <row r="18" spans="1:10" x14ac:dyDescent="0.25">
      <c r="A18" s="5">
        <f t="shared" si="1"/>
        <v>12</v>
      </c>
      <c r="B18" s="13" t="s">
        <v>23</v>
      </c>
      <c r="C18" s="14">
        <f t="shared" si="6"/>
        <v>3751000</v>
      </c>
      <c r="D18" s="14">
        <f t="shared" si="6"/>
        <v>16033604</v>
      </c>
      <c r="E18" s="12">
        <v>3591000</v>
      </c>
      <c r="F18" s="12">
        <v>15304604</v>
      </c>
      <c r="G18" s="12"/>
      <c r="H18" s="12">
        <v>9000</v>
      </c>
      <c r="I18" s="12">
        <v>160000</v>
      </c>
      <c r="J18" s="12">
        <v>720000</v>
      </c>
    </row>
    <row r="19" spans="1:10" x14ac:dyDescent="0.25">
      <c r="A19" s="5">
        <f t="shared" si="1"/>
        <v>13</v>
      </c>
      <c r="B19" s="13" t="s">
        <v>24</v>
      </c>
      <c r="C19" s="14">
        <f t="shared" si="6"/>
        <v>1024200</v>
      </c>
      <c r="D19" s="14">
        <f t="shared" si="6"/>
        <v>6104217</v>
      </c>
      <c r="E19" s="12">
        <v>965000</v>
      </c>
      <c r="F19" s="12">
        <v>5853118</v>
      </c>
      <c r="G19" s="12">
        <v>16200</v>
      </c>
      <c r="H19" s="12">
        <v>56099</v>
      </c>
      <c r="I19" s="12">
        <v>43000</v>
      </c>
      <c r="J19" s="12">
        <v>195000</v>
      </c>
    </row>
    <row r="20" spans="1:10" x14ac:dyDescent="0.25">
      <c r="A20" s="5">
        <f t="shared" si="1"/>
        <v>14</v>
      </c>
      <c r="B20" s="20" t="s">
        <v>25</v>
      </c>
      <c r="C20" s="21">
        <f>SUM(C15:C19)</f>
        <v>4835200</v>
      </c>
      <c r="D20" s="21">
        <f t="shared" ref="D20" si="7">SUM(D15:D19)</f>
        <v>32997049</v>
      </c>
      <c r="E20" s="21">
        <f>SUM(E15:E19)</f>
        <v>4556000</v>
      </c>
      <c r="F20" s="21">
        <f t="shared" ref="F20" si="8">SUM(F15:F19)</f>
        <v>31819359</v>
      </c>
      <c r="G20" s="21">
        <f t="shared" ref="G20:J20" si="9">SUM(G15:G19)</f>
        <v>76200</v>
      </c>
      <c r="H20" s="21">
        <f t="shared" si="9"/>
        <v>253390</v>
      </c>
      <c r="I20" s="21">
        <f t="shared" si="9"/>
        <v>203000</v>
      </c>
      <c r="J20" s="21">
        <f t="shared" si="9"/>
        <v>924300</v>
      </c>
    </row>
    <row r="21" spans="1:10" x14ac:dyDescent="0.25">
      <c r="A21" s="5">
        <f t="shared" si="1"/>
        <v>15</v>
      </c>
      <c r="B21" s="5" t="s">
        <v>26</v>
      </c>
      <c r="C21" s="19"/>
      <c r="D21" s="19"/>
      <c r="E21" s="12"/>
      <c r="F21" s="12"/>
      <c r="G21" s="12"/>
      <c r="H21" s="12"/>
      <c r="I21" s="12"/>
      <c r="J21" s="12"/>
    </row>
    <row r="22" spans="1:10" x14ac:dyDescent="0.25">
      <c r="A22" s="5">
        <f t="shared" si="1"/>
        <v>16</v>
      </c>
      <c r="B22" s="13" t="s">
        <v>27</v>
      </c>
      <c r="C22" s="14">
        <f t="shared" ref="C22:D24" si="10">E22+G22+I22</f>
        <v>2876550</v>
      </c>
      <c r="D22" s="14">
        <f t="shared" si="10"/>
        <v>54822775</v>
      </c>
      <c r="E22" s="12">
        <v>2876550</v>
      </c>
      <c r="F22" s="12">
        <v>54822775</v>
      </c>
      <c r="G22" s="12"/>
      <c r="H22" s="12"/>
      <c r="I22" s="12"/>
      <c r="J22" s="12"/>
    </row>
    <row r="23" spans="1:10" x14ac:dyDescent="0.25">
      <c r="A23" s="5">
        <f t="shared" si="1"/>
        <v>17</v>
      </c>
      <c r="B23" s="13" t="s">
        <v>28</v>
      </c>
      <c r="C23" s="14">
        <f t="shared" si="10"/>
        <v>0</v>
      </c>
      <c r="D23" s="14">
        <f t="shared" si="10"/>
        <v>1264015</v>
      </c>
      <c r="E23" s="12"/>
      <c r="F23" s="12">
        <v>1264015</v>
      </c>
      <c r="G23" s="12"/>
      <c r="H23" s="12"/>
      <c r="I23" s="12"/>
      <c r="J23" s="12"/>
    </row>
    <row r="24" spans="1:10" x14ac:dyDescent="0.25">
      <c r="A24" s="5">
        <f t="shared" si="1"/>
        <v>18</v>
      </c>
      <c r="B24" s="13" t="s">
        <v>29</v>
      </c>
      <c r="C24" s="14">
        <f t="shared" si="10"/>
        <v>777000</v>
      </c>
      <c r="D24" s="14">
        <f t="shared" si="10"/>
        <v>15036029</v>
      </c>
      <c r="E24" s="12">
        <v>777000</v>
      </c>
      <c r="F24" s="12">
        <v>15036029</v>
      </c>
      <c r="G24" s="12"/>
      <c r="H24" s="12"/>
      <c r="I24" s="12"/>
      <c r="J24" s="12"/>
    </row>
    <row r="25" spans="1:10" x14ac:dyDescent="0.25">
      <c r="A25" s="5">
        <f t="shared" si="1"/>
        <v>19</v>
      </c>
      <c r="B25" s="20" t="s">
        <v>30</v>
      </c>
      <c r="C25" s="21">
        <f>SUM(C22:C24)</f>
        <v>3653550</v>
      </c>
      <c r="D25" s="21">
        <f t="shared" ref="D25" si="11">SUM(D22:D24)</f>
        <v>71122819</v>
      </c>
      <c r="E25" s="21">
        <f>SUM(E22:E24)</f>
        <v>3653550</v>
      </c>
      <c r="F25" s="21">
        <f t="shared" ref="F25:J25" si="12">SUM(F22:F24)</f>
        <v>71122819</v>
      </c>
      <c r="G25" s="21">
        <f t="shared" si="12"/>
        <v>0</v>
      </c>
      <c r="H25" s="21">
        <f t="shared" si="12"/>
        <v>0</v>
      </c>
      <c r="I25" s="21">
        <f t="shared" si="12"/>
        <v>0</v>
      </c>
      <c r="J25" s="21">
        <f t="shared" si="12"/>
        <v>0</v>
      </c>
    </row>
    <row r="26" spans="1:10" x14ac:dyDescent="0.25">
      <c r="A26" s="5">
        <f t="shared" si="1"/>
        <v>20</v>
      </c>
      <c r="B26" s="5" t="s">
        <v>31</v>
      </c>
      <c r="C26" s="19"/>
      <c r="D26" s="19"/>
      <c r="E26" s="12"/>
      <c r="F26" s="12"/>
      <c r="G26" s="12"/>
      <c r="H26" s="12"/>
      <c r="I26" s="12"/>
      <c r="J26" s="12"/>
    </row>
    <row r="27" spans="1:10" x14ac:dyDescent="0.25">
      <c r="A27" s="5">
        <f t="shared" si="1"/>
        <v>21</v>
      </c>
      <c r="B27" s="13" t="s">
        <v>32</v>
      </c>
      <c r="C27" s="14">
        <f>E27+G27+I27</f>
        <v>0</v>
      </c>
      <c r="D27" s="14">
        <f>F27+H27+J27</f>
        <v>0</v>
      </c>
      <c r="E27" s="12"/>
      <c r="F27" s="12"/>
      <c r="G27" s="12"/>
      <c r="H27" s="12"/>
      <c r="I27" s="12"/>
      <c r="J27" s="12"/>
    </row>
    <row r="28" spans="1:10" x14ac:dyDescent="0.25">
      <c r="A28" s="5">
        <f t="shared" si="1"/>
        <v>22</v>
      </c>
      <c r="B28" s="13" t="s">
        <v>33</v>
      </c>
      <c r="C28" s="14">
        <f>E28+G28+I28</f>
        <v>3000000</v>
      </c>
      <c r="D28" s="14">
        <f>F28+H28+J28</f>
        <v>3000000</v>
      </c>
      <c r="E28" s="12">
        <v>3000000</v>
      </c>
      <c r="F28" s="12">
        <v>3000000</v>
      </c>
      <c r="G28" s="12"/>
      <c r="H28" s="12"/>
      <c r="I28" s="12"/>
      <c r="J28" s="12"/>
    </row>
    <row r="29" spans="1:10" x14ac:dyDescent="0.25">
      <c r="A29" s="5">
        <f t="shared" si="1"/>
        <v>23</v>
      </c>
      <c r="B29" s="20" t="s">
        <v>34</v>
      </c>
      <c r="C29" s="21">
        <f>SUM(C27:C28)</f>
        <v>3000000</v>
      </c>
      <c r="D29" s="21">
        <f t="shared" ref="D29" si="13">SUM(D27:D28)</f>
        <v>3000000</v>
      </c>
      <c r="E29" s="21">
        <f>SUM(E27:E28)</f>
        <v>3000000</v>
      </c>
      <c r="F29" s="21">
        <f t="shared" ref="F29:J29" si="14">SUM(F27:F28)</f>
        <v>3000000</v>
      </c>
      <c r="G29" s="21">
        <f t="shared" ref="G29" si="15">SUM(G27:G28)</f>
        <v>0</v>
      </c>
      <c r="H29" s="21">
        <f t="shared" si="14"/>
        <v>0</v>
      </c>
      <c r="I29" s="21">
        <f t="shared" si="14"/>
        <v>0</v>
      </c>
      <c r="J29" s="21">
        <f t="shared" si="14"/>
        <v>0</v>
      </c>
    </row>
    <row r="30" spans="1:10" x14ac:dyDescent="0.25">
      <c r="A30" s="5">
        <f t="shared" si="1"/>
        <v>24</v>
      </c>
      <c r="B30" s="17" t="s">
        <v>35</v>
      </c>
      <c r="C30" s="18">
        <f>C13+C20+C25+C29</f>
        <v>662311118</v>
      </c>
      <c r="D30" s="18">
        <f t="shared" ref="D30" si="16">D13+D20+D25+D29</f>
        <v>1178932711</v>
      </c>
      <c r="E30" s="18">
        <f>E13+E20+E25+E29</f>
        <v>532481818</v>
      </c>
      <c r="F30" s="18">
        <f t="shared" ref="F30:J30" si="17">F13+F20+F25+F29</f>
        <v>1047024017</v>
      </c>
      <c r="G30" s="18">
        <f t="shared" ref="G30" si="18">G13+G20+G25+G29</f>
        <v>92179000</v>
      </c>
      <c r="H30" s="18">
        <f t="shared" si="17"/>
        <v>92649235</v>
      </c>
      <c r="I30" s="18">
        <f t="shared" si="17"/>
        <v>37650300</v>
      </c>
      <c r="J30" s="18">
        <f t="shared" si="17"/>
        <v>39259459</v>
      </c>
    </row>
    <row r="31" spans="1:10" x14ac:dyDescent="0.25">
      <c r="A31" s="5">
        <f t="shared" si="1"/>
        <v>25</v>
      </c>
      <c r="B31" s="5" t="s">
        <v>36</v>
      </c>
      <c r="C31" s="19"/>
      <c r="D31" s="19"/>
      <c r="E31" s="22"/>
      <c r="F31" s="12"/>
      <c r="G31" s="22"/>
      <c r="H31" s="12"/>
      <c r="I31" s="22"/>
      <c r="J31" s="12"/>
    </row>
    <row r="32" spans="1:10" x14ac:dyDescent="0.25">
      <c r="A32" s="5">
        <f t="shared" si="1"/>
        <v>26</v>
      </c>
      <c r="B32" s="13" t="s">
        <v>37</v>
      </c>
      <c r="C32" s="14">
        <f>E32+G32+I32</f>
        <v>50673000</v>
      </c>
      <c r="D32" s="14">
        <f>F32+H32+J32</f>
        <v>51567107</v>
      </c>
      <c r="E32" s="12">
        <v>50673000</v>
      </c>
      <c r="F32" s="12">
        <v>51567107</v>
      </c>
      <c r="G32" s="12"/>
      <c r="H32" s="12"/>
      <c r="I32" s="12"/>
      <c r="J32" s="12"/>
    </row>
    <row r="33" spans="1:10" x14ac:dyDescent="0.25">
      <c r="A33" s="5">
        <f t="shared" si="1"/>
        <v>27</v>
      </c>
      <c r="B33" s="13" t="s">
        <v>38</v>
      </c>
      <c r="C33" s="14">
        <f>E33+G33+I33</f>
        <v>0</v>
      </c>
      <c r="D33" s="14">
        <f>F33+H33+J33</f>
        <v>0</v>
      </c>
      <c r="E33" s="22"/>
      <c r="F33" s="12"/>
      <c r="G33" s="22"/>
      <c r="H33" s="12"/>
      <c r="I33" s="22"/>
      <c r="J33" s="12"/>
    </row>
    <row r="34" spans="1:10" x14ac:dyDescent="0.25">
      <c r="A34" s="5">
        <f t="shared" si="1"/>
        <v>28</v>
      </c>
      <c r="B34" s="20" t="s">
        <v>39</v>
      </c>
      <c r="C34" s="21">
        <f t="shared" ref="C34:J34" si="19">SUM(C32:C33)</f>
        <v>50673000</v>
      </c>
      <c r="D34" s="21">
        <f t="shared" si="19"/>
        <v>51567107</v>
      </c>
      <c r="E34" s="21">
        <f t="shared" si="19"/>
        <v>50673000</v>
      </c>
      <c r="F34" s="21">
        <f t="shared" si="19"/>
        <v>51567107</v>
      </c>
      <c r="G34" s="21">
        <f t="shared" si="19"/>
        <v>0</v>
      </c>
      <c r="H34" s="21">
        <f t="shared" si="19"/>
        <v>0</v>
      </c>
      <c r="I34" s="21">
        <f t="shared" si="19"/>
        <v>0</v>
      </c>
      <c r="J34" s="21">
        <f t="shared" si="19"/>
        <v>0</v>
      </c>
    </row>
    <row r="35" spans="1:10" x14ac:dyDescent="0.25">
      <c r="A35" s="5">
        <f t="shared" si="1"/>
        <v>29</v>
      </c>
      <c r="B35" s="6" t="s">
        <v>40</v>
      </c>
      <c r="C35" s="21">
        <f t="shared" ref="C35:D35" si="20">C30+C34</f>
        <v>712984118</v>
      </c>
      <c r="D35" s="21">
        <f t="shared" si="20"/>
        <v>1230499818</v>
      </c>
      <c r="E35" s="21">
        <f>E30+E34</f>
        <v>583154818</v>
      </c>
      <c r="F35" s="21">
        <f t="shared" ref="F35:J35" si="21">F30+F34</f>
        <v>1098591124</v>
      </c>
      <c r="G35" s="21">
        <f t="shared" si="21"/>
        <v>92179000</v>
      </c>
      <c r="H35" s="21">
        <f t="shared" si="21"/>
        <v>92649235</v>
      </c>
      <c r="I35" s="21">
        <f t="shared" si="21"/>
        <v>37650300</v>
      </c>
      <c r="J35" s="21">
        <f t="shared" si="21"/>
        <v>39259459</v>
      </c>
    </row>
    <row r="36" spans="1:10" x14ac:dyDescent="0.25">
      <c r="A36" s="5">
        <f t="shared" si="1"/>
        <v>30</v>
      </c>
      <c r="B36" s="23" t="s">
        <v>41</v>
      </c>
      <c r="C36" s="14">
        <f>E36+G36+I36</f>
        <v>120128220</v>
      </c>
      <c r="D36" s="14">
        <f>F36+H36+J36</f>
        <v>121519190</v>
      </c>
      <c r="E36" s="24">
        <v>120128220</v>
      </c>
      <c r="F36" s="24">
        <f>131206520-9687330</f>
        <v>121519190</v>
      </c>
      <c r="G36" s="24"/>
      <c r="H36" s="24"/>
      <c r="I36" s="24"/>
      <c r="J36" s="24"/>
    </row>
    <row r="37" spans="1:10" x14ac:dyDescent="0.25">
      <c r="A37" s="26"/>
      <c r="B37" s="27"/>
      <c r="C37" s="28"/>
      <c r="D37" s="28"/>
      <c r="E37" s="28"/>
      <c r="F37" s="28"/>
      <c r="G37" s="28"/>
      <c r="H37" s="28"/>
      <c r="I37" s="28"/>
      <c r="J37" s="28"/>
    </row>
    <row r="38" spans="1:10" x14ac:dyDescent="0.25">
      <c r="A38" s="26"/>
      <c r="B38" s="26"/>
      <c r="C38" s="28"/>
      <c r="D38" s="28"/>
      <c r="E38" s="28"/>
      <c r="F38" s="28"/>
      <c r="G38" s="28"/>
      <c r="H38" s="28"/>
      <c r="I38" s="28"/>
      <c r="J38" s="28"/>
    </row>
    <row r="39" spans="1:10" x14ac:dyDescent="0.25">
      <c r="G39" s="4"/>
      <c r="H39" s="4"/>
      <c r="I39" s="4"/>
      <c r="J39" s="4"/>
    </row>
    <row r="40" spans="1:10" x14ac:dyDescent="0.25">
      <c r="G40" s="4"/>
      <c r="H40" s="4"/>
      <c r="I40" s="4"/>
      <c r="J40" s="4"/>
    </row>
    <row r="41" spans="1:10" x14ac:dyDescent="0.25">
      <c r="G41" s="4"/>
      <c r="H41" s="4"/>
      <c r="I41" s="4"/>
      <c r="J41" s="4"/>
    </row>
    <row r="42" spans="1:10" x14ac:dyDescent="0.25">
      <c r="G42" s="4"/>
      <c r="H42" s="4"/>
      <c r="I42" s="4"/>
      <c r="J42" s="4"/>
    </row>
    <row r="43" spans="1:10" x14ac:dyDescent="0.25">
      <c r="G43" s="4"/>
      <c r="H43" s="4"/>
      <c r="I43" s="4"/>
      <c r="J43" s="4"/>
    </row>
    <row r="44" spans="1:10" x14ac:dyDescent="0.25">
      <c r="G44" s="4"/>
      <c r="H44" s="4"/>
      <c r="I44" s="4"/>
      <c r="J44" s="4"/>
    </row>
    <row r="45" spans="1:10" x14ac:dyDescent="0.25">
      <c r="G45" s="4"/>
      <c r="H45" s="4"/>
      <c r="I45" s="4"/>
      <c r="J45" s="4"/>
    </row>
    <row r="46" spans="1:10" x14ac:dyDescent="0.25">
      <c r="G46" s="4"/>
      <c r="H46" s="4"/>
      <c r="I46" s="4"/>
      <c r="J46" s="4"/>
    </row>
    <row r="47" spans="1:10" x14ac:dyDescent="0.25">
      <c r="G47" s="4"/>
      <c r="H47" s="4"/>
      <c r="I47" s="4"/>
      <c r="J47" s="4"/>
    </row>
    <row r="48" spans="1:10" x14ac:dyDescent="0.25">
      <c r="G48" s="4"/>
      <c r="H48" s="4"/>
      <c r="I48" s="4"/>
      <c r="J48" s="4"/>
    </row>
    <row r="49" spans="7:10" x14ac:dyDescent="0.25">
      <c r="G49" s="4"/>
      <c r="H49" s="4"/>
      <c r="I49" s="4"/>
      <c r="J49" s="4"/>
    </row>
    <row r="50" spans="7:10" x14ac:dyDescent="0.25">
      <c r="G50" s="4"/>
      <c r="H50" s="4"/>
      <c r="I50" s="4"/>
      <c r="J50" s="4"/>
    </row>
    <row r="51" spans="7:10" x14ac:dyDescent="0.25">
      <c r="G51" s="4"/>
      <c r="H51" s="4"/>
      <c r="I51" s="4"/>
      <c r="J51" s="4"/>
    </row>
    <row r="52" spans="7:10" x14ac:dyDescent="0.25">
      <c r="G52" s="4"/>
      <c r="H52" s="4"/>
      <c r="I52" s="4"/>
      <c r="J52" s="4"/>
    </row>
    <row r="53" spans="7:10" x14ac:dyDescent="0.25">
      <c r="G53" s="4"/>
      <c r="H53" s="4"/>
      <c r="I53" s="4"/>
      <c r="J53" s="4"/>
    </row>
    <row r="54" spans="7:10" x14ac:dyDescent="0.25">
      <c r="G54" s="4"/>
      <c r="H54" s="4"/>
      <c r="I54" s="4"/>
      <c r="J54" s="4"/>
    </row>
    <row r="55" spans="7:10" x14ac:dyDescent="0.25">
      <c r="G55" s="4"/>
      <c r="H55" s="4"/>
      <c r="I55" s="4"/>
      <c r="J55" s="4"/>
    </row>
    <row r="56" spans="7:10" x14ac:dyDescent="0.25">
      <c r="G56" s="4"/>
      <c r="H56" s="4"/>
      <c r="I56" s="4"/>
      <c r="J56" s="4"/>
    </row>
    <row r="57" spans="7:10" x14ac:dyDescent="0.25">
      <c r="G57" s="4"/>
      <c r="H57" s="4"/>
      <c r="I57" s="4"/>
      <c r="J57" s="4"/>
    </row>
    <row r="58" spans="7:10" x14ac:dyDescent="0.25">
      <c r="G58" s="4"/>
      <c r="H58" s="4"/>
      <c r="I58" s="4"/>
      <c r="J58" s="4"/>
    </row>
    <row r="59" spans="7:10" x14ac:dyDescent="0.25">
      <c r="G59" s="4"/>
      <c r="H59" s="4"/>
      <c r="I59" s="4"/>
      <c r="J59" s="4"/>
    </row>
    <row r="60" spans="7:10" x14ac:dyDescent="0.25">
      <c r="G60" s="4"/>
      <c r="H60" s="4"/>
      <c r="I60" s="4"/>
      <c r="J60" s="4"/>
    </row>
    <row r="61" spans="7:10" x14ac:dyDescent="0.25">
      <c r="G61" s="4"/>
      <c r="H61" s="4"/>
      <c r="I61" s="4"/>
      <c r="J61" s="4"/>
    </row>
    <row r="62" spans="7:10" x14ac:dyDescent="0.25">
      <c r="G62" s="4"/>
      <c r="H62" s="4"/>
      <c r="I62" s="4"/>
      <c r="J62" s="4"/>
    </row>
    <row r="63" spans="7:10" x14ac:dyDescent="0.25">
      <c r="G63" s="4"/>
      <c r="H63" s="4"/>
      <c r="I63" s="4"/>
      <c r="J63" s="4"/>
    </row>
    <row r="64" spans="7:10" x14ac:dyDescent="0.25">
      <c r="G64" s="4"/>
      <c r="H64" s="4"/>
      <c r="I64" s="4"/>
      <c r="J64" s="4"/>
    </row>
  </sheetData>
  <mergeCells count="6">
    <mergeCell ref="G4:H4"/>
    <mergeCell ref="I4:J4"/>
    <mergeCell ref="A2:F2"/>
    <mergeCell ref="B3:F3"/>
    <mergeCell ref="C4:D4"/>
    <mergeCell ref="E4:F4"/>
  </mergeCells>
  <printOptions horizontalCentered="1"/>
  <pageMargins left="0" right="0" top="0.98425196850393704" bottom="0.98425196850393704" header="0.51181102362204722" footer="0.51181102362204722"/>
  <pageSetup paperSize="9"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2.sz.Kiadások forrásonként </vt:lpstr>
      <vt:lpstr>'2.sz.Kiadások forrásonként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dcterms:created xsi:type="dcterms:W3CDTF">2020-10-30T08:36:50Z</dcterms:created>
  <dcterms:modified xsi:type="dcterms:W3CDTF">2020-11-12T08:10:53Z</dcterms:modified>
</cp:coreProperties>
</file>