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Gabi\SynologyDrive\Drive\Jegyzőkönyvek\RENDELET\12-2020.(X.29.) 2020. évi költségvetés I. módosítása\"/>
    </mc:Choice>
  </mc:AlternateContent>
  <xr:revisionPtr revIDLastSave="0" documentId="8_{C883CD02-61D4-401C-ADD1-D9F8AA848BC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4" i="1" l="1"/>
  <c r="C17" i="1" s="1"/>
  <c r="C22" i="1" s="1"/>
  <c r="C16" i="1"/>
  <c r="C72" i="1"/>
  <c r="C74" i="1" s="1"/>
  <c r="C42" i="1"/>
  <c r="C47" i="1" s="1"/>
  <c r="C25" i="1"/>
  <c r="C27" i="1" s="1"/>
  <c r="C48" i="1" s="1"/>
  <c r="C98" i="1" l="1"/>
</calcChain>
</file>

<file path=xl/sharedStrings.xml><?xml version="1.0" encoding="utf-8"?>
<sst xmlns="http://schemas.openxmlformats.org/spreadsheetml/2006/main" count="104" uniqueCount="104">
  <si>
    <t>Sorszám</t>
  </si>
  <si>
    <t>Összesen</t>
  </si>
  <si>
    <t>Törvény szerinti illetmények, munkabérek  K1101</t>
  </si>
  <si>
    <t>Normatív jutalmak   K1102</t>
  </si>
  <si>
    <t>Céljuttatás, projektprémium</t>
  </si>
  <si>
    <t>Készenléti, ügyeleti, helyettesítési díj, túlóra, túlszolgálat</t>
  </si>
  <si>
    <t>Végkielégítés</t>
  </si>
  <si>
    <t>Jubileumi jutalom   K1106</t>
  </si>
  <si>
    <t>Béren kívüli juttatások   K1107</t>
  </si>
  <si>
    <t>Ruházati költségtérítés</t>
  </si>
  <si>
    <t>Közlekedési költségtérítés    K1109</t>
  </si>
  <si>
    <t>Egyéb költségtérítések    K1110</t>
  </si>
  <si>
    <t>Lakhatási támogatások</t>
  </si>
  <si>
    <t>Szociális támogatások</t>
  </si>
  <si>
    <t>Foglalkoztatottak egyéb személyi juttatásai</t>
  </si>
  <si>
    <t>Foglalkoztatottak személyi juttatásai (=01+…+13)   K11</t>
  </si>
  <si>
    <t>Választott tisztségviselők juttatásai    K121</t>
  </si>
  <si>
    <t>Munkavégzésre irányuló egyéb jogviszonyban nem saját foglalkoztatottnak fizetett juttatások   K122</t>
  </si>
  <si>
    <t>Egyéb külső személyi juttatások</t>
  </si>
  <si>
    <t>Külső személyi juttatások (=15+16+17)   K12</t>
  </si>
  <si>
    <t>Személyi juttatások (=14+18)    K1</t>
  </si>
  <si>
    <t xml:space="preserve">Munkaadókat terhelő járulékok és szociális hozzájárulási adó        K2                                                                        </t>
  </si>
  <si>
    <t>Szakmai anyagok beszerzése    K311</t>
  </si>
  <si>
    <t>Üzemeltetési anyagok beszerzése    K312</t>
  </si>
  <si>
    <t>Árubeszerzés</t>
  </si>
  <si>
    <t>Készletbeszerzés (=21+22+23)    K31</t>
  </si>
  <si>
    <t>Informatikai szolgáltatások igénybevétele   K321</t>
  </si>
  <si>
    <t>Egyéb kommunikációs szolgáltatások   K322</t>
  </si>
  <si>
    <t>Kommunikációs szolgáltatások (=25+26)   K32</t>
  </si>
  <si>
    <t>Közüzemi díjak    K311</t>
  </si>
  <si>
    <t>Vásárolt élelmezés   K332</t>
  </si>
  <si>
    <t>Bérleti és lízing díjak</t>
  </si>
  <si>
    <t>Karbantartási, kisjavítási szolgáltatások   K334</t>
  </si>
  <si>
    <t>Közvetített szolgáltatások    K335</t>
  </si>
  <si>
    <t>Szakmai tevékenységet segítő szolgáltatások    K336</t>
  </si>
  <si>
    <t>Egyéb szolgáltatások   K337</t>
  </si>
  <si>
    <t>Szolgáltatási kiadások (=28+…+34)   K33</t>
  </si>
  <si>
    <t>Kiküldetések kiadásai   K341</t>
  </si>
  <si>
    <t>Reklám- és propagandakiadások</t>
  </si>
  <si>
    <t>Kiküldetések, reklám- és propagandakiadások (=36+37)   K341</t>
  </si>
  <si>
    <t>Működési célú előzetesen felszámított általános forgalmi adó   K351</t>
  </si>
  <si>
    <t>Fizetendő általános forgalmi adó     K352</t>
  </si>
  <si>
    <t xml:space="preserve">Kamatkiadások </t>
  </si>
  <si>
    <t>Egyéb pénzügyi műveletek kiadásai</t>
  </si>
  <si>
    <t>Egyéb dologi kiadások   K355</t>
  </si>
  <si>
    <t>Különféle befizetések és egyéb dologi kiadások (=39+…+43)    K35</t>
  </si>
  <si>
    <t>Dologi kiadások (=24+27+35+38+44)    K3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</si>
  <si>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</si>
  <si>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</si>
  <si>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</si>
  <si>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</si>
  <si>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</si>
  <si>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</si>
  <si>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</si>
  <si>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   K48</t>
  </si>
  <si>
    <t>Ellátottak pénzbeli juttatásai (=46+...+53)    K4</t>
  </si>
  <si>
    <t>Nemzetközi kötelezettségek</t>
  </si>
  <si>
    <t>A helyi önkormányzatok előző évi elszámolásából származó kiadások</t>
  </si>
  <si>
    <t>A helyi önkormányzatok törvényi előíráson alapuló befizetései</t>
  </si>
  <si>
    <t>Egyéb elvonások, befizetések</t>
  </si>
  <si>
    <t>Elvonások és befizetések (=56+57+58)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</si>
  <si>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</si>
  <si>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</si>
  <si>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</si>
  <si>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    K506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</si>
  <si>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</si>
  <si>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</si>
  <si>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</si>
  <si>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</si>
  <si>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Működési célú támogatások az Európai Uniónak</t>
  </si>
  <si>
    <t>Egyéb működési célú támogatások államháztartáson kívülre   K512</t>
  </si>
  <si>
    <t>Tartalékok   K513</t>
  </si>
  <si>
    <t>Egyéb működési célú kiadások (=55+59+…+70)    K5</t>
  </si>
  <si>
    <t>Immateriális javak beszerzése, létesítése   K61</t>
  </si>
  <si>
    <t>Ingatlanok beszerzése, létesítése   K62</t>
  </si>
  <si>
    <t>Informatikai eszközök beszerzése, létesítése   K63</t>
  </si>
  <si>
    <t>Egyéb tárgyi eszközök beszerzése, létesítése   K64</t>
  </si>
  <si>
    <t>Részesedések beszerzése</t>
  </si>
  <si>
    <t>Meglévő részesedések növeléséhez kapcsolódó kiadások</t>
  </si>
  <si>
    <t>Beruházási célú előzetesen felszámított általános forgalmi adó    K67</t>
  </si>
  <si>
    <t>Beruházások (=72+…+78)   K6</t>
  </si>
  <si>
    <t>Ingatlanok felújítása    K71</t>
  </si>
  <si>
    <t>Informatikai eszközök felújítása</t>
  </si>
  <si>
    <t xml:space="preserve">Egyéb tárgyi eszközök felújítása </t>
  </si>
  <si>
    <t>Felújítási célú előzetesen felszámított általános forgalmi adó   K74</t>
  </si>
  <si>
    <t>Felújítások (=80+...+83)   K7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</si>
  <si>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</si>
  <si>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</si>
  <si>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</si>
  <si>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</si>
  <si>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</si>
  <si>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</si>
  <si>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</si>
  <si>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Felhalmozási célú támogatások az Európai Uniónak</t>
  </si>
  <si>
    <t xml:space="preserve">Egyéb felhalmozási célú támogatások államháztartáson kívülre </t>
  </si>
  <si>
    <t>Egyéb felhalmozási célú kiadások (=85+…+93)   K8</t>
  </si>
  <si>
    <t>Költségvetési kiadások (=19+20+45+54+71+79+84+94)   K1-K8</t>
  </si>
  <si>
    <t>1. űrlap egyenlege KIADÁS</t>
  </si>
  <si>
    <t>2. űrlap egyenlege BEVÉTEL</t>
  </si>
  <si>
    <t>3. űrlap egyenlege KIADÁS</t>
  </si>
  <si>
    <t>4. űrlap egyenlege BEVÉTEL</t>
  </si>
  <si>
    <t>Megnevezés     Felsőszentiván Községi Önkormányzat Költségvetési  KIADÁSOK</t>
  </si>
  <si>
    <t xml:space="preserve">  "2-1. melléklet a 4/2020.(II.28.) önkormányzati rendelethez"</t>
  </si>
  <si>
    <t xml:space="preserve">  2-1. melléklet a 12/2020.(X.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</si>
</sst>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8" x14ac:knownFonts="1">
    <font>
      <sz val="11"/>
      <color theme="1"/>
      <name val="Calibri"/>
      <family val="2"/>
      <scheme val="minor"/>
    </font>
    <font>
      <b/>
      <sz val="11"/>
      <name val="Calibri Light"/>
      <family val="2"/>
      <charset val="238"/>
    </font>
    <font>
      <sz val="11"/>
      <name val="Calibri Light"/>
      <family val="2"/>
      <charset val="238"/>
    </font>
    <font>
      <b/>
      <sz val="10"/>
      <name val="Tahoma"/>
      <family val="2"/>
      <charset val="238"/>
    </font>
    <font>
      <sz val="10"/>
      <name val="Tahoma"/>
    </font>
    <font>
      <b/>
      <sz val="12"/>
      <name val="Calibri Light"/>
      <family val="2"/>
      <charset val="238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FF0000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164" fontId="2" fillId="0" borderId="7" xfId="0" applyNumberFormat="1" applyFont="1" applyBorder="1"/>
    <xf numFmtId="0" fontId="1" fillId="0" borderId="6" xfId="0" applyFont="1" applyBorder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1" fillId="2" borderId="2" xfId="0" applyFont="1" applyFill="1" applyBorder="1" applyAlignment="1">
      <alignment vertical="center" wrapText="1"/>
    </xf>
    <xf numFmtId="164" fontId="2" fillId="2" borderId="5" xfId="0" applyNumberFormat="1" applyFont="1" applyFill="1" applyBorder="1"/>
    <xf numFmtId="0" fontId="1" fillId="3" borderId="7" xfId="0" applyFont="1" applyFill="1" applyBorder="1"/>
    <xf numFmtId="164" fontId="1" fillId="3" borderId="8" xfId="0" applyNumberFormat="1" applyFont="1" applyFill="1" applyBorder="1"/>
    <xf numFmtId="164" fontId="2" fillId="2" borderId="8" xfId="0" applyNumberFormat="1" applyFont="1" applyFill="1" applyBorder="1"/>
    <xf numFmtId="0" fontId="1" fillId="4" borderId="7" xfId="0" applyFont="1" applyFill="1" applyBorder="1"/>
    <xf numFmtId="164" fontId="1" fillId="4" borderId="8" xfId="0" applyNumberFormat="1" applyFont="1" applyFill="1" applyBorder="1"/>
    <xf numFmtId="0" fontId="1" fillId="5" borderId="7" xfId="0" applyFont="1" applyFill="1" applyBorder="1"/>
    <xf numFmtId="164" fontId="1" fillId="5" borderId="8" xfId="0" applyNumberFormat="1" applyFont="1" applyFill="1" applyBorder="1"/>
    <xf numFmtId="0" fontId="4" fillId="0" borderId="0" xfId="0" applyFont="1"/>
    <xf numFmtId="164" fontId="4" fillId="0" borderId="0" xfId="0" applyNumberFormat="1" applyFont="1"/>
    <xf numFmtId="164" fontId="4" fillId="6" borderId="0" xfId="0" applyNumberFormat="1" applyFont="1" applyFill="1"/>
    <xf numFmtId="0" fontId="5" fillId="0" borderId="9" xfId="0" applyFont="1" applyBorder="1"/>
    <xf numFmtId="0" fontId="5" fillId="6" borderId="10" xfId="0" applyFont="1" applyFill="1" applyBorder="1"/>
    <xf numFmtId="164" fontId="5" fillId="6" borderId="11" xfId="0" applyNumberFormat="1" applyFont="1" applyFill="1" applyBorder="1"/>
    <xf numFmtId="0" fontId="6" fillId="0" borderId="0" xfId="0" applyFont="1"/>
    <xf numFmtId="0" fontId="0" fillId="0" borderId="0" xfId="0" applyAlignment="1"/>
    <xf numFmtId="0" fontId="0" fillId="0" borderId="0" xfId="0" applyAlignment="1">
      <alignment horizontal="right"/>
    </xf>
    <xf numFmtId="0" fontId="7" fillId="0" borderId="12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view="pageBreakPreview" zoomScale="60" zoomScaleNormal="100" workbookViewId="0">
      <selection activeCell="B1" sqref="B1:C1"/>
    </sheetView>
  </sheetViews>
  <sheetFormatPr defaultRowHeight="14.5" x14ac:dyDescent="0.35"/>
  <cols>
    <col min="2" max="2" width="104.453125" bestFit="1" customWidth="1"/>
    <col min="3" max="3" width="17.54296875" bestFit="1" customWidth="1"/>
  </cols>
  <sheetData>
    <row r="1" spans="1:4" x14ac:dyDescent="0.35">
      <c r="B1" s="28" t="s">
        <v>103</v>
      </c>
      <c r="C1" s="28"/>
    </row>
    <row r="2" spans="1:4" ht="15" thickBot="1" x14ac:dyDescent="0.4">
      <c r="B2" s="29" t="s">
        <v>102</v>
      </c>
      <c r="C2" s="29"/>
      <c r="D2" s="27"/>
    </row>
    <row r="3" spans="1:4" ht="15" thickBot="1" x14ac:dyDescent="0.4">
      <c r="A3" s="1" t="s">
        <v>0</v>
      </c>
      <c r="B3" s="2" t="s">
        <v>101</v>
      </c>
      <c r="C3" s="11" t="s">
        <v>1</v>
      </c>
    </row>
    <row r="4" spans="1:4" x14ac:dyDescent="0.35">
      <c r="A4" s="3">
        <v>1</v>
      </c>
      <c r="B4" s="4" t="s">
        <v>2</v>
      </c>
      <c r="C4" s="12">
        <f>67790845+4709250</f>
        <v>72500095</v>
      </c>
    </row>
    <row r="5" spans="1:4" x14ac:dyDescent="0.35">
      <c r="A5" s="5">
        <v>2</v>
      </c>
      <c r="B5" s="6" t="s">
        <v>3</v>
      </c>
      <c r="C5" s="7">
        <v>1000000</v>
      </c>
    </row>
    <row r="6" spans="1:4" x14ac:dyDescent="0.35">
      <c r="A6" s="5">
        <v>3</v>
      </c>
      <c r="B6" s="6" t="s">
        <v>4</v>
      </c>
      <c r="C6" s="7">
        <v>0</v>
      </c>
    </row>
    <row r="7" spans="1:4" x14ac:dyDescent="0.35">
      <c r="A7" s="5">
        <v>4</v>
      </c>
      <c r="B7" s="6" t="s">
        <v>5</v>
      </c>
      <c r="C7" s="7">
        <v>0</v>
      </c>
    </row>
    <row r="8" spans="1:4" x14ac:dyDescent="0.35">
      <c r="A8" s="5">
        <v>5</v>
      </c>
      <c r="B8" s="6" t="s">
        <v>6</v>
      </c>
      <c r="C8" s="7">
        <v>0</v>
      </c>
    </row>
    <row r="9" spans="1:4" x14ac:dyDescent="0.35">
      <c r="A9" s="5">
        <v>6</v>
      </c>
      <c r="B9" s="6" t="s">
        <v>7</v>
      </c>
      <c r="C9" s="7">
        <v>0</v>
      </c>
    </row>
    <row r="10" spans="1:4" x14ac:dyDescent="0.35">
      <c r="A10" s="5">
        <v>7</v>
      </c>
      <c r="B10" s="6" t="s">
        <v>8</v>
      </c>
      <c r="C10" s="7">
        <v>1004000</v>
      </c>
    </row>
    <row r="11" spans="1:4" x14ac:dyDescent="0.35">
      <c r="A11" s="5">
        <v>8</v>
      </c>
      <c r="B11" s="6" t="s">
        <v>9</v>
      </c>
      <c r="C11" s="7">
        <v>0</v>
      </c>
    </row>
    <row r="12" spans="1:4" x14ac:dyDescent="0.35">
      <c r="A12" s="5">
        <v>9</v>
      </c>
      <c r="B12" s="6" t="s">
        <v>10</v>
      </c>
      <c r="C12" s="7">
        <v>0</v>
      </c>
    </row>
    <row r="13" spans="1:4" x14ac:dyDescent="0.35">
      <c r="A13" s="5">
        <v>10</v>
      </c>
      <c r="B13" s="6" t="s">
        <v>11</v>
      </c>
      <c r="C13" s="7">
        <v>0</v>
      </c>
    </row>
    <row r="14" spans="1:4" x14ac:dyDescent="0.35">
      <c r="A14" s="5">
        <v>11</v>
      </c>
      <c r="B14" s="6" t="s">
        <v>12</v>
      </c>
      <c r="C14" s="7">
        <v>0</v>
      </c>
    </row>
    <row r="15" spans="1:4" ht="15" thickBot="1" x14ac:dyDescent="0.4">
      <c r="A15" s="5">
        <v>12</v>
      </c>
      <c r="B15" s="6" t="s">
        <v>13</v>
      </c>
      <c r="C15" s="7">
        <v>0</v>
      </c>
    </row>
    <row r="16" spans="1:4" x14ac:dyDescent="0.35">
      <c r="A16" s="5">
        <v>13</v>
      </c>
      <c r="B16" s="6" t="s">
        <v>14</v>
      </c>
      <c r="C16" s="12">
        <f>0+60800+500000</f>
        <v>560800</v>
      </c>
    </row>
    <row r="17" spans="1:3" x14ac:dyDescent="0.35">
      <c r="A17" s="8">
        <v>14</v>
      </c>
      <c r="B17" s="13" t="s">
        <v>15</v>
      </c>
      <c r="C17" s="14">
        <f>SUM(C4:C16)</f>
        <v>75064895</v>
      </c>
    </row>
    <row r="18" spans="1:3" x14ac:dyDescent="0.35">
      <c r="A18" s="5">
        <v>15</v>
      </c>
      <c r="B18" s="6" t="s">
        <v>16</v>
      </c>
      <c r="C18" s="15">
        <v>11617200</v>
      </c>
    </row>
    <row r="19" spans="1:3" x14ac:dyDescent="0.35">
      <c r="A19" s="5">
        <v>16</v>
      </c>
      <c r="B19" s="6" t="s">
        <v>17</v>
      </c>
      <c r="C19" s="15">
        <v>0</v>
      </c>
    </row>
    <row r="20" spans="1:3" x14ac:dyDescent="0.35">
      <c r="A20" s="5">
        <v>17</v>
      </c>
      <c r="B20" s="6" t="s">
        <v>18</v>
      </c>
      <c r="C20" s="15">
        <v>2500000</v>
      </c>
    </row>
    <row r="21" spans="1:3" x14ac:dyDescent="0.35">
      <c r="A21" s="8">
        <v>18</v>
      </c>
      <c r="B21" s="13" t="s">
        <v>19</v>
      </c>
      <c r="C21" s="14">
        <v>14117200</v>
      </c>
    </row>
    <row r="22" spans="1:3" x14ac:dyDescent="0.35">
      <c r="A22" s="8">
        <v>19</v>
      </c>
      <c r="B22" s="16" t="s">
        <v>20</v>
      </c>
      <c r="C22" s="17">
        <f>C17+C21</f>
        <v>89182095</v>
      </c>
    </row>
    <row r="23" spans="1:3" x14ac:dyDescent="0.35">
      <c r="A23" s="5">
        <v>20</v>
      </c>
      <c r="B23" s="16" t="s">
        <v>21</v>
      </c>
      <c r="C23" s="17">
        <f>9855696+10494+87500+729204</f>
        <v>10682894</v>
      </c>
    </row>
    <row r="24" spans="1:3" x14ac:dyDescent="0.35">
      <c r="A24" s="5">
        <v>21</v>
      </c>
      <c r="B24" s="6" t="s">
        <v>22</v>
      </c>
      <c r="C24" s="15">
        <v>50000</v>
      </c>
    </row>
    <row r="25" spans="1:3" x14ac:dyDescent="0.35">
      <c r="A25" s="5">
        <v>22</v>
      </c>
      <c r="B25" s="6" t="s">
        <v>23</v>
      </c>
      <c r="C25" s="15">
        <f>20781323+2940000</f>
        <v>23721323</v>
      </c>
    </row>
    <row r="26" spans="1:3" x14ac:dyDescent="0.35">
      <c r="A26" s="5">
        <v>23</v>
      </c>
      <c r="B26" s="6" t="s">
        <v>24</v>
      </c>
      <c r="C26" s="15">
        <v>0</v>
      </c>
    </row>
    <row r="27" spans="1:3" x14ac:dyDescent="0.35">
      <c r="A27" s="8">
        <v>24</v>
      </c>
      <c r="B27" s="18" t="s">
        <v>25</v>
      </c>
      <c r="C27" s="19">
        <f>C24+C25+C26</f>
        <v>23771323</v>
      </c>
    </row>
    <row r="28" spans="1:3" x14ac:dyDescent="0.35">
      <c r="A28" s="5">
        <v>25</v>
      </c>
      <c r="B28" s="6" t="s">
        <v>26</v>
      </c>
      <c r="C28" s="15">
        <v>100000</v>
      </c>
    </row>
    <row r="29" spans="1:3" x14ac:dyDescent="0.35">
      <c r="A29" s="5">
        <v>26</v>
      </c>
      <c r="B29" s="6" t="s">
        <v>27</v>
      </c>
      <c r="C29" s="15">
        <v>220000</v>
      </c>
    </row>
    <row r="30" spans="1:3" x14ac:dyDescent="0.35">
      <c r="A30" s="8">
        <v>27</v>
      </c>
      <c r="B30" s="18" t="s">
        <v>28</v>
      </c>
      <c r="C30" s="19">
        <v>320000</v>
      </c>
    </row>
    <row r="31" spans="1:3" x14ac:dyDescent="0.35">
      <c r="A31" s="5">
        <v>28</v>
      </c>
      <c r="B31" s="6" t="s">
        <v>29</v>
      </c>
      <c r="C31" s="15">
        <v>4360000</v>
      </c>
    </row>
    <row r="32" spans="1:3" x14ac:dyDescent="0.35">
      <c r="A32" s="5">
        <v>29</v>
      </c>
      <c r="B32" s="6" t="s">
        <v>30</v>
      </c>
      <c r="C32" s="15">
        <v>0</v>
      </c>
    </row>
    <row r="33" spans="1:3" x14ac:dyDescent="0.35">
      <c r="A33" s="5">
        <v>30</v>
      </c>
      <c r="B33" s="6" t="s">
        <v>31</v>
      </c>
      <c r="C33" s="15">
        <v>0</v>
      </c>
    </row>
    <row r="34" spans="1:3" x14ac:dyDescent="0.35">
      <c r="A34" s="5">
        <v>31</v>
      </c>
      <c r="B34" s="6" t="s">
        <v>32</v>
      </c>
      <c r="C34" s="15">
        <v>1480000</v>
      </c>
    </row>
    <row r="35" spans="1:3" x14ac:dyDescent="0.35">
      <c r="A35" s="5">
        <v>32</v>
      </c>
      <c r="B35" s="6" t="s">
        <v>33</v>
      </c>
      <c r="C35" s="15">
        <v>300000</v>
      </c>
    </row>
    <row r="36" spans="1:3" x14ac:dyDescent="0.35">
      <c r="A36" s="5">
        <v>33</v>
      </c>
      <c r="B36" s="6" t="s">
        <v>34</v>
      </c>
      <c r="C36" s="15">
        <v>160000</v>
      </c>
    </row>
    <row r="37" spans="1:3" x14ac:dyDescent="0.35">
      <c r="A37" s="5">
        <v>34</v>
      </c>
      <c r="B37" s="6" t="s">
        <v>35</v>
      </c>
      <c r="C37" s="15">
        <v>9220962</v>
      </c>
    </row>
    <row r="38" spans="1:3" x14ac:dyDescent="0.35">
      <c r="A38" s="8">
        <v>35</v>
      </c>
      <c r="B38" s="18" t="s">
        <v>36</v>
      </c>
      <c r="C38" s="19">
        <v>15520962</v>
      </c>
    </row>
    <row r="39" spans="1:3" x14ac:dyDescent="0.35">
      <c r="A39" s="5">
        <v>36</v>
      </c>
      <c r="B39" s="6" t="s">
        <v>37</v>
      </c>
      <c r="C39" s="15">
        <v>70000</v>
      </c>
    </row>
    <row r="40" spans="1:3" x14ac:dyDescent="0.35">
      <c r="A40" s="5">
        <v>37</v>
      </c>
      <c r="B40" s="6" t="s">
        <v>38</v>
      </c>
      <c r="C40" s="15">
        <v>0</v>
      </c>
    </row>
    <row r="41" spans="1:3" x14ac:dyDescent="0.35">
      <c r="A41" s="8">
        <v>38</v>
      </c>
      <c r="B41" s="18" t="s">
        <v>39</v>
      </c>
      <c r="C41" s="19">
        <v>70000</v>
      </c>
    </row>
    <row r="42" spans="1:3" x14ac:dyDescent="0.35">
      <c r="A42" s="5">
        <v>39</v>
      </c>
      <c r="B42" s="6" t="s">
        <v>40</v>
      </c>
      <c r="C42" s="15">
        <f>10207298+793800</f>
        <v>11001098</v>
      </c>
    </row>
    <row r="43" spans="1:3" x14ac:dyDescent="0.35">
      <c r="A43" s="5">
        <v>40</v>
      </c>
      <c r="B43" s="6" t="s">
        <v>41</v>
      </c>
      <c r="C43" s="15">
        <v>9500000</v>
      </c>
    </row>
    <row r="44" spans="1:3" x14ac:dyDescent="0.35">
      <c r="A44" s="5">
        <v>41</v>
      </c>
      <c r="B44" s="6" t="s">
        <v>42</v>
      </c>
      <c r="C44" s="15">
        <v>0</v>
      </c>
    </row>
    <row r="45" spans="1:3" x14ac:dyDescent="0.35">
      <c r="A45" s="5">
        <v>42</v>
      </c>
      <c r="B45" s="6" t="s">
        <v>43</v>
      </c>
      <c r="C45" s="15">
        <v>0</v>
      </c>
    </row>
    <row r="46" spans="1:3" x14ac:dyDescent="0.35">
      <c r="A46" s="5">
        <v>43</v>
      </c>
      <c r="B46" s="6" t="s">
        <v>44</v>
      </c>
      <c r="C46" s="15">
        <v>5465000</v>
      </c>
    </row>
    <row r="47" spans="1:3" x14ac:dyDescent="0.35">
      <c r="A47" s="8">
        <v>44</v>
      </c>
      <c r="B47" s="18" t="s">
        <v>45</v>
      </c>
      <c r="C47" s="19">
        <f>C42+C43+C44+C45+C46</f>
        <v>25966098</v>
      </c>
    </row>
    <row r="48" spans="1:3" x14ac:dyDescent="0.35">
      <c r="A48" s="8">
        <v>45</v>
      </c>
      <c r="B48" s="16" t="s">
        <v>46</v>
      </c>
      <c r="C48" s="17">
        <f>SUM(C27,C30,C38,C41,C47)</f>
        <v>65648383</v>
      </c>
    </row>
    <row r="49" spans="1:3" x14ac:dyDescent="0.35">
      <c r="A49" s="5">
        <v>46</v>
      </c>
      <c r="B49" s="6" t="s">
        <v>47</v>
      </c>
      <c r="C49" s="15">
        <v>0</v>
      </c>
    </row>
    <row r="50" spans="1:3" x14ac:dyDescent="0.35">
      <c r="A50" s="5">
        <v>47</v>
      </c>
      <c r="B50" s="6" t="s">
        <v>48</v>
      </c>
      <c r="C50" s="15">
        <v>0</v>
      </c>
    </row>
    <row r="51" spans="1:3" x14ac:dyDescent="0.35">
      <c r="A51" s="5">
        <v>48</v>
      </c>
      <c r="B51" s="6" t="s">
        <v>49</v>
      </c>
      <c r="C51" s="15">
        <v>0</v>
      </c>
    </row>
    <row r="52" spans="1:3" x14ac:dyDescent="0.35">
      <c r="A52" s="5">
        <v>49</v>
      </c>
      <c r="B52" s="6" t="s">
        <v>50</v>
      </c>
      <c r="C52" s="15">
        <v>0</v>
      </c>
    </row>
    <row r="53" spans="1:3" x14ac:dyDescent="0.35">
      <c r="A53" s="5">
        <v>50</v>
      </c>
      <c r="B53" s="6" t="s">
        <v>51</v>
      </c>
      <c r="C53" s="15">
        <v>0</v>
      </c>
    </row>
    <row r="54" spans="1:3" x14ac:dyDescent="0.35">
      <c r="A54" s="5">
        <v>51</v>
      </c>
      <c r="B54" s="6" t="s">
        <v>52</v>
      </c>
      <c r="C54" s="15">
        <v>0</v>
      </c>
    </row>
    <row r="55" spans="1:3" x14ac:dyDescent="0.35">
      <c r="A55" s="5">
        <v>52</v>
      </c>
      <c r="B55" s="6" t="s">
        <v>53</v>
      </c>
      <c r="C55" s="15">
        <v>0</v>
      </c>
    </row>
    <row r="56" spans="1:3" x14ac:dyDescent="0.35">
      <c r="A56" s="5">
        <v>53</v>
      </c>
      <c r="B56" s="6" t="s">
        <v>54</v>
      </c>
      <c r="C56" s="15">
        <v>4360000</v>
      </c>
    </row>
    <row r="57" spans="1:3" x14ac:dyDescent="0.35">
      <c r="A57" s="8">
        <v>54</v>
      </c>
      <c r="B57" s="16" t="s">
        <v>55</v>
      </c>
      <c r="C57" s="17">
        <v>4360000</v>
      </c>
    </row>
    <row r="58" spans="1:3" x14ac:dyDescent="0.35">
      <c r="A58" s="5">
        <v>55</v>
      </c>
      <c r="B58" s="6" t="s">
        <v>56</v>
      </c>
      <c r="C58" s="15">
        <v>0</v>
      </c>
    </row>
    <row r="59" spans="1:3" x14ac:dyDescent="0.35">
      <c r="A59" s="5">
        <v>56</v>
      </c>
      <c r="B59" s="6" t="s">
        <v>57</v>
      </c>
      <c r="C59" s="15">
        <v>0</v>
      </c>
    </row>
    <row r="60" spans="1:3" x14ac:dyDescent="0.35">
      <c r="A60" s="5">
        <v>57</v>
      </c>
      <c r="B60" s="6" t="s">
        <v>58</v>
      </c>
      <c r="C60" s="15">
        <v>0</v>
      </c>
    </row>
    <row r="61" spans="1:3" x14ac:dyDescent="0.35">
      <c r="A61" s="5">
        <v>58</v>
      </c>
      <c r="B61" s="6" t="s">
        <v>59</v>
      </c>
      <c r="C61" s="15">
        <v>0</v>
      </c>
    </row>
    <row r="62" spans="1:3" x14ac:dyDescent="0.35">
      <c r="A62" s="8">
        <v>59</v>
      </c>
      <c r="B62" s="16" t="s">
        <v>60</v>
      </c>
      <c r="C62" s="17">
        <v>0</v>
      </c>
    </row>
    <row r="63" spans="1:3" x14ac:dyDescent="0.35">
      <c r="A63" s="5">
        <v>60</v>
      </c>
      <c r="B63" s="6" t="s">
        <v>61</v>
      </c>
      <c r="C63" s="15">
        <v>0</v>
      </c>
    </row>
    <row r="64" spans="1:3" x14ac:dyDescent="0.35">
      <c r="A64" s="5">
        <v>61</v>
      </c>
      <c r="B64" s="6" t="s">
        <v>62</v>
      </c>
      <c r="C64" s="15">
        <v>0</v>
      </c>
    </row>
    <row r="65" spans="1:3" x14ac:dyDescent="0.35">
      <c r="A65" s="5">
        <v>62</v>
      </c>
      <c r="B65" s="6" t="s">
        <v>63</v>
      </c>
      <c r="C65" s="15">
        <v>0</v>
      </c>
    </row>
    <row r="66" spans="1:3" x14ac:dyDescent="0.35">
      <c r="A66" s="5">
        <v>63</v>
      </c>
      <c r="B66" s="6" t="s">
        <v>64</v>
      </c>
      <c r="C66" s="15">
        <v>0</v>
      </c>
    </row>
    <row r="67" spans="1:3" x14ac:dyDescent="0.35">
      <c r="A67" s="5">
        <v>64</v>
      </c>
      <c r="B67" s="6" t="s">
        <v>65</v>
      </c>
      <c r="C67" s="15">
        <v>0</v>
      </c>
    </row>
    <row r="68" spans="1:3" x14ac:dyDescent="0.35">
      <c r="A68" s="5">
        <v>65</v>
      </c>
      <c r="B68" s="6" t="s">
        <v>66</v>
      </c>
      <c r="C68" s="15">
        <v>0</v>
      </c>
    </row>
    <row r="69" spans="1:3" x14ac:dyDescent="0.35">
      <c r="A69" s="5">
        <v>66</v>
      </c>
      <c r="B69" s="6" t="s">
        <v>67</v>
      </c>
      <c r="C69" s="15">
        <v>0</v>
      </c>
    </row>
    <row r="70" spans="1:3" x14ac:dyDescent="0.35">
      <c r="A70" s="5">
        <v>67</v>
      </c>
      <c r="B70" s="6" t="s">
        <v>68</v>
      </c>
      <c r="C70" s="15">
        <v>0</v>
      </c>
    </row>
    <row r="71" spans="1:3" x14ac:dyDescent="0.35">
      <c r="A71" s="5">
        <v>68</v>
      </c>
      <c r="B71" s="6" t="s">
        <v>69</v>
      </c>
      <c r="C71" s="15">
        <v>0</v>
      </c>
    </row>
    <row r="72" spans="1:3" x14ac:dyDescent="0.35">
      <c r="A72" s="5">
        <v>69</v>
      </c>
      <c r="B72" s="6" t="s">
        <v>70</v>
      </c>
      <c r="C72" s="15">
        <f>7650000+2900565+320000</f>
        <v>10870565</v>
      </c>
    </row>
    <row r="73" spans="1:3" x14ac:dyDescent="0.35">
      <c r="A73" s="5">
        <v>70</v>
      </c>
      <c r="B73" s="6" t="s">
        <v>71</v>
      </c>
      <c r="C73" s="15">
        <v>15460343</v>
      </c>
    </row>
    <row r="74" spans="1:3" x14ac:dyDescent="0.35">
      <c r="A74" s="8">
        <v>71</v>
      </c>
      <c r="B74" s="16" t="s">
        <v>72</v>
      </c>
      <c r="C74" s="17">
        <f>SUM(C72:C73)</f>
        <v>26330908</v>
      </c>
    </row>
    <row r="75" spans="1:3" x14ac:dyDescent="0.35">
      <c r="A75" s="5">
        <v>72</v>
      </c>
      <c r="B75" s="6" t="s">
        <v>73</v>
      </c>
      <c r="C75" s="15">
        <v>16929134</v>
      </c>
    </row>
    <row r="76" spans="1:3" x14ac:dyDescent="0.35">
      <c r="A76" s="5">
        <v>73</v>
      </c>
      <c r="B76" s="6" t="s">
        <v>74</v>
      </c>
      <c r="C76" s="15">
        <v>17514048</v>
      </c>
    </row>
    <row r="77" spans="1:3" x14ac:dyDescent="0.35">
      <c r="A77" s="5">
        <v>74</v>
      </c>
      <c r="B77" s="6" t="s">
        <v>75</v>
      </c>
      <c r="C77" s="15">
        <v>6000000</v>
      </c>
    </row>
    <row r="78" spans="1:3" x14ac:dyDescent="0.35">
      <c r="A78" s="5">
        <v>75</v>
      </c>
      <c r="B78" s="6" t="s">
        <v>76</v>
      </c>
      <c r="C78" s="15">
        <v>12395930</v>
      </c>
    </row>
    <row r="79" spans="1:3" x14ac:dyDescent="0.35">
      <c r="A79" s="5">
        <v>76</v>
      </c>
      <c r="B79" s="6" t="s">
        <v>77</v>
      </c>
      <c r="C79" s="15">
        <v>0</v>
      </c>
    </row>
    <row r="80" spans="1:3" x14ac:dyDescent="0.35">
      <c r="A80" s="5">
        <v>77</v>
      </c>
      <c r="B80" s="6" t="s">
        <v>78</v>
      </c>
      <c r="C80" s="15">
        <v>0</v>
      </c>
    </row>
    <row r="81" spans="1:3" x14ac:dyDescent="0.35">
      <c r="A81" s="5">
        <v>78</v>
      </c>
      <c r="B81" s="6" t="s">
        <v>79</v>
      </c>
      <c r="C81" s="15">
        <v>13591560</v>
      </c>
    </row>
    <row r="82" spans="1:3" x14ac:dyDescent="0.35">
      <c r="A82" s="8">
        <v>79</v>
      </c>
      <c r="B82" s="16" t="s">
        <v>80</v>
      </c>
      <c r="C82" s="17">
        <v>66430672</v>
      </c>
    </row>
    <row r="83" spans="1:3" x14ac:dyDescent="0.35">
      <c r="A83" s="5">
        <v>80</v>
      </c>
      <c r="B83" s="6" t="s">
        <v>81</v>
      </c>
      <c r="C83" s="15">
        <v>63037610</v>
      </c>
    </row>
    <row r="84" spans="1:3" x14ac:dyDescent="0.35">
      <c r="A84" s="5">
        <v>81</v>
      </c>
      <c r="B84" s="6" t="s">
        <v>82</v>
      </c>
      <c r="C84" s="15">
        <v>0</v>
      </c>
    </row>
    <row r="85" spans="1:3" x14ac:dyDescent="0.35">
      <c r="A85" s="5">
        <v>82</v>
      </c>
      <c r="B85" s="6" t="s">
        <v>83</v>
      </c>
      <c r="C85" s="15">
        <v>0</v>
      </c>
    </row>
    <row r="86" spans="1:3" x14ac:dyDescent="0.35">
      <c r="A86" s="5">
        <v>83</v>
      </c>
      <c r="B86" s="6" t="s">
        <v>84</v>
      </c>
      <c r="C86" s="15">
        <v>8494633</v>
      </c>
    </row>
    <row r="87" spans="1:3" x14ac:dyDescent="0.35">
      <c r="A87" s="8">
        <v>84</v>
      </c>
      <c r="B87" s="16" t="s">
        <v>85</v>
      </c>
      <c r="C87" s="17">
        <v>71532243</v>
      </c>
    </row>
    <row r="88" spans="1:3" x14ac:dyDescent="0.35">
      <c r="A88" s="5">
        <v>85</v>
      </c>
      <c r="B88" s="6" t="s">
        <v>86</v>
      </c>
      <c r="C88" s="15">
        <v>0</v>
      </c>
    </row>
    <row r="89" spans="1:3" x14ac:dyDescent="0.35">
      <c r="A89" s="5">
        <v>86</v>
      </c>
      <c r="B89" s="6" t="s">
        <v>87</v>
      </c>
      <c r="C89" s="15">
        <v>0</v>
      </c>
    </row>
    <row r="90" spans="1:3" x14ac:dyDescent="0.35">
      <c r="A90" s="5">
        <v>87</v>
      </c>
      <c r="B90" s="6" t="s">
        <v>88</v>
      </c>
      <c r="C90" s="15">
        <v>0</v>
      </c>
    </row>
    <row r="91" spans="1:3" x14ac:dyDescent="0.35">
      <c r="A91" s="5">
        <v>88</v>
      </c>
      <c r="B91" s="6" t="s">
        <v>89</v>
      </c>
      <c r="C91" s="15">
        <v>0</v>
      </c>
    </row>
    <row r="92" spans="1:3" x14ac:dyDescent="0.35">
      <c r="A92" s="5">
        <v>89</v>
      </c>
      <c r="B92" s="6" t="s">
        <v>90</v>
      </c>
      <c r="C92" s="15">
        <v>0</v>
      </c>
    </row>
    <row r="93" spans="1:3" x14ac:dyDescent="0.35">
      <c r="A93" s="5">
        <v>90</v>
      </c>
      <c r="B93" s="6" t="s">
        <v>91</v>
      </c>
      <c r="C93" s="15">
        <v>0</v>
      </c>
    </row>
    <row r="94" spans="1:3" x14ac:dyDescent="0.35">
      <c r="A94" s="5">
        <v>91</v>
      </c>
      <c r="B94" s="6" t="s">
        <v>92</v>
      </c>
      <c r="C94" s="15">
        <v>0</v>
      </c>
    </row>
    <row r="95" spans="1:3" x14ac:dyDescent="0.35">
      <c r="A95" s="5">
        <v>92</v>
      </c>
      <c r="B95" s="6" t="s">
        <v>93</v>
      </c>
      <c r="C95" s="15">
        <v>0</v>
      </c>
    </row>
    <row r="96" spans="1:3" x14ac:dyDescent="0.35">
      <c r="A96" s="5">
        <v>93</v>
      </c>
      <c r="B96" s="6" t="s">
        <v>94</v>
      </c>
      <c r="C96" s="15">
        <v>0</v>
      </c>
    </row>
    <row r="97" spans="1:3" x14ac:dyDescent="0.35">
      <c r="A97" s="8">
        <v>94</v>
      </c>
      <c r="B97" s="16" t="s">
        <v>95</v>
      </c>
      <c r="C97" s="17">
        <v>0</v>
      </c>
    </row>
    <row r="98" spans="1:3" s="26" customFormat="1" ht="34.5" customHeight="1" thickBot="1" x14ac:dyDescent="0.4">
      <c r="A98" s="23">
        <v>95</v>
      </c>
      <c r="B98" s="24" t="s">
        <v>96</v>
      </c>
      <c r="C98" s="25">
        <f>SUM(C22,C23,C48,C57,C74,C82,C87)</f>
        <v>334167195</v>
      </c>
    </row>
    <row r="99" spans="1:3" x14ac:dyDescent="0.35">
      <c r="A99" s="20"/>
      <c r="B99" s="20"/>
      <c r="C99" s="21"/>
    </row>
    <row r="100" spans="1:3" x14ac:dyDescent="0.35">
      <c r="A100" s="20"/>
      <c r="B100" s="9" t="s">
        <v>97</v>
      </c>
      <c r="C100" s="10">
        <v>334167195</v>
      </c>
    </row>
    <row r="101" spans="1:3" x14ac:dyDescent="0.35">
      <c r="A101" s="20"/>
      <c r="B101" s="9" t="s">
        <v>98</v>
      </c>
      <c r="C101" s="10">
        <v>352424076</v>
      </c>
    </row>
    <row r="102" spans="1:3" x14ac:dyDescent="0.35">
      <c r="A102" s="20"/>
      <c r="B102" s="9" t="s">
        <v>99</v>
      </c>
      <c r="C102" s="10">
        <v>144631593</v>
      </c>
    </row>
    <row r="103" spans="1:3" x14ac:dyDescent="0.35">
      <c r="A103" s="20"/>
      <c r="B103" s="9" t="s">
        <v>100</v>
      </c>
      <c r="C103" s="10">
        <v>126375432</v>
      </c>
    </row>
    <row r="104" spans="1:3" x14ac:dyDescent="0.35">
      <c r="A104" s="20"/>
      <c r="B104" s="20"/>
      <c r="C104" s="22">
        <v>0</v>
      </c>
    </row>
  </sheetData>
  <mergeCells count="2">
    <mergeCell ref="B1:C1"/>
    <mergeCell ref="B2:C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Schnobl Krisztián</dc:creator>
  <cp:lastModifiedBy>Gabi</cp:lastModifiedBy>
  <cp:lastPrinted>2020-10-20T12:28:13Z</cp:lastPrinted>
  <dcterms:created xsi:type="dcterms:W3CDTF">2015-06-05T18:19:34Z</dcterms:created>
  <dcterms:modified xsi:type="dcterms:W3CDTF">2020-10-29T07:10:36Z</dcterms:modified>
</cp:coreProperties>
</file>