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 firstSheet="3" activeTab="7"/>
  </bookViews>
  <sheets>
    <sheet name="Címrend" sheetId="1" r:id="rId1"/>
    <sheet name="Önk.összevont bevételi" sheetId="2" r:id="rId2"/>
    <sheet name="Önk. összevont kiadásai" sheetId="3" r:id="rId3"/>
    <sheet name="Önkorm.bevételi" sheetId="4" r:id="rId4"/>
    <sheet name="Önkorm. bevét. COFOG" sheetId="5" r:id="rId5"/>
    <sheet name="Önkorm.kiad. " sheetId="6" r:id="rId6"/>
    <sheet name="Önkorm. Kiad COFOG" sheetId="28" r:id="rId7"/>
    <sheet name="KÖH bevételei" sheetId="7" r:id="rId8"/>
    <sheet name="KÖH. bevét. COFOG" sheetId="8" r:id="rId9"/>
    <sheet name="KÖH kiadásai" sheetId="9" r:id="rId10"/>
    <sheet name="KÖH kiad. COFOG" sheetId="10" r:id="rId11"/>
    <sheet name="MŰV.Ház bevételei" sheetId="11" r:id="rId12"/>
    <sheet name="MŰV.ház Bevét COFOG" sheetId="12" r:id="rId13"/>
    <sheet name="Művház. kiadások" sheetId="13" r:id="rId14"/>
    <sheet name="Művház. kiad COFOG" sheetId="14" r:id="rId15"/>
    <sheet name="Felhalmozás" sheetId="15" r:id="rId16"/>
    <sheet name="Létszám" sheetId="31" r:id="rId17"/>
    <sheet name="EU." sheetId="29" r:id="rId18"/>
    <sheet name="Hitel" sheetId="17" r:id="rId19"/>
    <sheet name="Közvetett támogatások" sheetId="18" r:id="rId20"/>
    <sheet name="Többéves " sheetId="30" r:id="rId21"/>
    <sheet name="Követelések" sheetId="20" r:id="rId22"/>
    <sheet name="Kötelezettségek" sheetId="22" r:id="rId23"/>
    <sheet name="Pénzmaradvány" sheetId="21" r:id="rId24"/>
    <sheet name="Pénzkészlet" sheetId="23" r:id="rId25"/>
    <sheet name="Mérleg" sheetId="24" r:id="rId26"/>
    <sheet name="Eredménykimutatás" sheetId="25" r:id="rId27"/>
  </sheets>
  <externalReferences>
    <externalReference r:id="rId28"/>
  </externalReferences>
  <definedNames>
    <definedName name="_xlnm.Print_Area" localSheetId="24">Pénzkészlet!$A$1:$C$30</definedName>
    <definedName name="_xlnm.Print_Area" localSheetId="23">Pénzmaradvány!$A$1:$B$14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31"/>
  <c r="F10"/>
  <c r="D12"/>
  <c r="C12"/>
  <c r="B12"/>
  <c r="F11"/>
  <c r="F9"/>
  <c r="F8"/>
  <c r="F12" l="1"/>
  <c r="D63" i="2"/>
  <c r="E62"/>
  <c r="C27" i="22"/>
  <c r="D14" i="20"/>
  <c r="C14"/>
  <c r="E14" s="1"/>
  <c r="C30" i="15"/>
  <c r="C43"/>
  <c r="C45" l="1"/>
  <c r="D9" i="30"/>
  <c r="E9"/>
  <c r="E21" s="1"/>
  <c r="F9"/>
  <c r="G9"/>
  <c r="G21" s="1"/>
  <c r="H9"/>
  <c r="I9"/>
  <c r="I10"/>
  <c r="I11"/>
  <c r="D12"/>
  <c r="E12"/>
  <c r="F12"/>
  <c r="G12"/>
  <c r="H12"/>
  <c r="I12"/>
  <c r="I13"/>
  <c r="I14"/>
  <c r="D15"/>
  <c r="E15"/>
  <c r="F15"/>
  <c r="G15"/>
  <c r="H15"/>
  <c r="I15"/>
  <c r="I16"/>
  <c r="D17"/>
  <c r="E17"/>
  <c r="F17"/>
  <c r="G17"/>
  <c r="H17"/>
  <c r="I17" s="1"/>
  <c r="I18"/>
  <c r="D19"/>
  <c r="E19"/>
  <c r="F19"/>
  <c r="G19"/>
  <c r="H19"/>
  <c r="I19" s="1"/>
  <c r="I20"/>
  <c r="D21"/>
  <c r="F21"/>
  <c r="H21"/>
  <c r="H17" i="18"/>
  <c r="G17"/>
  <c r="F17"/>
  <c r="E17"/>
  <c r="D17"/>
  <c r="C17"/>
  <c r="I11"/>
  <c r="I10"/>
  <c r="I9"/>
  <c r="J15" i="17"/>
  <c r="D45" i="29"/>
  <c r="C45"/>
  <c r="B45"/>
  <c r="E44"/>
  <c r="E43"/>
  <c r="E42"/>
  <c r="E41"/>
  <c r="E40"/>
  <c r="D37"/>
  <c r="C37"/>
  <c r="B37"/>
  <c r="E36"/>
  <c r="E35"/>
  <c r="E34"/>
  <c r="E33"/>
  <c r="E32"/>
  <c r="E31"/>
  <c r="E30"/>
  <c r="D25"/>
  <c r="C25"/>
  <c r="B25"/>
  <c r="E24"/>
  <c r="E23"/>
  <c r="E22"/>
  <c r="E21"/>
  <c r="E20"/>
  <c r="E19"/>
  <c r="E25" s="1"/>
  <c r="D18"/>
  <c r="D29" s="1"/>
  <c r="D39" s="1"/>
  <c r="C18"/>
  <c r="C29" s="1"/>
  <c r="C39" s="1"/>
  <c r="B18"/>
  <c r="B29" s="1"/>
  <c r="B39" s="1"/>
  <c r="D16"/>
  <c r="C16"/>
  <c r="B16"/>
  <c r="E15"/>
  <c r="E14"/>
  <c r="E13"/>
  <c r="E12"/>
  <c r="E11"/>
  <c r="E10"/>
  <c r="E9"/>
  <c r="D7"/>
  <c r="D28" s="1"/>
  <c r="E16" l="1"/>
  <c r="E45"/>
  <c r="E37"/>
  <c r="I17" i="18"/>
  <c r="I21" i="30"/>
</calcChain>
</file>

<file path=xl/sharedStrings.xml><?xml version="1.0" encoding="utf-8"?>
<sst xmlns="http://schemas.openxmlformats.org/spreadsheetml/2006/main" count="1640" uniqueCount="724">
  <si>
    <t>Megnevezés</t>
  </si>
  <si>
    <t>Eredeti előirányzat</t>
  </si>
  <si>
    <t>Módosított előirányzat</t>
  </si>
  <si>
    <t>Teljesítés</t>
  </si>
  <si>
    <t>ebből: egyéb fejezeti kezelésű előirányzatok (B16)</t>
  </si>
  <si>
    <t>Sorszám</t>
  </si>
  <si>
    <t>Egyéb működési célú támogatások bevételei államháztartáson belülről ) (B16)</t>
  </si>
  <si>
    <t>Működési célú támogatások államháztartáson belülről  (B1)</t>
  </si>
  <si>
    <t>Egyéb működési bevételek (B411)</t>
  </si>
  <si>
    <t>Működési bevételek  (B4)</t>
  </si>
  <si>
    <t>Költségvetési bevételek (B1-B7)</t>
  </si>
  <si>
    <t>Ft-ban</t>
  </si>
  <si>
    <t>Előző év költségvetési maradványának igénybevétele (B8131)</t>
  </si>
  <si>
    <t>Központi, irányító szervi támogatás (B816)</t>
  </si>
  <si>
    <t>Maradvány igénybevétele (B813)</t>
  </si>
  <si>
    <t>Belföldi finanszírozás bevételei  (B81)</t>
  </si>
  <si>
    <t>Finanszírozási bevételek  (B8)</t>
  </si>
  <si>
    <t>Finanszírozási bevételek</t>
  </si>
  <si>
    <t>Költségvetési bevételek</t>
  </si>
  <si>
    <t>Összesen</t>
  </si>
  <si>
    <t>011130 Önkormányzatok és önkormányzati hivatalok jogalkotó és általános igazgatási tevékenysége</t>
  </si>
  <si>
    <t>016010 Országgyűlési, önkormányzati és európai parlamenti képviselőválasztásokhoz kapcsolódó tevékenységek</t>
  </si>
  <si>
    <t>018030 Támogatási célú finanszírozási műveletek</t>
  </si>
  <si>
    <t>Egyéb működési célú támogatások bevételei államháztartáson belülről  (B16)</t>
  </si>
  <si>
    <t xml:space="preserve">Költségvetési bevételek </t>
  </si>
  <si>
    <t>Előző év költségvetési maradványának igénybevétele (B8131</t>
  </si>
  <si>
    <t xml:space="preserve">Bevételek összesen </t>
  </si>
  <si>
    <t xml:space="preserve"> Ft-ban</t>
  </si>
  <si>
    <t>Törvény szerinti illetmények, munkabérek (K1101)</t>
  </si>
  <si>
    <t>Céljuttatás, projektprémium (K1103)</t>
  </si>
  <si>
    <t>Jubileumi jutalom (K1106)</t>
  </si>
  <si>
    <t>Béren kívüli juttatások (K1107)</t>
  </si>
  <si>
    <t>Közlekedési költségtérítés (K1109)</t>
  </si>
  <si>
    <t>Egyéb költségtérítések (K1110)</t>
  </si>
  <si>
    <t>Foglalkoztatottak egyéb személyi juttatásai (&gt;=14) (K1113)</t>
  </si>
  <si>
    <t>Foglalkoztatottak személyi juttatásai (=01+…+13) (K11)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</si>
  <si>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</si>
  <si>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</si>
  <si>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</si>
  <si>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</si>
  <si>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Munkaadókat terhelő járulékok és szociális hozzájárulási adó (=22+…+27) (K2)</t>
  </si>
  <si>
    <t>ebből: szociális hozzájárulási adó (K2)</t>
  </si>
  <si>
    <t>ebből: egészségügyi hozzájárulás (K2)</t>
  </si>
  <si>
    <t>ebből: táppénz hozzájárulás (K2)</t>
  </si>
  <si>
    <t>ebből: munkáltatót terhelő személyi jövedelemadó (K2)</t>
  </si>
  <si>
    <t>Szakmai anyagok beszerzése (K311)</t>
  </si>
  <si>
    <t>Üzemeltetési anyagok beszerzése (K312)</t>
  </si>
  <si>
    <t>Készletbeszerzés (=28+29+30) (K31)</t>
  </si>
  <si>
    <t>Karbantartási, kisjavítási szolgáltatások (K334)</t>
  </si>
  <si>
    <t>Szakmai tevékenységet segítő szolgáltatások  (K336)</t>
  </si>
  <si>
    <t>ebből: biztosítási díjak (K337)</t>
  </si>
  <si>
    <t>Szolgáltatási kiadások (=35+36+37+39+40+42+43) (K33)</t>
  </si>
  <si>
    <t>Kiküldetések kiadásai (K341)</t>
  </si>
  <si>
    <t>Kiküldetések, reklám- és propagandakiadások (=46+47) (K34)</t>
  </si>
  <si>
    <t>Működési célú előzetesen felszámított általános forgalmi adó (K351)</t>
  </si>
  <si>
    <t>Egyéb dologi kiadások (K355)</t>
  </si>
  <si>
    <t>Különféle befizetések és egyéb dologi kiadások (=49+50+51+54+58) (K35)</t>
  </si>
  <si>
    <t>Dologi kiadások (=31+34+45+48+59) (K3)</t>
  </si>
  <si>
    <t>Költségvetési kiadások (=20+21+60+119+189+198+203+265) (K1-K8)</t>
  </si>
  <si>
    <t>Foglalkoztatottak személyi juttatásai (K11)</t>
  </si>
  <si>
    <t>Foglalkoztatottak egyéb személyi juttatásai (K1113)</t>
  </si>
  <si>
    <t>Külső személyi juttatások (K12)</t>
  </si>
  <si>
    <t>Személyi juttatások  (K1)</t>
  </si>
  <si>
    <t>Munkaadókat terhelő járulékok és szociális hozzájárulási adó  (K2)</t>
  </si>
  <si>
    <t>Készletbeszerzés (K31)</t>
  </si>
  <si>
    <t>Egyéb szolgáltatások (K337)</t>
  </si>
  <si>
    <t>Szolgáltatási kiadások (K33)</t>
  </si>
  <si>
    <t>Kiküldetések, reklám- és propagandakiadások (K34)</t>
  </si>
  <si>
    <t>Különféle befizetések és egyéb dologi kiadások  (K35)</t>
  </si>
  <si>
    <t>Dologi kiadások  (K3)</t>
  </si>
  <si>
    <t xml:space="preserve">Költségvetési kiadások  </t>
  </si>
  <si>
    <t>011220 Adó-, vám- és jövedéki igazgatás</t>
  </si>
  <si>
    <t>Egyéb szolgáltatások (&gt;=44)  (K337)</t>
  </si>
  <si>
    <t>Kiadások összesen (=266+306) (K1-K9)</t>
  </si>
  <si>
    <t>Átlagos statisztikai állományi létszám</t>
  </si>
  <si>
    <t>Balatonszárszói Közös Önkormányzati Hivatal bevételei</t>
  </si>
  <si>
    <t>Balatonszárszói Közös Önkormányzati Hivatal bevételei kormányfunkciónként</t>
  </si>
  <si>
    <t>Balatonszárszói Közös Önkormányzati Hivatal kiadásai</t>
  </si>
  <si>
    <t>Balatonszárszói Közös Önkormányzati Hivatal kiadásai kormányfunkciónkénkt</t>
  </si>
  <si>
    <t>Kiszámlázott általános forgalmi adó (B406)</t>
  </si>
  <si>
    <t>Általános forgalmi adó visszatérítése (B407)</t>
  </si>
  <si>
    <t>Szolgáltatások ellenértéke (B402)</t>
  </si>
  <si>
    <t>Tulajdonosi bevételek  (B404)</t>
  </si>
  <si>
    <t>Egyéb működési bevételek  (B411)</t>
  </si>
  <si>
    <t>Költségvetési bevételek  (B1-B7)</t>
  </si>
  <si>
    <t>Balatonszárszói József Attila Művelődési Ház bevételei</t>
  </si>
  <si>
    <t>082092 Közművelődés - hagyományos közösségi kulturális értékek gondozása</t>
  </si>
  <si>
    <t>083050 Televízió-műsor szolgáltatása és támogatása</t>
  </si>
  <si>
    <t>Balatonszárszói József Attila Művelődési Ház bevételei kormányzati funkciónként</t>
  </si>
  <si>
    <t>Informatikai szolgáltatások igénybevétele (K321)</t>
  </si>
  <si>
    <t>Egyéb kommunikációs szolgáltatások (K322)</t>
  </si>
  <si>
    <t>Közüzemi díjak (K331)</t>
  </si>
  <si>
    <t>Reklám- és propagandakiadások (K342)</t>
  </si>
  <si>
    <t>Fizetendő általános forgalmi adó  (K352)</t>
  </si>
  <si>
    <t>Egyéb tárgyi eszközök beszerzése, létesítése (K64)</t>
  </si>
  <si>
    <t>Beruházási célú előzetesen felszámított általános forgalmi adó (K67)</t>
  </si>
  <si>
    <t>Ingatlanok felújítása (K71)</t>
  </si>
  <si>
    <t>Felújítási célú előzetesen felszámított általános forgalmi adó (K74)</t>
  </si>
  <si>
    <t>Működési célú támogatások államháztartáson belülről ) (B1)</t>
  </si>
  <si>
    <t>Szolgáltatások ellenértéke(B402)</t>
  </si>
  <si>
    <t>Tulajdonosi bevételek (B404)</t>
  </si>
  <si>
    <t>Egyéb működési bevételek(B411)</t>
  </si>
  <si>
    <t>Maradvány igénybevétele  (B813)</t>
  </si>
  <si>
    <t>Belföldi finanszírozás bevételei ) (B81)</t>
  </si>
  <si>
    <t>Foglalkoztatottak személyi juttatásai  (K11)</t>
  </si>
  <si>
    <t>Külső személyi juttatások  (K12)</t>
  </si>
  <si>
    <t>Személyi juttatások) (K1)</t>
  </si>
  <si>
    <t>Munkaadókat terhelő járulékok és szociális hozzájárulási adó (K2)</t>
  </si>
  <si>
    <t>Készletbeszerzés  (K31)</t>
  </si>
  <si>
    <t>Kommunikációs szolgáltatások  (K32)</t>
  </si>
  <si>
    <t>Egyéb szolgáltatások  (K337)</t>
  </si>
  <si>
    <t>Szolgáltatási kiadások  (K33)</t>
  </si>
  <si>
    <t>Kiküldetések, reklám- és propagandakiadások  (K34)</t>
  </si>
  <si>
    <t>Dologi kiadások (K3)</t>
  </si>
  <si>
    <t>Beruházások  (K6)</t>
  </si>
  <si>
    <t>Felújítások ((K7)</t>
  </si>
  <si>
    <t xml:space="preserve">Költségvetési kiadások </t>
  </si>
  <si>
    <t>Balatonszárszói József Attila Művelődési Ház kiadásai</t>
  </si>
  <si>
    <t>Foglalkoztatottak egyéb személyi juttatásai  (K1113)</t>
  </si>
  <si>
    <t>Külső személyi juttatások(K12)</t>
  </si>
  <si>
    <t>Kiadások összesen</t>
  </si>
  <si>
    <t>Balatonszárszói József Attila Művelődési Ház kiadásai kormányzati funkciónként</t>
  </si>
  <si>
    <t>01</t>
  </si>
  <si>
    <t>Helyi önkormányzatok működésének általános támogatása (B111)</t>
  </si>
  <si>
    <t>02</t>
  </si>
  <si>
    <t>Települési önkormányzatok egyes köznevelési feladatainak támogatása (B112)</t>
  </si>
  <si>
    <t>03</t>
  </si>
  <si>
    <t>Települési önkormányzatok szociális, gyermekjóléti  és gyermekétkeztetési feladatainak támogatása (B113)</t>
  </si>
  <si>
    <t>04</t>
  </si>
  <si>
    <t>Települési önkormányzatok kulturális feladatainak támogatása (B114)</t>
  </si>
  <si>
    <t>05</t>
  </si>
  <si>
    <t>Működési célú költségvetési támogatások és kiegészítő támogatások (B115)</t>
  </si>
  <si>
    <t>07</t>
  </si>
  <si>
    <t>Önkormányzatok működési támogatásai (=01+…+06) (B11)</t>
  </si>
  <si>
    <t>32</t>
  </si>
  <si>
    <t>Egyéb működési célú támogatások bevételei államháztartáson belülről (=33+…+42) (B16)</t>
  </si>
  <si>
    <t>35</t>
  </si>
  <si>
    <t>ebből: fejezeti kezelésű előirányzatok EU-s programokra és azok hazai társfinanszírozása (B16)</t>
  </si>
  <si>
    <t>36</t>
  </si>
  <si>
    <t>37</t>
  </si>
  <si>
    <t>ebből: társadalombiztosítás pénzügyi alapjai (B16)</t>
  </si>
  <si>
    <t>38</t>
  </si>
  <si>
    <t>ebből: elkülönített állami pénzalapok (B16)</t>
  </si>
  <si>
    <t>39</t>
  </si>
  <si>
    <t>ebből: helyi önkormányzatok és költségvetési szerveik (B16)</t>
  </si>
  <si>
    <t>43</t>
  </si>
  <si>
    <t>Működési célú támogatások államháztartáson belülről (=07+...+10+21+32) (B1)</t>
  </si>
  <si>
    <t>68</t>
  </si>
  <si>
    <t>Egyéb felhalmozási célú támogatások bevételei államháztartáson belülről (=69+…+78) (B25)</t>
  </si>
  <si>
    <t>71</t>
  </si>
  <si>
    <t>ebből: fejezeti kezelésű előirányzatok EU-s programokra és azok hazai társfinanszírozása (B25)</t>
  </si>
  <si>
    <t>79</t>
  </si>
  <si>
    <t>Felhalmozási célú támogatások államháztartáson belülről (=44+45+46+57+68) (B2)</t>
  </si>
  <si>
    <t>108</t>
  </si>
  <si>
    <t>Vagyoni tipusú adók (=109+…+114) (B34)</t>
  </si>
  <si>
    <t>109</t>
  </si>
  <si>
    <t>ebből: építményadó  (B34)</t>
  </si>
  <si>
    <t>110</t>
  </si>
  <si>
    <t>ebből: magánszemélyek kommunális adója (B34)</t>
  </si>
  <si>
    <t>111</t>
  </si>
  <si>
    <t>ebből: telekadó (B34)</t>
  </si>
  <si>
    <t>115</t>
  </si>
  <si>
    <t>Értékesítési és forgalmi adók (=116+…+136) (B351)</t>
  </si>
  <si>
    <t>122</t>
  </si>
  <si>
    <t>ebből: állandó jelleggel végzett iparűzési tevékenység után fizetett helyi iparűzési adó (B351)</t>
  </si>
  <si>
    <t>142</t>
  </si>
  <si>
    <t>Gépjárműadók (=143+…+146) (B354)</t>
  </si>
  <si>
    <t>144</t>
  </si>
  <si>
    <t>ebből: belföldi gépjárművek adójának a helyi önkormányzatot megillető része (B354)</t>
  </si>
  <si>
    <t>147</t>
  </si>
  <si>
    <t>Egyéb áruhasználati és szolgáltatási adók  (=148+…+163) (B355)</t>
  </si>
  <si>
    <t>154</t>
  </si>
  <si>
    <t>ebből: tartózkodás után fizetett idegenforgalmi adó  (B355)</t>
  </si>
  <si>
    <t>164</t>
  </si>
  <si>
    <t>Termékek és szolgáltatások adói (=115+137+141+142+147)  (B35)</t>
  </si>
  <si>
    <t>165</t>
  </si>
  <si>
    <t>Egyéb közhatalmi bevételek (&gt;=166+…+183) (B36)</t>
  </si>
  <si>
    <t>180</t>
  </si>
  <si>
    <t>ebből: egyéb települési adók (B36)</t>
  </si>
  <si>
    <t>184</t>
  </si>
  <si>
    <t>Közhatalmi bevételek (=92+93+103+108+164+165) (B3)</t>
  </si>
  <si>
    <t>186</t>
  </si>
  <si>
    <t>Szolgáltatások ellenértéke (&gt;=187+188) (B402)</t>
  </si>
  <si>
    <t>189</t>
  </si>
  <si>
    <t>Közvetített szolgáltatások ellenértéke  (&gt;=190) (B403)</t>
  </si>
  <si>
    <t>191</t>
  </si>
  <si>
    <t>Tulajdonosi bevételek (&gt;=192+…+197) (B404)</t>
  </si>
  <si>
    <t>199</t>
  </si>
  <si>
    <t>204</t>
  </si>
  <si>
    <t>Egyéb kapott (járó) kamatok és kamatjellegű bevételek (&gt;=205+206) (B4082)</t>
  </si>
  <si>
    <t>207</t>
  </si>
  <si>
    <t>Kamatbevételek és más nyereségjellegű bevételek (=201+204) (B408)</t>
  </si>
  <si>
    <t>216</t>
  </si>
  <si>
    <t>Biztosító által fizetett kártérítés (B410)</t>
  </si>
  <si>
    <t>217</t>
  </si>
  <si>
    <t>Egyéb működési bevételek (&gt;=218+219) (B411)</t>
  </si>
  <si>
    <t>220</t>
  </si>
  <si>
    <t>Működési bevételek (=185+186+189+191+198+…+200+207+215+216+217) (B4)</t>
  </si>
  <si>
    <t>225</t>
  </si>
  <si>
    <t>Egyéb tárgyi eszközök értékesítése (B53)</t>
  </si>
  <si>
    <t>229</t>
  </si>
  <si>
    <t>Felhalmozási bevételek (=221+223+225+226+228) (B5)</t>
  </si>
  <si>
    <t>233</t>
  </si>
  <si>
    <t>Működési célú visszatérítendő támogatások, kölcsönök visszatérülése államháztartáson kívülről (=234+…+242) (B64)</t>
  </si>
  <si>
    <t>243</t>
  </si>
  <si>
    <t>Egyéb működési célú átvett pénzeszközök (=244…+254) (B65)</t>
  </si>
  <si>
    <t>250</t>
  </si>
  <si>
    <t>ebből:önkormányzati többségi tulajdonú nem pénzügyi vállalkozások (B65)</t>
  </si>
  <si>
    <t>255</t>
  </si>
  <si>
    <t>Működési célú átvett pénzeszközök (=230+...+233+243) (B6)</t>
  </si>
  <si>
    <t>259</t>
  </si>
  <si>
    <t>Felhalmozási célú visszatérítendő támogatások, kölcsönök visszatérülése államháztartáson kívülről (=260+…+268) (B74)</t>
  </si>
  <si>
    <t>263</t>
  </si>
  <si>
    <t>ebből: háztartások (B74)</t>
  </si>
  <si>
    <t>269</t>
  </si>
  <si>
    <t>Egyéb felhalmozási célú átvett pénzeszközök (=270+…+280) (B75)</t>
  </si>
  <si>
    <t>281</t>
  </si>
  <si>
    <t>Felhalmozási célú átvett pénzeszközök (=256+…+259+269) (B7)</t>
  </si>
  <si>
    <t>282</t>
  </si>
  <si>
    <t>Költségvetési bevételek (=43+79+184+220+229+255+281) (B1-B7)</t>
  </si>
  <si>
    <t>013320 Köztemető-fenntartás és -működtetés</t>
  </si>
  <si>
    <t>013350 Az önkormányzati vagyonnal való gazdálkodással kapcsolatos feladatok</t>
  </si>
  <si>
    <t>018010 Önkormányzatok elszámolásai a központi költségvetéssel</t>
  </si>
  <si>
    <t>041233 Hosszabb időtartamú közfoglalkoztatás</t>
  </si>
  <si>
    <t>061030 Lakáshoz jutást segítő támogatások</t>
  </si>
  <si>
    <t>066020 Város-, községgazdálkodási egyéb szolgáltatások</t>
  </si>
  <si>
    <t>072111 Háziorvosi alapellátás</t>
  </si>
  <si>
    <t>072311 Fogorvosi alapellátás</t>
  </si>
  <si>
    <t>072450 Fizikoterápiás szolgáltatás</t>
  </si>
  <si>
    <t>074031 Család és nővédelmi egészségügyi gondozás</t>
  </si>
  <si>
    <t>082063 Múzeumi kiállítási tevékenység</t>
  </si>
  <si>
    <t>104042 Család és gyermekjóléti szolgáltatások</t>
  </si>
  <si>
    <t>107051 Szociális étkeztetés szociális konyhán</t>
  </si>
  <si>
    <t>107052 Házi segítségnyújtás</t>
  </si>
  <si>
    <t>900020 Önkormányzatok funkcióra nem sorolható bevételei államháztartáson kívülről</t>
  </si>
  <si>
    <t>Egyéb működési célú átvett pénzeszközök (=244+…+254) (B65)</t>
  </si>
  <si>
    <t>ebből: önkormányzati többségi tulajdonú nem pénzügyi vállalkozások (B65)</t>
  </si>
  <si>
    <t>294</t>
  </si>
  <si>
    <t>296</t>
  </si>
  <si>
    <t>Maradvány igénybevétele (=294+295) (B813)</t>
  </si>
  <si>
    <t>297</t>
  </si>
  <si>
    <t>Államháztartáson belüli megelőlegezések (B814)</t>
  </si>
  <si>
    <t>305</t>
  </si>
  <si>
    <t>Belföldi finanszírozás bevételei (=286+293+296+…+301+304) (B81)</t>
  </si>
  <si>
    <t>314</t>
  </si>
  <si>
    <t>Finanszírozási bevételek (=305+311+312+313) (B8)</t>
  </si>
  <si>
    <t>315</t>
  </si>
  <si>
    <t>Bevételek összesen (282+314) (B1-B8)</t>
  </si>
  <si>
    <t>Végkielégítés (K1105)</t>
  </si>
  <si>
    <t>09</t>
  </si>
  <si>
    <t>10</t>
  </si>
  <si>
    <t>13</t>
  </si>
  <si>
    <t>15</t>
  </si>
  <si>
    <t>16</t>
  </si>
  <si>
    <t>Választott tisztségviselők juttatásai (K121)</t>
  </si>
  <si>
    <t>17</t>
  </si>
  <si>
    <t>18</t>
  </si>
  <si>
    <t>19</t>
  </si>
  <si>
    <t>20</t>
  </si>
  <si>
    <t>21</t>
  </si>
  <si>
    <t>22</t>
  </si>
  <si>
    <t>25</t>
  </si>
  <si>
    <t>27</t>
  </si>
  <si>
    <t>28</t>
  </si>
  <si>
    <t>29</t>
  </si>
  <si>
    <t>31</t>
  </si>
  <si>
    <t>33</t>
  </si>
  <si>
    <t>34</t>
  </si>
  <si>
    <t>Kommunikációs szolgáltatások (=32+33) (K32)</t>
  </si>
  <si>
    <t>Vásárolt élelmezés (K332)</t>
  </si>
  <si>
    <t>Bérleti és lízing díjak (&gt;=38) (K333)</t>
  </si>
  <si>
    <t>40</t>
  </si>
  <si>
    <t>Közvetített szolgáltatások  (&gt;=41) (K335)</t>
  </si>
  <si>
    <t>42</t>
  </si>
  <si>
    <t>Egyéb szolgáltatások (&gt;=44) (K337)</t>
  </si>
  <si>
    <t>44</t>
  </si>
  <si>
    <t>45</t>
  </si>
  <si>
    <t>46</t>
  </si>
  <si>
    <t>47</t>
  </si>
  <si>
    <t>48</t>
  </si>
  <si>
    <t>49</t>
  </si>
  <si>
    <t>50</t>
  </si>
  <si>
    <t>51</t>
  </si>
  <si>
    <t>Kamatkiadások (&gt;=52+53) (K353)</t>
  </si>
  <si>
    <t>52</t>
  </si>
  <si>
    <t>ebből: államháztartáson belül (K353)</t>
  </si>
  <si>
    <t>58</t>
  </si>
  <si>
    <t>59</t>
  </si>
  <si>
    <t>60</t>
  </si>
  <si>
    <t>62</t>
  </si>
  <si>
    <t>Családi támogatások (=63+…+72) (K42)</t>
  </si>
  <si>
    <t>72</t>
  </si>
  <si>
    <t>ebből: az egyéb pénzbeli és természetbeni gyermekvédelmi támogatások  (K42)</t>
  </si>
  <si>
    <t>99</t>
  </si>
  <si>
    <t>Egyéb nem intézményi ellátások (&gt;=100+…+118) (K48)</t>
  </si>
  <si>
    <t>114</t>
  </si>
  <si>
    <t>ebből: egyéb, az önkormányzat rendeletében megállapított juttatás (K48)</t>
  </si>
  <si>
    <t>116</t>
  </si>
  <si>
    <t>ebből: települési támogatás [Szoctv. 45. §], (K48)</t>
  </si>
  <si>
    <t>119</t>
  </si>
  <si>
    <t>Ellátottak pénzbeli juttatásai (=61+62+73+74+84+93+96+99) (K4)</t>
  </si>
  <si>
    <t>A helyi önkormányzatok előző évi elszámolásából származó kiadások (K5021)</t>
  </si>
  <si>
    <t>125</t>
  </si>
  <si>
    <t>Elvonások és befizetések (=122+123+124) (K502)</t>
  </si>
  <si>
    <t>149</t>
  </si>
  <si>
    <t>Egyéb működési célú támogatások államháztartáson belülre (=150+…+159) (K506)</t>
  </si>
  <si>
    <t>156</t>
  </si>
  <si>
    <t>ebből: helyi önkormányzatok és költségvetési szerveik (K506)</t>
  </si>
  <si>
    <t>157</t>
  </si>
  <si>
    <t>ebből: társulások és költségvetési szerveik (K506)</t>
  </si>
  <si>
    <t>177</t>
  </si>
  <si>
    <t>Egyéb működési célú támogatások államháztartáson kívülre (=178+…+187) (K512)</t>
  </si>
  <si>
    <t>178</t>
  </si>
  <si>
    <t>ebből: egyházi jogi személyek (K512)</t>
  </si>
  <si>
    <t>179</t>
  </si>
  <si>
    <t>ebből: nonprofit gazdasági társaságok (K512)</t>
  </si>
  <si>
    <t>ebből: egyéb civil szervezetek (K512)</t>
  </si>
  <si>
    <t>ebből: önkormányzati többségi tulajdonú nem pénzügyi vállalkozások (K512)</t>
  </si>
  <si>
    <t>185</t>
  </si>
  <si>
    <t>ebből: egyéb vállalkozások (K512)</t>
  </si>
  <si>
    <t>188</t>
  </si>
  <si>
    <t>Tartalékok (K513)</t>
  </si>
  <si>
    <t>Egyéb működési célú kiadások (=120+125+126+127+138+149+160+162+174+175+176+177+188) (K5)</t>
  </si>
  <si>
    <t>190</t>
  </si>
  <si>
    <t>Immateriális javak beszerzése, létesítése (K61)</t>
  </si>
  <si>
    <t>Ingatlanok beszerzése, létesítése (&gt;=192) (K62)</t>
  </si>
  <si>
    <t>194</t>
  </si>
  <si>
    <t>197</t>
  </si>
  <si>
    <t>198</t>
  </si>
  <si>
    <t>Beruházások (=190+191+193+…+197) (K6)</t>
  </si>
  <si>
    <t>201</t>
  </si>
  <si>
    <t>Egyéb tárgyi eszközök felújítása  (K73)</t>
  </si>
  <si>
    <t>202</t>
  </si>
  <si>
    <t>203</t>
  </si>
  <si>
    <t>Felújítások (=199+...+202) (K7)</t>
  </si>
  <si>
    <t>240</t>
  </si>
  <si>
    <t>Felhalmozási célú visszatérítendő támogatások, kölcsönök nyújtása államháztartáson kívülre (=241+…+251) (K86)</t>
  </si>
  <si>
    <t>265</t>
  </si>
  <si>
    <t>Egyéb felhalmozási célú kiadások (=204+205+216+227+238+240+252+253+254) (K8)</t>
  </si>
  <si>
    <t>266</t>
  </si>
  <si>
    <t>045160 Közutak, hidak, alagutak üzemeltetése, fenntartása</t>
  </si>
  <si>
    <t>047320 Turizmusfejlesztési támogatások és tevékenységek</t>
  </si>
  <si>
    <t>062020 Településfejlesztési projektek és támogatásuk</t>
  </si>
  <si>
    <t>064010 Közvilágítás</t>
  </si>
  <si>
    <t>066010 Zöldterület-kezelés</t>
  </si>
  <si>
    <t>072112 Háziorvosi ügyeleti ellátás</t>
  </si>
  <si>
    <t>081045 Szabadidősport- (rekreációs sport-) tevékenység és támogatása</t>
  </si>
  <si>
    <t>081061 Szabadidős park, fürdő és strandszolgáltatás</t>
  </si>
  <si>
    <t>084031 Civil szervezetek működési támogatása</t>
  </si>
  <si>
    <t>096015 Gyermekétkeztetés köznevelési intézményben</t>
  </si>
  <si>
    <t>104051 Gyermekvédelmi pénzbeli és természetbeni ellátások</t>
  </si>
  <si>
    <t>107060 Egyéb szociális pénzbeli és természetbeni ellátások, támogatások</t>
  </si>
  <si>
    <t>ebből:  az egyéb pénzbeli és természetbeni gyermekvédelmi támogatások  (K42)</t>
  </si>
  <si>
    <t>Egyéb nem intézményi ellátások (&gt;=99+…+117) (K48)</t>
  </si>
  <si>
    <t>ebből:önkormányzati többségi tulajdonú nem pénzügyi vállalkozások (K512)</t>
  </si>
  <si>
    <t>287</t>
  </si>
  <si>
    <t>Államháztartáson belüli megelőlegezések visszafizetése (K914)</t>
  </si>
  <si>
    <t>288</t>
  </si>
  <si>
    <t>Központi, irányító szervi támogatások folyósítása (K915)</t>
  </si>
  <si>
    <t>295</t>
  </si>
  <si>
    <t>Belföldi finanszírozás kiadásai (=272+285+…+291+294) (K91)</t>
  </si>
  <si>
    <t>306</t>
  </si>
  <si>
    <t>Finanszírozási kiadások (=295+303+304+305) (K9)</t>
  </si>
  <si>
    <t>307</t>
  </si>
  <si>
    <t>308</t>
  </si>
  <si>
    <t>Európai uniós támogatással megvalósuló projektek</t>
  </si>
  <si>
    <t>bevételei, kiadási, hozzájárulások</t>
  </si>
  <si>
    <t>EU-s projekt neve, azonosítója:</t>
  </si>
  <si>
    <t>Források</t>
  </si>
  <si>
    <t>2020.után</t>
  </si>
  <si>
    <t>Saját erő</t>
  </si>
  <si>
    <t>- saját erőből központi támogatás</t>
  </si>
  <si>
    <t>EU-s forrás</t>
  </si>
  <si>
    <t>Társfinanszírozás</t>
  </si>
  <si>
    <t>Hitel</t>
  </si>
  <si>
    <t>Egyéb forrás</t>
  </si>
  <si>
    <t>Források összesen: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</si>
  <si>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</si>
  <si>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</si>
  <si>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</si>
  <si>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</si>
  <si>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</si>
  <si>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Összesen:</t>
  </si>
  <si>
    <t>melyek megvalósításához adósságot keletkeztető ügylet megkötése szükséges</t>
  </si>
  <si>
    <t>Az adósságot keletkeztető ügylet megnevezése</t>
  </si>
  <si>
    <t>Fejlesztés cél megnevezése</t>
  </si>
  <si>
    <t>1.</t>
  </si>
  <si>
    <t>hitel, kölcsön felvétele, átvállalása a folyósítás napjától a végtörlesztés napjáig</t>
  </si>
  <si>
    <t>2.</t>
  </si>
  <si>
    <t>a számvitelről szóló törvény szerinti hitelviszonyt meg-testesítő értékpapír forgalomba hozatala a forgalomba hozatal napjától a beváltás napjáig</t>
  </si>
  <si>
    <t>3.</t>
  </si>
  <si>
    <t>váltó kibocsátása a kibocsátás napjától a beváltás napjáig</t>
  </si>
  <si>
    <t>4.</t>
  </si>
  <si>
    <t>az Szt. szerint pénzügyi lízing lízingbevevői félként történő megkötése a lízing futamideje alatt</t>
  </si>
  <si>
    <t>5.</t>
  </si>
  <si>
    <t>a visszavásárlási kötelezettség kikötésével megkötött adásvételi szerződés eladói félként történő megkötése
– ideértve az Szt. szerinti valódi penziós és óvadéki repóügyleteket is – a visszavásárlásig</t>
  </si>
  <si>
    <t>6.</t>
  </si>
  <si>
    <t>a szerződésben kapott, legalább háromszázhatvanöt nap időtartamú halasztott fizetés, részletfizetés</t>
  </si>
  <si>
    <t>7.</t>
  </si>
  <si>
    <t>külföldi hitelintézetek által, származékos műveletek különbözeteként az ÁKK Zrt.-nél elhelyezett fedezeti betétek</t>
  </si>
  <si>
    <t>Adósság állománnyal az Önkormányza nem rendelkezik.</t>
  </si>
  <si>
    <t>Balatonszárszó Nagyközség Önkormányzatának azon fejlesztési céljai,</t>
  </si>
  <si>
    <t xml:space="preserve">Közvetett támogatások     2019. év                </t>
  </si>
  <si>
    <t>Ssz.</t>
  </si>
  <si>
    <t>Kedvezmény</t>
  </si>
  <si>
    <t>Mentesség</t>
  </si>
  <si>
    <t>Egyéb -méltányosság</t>
  </si>
  <si>
    <t>db</t>
  </si>
  <si>
    <t>Ft</t>
  </si>
  <si>
    <t xml:space="preserve"> Ft</t>
  </si>
  <si>
    <t>Ellátottak térítési díjának, illetve kártérérítésének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</si>
  <si>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</si>
  <si>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</si>
  <si>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Gépjárműadó</t>
  </si>
  <si>
    <t>Építményadó</t>
  </si>
  <si>
    <t>Talajterhelési díj</t>
  </si>
  <si>
    <t>Helyiségek, eszközök hasznosításából származó bevételből nyújtott kedvezmény, mentesség összege</t>
  </si>
  <si>
    <t>Egyéb nyújtott kedvezmény vagy elengedés összege</t>
  </si>
  <si>
    <t>Összesen (1+4+7+9+11)</t>
  </si>
  <si>
    <t>............................</t>
  </si>
  <si>
    <t>12.</t>
  </si>
  <si>
    <t>Egyéb (Pl.: garancia és kezességvállalás, stb.)</t>
  </si>
  <si>
    <t>11.</t>
  </si>
  <si>
    <t>10.</t>
  </si>
  <si>
    <t>Felújítási kiadások felújításonként</t>
  </si>
  <si>
    <t>9.</t>
  </si>
  <si>
    <t>8.</t>
  </si>
  <si>
    <t>Beruházási kiadások beruházásonként</t>
  </si>
  <si>
    <t>Felhalmozási célú finanszírozási kiadások
(hiteltörlesztés, értékpapír vásárlás, stb.)</t>
  </si>
  <si>
    <t>Működési célú finanszírozási kiadások
(hiteltörlesztés, értékpapír vásárlás, stb.)</t>
  </si>
  <si>
    <t>I=(D+E+F+G+H)</t>
  </si>
  <si>
    <t>H</t>
  </si>
  <si>
    <t>G</t>
  </si>
  <si>
    <t>F</t>
  </si>
  <si>
    <t>E</t>
  </si>
  <si>
    <t>D</t>
  </si>
  <si>
    <t>C</t>
  </si>
  <si>
    <t>B</t>
  </si>
  <si>
    <t>A</t>
  </si>
  <si>
    <t>2022.</t>
  </si>
  <si>
    <t>2021.</t>
  </si>
  <si>
    <t>2020.</t>
  </si>
  <si>
    <t>Kiadás vonzata évenként</t>
  </si>
  <si>
    <t>2019. év előtti</t>
  </si>
  <si>
    <t>Köt. váll.
 éve</t>
  </si>
  <si>
    <t>Kötelezettség jogcíme</t>
  </si>
  <si>
    <t>Sor-
szám</t>
  </si>
  <si>
    <t>Többéves kihatással járó döntések számszerűsítése évenkénti bontásban és összesítve célok szerint</t>
  </si>
  <si>
    <t>A. 32-33. számlák nyitó tárgyidőszaki egyenlege összesen ( =1+2)</t>
  </si>
  <si>
    <t>1. sor: 32. számlák nyitó tárgyidőszaki egyenlege [+32]</t>
  </si>
  <si>
    <t>2. sor: 33. számlák nyitó tárgyidőszaki egyenlege [+(331-3318) + (332-3328)]</t>
  </si>
  <si>
    <t>B. Korrekciós tételek összesen: (2+1+3+4-5-6-….-29. sorok)</t>
  </si>
  <si>
    <t>1. sor: Kiadások nyilvántartási ellenszámla  tárgyidőszaki egyenlege [-003]</t>
  </si>
  <si>
    <t>06</t>
  </si>
  <si>
    <t>2. sor: Bevételek nyilvántartási ellenszámla  tárgyidőszaki egyenlege [+005]</t>
  </si>
  <si>
    <t>3. sor: Előző év költségvetési maradványának igénybevétele teljesítése tárgyidőszaki egyenlege [-0981313]</t>
  </si>
  <si>
    <t>11</t>
  </si>
  <si>
    <t>7. sor: Adott előlegek számla  tárgyidőszaki forgalma összesen [+/-3651]</t>
  </si>
  <si>
    <t>7e. sor: Foglalkoztatottaknak adott előlegek tárgyidőszaki forgalma [+/-(36515-365185)]</t>
  </si>
  <si>
    <t>17. sor: Egyéb sajátos eszközoldali elszámolások tárgyidőszaki forgalma összesen [+/- 361/363/366]</t>
  </si>
  <si>
    <t>17a. sor: December havi illetmények, munkabérek elszámolása számla tárgyidőszaki forgalma  [+/-3661]</t>
  </si>
  <si>
    <t>19. sor: Továbbadási célból folyósított támogatások, ellátások elszámolása számla tárgyidőszaki forgalma [+/-3672]</t>
  </si>
  <si>
    <t>20. sor: Más szervezetet megillető bevételek elszámolása számla tárgyidőszaki forgalma [+/-3673]</t>
  </si>
  <si>
    <t>C. 32-33. számlák számított tárgyidőszaki záró egyenlege (A + B)</t>
  </si>
  <si>
    <t>D. 32-33. számlák főkönyvi kivonat szerinti záró tárgyidőszaki egyenlege [+32 + (331-3318) + (332-3328)]</t>
  </si>
  <si>
    <t>Összeg Ft-ban</t>
  </si>
  <si>
    <t>Előző időszak</t>
  </si>
  <si>
    <t>Módosítások (+/-)</t>
  </si>
  <si>
    <t>Tárgyi időszak</t>
  </si>
  <si>
    <t>A/I/1 Vagyoni értékű jogok</t>
  </si>
  <si>
    <t>A/I Immateriális javak (=A/I/1+A/I/2+A/I/3)</t>
  </si>
  <si>
    <t>A/II/1 Ingatlanok és a kapcsolódó vagyoni értékű jogok</t>
  </si>
  <si>
    <t>A/II/2 Gépek, berendezések, felszerelések, járművek</t>
  </si>
  <si>
    <t>08</t>
  </si>
  <si>
    <t>A/II/4 Beruházások, felújítások</t>
  </si>
  <si>
    <t>A/II Tárgyi eszközök  (=A/II/1+...+A/II/5)</t>
  </si>
  <si>
    <t>A/III/1 Tartós részesedések (=A/III/1a+…+A/III/1e)</t>
  </si>
  <si>
    <t>A/III/1b - ebből: tartós részesedések nem pénzügyi vállalkozásban</t>
  </si>
  <si>
    <t>A/III/1e - ebből: egyéb tartós részesedések</t>
  </si>
  <si>
    <t>A/III Befektetett pénzügyi eszközök (=A/III/1+A/III/2+A/III/3)</t>
  </si>
  <si>
    <t>A) NEMZETI VAGYONBA TARTOZÓ BEFEKTETETT ESZKÖZÖK (=A/I+A/II+A/III+A/IV)</t>
  </si>
  <si>
    <t>C/II/1 Forintpénztár</t>
  </si>
  <si>
    <t>C/II Pénztárak, csekkek, betétkönyvek (=C/II/1+C/II/2+C/II/3)</t>
  </si>
  <si>
    <t>C/III/1 Kincstáron kívüli forintszámlák</t>
  </si>
  <si>
    <t>53</t>
  </si>
  <si>
    <t>C/III Forintszámlák (=C/III/1+C/III/2)</t>
  </si>
  <si>
    <t>57</t>
  </si>
  <si>
    <t>C) PÉNZESZKÖZÖK (=C/I+…+C/IV)</t>
  </si>
  <si>
    <t>D/I/3 Költségvetési évben esedékes követelések közhatalmi bevételre (=D/I/3a+…+D/I/3f)</t>
  </si>
  <si>
    <t>66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</si>
  <si>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</si>
  <si>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</si>
  <si>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</si>
  <si>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</si>
  <si>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</si>
  <si>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</si>
  <si>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70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</si>
  <si>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</si>
  <si>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</si>
  <si>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73</t>
  </si>
  <si>
    <t>D/I/4d - ebből: költségvetési évben esedékes követelések kiszámlázott általános forgalmi adóra</t>
  </si>
  <si>
    <t>75</t>
  </si>
  <si>
    <t>D/I/4f - ebből: költségvetési évben esedékes követelések kamatbevételekre és más nyereségjellegű bevételekre</t>
  </si>
  <si>
    <t>78</t>
  </si>
  <si>
    <t>D/I/4i - ebből: költségvetési évben esedékes követelések egyéb működési bevételekre</t>
  </si>
  <si>
    <t>85</t>
  </si>
  <si>
    <t>D/I/6 Költségvetési évben esedékes követelések működési célú átvett pénzeszközre (&gt;=D/I/6a+D/I/6b+D/I/6c)</t>
  </si>
  <si>
    <t>88</t>
  </si>
  <si>
    <t>D/I/6c - ebből: költségvetési évben esedékes követelések működési célú visszatérítendő támogatások, kölcsönök visszatérülésére államháztartáson kívülről</t>
  </si>
  <si>
    <t>89</t>
  </si>
  <si>
    <t>D/I/7 Költségvetési évben esedékes követelések felhalmozási célú átvett pénzeszközre (&gt;=D/I/7a+D/I/7b+D/I/7c)</t>
  </si>
  <si>
    <t>92</t>
  </si>
  <si>
    <t>D/I/7c - ebből: költségvetési évben esedékes követelések felhalmozási célú visszatérítendő támogatások, kölcsönök visszatérülésére államháztartáson kívülről</t>
  </si>
  <si>
    <t>101</t>
  </si>
  <si>
    <t>D/I Költségvetési évben esedékes követelések (=D/I/1+…+D/I/8)</t>
  </si>
  <si>
    <t>143</t>
  </si>
  <si>
    <t>D/III/1 Adott előlegek (=D/III/1a+…+D/III/1f)</t>
  </si>
  <si>
    <t>148</t>
  </si>
  <si>
    <t>D/III/1e - ebből: foglalkoztatottaknak adott előlegek</t>
  </si>
  <si>
    <t>152</t>
  </si>
  <si>
    <t>D/III/4 Forgótőke elszámolása</t>
  </si>
  <si>
    <t>158</t>
  </si>
  <si>
    <t>D/III Követelés jellegű sajátos elszámolások (=D/III/1+…+D/III/9)</t>
  </si>
  <si>
    <t>159</t>
  </si>
  <si>
    <t>D) KÖVETELÉSEK  (=D/I+D/II+D/III)</t>
  </si>
  <si>
    <t>166</t>
  </si>
  <si>
    <t>E/II/2 Más fizetendő általános forgalmi adó</t>
  </si>
  <si>
    <t>167</t>
  </si>
  <si>
    <t>E/II Fizetendő általános forgalmi adó elszámolása (=E/II/1+E/II/2)</t>
  </si>
  <si>
    <t>168</t>
  </si>
  <si>
    <t>E/III/1 December havi illetmények, munkabérek elszámolása</t>
  </si>
  <si>
    <t>170</t>
  </si>
  <si>
    <t>E/III Egyéb sajátos eszközoldali elszámolások (=E/III/1+E/III/2)</t>
  </si>
  <si>
    <t>171</t>
  </si>
  <si>
    <t>E) EGYÉB SAJÁTOS ELSZÁMOLÁSOK (=E/I+E/II+E/III)</t>
  </si>
  <si>
    <t>176</t>
  </si>
  <si>
    <t>ESZKÖZÖK ÖSSZESEN (=A+B+C+D+E+F)</t>
  </si>
  <si>
    <t>G/I  Nemzeti vagyon induláskori értéke</t>
  </si>
  <si>
    <t>G/II Nemzeti vagyon változásai</t>
  </si>
  <si>
    <t>G/III Egyéb eszközök induláskori értéke és változásai</t>
  </si>
  <si>
    <t>G/IV Felhalmozott eredmény</t>
  </si>
  <si>
    <t>182</t>
  </si>
  <si>
    <t>G/VI Mérleg szerinti eredmény</t>
  </si>
  <si>
    <t>183</t>
  </si>
  <si>
    <t>G/ SAJÁT TŐKE  (= G/I+…+G/VI)</t>
  </si>
  <si>
    <t>H/I/3 Költségvetési évben esedékes kötelezettségek dologi kiadásokra</t>
  </si>
  <si>
    <t>209</t>
  </si>
  <si>
    <t>H/I Költségvetési évben esedékes kötelezettségek (=H/I/1+…+H/I/9)</t>
  </si>
  <si>
    <t>222</t>
  </si>
  <si>
    <t>H/II/9 Költségvetési évet követően esedékes kötelezettségek finanszírozási kiadásokra (&gt;=H/II/9a+…+H/II/9j)</t>
  </si>
  <si>
    <t>227</t>
  </si>
  <si>
    <t>H/II/9e - ebből: költségvetési évet követően esedékes kötelezettségek államháztartáson belüli megelőlegezések visszafizetésére</t>
  </si>
  <si>
    <t>H/II Költségvetési évet követően esedékes kötelezettségek (=H/II/1+…+H/II/9)</t>
  </si>
  <si>
    <t>234</t>
  </si>
  <si>
    <t>H/III/1 Kapott előlegek</t>
  </si>
  <si>
    <t>235</t>
  </si>
  <si>
    <t>H/III/2 Továbbadási célból folyósított támogatások, ellátások elszámolása</t>
  </si>
  <si>
    <t>236</t>
  </si>
  <si>
    <t>H/III/3 Más szervezetet megillető bevételek elszámolása</t>
  </si>
  <si>
    <t>H/III Kötelezettség jellegű sajátos elszámolások (=H/III/1+…+H/III/10)</t>
  </si>
  <si>
    <t>244</t>
  </si>
  <si>
    <t>H) KÖTELEZETTSÉGEK (=H/I+H/II+H/III)</t>
  </si>
  <si>
    <t>247</t>
  </si>
  <si>
    <t>J/2 Költségek, ráfordítások passzív időbeli elhatárolása</t>
  </si>
  <si>
    <t>248</t>
  </si>
  <si>
    <t>J/3 Halasztott eredményszemléletű bevételek</t>
  </si>
  <si>
    <t>249</t>
  </si>
  <si>
    <t>J) PASSZÍV IDŐBELI ELHATÁROLÁSOK (=J/1+J/2+J/3)</t>
  </si>
  <si>
    <t>FORRÁSOK ÖSSZESEN (=G+H+I+J)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</si>
  <si>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</si>
  <si>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</si>
  <si>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</si>
  <si>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</si>
  <si>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</si>
  <si>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</si>
  <si>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</si>
  <si>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</si>
  <si>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</si>
  <si>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</si>
  <si>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</si>
  <si>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13 Eladott (közvetített)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</si>
  <si>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</si>
  <si>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</si>
  <si>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</si>
  <si>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</si>
  <si>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</si>
  <si>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</si>
  <si>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</si>
  <si>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24</t>
  </si>
  <si>
    <t>A)  TEVÉKENYSÉGEK EREDMÉNYE (=I±II+III-IV-V-VI-VII)</t>
  </si>
  <si>
    <t>20 Egyéb kapott (járó) kamatok és kamatjellegű eredményszemléletű bevételek</t>
  </si>
  <si>
    <t>VIII Pénzügyi műveletek eredményszemléletű bevételei (=17+18+19+20+21)</t>
  </si>
  <si>
    <t>24 Fizetendő kamatok és kamatjellegű ráfordítások</t>
  </si>
  <si>
    <t>IX Pénzügyi műveletek ráfordításai (=22+23+24+25+26)</t>
  </si>
  <si>
    <t>B)  PÉNZÜGYI MŰVELETEK EREDMÉNYE (=VIII-IX)</t>
  </si>
  <si>
    <t>C)  MÉRLEG SZERINTI EREDMÉNY (=±A±B)</t>
  </si>
  <si>
    <t>200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</si>
  <si>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</si>
  <si>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</si>
  <si>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</si>
  <si>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</si>
  <si>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</si>
  <si>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</si>
  <si>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</si>
  <si>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</si>
  <si>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</si>
  <si>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</si>
  <si>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Balatonszárszó Nagyközség Önkormányzata</t>
  </si>
  <si>
    <t xml:space="preserve"> Balatonszárszó Nagyközség Önkormányzata</t>
  </si>
  <si>
    <t>Balatonszárszó Nagyközség Önkormányzatának  össszevont költségvetési kiadásai</t>
  </si>
  <si>
    <t>Balatonszárszó Nagyközség Önkormányzatának  összevont költségvetési bevételei</t>
  </si>
  <si>
    <t>Balatonszárszó Nagyközség Önkormányzatának  költségvetési bevételei</t>
  </si>
  <si>
    <t>Balatonszárszó Nagyközség Önkormányzatának  költségvetési bevételei kormányfunkciónként</t>
  </si>
  <si>
    <t>Balatonszárszó Nagyközség Önkormányzatának  költségvetési kiadásai kormányfunkciónként</t>
  </si>
  <si>
    <t>Balatonszárszó Nagyközség Önkormányzatának  és költségvetési szerveinek pénzmaradványa</t>
  </si>
  <si>
    <t>Balatonszárszó Nagyközség Önkormányzatának  és költségvetési szerveinek pénzkészlete 2019. december 31-én</t>
  </si>
  <si>
    <t>Balatonszárszó Nagyközség Önkormányzatának  és költségvetési szerveinek mérlege</t>
  </si>
  <si>
    <t>Balatonszárszó Nagyközség Önkormányzatának  és költségvetési szerveinek eredméykimutatása</t>
  </si>
  <si>
    <t>Balatonszárszó Nagyközség Önkormányzatának címrendje</t>
  </si>
  <si>
    <t>Cím</t>
  </si>
  <si>
    <t>Alcím</t>
  </si>
  <si>
    <t>Beruházás, fejlesztés</t>
  </si>
  <si>
    <t>Balatonszárszói Nagyközség Önkormányzata</t>
  </si>
  <si>
    <t>Balatonszárszói Közös Önkormányzati Hivatal</t>
  </si>
  <si>
    <t>Balatnszárszói József Attila Művelődési Ház</t>
  </si>
  <si>
    <t>Beruházás célja</t>
  </si>
  <si>
    <t xml:space="preserve"> Önkormányzat</t>
  </si>
  <si>
    <t>13.</t>
  </si>
  <si>
    <t>14.</t>
  </si>
  <si>
    <t>15.</t>
  </si>
  <si>
    <t>Felújítás célja</t>
  </si>
  <si>
    <t>Felhalmozási kiadások összesen:</t>
  </si>
  <si>
    <t>Pipacs utca felújítása</t>
  </si>
  <si>
    <t>Széchenyi utca felújítása</t>
  </si>
  <si>
    <t>Esztergom utca felújítása</t>
  </si>
  <si>
    <t xml:space="preserve">5. </t>
  </si>
  <si>
    <t>Sólya</t>
  </si>
  <si>
    <t>Kazán vásárlás</t>
  </si>
  <si>
    <t>Kegyeleti park járda</t>
  </si>
  <si>
    <t>Csukás Színház öltöző alapozása</t>
  </si>
  <si>
    <t>247/10 hrsz-on lévő ingatlan megvásásrlása</t>
  </si>
  <si>
    <t>Móricz és Bendegúz strandon megvalósult beruházás</t>
  </si>
  <si>
    <t>Színház világítás</t>
  </si>
  <si>
    <t>Kontiner vásárlás</t>
  </si>
  <si>
    <t>Tóparki park zöldterület rechab.</t>
  </si>
  <si>
    <t>Munkácsy, Arany, Petőfi utca felújítása</t>
  </si>
  <si>
    <t>Nyomtató vásárlás</t>
  </si>
  <si>
    <t>Vers utca járda</t>
  </si>
  <si>
    <t>Öltözök kialakítása</t>
  </si>
  <si>
    <t>Porszívó</t>
  </si>
  <si>
    <t>Kávéfőző</t>
  </si>
  <si>
    <t>Közfoglalakoztatás eszk. Beszerzés</t>
  </si>
  <si>
    <t>16.</t>
  </si>
  <si>
    <t>17.</t>
  </si>
  <si>
    <t>Napvitorla rendszer</t>
  </si>
  <si>
    <t>18.</t>
  </si>
  <si>
    <t>Kerékpártároló</t>
  </si>
  <si>
    <t>19.</t>
  </si>
  <si>
    <t>Szemét tároló</t>
  </si>
  <si>
    <t>20.</t>
  </si>
  <si>
    <t>Bizonylat száma</t>
  </si>
  <si>
    <t>Partner neve</t>
  </si>
  <si>
    <t>Fennálló követelés</t>
  </si>
  <si>
    <t>Értékvesztés</t>
  </si>
  <si>
    <t>Nettó</t>
  </si>
  <si>
    <t>Öszesen</t>
  </si>
  <si>
    <t>Önkormányzat</t>
  </si>
  <si>
    <t>Fennálló követelés/ 
 kötelezettség</t>
  </si>
  <si>
    <t>Fizetési határidő</t>
  </si>
  <si>
    <t>Belföldi finanszírozás kiadásai (=06+19+…+25+28) (K91)</t>
  </si>
  <si>
    <t>Finanszírozási kiadások (=29+37+38+39) (K9)</t>
  </si>
  <si>
    <t>12</t>
  </si>
  <si>
    <t>14</t>
  </si>
  <si>
    <t>Maradvány igénybevétele (=12+13) (B813)</t>
  </si>
  <si>
    <t>23</t>
  </si>
  <si>
    <t>Belföldi finanszírozás bevételei (=04+11+14+…+19+22) (B81)</t>
  </si>
  <si>
    <t>Finanszírozási bevételek (=23+29+30+31) (B8)</t>
  </si>
  <si>
    <t>Finanszírozási kiadások</t>
  </si>
  <si>
    <t>Számítógép vásárlás</t>
  </si>
  <si>
    <t xml:space="preserve">Piac </t>
  </si>
  <si>
    <t>TOP - plakátok</t>
  </si>
  <si>
    <t>Közös Hivatal</t>
  </si>
  <si>
    <t>2019. évi létszám</t>
  </si>
  <si>
    <t>Intézmény</t>
  </si>
  <si>
    <t>Létszám</t>
  </si>
  <si>
    <t>Köztisztviselő</t>
  </si>
  <si>
    <t>Közalkalmazott</t>
  </si>
  <si>
    <t>Munka törvénykönyv</t>
  </si>
  <si>
    <t>Közfoglalkoztatás</t>
  </si>
  <si>
    <t>KÖH</t>
  </si>
  <si>
    <t>Művelődési ház</t>
  </si>
  <si>
    <t>Öltözö alapkialakítása</t>
  </si>
  <si>
    <t>Balatonszárszó Nagyközség Önkormányzatának</t>
  </si>
  <si>
    <t>Beruházási és fejlesztési kiadásai</t>
  </si>
  <si>
    <t>Móricz strand, Bendegúz strand felújítása</t>
  </si>
  <si>
    <t>Balatonszárszó Nagyközség Önkormányzatának  költségvetési kiadásai</t>
  </si>
  <si>
    <t>Megbízási díj</t>
  </si>
  <si>
    <t xml:space="preserve">1. számú melléklet a 9/2020. (VII.16.)  önkormányzati rendelethez     </t>
  </si>
  <si>
    <t xml:space="preserve">2. számú melléklet  a 9/2020. (VII.16.)  önkormányzati rendelethez     </t>
  </si>
  <si>
    <t xml:space="preserve">3. számú melléklet  a 9/2020. (VII.16.)  önkormányzati rendelethez     </t>
  </si>
  <si>
    <t xml:space="preserve">4. számú melléklet   a 9/2020. (VII.16.)  önkormányzati rendelethez     </t>
  </si>
  <si>
    <t xml:space="preserve">4.1. számú melléklet  a 9/2020. (VII.16.)  önkormányzati rendelethez     </t>
  </si>
  <si>
    <t xml:space="preserve">5. számú melléklet  a 9/2020. (VII.16.)  önkormányzati rendelethez     </t>
  </si>
  <si>
    <t xml:space="preserve">5.1. számú melléklet a a 9/2020. (VII.16.)  önkormányzati rendelethez     </t>
  </si>
  <si>
    <t xml:space="preserve">6. számú melléklet  a 9/2020. (VII.16.)  önkormányzati rendelethez     </t>
  </si>
  <si>
    <t xml:space="preserve">6.1 számú melléklet  a 9/2020. (VII.16.)  önkormányzati rendelethez     </t>
  </si>
  <si>
    <t xml:space="preserve">7. számú melléklet  a 9/2020. (VII.16.)  önkormányzati rendelethez     </t>
  </si>
  <si>
    <t xml:space="preserve">7. 1 számú melléklet  a 9/2020. (VII.16.)  önkormányzati rendelethez     </t>
  </si>
  <si>
    <t xml:space="preserve">8. számú melléklet  a 9/2020. (VII.16.)  önkormányzati rendelethez     </t>
  </si>
  <si>
    <t xml:space="preserve">8.1 számú melléklet  a 9/2020. (VII.16.)  önkormányzati rendelethez     </t>
  </si>
  <si>
    <t xml:space="preserve">9.számú melléklet  a 9/2020. (VII.16.)  önkormányzati rendelethez     </t>
  </si>
  <si>
    <t xml:space="preserve">9.1 számú melléklet  a 9/2020. (VII.16.)  önkormányzati rendelethez     </t>
  </si>
  <si>
    <t>10.számú melléklet  a 9/2020. (VII.16.) önkormányzati rendelethez</t>
  </si>
  <si>
    <t>11.számú melléklet  a 9/2020. (VII.16.) önkormányzati rendelethez</t>
  </si>
  <si>
    <t>12.számú melléklet  a 9/2020. (VII.16.) önkormányzati rendelethez</t>
  </si>
  <si>
    <t>13. számú melléklet  a 9/2020. (VII.16.)  önkormányzati rendelethez</t>
  </si>
  <si>
    <t>14. számú melléklet  a 9/2020. (VII.16.)  önkormányzati rendelethez</t>
  </si>
  <si>
    <t>15.számú melléklet  a 9/2020. (VII.16.)) önkormányzati rendelethez</t>
  </si>
  <si>
    <t>16.számú melléklet a 9/2020. (VII.16.) önkormányzati rendelethez</t>
  </si>
  <si>
    <t>17.számú melléklet  a 9/2020. (VII.16.) önkormányzati rendelethez</t>
  </si>
  <si>
    <t xml:space="preserve">18. számú melléklet  a 9/2020. (VII.16.) önkormányzati rendelethez     </t>
  </si>
  <si>
    <t xml:space="preserve">19. számú melléklet  a 9/2020. (VII.16.)  önkormányzati rendelethez     </t>
  </si>
  <si>
    <t xml:space="preserve">20. számú melléklet  a 9/2020. (VII.16.)  önkormányzati rendelethez     </t>
  </si>
  <si>
    <t xml:space="preserve">21. számú melléklet  a 9/2020. (VII.16.)  önkormányzati rendelethez     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</si>
</sst>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-* #,##0\ _F_t_-;\-* #,##0\ _F_t_-;_-* &quot;- &quot;_F_t_-;_-@_-"/>
    <numFmt numFmtId="165" formatCode="#,###"/>
  </numFmts>
  <fonts count="39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10"/>
      <name val="Times New Roman CE"/>
      <charset val="238"/>
    </font>
    <font>
      <b/>
      <sz val="12"/>
      <name val="Times New Roman CE"/>
      <charset val="238"/>
    </font>
    <font>
      <b/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sz val="8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7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Horizontal"/>
    </fill>
    <fill>
      <patternFill patternType="solid">
        <fgColor rgb="FF33CCCC"/>
        <bgColor indexed="64"/>
      </patternFill>
    </fill>
    <fill>
      <patternFill patternType="solid">
        <fgColor indexed="4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0"/>
    <xf numFmtId="0" fontId="7" fillId="0" borderId="0"/>
    <xf numFmtId="9" fontId="1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7" fillId="0" borderId="0"/>
    <xf numFmtId="0" fontId="35" fillId="0" borderId="0">
      <alignment vertical="top"/>
    </xf>
    <xf numFmtId="0" fontId="34" fillId="0" borderId="0"/>
    <xf numFmtId="0" fontId="35" fillId="0" borderId="0">
      <alignment vertical="top"/>
    </xf>
    <xf numFmtId="0" fontId="21" fillId="0" borderId="0"/>
    <xf numFmtId="0" fontId="21" fillId="0" borderId="0"/>
  </cellStyleXfs>
  <cellXfs count="263">
    <xf numFmtId="0" fontId="0" fillId="0" borderId="0" xfId="0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5" fillId="0" borderId="0" xfId="0" applyFont="1"/>
    <xf numFmtId="0" fontId="5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0" fontId="1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1" xfId="0" applyFont="1" applyFill="1" applyBorder="1"/>
    <xf numFmtId="0" fontId="2" fillId="0" borderId="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8" fillId="2" borderId="0" xfId="0" applyFont="1" applyFill="1"/>
    <xf numFmtId="0" fontId="0" fillId="2" borderId="0" xfId="0" applyFill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right" vertical="top" wrapText="1"/>
    </xf>
    <xf numFmtId="0" fontId="11" fillId="0" borderId="0" xfId="1" applyFont="1" applyProtection="1">
      <protection locked="0"/>
    </xf>
    <xf numFmtId="0" fontId="10" fillId="0" borderId="0" xfId="1" applyProtection="1">
      <protection locked="0"/>
    </xf>
    <xf numFmtId="0" fontId="13" fillId="0" borderId="2" xfId="1" applyFont="1" applyBorder="1" applyAlignment="1" applyProtection="1">
      <alignment vertical="center"/>
      <protection locked="0"/>
    </xf>
    <xf numFmtId="0" fontId="13" fillId="0" borderId="3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/>
      <protection locked="0"/>
    </xf>
    <xf numFmtId="49" fontId="14" fillId="0" borderId="5" xfId="1" applyNumberFormat="1" applyFont="1" applyBorder="1" applyAlignment="1">
      <alignment vertical="center"/>
    </xf>
    <xf numFmtId="3" fontId="14" fillId="0" borderId="6" xfId="1" applyNumberFormat="1" applyFont="1" applyBorder="1" applyAlignment="1" applyProtection="1">
      <alignment vertical="center"/>
      <protection locked="0"/>
    </xf>
    <xf numFmtId="3" fontId="14" fillId="0" borderId="7" xfId="1" applyNumberFormat="1" applyFont="1" applyBorder="1" applyAlignment="1">
      <alignment vertical="center"/>
    </xf>
    <xf numFmtId="49" fontId="15" fillId="0" borderId="8" xfId="1" quotePrefix="1" applyNumberFormat="1" applyFont="1" applyBorder="1" applyAlignment="1">
      <alignment horizontal="left" vertical="center" indent="1"/>
    </xf>
    <xf numFmtId="3" fontId="15" fillId="0" borderId="1" xfId="1" applyNumberFormat="1" applyFont="1" applyBorder="1" applyAlignment="1" applyProtection="1">
      <alignment vertical="center"/>
      <protection locked="0"/>
    </xf>
    <xf numFmtId="3" fontId="15" fillId="0" borderId="9" xfId="1" applyNumberFormat="1" applyFont="1" applyBorder="1" applyAlignment="1">
      <alignment vertical="center"/>
    </xf>
    <xf numFmtId="49" fontId="14" fillId="0" borderId="8" xfId="1" applyNumberFormat="1" applyFont="1" applyBorder="1" applyAlignment="1">
      <alignment vertical="center"/>
    </xf>
    <xf numFmtId="3" fontId="14" fillId="0" borderId="1" xfId="1" applyNumberFormat="1" applyFont="1" applyBorder="1" applyAlignment="1" applyProtection="1">
      <alignment vertical="center"/>
      <protection locked="0"/>
    </xf>
    <xf numFmtId="3" fontId="14" fillId="0" borderId="9" xfId="1" applyNumberFormat="1" applyFont="1" applyBorder="1" applyAlignment="1">
      <alignment vertical="center"/>
    </xf>
    <xf numFmtId="49" fontId="14" fillId="0" borderId="10" xfId="1" applyNumberFormat="1" applyFont="1" applyBorder="1" applyAlignment="1" applyProtection="1">
      <alignment vertical="center"/>
      <protection locked="0"/>
    </xf>
    <xf numFmtId="3" fontId="14" fillId="0" borderId="11" xfId="1" applyNumberFormat="1" applyFont="1" applyBorder="1" applyAlignment="1" applyProtection="1">
      <alignment vertical="center"/>
      <protection locked="0"/>
    </xf>
    <xf numFmtId="49" fontId="13" fillId="0" borderId="12" xfId="1" applyNumberFormat="1" applyFont="1" applyBorder="1" applyAlignment="1">
      <alignment vertical="center"/>
    </xf>
    <xf numFmtId="3" fontId="14" fillId="0" borderId="13" xfId="1" applyNumberFormat="1" applyFont="1" applyBorder="1" applyAlignment="1">
      <alignment vertical="center"/>
    </xf>
    <xf numFmtId="3" fontId="14" fillId="0" borderId="14" xfId="1" applyNumberFormat="1" applyFont="1" applyBorder="1" applyAlignment="1">
      <alignment vertical="center"/>
    </xf>
    <xf numFmtId="0" fontId="10" fillId="0" borderId="0" xfId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49" fontId="14" fillId="0" borderId="8" xfId="1" applyNumberFormat="1" applyFont="1" applyBorder="1" applyAlignment="1">
      <alignment horizontal="left" vertical="center"/>
    </xf>
    <xf numFmtId="49" fontId="14" fillId="0" borderId="8" xfId="1" applyNumberFormat="1" applyFont="1" applyBorder="1" applyAlignment="1" applyProtection="1">
      <alignment vertical="center"/>
      <protection locked="0"/>
    </xf>
    <xf numFmtId="0" fontId="10" fillId="0" borderId="0" xfId="1"/>
    <xf numFmtId="0" fontId="2" fillId="0" borderId="0" xfId="1" applyFont="1" applyBorder="1" applyAlignment="1"/>
    <xf numFmtId="0" fontId="10" fillId="0" borderId="0" xfId="1" applyBorder="1"/>
    <xf numFmtId="0" fontId="7" fillId="0" borderId="0" xfId="0" applyFont="1" applyAlignment="1">
      <alignment horizontal="right"/>
    </xf>
    <xf numFmtId="0" fontId="0" fillId="0" borderId="1" xfId="0" applyBorder="1"/>
    <xf numFmtId="0" fontId="7" fillId="0" borderId="0" xfId="8" applyBorder="1" applyAlignment="1">
      <alignment horizontal="center" vertical="center"/>
    </xf>
    <xf numFmtId="0" fontId="7" fillId="0" borderId="0" xfId="8" applyBorder="1" applyAlignment="1">
      <alignment vertical="center"/>
    </xf>
    <xf numFmtId="164" fontId="7" fillId="0" borderId="0" xfId="8" applyNumberFormat="1" applyBorder="1" applyAlignment="1">
      <alignment vertical="center"/>
    </xf>
    <xf numFmtId="164" fontId="4" fillId="0" borderId="0" xfId="8" applyNumberFormat="1" applyFont="1" applyBorder="1" applyAlignment="1">
      <alignment vertical="center"/>
    </xf>
    <xf numFmtId="0" fontId="7" fillId="0" borderId="15" xfId="8" applyBorder="1" applyAlignment="1">
      <alignment horizontal="center" vertical="center"/>
    </xf>
    <xf numFmtId="0" fontId="7" fillId="0" borderId="15" xfId="8" applyBorder="1" applyAlignment="1">
      <alignment vertical="center"/>
    </xf>
    <xf numFmtId="164" fontId="7" fillId="0" borderId="15" xfId="8" applyNumberFormat="1" applyBorder="1" applyAlignment="1">
      <alignment vertical="center"/>
    </xf>
    <xf numFmtId="0" fontId="21" fillId="0" borderId="0" xfId="7"/>
    <xf numFmtId="165" fontId="22" fillId="0" borderId="18" xfId="7" applyNumberFormat="1" applyFont="1" applyBorder="1" applyAlignment="1">
      <alignment vertical="center" wrapText="1"/>
    </xf>
    <xf numFmtId="165" fontId="23" fillId="0" borderId="14" xfId="7" applyNumberFormat="1" applyFont="1" applyBorder="1" applyAlignment="1">
      <alignment vertical="center" wrapText="1"/>
    </xf>
    <xf numFmtId="165" fontId="23" fillId="0" borderId="13" xfId="7" applyNumberFormat="1" applyFont="1" applyBorder="1" applyAlignment="1">
      <alignment vertical="center" wrapText="1"/>
    </xf>
    <xf numFmtId="165" fontId="23" fillId="0" borderId="12" xfId="7" applyNumberFormat="1" applyFont="1" applyBorder="1" applyAlignment="1">
      <alignment vertical="center" wrapText="1"/>
    </xf>
    <xf numFmtId="165" fontId="23" fillId="0" borderId="18" xfId="7" applyNumberFormat="1" applyFont="1" applyBorder="1" applyAlignment="1">
      <alignment vertical="center" wrapText="1"/>
    </xf>
    <xf numFmtId="165" fontId="23" fillId="3" borderId="19" xfId="7" applyNumberFormat="1" applyFont="1" applyFill="1" applyBorder="1" applyAlignment="1">
      <alignment horizontal="left" vertical="center" wrapText="1" indent="2"/>
    </xf>
    <xf numFmtId="165" fontId="22" fillId="0" borderId="22" xfId="7" applyNumberFormat="1" applyFont="1" applyBorder="1" applyAlignment="1">
      <alignment vertical="center" wrapText="1"/>
    </xf>
    <xf numFmtId="165" fontId="23" fillId="0" borderId="23" xfId="7" applyNumberFormat="1" applyFont="1" applyBorder="1" applyAlignment="1" applyProtection="1">
      <alignment vertical="center" wrapText="1"/>
      <protection locked="0"/>
    </xf>
    <xf numFmtId="165" fontId="23" fillId="0" borderId="24" xfId="7" applyNumberFormat="1" applyFont="1" applyBorder="1" applyAlignment="1" applyProtection="1">
      <alignment vertical="center" wrapText="1"/>
      <protection locked="0"/>
    </xf>
    <xf numFmtId="165" fontId="23" fillId="0" borderId="25" xfId="7" applyNumberFormat="1" applyFont="1" applyBorder="1" applyAlignment="1" applyProtection="1">
      <alignment vertical="center" wrapText="1"/>
      <protection locked="0"/>
    </xf>
    <xf numFmtId="165" fontId="23" fillId="0" borderId="22" xfId="7" applyNumberFormat="1" applyFont="1" applyBorder="1" applyAlignment="1" applyProtection="1">
      <alignment vertical="center" wrapText="1"/>
      <protection locked="0"/>
    </xf>
    <xf numFmtId="49" fontId="23" fillId="0" borderId="26" xfId="7" applyNumberFormat="1" applyFont="1" applyBorder="1" applyAlignment="1" applyProtection="1">
      <alignment horizontal="center" vertical="center" wrapText="1"/>
      <protection locked="0"/>
    </xf>
    <xf numFmtId="165" fontId="22" fillId="0" borderId="27" xfId="7" applyNumberFormat="1" applyFont="1" applyBorder="1" applyAlignment="1" applyProtection="1">
      <alignment horizontal="left" vertical="center" wrapText="1" indent="1"/>
      <protection locked="0"/>
    </xf>
    <xf numFmtId="165" fontId="25" fillId="0" borderId="25" xfId="7" applyNumberFormat="1" applyFont="1" applyBorder="1" applyAlignment="1">
      <alignment horizontal="center" vertical="center" wrapText="1"/>
    </xf>
    <xf numFmtId="49" fontId="23" fillId="0" borderId="13" xfId="7" applyNumberFormat="1" applyFont="1" applyBorder="1" applyAlignment="1" applyProtection="1">
      <alignment horizontal="center" vertical="center" wrapText="1"/>
      <protection locked="0"/>
    </xf>
    <xf numFmtId="165" fontId="17" fillId="0" borderId="18" xfId="7" applyNumberFormat="1" applyFont="1" applyBorder="1" applyAlignment="1">
      <alignment horizontal="left" vertical="center" wrapText="1" indent="1"/>
    </xf>
    <xf numFmtId="165" fontId="25" fillId="0" borderId="12" xfId="7" applyNumberFormat="1" applyFont="1" applyBorder="1" applyAlignment="1">
      <alignment horizontal="center" vertical="center" wrapText="1"/>
    </xf>
    <xf numFmtId="165" fontId="22" fillId="0" borderId="28" xfId="7" applyNumberFormat="1" applyFont="1" applyBorder="1" applyAlignment="1">
      <alignment vertical="center" wrapText="1"/>
    </xf>
    <xf numFmtId="165" fontId="23" fillId="0" borderId="29" xfId="7" applyNumberFormat="1" applyFont="1" applyBorder="1" applyAlignment="1" applyProtection="1">
      <alignment vertical="center" wrapText="1"/>
      <protection locked="0"/>
    </xf>
    <xf numFmtId="165" fontId="23" fillId="0" borderId="11" xfId="7" applyNumberFormat="1" applyFont="1" applyBorder="1" applyAlignment="1" applyProtection="1">
      <alignment vertical="center" wrapText="1"/>
      <protection locked="0"/>
    </xf>
    <xf numFmtId="165" fontId="23" fillId="0" borderId="10" xfId="7" applyNumberFormat="1" applyFont="1" applyBorder="1" applyAlignment="1" applyProtection="1">
      <alignment vertical="center" wrapText="1"/>
      <protection locked="0"/>
    </xf>
    <xf numFmtId="165" fontId="23" fillId="0" borderId="28" xfId="7" applyNumberFormat="1" applyFont="1" applyBorder="1" applyAlignment="1" applyProtection="1">
      <alignment vertical="center" wrapText="1"/>
      <protection locked="0"/>
    </xf>
    <xf numFmtId="49" fontId="23" fillId="0" borderId="11" xfId="7" applyNumberFormat="1" applyFont="1" applyBorder="1" applyAlignment="1" applyProtection="1">
      <alignment horizontal="center" vertical="center" wrapText="1"/>
      <protection locked="0"/>
    </xf>
    <xf numFmtId="165" fontId="22" fillId="0" borderId="28" xfId="7" applyNumberFormat="1" applyFont="1" applyBorder="1" applyAlignment="1" applyProtection="1">
      <alignment horizontal="left" vertical="center" wrapText="1" indent="1"/>
      <protection locked="0"/>
    </xf>
    <xf numFmtId="165" fontId="25" fillId="0" borderId="10" xfId="7" applyNumberFormat="1" applyFont="1" applyBorder="1" applyAlignment="1">
      <alignment horizontal="center" vertical="center" wrapText="1"/>
    </xf>
    <xf numFmtId="165" fontId="25" fillId="0" borderId="18" xfId="7" applyNumberFormat="1" applyFont="1" applyBorder="1" applyAlignment="1">
      <alignment horizontal="left" vertical="center" wrapText="1" indent="1"/>
    </xf>
    <xf numFmtId="165" fontId="22" fillId="0" borderId="30" xfId="7" applyNumberFormat="1" applyFont="1" applyBorder="1" applyAlignment="1">
      <alignment vertical="center" wrapText="1"/>
    </xf>
    <xf numFmtId="165" fontId="23" fillId="0" borderId="9" xfId="7" applyNumberFormat="1" applyFont="1" applyBorder="1" applyAlignment="1" applyProtection="1">
      <alignment vertical="center" wrapText="1"/>
      <protection locked="0"/>
    </xf>
    <xf numFmtId="165" fontId="23" fillId="0" borderId="1" xfId="7" applyNumberFormat="1" applyFont="1" applyBorder="1" applyAlignment="1" applyProtection="1">
      <alignment vertical="center" wrapText="1"/>
      <protection locked="0"/>
    </xf>
    <xf numFmtId="165" fontId="23" fillId="0" borderId="8" xfId="7" applyNumberFormat="1" applyFont="1" applyBorder="1" applyAlignment="1" applyProtection="1">
      <alignment vertical="center" wrapText="1"/>
      <protection locked="0"/>
    </xf>
    <xf numFmtId="165" fontId="23" fillId="0" borderId="30" xfId="7" applyNumberFormat="1" applyFont="1" applyBorder="1" applyAlignment="1" applyProtection="1">
      <alignment vertical="center" wrapText="1"/>
      <protection locked="0"/>
    </xf>
    <xf numFmtId="49" fontId="23" fillId="0" borderId="1" xfId="7" applyNumberFormat="1" applyFont="1" applyBorder="1" applyAlignment="1" applyProtection="1">
      <alignment horizontal="center" vertical="center" wrapText="1"/>
      <protection locked="0"/>
    </xf>
    <xf numFmtId="165" fontId="22" fillId="0" borderId="30" xfId="7" applyNumberFormat="1" applyFont="1" applyBorder="1" applyAlignment="1" applyProtection="1">
      <alignment horizontal="left" vertical="center" wrapText="1" indent="1"/>
      <protection locked="0"/>
    </xf>
    <xf numFmtId="165" fontId="25" fillId="0" borderId="8" xfId="7" applyNumberFormat="1" applyFont="1" applyBorder="1" applyAlignment="1">
      <alignment horizontal="center" vertical="center" wrapText="1"/>
    </xf>
    <xf numFmtId="3" fontId="4" fillId="0" borderId="0" xfId="7" applyNumberFormat="1" applyFont="1" applyAlignment="1">
      <alignment horizontal="right" vertical="top" wrapText="1"/>
    </xf>
    <xf numFmtId="3" fontId="7" fillId="0" borderId="0" xfId="7" applyNumberFormat="1" applyFont="1" applyAlignment="1">
      <alignment horizontal="right" vertical="top" wrapText="1"/>
    </xf>
    <xf numFmtId="165" fontId="25" fillId="0" borderId="22" xfId="7" applyNumberFormat="1" applyFont="1" applyBorder="1" applyAlignment="1">
      <alignment horizontal="center" vertical="center" wrapText="1"/>
    </xf>
    <xf numFmtId="165" fontId="25" fillId="0" borderId="14" xfId="7" applyNumberFormat="1" applyFont="1" applyBorder="1" applyAlignment="1">
      <alignment horizontal="center" vertical="center" wrapText="1"/>
    </xf>
    <xf numFmtId="165" fontId="25" fillId="0" borderId="19" xfId="7" applyNumberFormat="1" applyFont="1" applyBorder="1" applyAlignment="1">
      <alignment horizontal="center" vertical="center" wrapText="1"/>
    </xf>
    <xf numFmtId="165" fontId="25" fillId="0" borderId="21" xfId="7" applyNumberFormat="1" applyFont="1" applyBorder="1" applyAlignment="1">
      <alignment horizontal="center" vertical="center" wrapText="1"/>
    </xf>
    <xf numFmtId="165" fontId="25" fillId="0" borderId="18" xfId="7" applyNumberFormat="1" applyFont="1" applyBorder="1" applyAlignment="1">
      <alignment horizontal="center" vertical="center" wrapText="1"/>
    </xf>
    <xf numFmtId="165" fontId="24" fillId="0" borderId="32" xfId="7" applyNumberFormat="1" applyFont="1" applyBorder="1" applyAlignment="1">
      <alignment horizontal="center" vertical="center" wrapText="1"/>
    </xf>
    <xf numFmtId="165" fontId="24" fillId="0" borderId="33" xfId="7" applyNumberFormat="1" applyFont="1" applyBorder="1" applyAlignment="1">
      <alignment horizontal="center" vertical="center"/>
    </xf>
    <xf numFmtId="165" fontId="26" fillId="0" borderId="0" xfId="7" applyNumberFormat="1" applyFont="1" applyAlignment="1">
      <alignment horizontal="right"/>
    </xf>
    <xf numFmtId="165" fontId="21" fillId="0" borderId="0" xfId="7" applyNumberFormat="1" applyAlignment="1">
      <alignment vertical="center" wrapText="1"/>
    </xf>
    <xf numFmtId="165" fontId="21" fillId="0" borderId="0" xfId="7" applyNumberFormat="1" applyAlignment="1">
      <alignment horizontal="center" vertical="center" wrapText="1"/>
    </xf>
    <xf numFmtId="0" fontId="21" fillId="0" borderId="0" xfId="7" applyBorder="1"/>
    <xf numFmtId="0" fontId="2" fillId="0" borderId="0" xfId="7" applyFont="1" applyBorder="1" applyAlignment="1">
      <alignment horizontal="center"/>
    </xf>
    <xf numFmtId="0" fontId="27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10" fillId="0" borderId="0" xfId="1" applyFont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27" fillId="0" borderId="15" xfId="0" applyFont="1" applyBorder="1"/>
    <xf numFmtId="0" fontId="27" fillId="0" borderId="15" xfId="0" applyFont="1" applyBorder="1" applyAlignment="1">
      <alignment horizontal="right"/>
    </xf>
    <xf numFmtId="0" fontId="27" fillId="0" borderId="1" xfId="0" applyFont="1" applyBorder="1"/>
    <xf numFmtId="0" fontId="27" fillId="0" borderId="38" xfId="0" applyFont="1" applyBorder="1"/>
    <xf numFmtId="0" fontId="1" fillId="0" borderId="38" xfId="0" applyFont="1" applyBorder="1"/>
    <xf numFmtId="0" fontId="27" fillId="0" borderId="39" xfId="0" applyFont="1" applyBorder="1"/>
    <xf numFmtId="3" fontId="27" fillId="0" borderId="1" xfId="0" applyNumberFormat="1" applyFont="1" applyBorder="1"/>
    <xf numFmtId="0" fontId="29" fillId="0" borderId="1" xfId="0" applyFont="1" applyBorder="1" applyAlignment="1">
      <alignment horizontal="center"/>
    </xf>
    <xf numFmtId="3" fontId="29" fillId="0" borderId="1" xfId="0" applyNumberFormat="1" applyFont="1" applyBorder="1" applyAlignment="1">
      <alignment horizontal="right" vertical="center"/>
    </xf>
    <xf numFmtId="3" fontId="30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wrapText="1"/>
    </xf>
    <xf numFmtId="0" fontId="2" fillId="0" borderId="39" xfId="0" applyFont="1" applyBorder="1"/>
    <xf numFmtId="0" fontId="2" fillId="0" borderId="1" xfId="0" applyFont="1" applyBorder="1"/>
    <xf numFmtId="3" fontId="2" fillId="0" borderId="1" xfId="0" applyNumberFormat="1" applyFont="1" applyBorder="1"/>
    <xf numFmtId="3" fontId="31" fillId="0" borderId="1" xfId="0" applyNumberFormat="1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7" fillId="0" borderId="39" xfId="0" applyFont="1" applyBorder="1" applyAlignment="1">
      <alignment horizontal="left" wrapText="1"/>
    </xf>
    <xf numFmtId="0" fontId="32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vertical="center"/>
    </xf>
    <xf numFmtId="0" fontId="33" fillId="0" borderId="1" xfId="0" applyFont="1" applyBorder="1"/>
    <xf numFmtId="3" fontId="33" fillId="0" borderId="1" xfId="0" applyNumberFormat="1" applyFont="1" applyBorder="1"/>
    <xf numFmtId="0" fontId="33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4" borderId="44" xfId="8" applyFont="1" applyFill="1" applyBorder="1" applyAlignment="1">
      <alignment horizontal="center" vertical="center"/>
    </xf>
    <xf numFmtId="0" fontId="1" fillId="4" borderId="17" xfId="8" applyFont="1" applyFill="1" applyBorder="1" applyAlignment="1">
      <alignment horizontal="center" vertical="center"/>
    </xf>
    <xf numFmtId="0" fontId="1" fillId="4" borderId="17" xfId="8" applyFont="1" applyFill="1" applyBorder="1" applyAlignment="1">
      <alignment horizontal="center" vertical="center" wrapText="1"/>
    </xf>
    <xf numFmtId="0" fontId="1" fillId="4" borderId="45" xfId="8" applyFont="1" applyFill="1" applyBorder="1" applyAlignment="1">
      <alignment horizontal="center" vertical="center"/>
    </xf>
    <xf numFmtId="0" fontId="1" fillId="0" borderId="46" xfId="8" applyFont="1" applyFill="1" applyBorder="1" applyAlignment="1">
      <alignment vertical="center"/>
    </xf>
    <xf numFmtId="0" fontId="1" fillId="0" borderId="48" xfId="8" applyFont="1" applyFill="1" applyBorder="1" applyAlignment="1">
      <alignment vertical="center"/>
    </xf>
    <xf numFmtId="0" fontId="2" fillId="0" borderId="49" xfId="8" applyFont="1" applyFill="1" applyBorder="1" applyAlignment="1">
      <alignment vertical="center"/>
    </xf>
    <xf numFmtId="0" fontId="1" fillId="0" borderId="52" xfId="8" applyFont="1" applyFill="1" applyBorder="1" applyAlignment="1">
      <alignment horizontal="left" vertical="center"/>
    </xf>
    <xf numFmtId="0" fontId="1" fillId="0" borderId="1" xfId="8" applyFont="1" applyFill="1" applyBorder="1" applyAlignment="1">
      <alignment horizontal="left" vertical="center"/>
    </xf>
    <xf numFmtId="0" fontId="30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38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" fillId="4" borderId="54" xfId="8" applyFont="1" applyFill="1" applyBorder="1" applyAlignment="1">
      <alignment horizontal="center" vertical="center" wrapText="1"/>
    </xf>
    <xf numFmtId="164" fontId="1" fillId="0" borderId="53" xfId="8" applyNumberFormat="1" applyFont="1" applyFill="1" applyBorder="1" applyAlignment="1">
      <alignment horizontal="right" vertical="center"/>
    </xf>
    <xf numFmtId="164" fontId="1" fillId="0" borderId="17" xfId="8" applyNumberFormat="1" applyFont="1" applyFill="1" applyBorder="1" applyAlignment="1">
      <alignment horizontal="right" vertical="center"/>
    </xf>
    <xf numFmtId="164" fontId="1" fillId="0" borderId="47" xfId="8" applyNumberFormat="1" applyFont="1" applyFill="1" applyBorder="1" applyAlignment="1">
      <alignment horizontal="right" vertical="center"/>
    </xf>
    <xf numFmtId="164" fontId="1" fillId="0" borderId="51" xfId="8" applyNumberFormat="1" applyFont="1" applyFill="1" applyBorder="1" applyAlignment="1">
      <alignment horizontal="right" vertical="center"/>
    </xf>
    <xf numFmtId="164" fontId="2" fillId="0" borderId="50" xfId="8" applyNumberFormat="1" applyFont="1" applyBorder="1" applyAlignment="1">
      <alignment horizontal="right" vertical="center"/>
    </xf>
    <xf numFmtId="164" fontId="2" fillId="0" borderId="55" xfId="8" applyNumberFormat="1" applyFont="1" applyBorder="1" applyAlignment="1">
      <alignment horizontal="right" vertical="center"/>
    </xf>
    <xf numFmtId="164" fontId="2" fillId="0" borderId="56" xfId="8" applyNumberFormat="1" applyFont="1" applyBorder="1" applyAlignment="1">
      <alignment horizontal="right" vertical="center"/>
    </xf>
    <xf numFmtId="0" fontId="38" fillId="0" borderId="0" xfId="1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/>
    </xf>
    <xf numFmtId="0" fontId="36" fillId="0" borderId="0" xfId="0" applyFont="1"/>
    <xf numFmtId="0" fontId="1" fillId="0" borderId="16" xfId="8" applyFont="1" applyBorder="1" applyAlignment="1">
      <alignment horizontal="center" vertical="center"/>
    </xf>
    <xf numFmtId="164" fontId="2" fillId="0" borderId="16" xfId="8" applyNumberFormat="1" applyFont="1" applyBorder="1" applyAlignment="1">
      <alignment vertical="center"/>
    </xf>
    <xf numFmtId="0" fontId="1" fillId="0" borderId="17" xfId="8" applyFont="1" applyBorder="1" applyAlignment="1">
      <alignment horizontal="center" vertical="center"/>
    </xf>
    <xf numFmtId="164" fontId="1" fillId="0" borderId="17" xfId="8" applyNumberFormat="1" applyFont="1" applyBorder="1" applyAlignment="1">
      <alignment horizontal="center" vertical="center"/>
    </xf>
    <xf numFmtId="164" fontId="2" fillId="0" borderId="17" xfId="8" applyNumberFormat="1" applyFont="1" applyBorder="1" applyAlignment="1">
      <alignment horizontal="center" vertical="center"/>
    </xf>
    <xf numFmtId="0" fontId="1" fillId="0" borderId="17" xfId="8" applyFont="1" applyBorder="1" applyAlignment="1">
      <alignment vertical="center" wrapText="1"/>
    </xf>
    <xf numFmtId="0" fontId="1" fillId="0" borderId="17" xfId="8" applyFont="1" applyBorder="1" applyAlignment="1">
      <alignment vertical="center"/>
    </xf>
    <xf numFmtId="164" fontId="1" fillId="0" borderId="17" xfId="8" applyNumberFormat="1" applyFont="1" applyBorder="1" applyAlignment="1">
      <alignment vertical="center"/>
    </xf>
    <xf numFmtId="164" fontId="2" fillId="0" borderId="17" xfId="8" applyNumberFormat="1" applyFont="1" applyBorder="1" applyAlignment="1">
      <alignment vertical="center"/>
    </xf>
    <xf numFmtId="0" fontId="1" fillId="0" borderId="17" xfId="8" applyFont="1" applyBorder="1" applyAlignment="1">
      <alignment horizontal="left" vertical="center" wrapText="1" indent="1"/>
    </xf>
    <xf numFmtId="0" fontId="27" fillId="0" borderId="17" xfId="0" applyFont="1" applyBorder="1" applyAlignment="1">
      <alignment horizontal="center" vertical="center"/>
    </xf>
    <xf numFmtId="164" fontId="27" fillId="0" borderId="17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0" fontId="2" fillId="0" borderId="17" xfId="8" applyFont="1" applyBorder="1" applyAlignment="1">
      <alignment horizontal="center" vertical="center"/>
    </xf>
    <xf numFmtId="0" fontId="2" fillId="0" borderId="17" xfId="8" applyFont="1" applyBorder="1" applyAlignment="1">
      <alignment vertical="center" wrapText="1"/>
    </xf>
    <xf numFmtId="0" fontId="27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3" fillId="2" borderId="0" xfId="0" applyFont="1" applyFill="1"/>
    <xf numFmtId="0" fontId="5" fillId="0" borderId="1" xfId="0" applyFont="1" applyBorder="1" applyAlignment="1">
      <alignment horizontal="left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38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" fillId="4" borderId="42" xfId="8" applyFont="1" applyFill="1" applyBorder="1" applyAlignment="1">
      <alignment horizontal="center" vertical="center"/>
    </xf>
    <xf numFmtId="0" fontId="1" fillId="4" borderId="43" xfId="8" applyFont="1" applyFill="1" applyBorder="1" applyAlignment="1">
      <alignment horizontal="center" vertical="center"/>
    </xf>
    <xf numFmtId="0" fontId="14" fillId="0" borderId="0" xfId="1" applyFont="1" applyBorder="1" applyAlignment="1" applyProtection="1">
      <alignment horizontal="left" indent="1"/>
      <protection locked="0"/>
    </xf>
    <xf numFmtId="0" fontId="14" fillId="0" borderId="0" xfId="1" applyFont="1" applyBorder="1" applyAlignment="1" applyProtection="1">
      <alignment horizontal="right" indent="1"/>
      <protection locked="0"/>
    </xf>
    <xf numFmtId="0" fontId="13" fillId="0" borderId="0" xfId="1" applyFont="1" applyBorder="1" applyAlignment="1">
      <alignment horizontal="left" indent="1"/>
    </xf>
    <xf numFmtId="0" fontId="17" fillId="0" borderId="0" xfId="1" applyFont="1" applyBorder="1" applyAlignment="1">
      <alignment horizontal="right" indent="1"/>
    </xf>
    <xf numFmtId="0" fontId="10" fillId="0" borderId="0" xfId="1" applyAlignment="1" applyProtection="1">
      <alignment horizontal="left"/>
      <protection locked="0"/>
    </xf>
    <xf numFmtId="0" fontId="12" fillId="0" borderId="0" xfId="1" applyFont="1" applyAlignment="1">
      <alignment horizontal="right"/>
    </xf>
    <xf numFmtId="0" fontId="16" fillId="0" borderId="0" xfId="1" applyFont="1" applyBorder="1" applyAlignment="1" applyProtection="1">
      <alignment horizontal="left" vertical="center"/>
      <protection locked="0"/>
    </xf>
    <xf numFmtId="0" fontId="13" fillId="0" borderId="0" xfId="1" applyFont="1" applyBorder="1" applyAlignment="1">
      <alignment horizontal="center"/>
    </xf>
    <xf numFmtId="0" fontId="12" fillId="0" borderId="0" xfId="1" applyFont="1" applyAlignment="1" applyProtection="1">
      <alignment horizontal="right"/>
      <protection locked="0"/>
    </xf>
    <xf numFmtId="0" fontId="2" fillId="0" borderId="0" xfId="1" applyFont="1" applyBorder="1" applyAlignment="1">
      <alignment horizontal="center"/>
    </xf>
    <xf numFmtId="0" fontId="38" fillId="0" borderId="0" xfId="1" applyFont="1" applyAlignment="1" applyProtection="1">
      <alignment horizontal="center"/>
      <protection locked="0"/>
    </xf>
    <xf numFmtId="0" fontId="2" fillId="0" borderId="0" xfId="7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1" fillId="0" borderId="38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2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1" fillId="0" borderId="16" xfId="8" applyFont="1" applyBorder="1" applyAlignment="1">
      <alignment horizontal="center" vertical="center"/>
    </xf>
    <xf numFmtId="165" fontId="24" fillId="0" borderId="34" xfId="7" applyNumberFormat="1" applyFont="1" applyBorder="1" applyAlignment="1">
      <alignment horizontal="center" vertical="center"/>
    </xf>
    <xf numFmtId="165" fontId="24" fillId="0" borderId="31" xfId="7" applyNumberFormat="1" applyFont="1" applyBorder="1" applyAlignment="1">
      <alignment horizontal="center" vertical="center"/>
    </xf>
    <xf numFmtId="0" fontId="2" fillId="0" borderId="0" xfId="7" applyFont="1" applyBorder="1" applyAlignment="1">
      <alignment horizontal="center"/>
    </xf>
    <xf numFmtId="165" fontId="11" fillId="0" borderId="0" xfId="7" applyNumberFormat="1" applyFont="1" applyAlignment="1" applyProtection="1">
      <alignment horizontal="center" vertical="center" wrapText="1"/>
      <protection locked="0"/>
    </xf>
    <xf numFmtId="165" fontId="24" fillId="0" borderId="21" xfId="7" applyNumberFormat="1" applyFont="1" applyBorder="1" applyAlignment="1">
      <alignment horizontal="left" vertical="center" wrapText="1" indent="2"/>
    </xf>
    <xf numFmtId="165" fontId="24" fillId="0" borderId="20" xfId="7" applyNumberFormat="1" applyFont="1" applyBorder="1" applyAlignment="1">
      <alignment horizontal="left" vertical="center" wrapText="1" indent="2"/>
    </xf>
    <xf numFmtId="165" fontId="24" fillId="0" borderId="34" xfId="7" applyNumberFormat="1" applyFont="1" applyBorder="1" applyAlignment="1">
      <alignment horizontal="center" vertical="center" wrapText="1"/>
    </xf>
    <xf numFmtId="165" fontId="24" fillId="0" borderId="31" xfId="7" applyNumberFormat="1" applyFont="1" applyBorder="1" applyAlignment="1">
      <alignment horizontal="center" vertical="center" wrapText="1"/>
    </xf>
    <xf numFmtId="165" fontId="24" fillId="0" borderId="37" xfId="7" applyNumberFormat="1" applyFont="1" applyBorder="1" applyAlignment="1">
      <alignment horizontal="center" vertical="center"/>
    </xf>
    <xf numFmtId="165" fontId="24" fillId="0" borderId="36" xfId="7" applyNumberFormat="1" applyFont="1" applyBorder="1" applyAlignment="1">
      <alignment horizontal="center" vertical="center"/>
    </xf>
    <xf numFmtId="165" fontId="24" fillId="0" borderId="35" xfId="7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7">
    <cellStyle name="Ezres 2" xfId="2"/>
    <cellStyle name="Ezres 2 2" xfId="10"/>
    <cellStyle name="Ezres 3" xfId="3"/>
    <cellStyle name="Hiperhivatkozás" xfId="4"/>
    <cellStyle name="Már látott hiperhivatkozás" xfId="5"/>
    <cellStyle name="Normál" xfId="0" builtinId="0"/>
    <cellStyle name="Normal 2" xfId="11"/>
    <cellStyle name="Normál 2" xfId="6"/>
    <cellStyle name="Normál 3" xfId="1"/>
    <cellStyle name="Normál 3 2" xfId="12"/>
    <cellStyle name="Normál 4" xfId="13"/>
    <cellStyle name="Normál 5" xfId="14"/>
    <cellStyle name="Normál 6" xfId="7"/>
    <cellStyle name="Normál 7" xfId="15"/>
    <cellStyle name="Normál 8" xfId="16"/>
    <cellStyle name="Normál_2014. évi tervezet" xfId="8"/>
    <cellStyle name="Százalék 2" xfId="9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0\K&#246;tcse\2020.%20k&#246;lts&#233;gvet&#233;s\K&#246;tcse%202020.%20&#233;vi%20k&#246;lts&#233;gvet&#233;si%20rendelet%20mell&#233;klete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RTALOMJEGYZÉK"/>
      <sheetName val="ALAPADATOK"/>
      <sheetName val="KV_ÖSSZEFÜGGÉSEK"/>
      <sheetName val="KV_1.1.sz.mell."/>
      <sheetName val="KV_1.2.sz.mell."/>
      <sheetName val="KV_1.3.sz.mell."/>
      <sheetName val="KV_1.4.sz.mell."/>
      <sheetName val="KV_2.1.sz.mell."/>
      <sheetName val="KV_2.2.sz.mell."/>
      <sheetName val="KV_ELLENŐRZÉS"/>
      <sheetName val="KV_3.sz.mell."/>
      <sheetName val="KV_4.sz.mell."/>
      <sheetName val="KV_5.sz.mell."/>
      <sheetName val="KV_6.sz.mell."/>
      <sheetName val="KV_7.sz.mell."/>
      <sheetName val="KV_8.sz.mell."/>
      <sheetName val="KV_1.sz.tájékoztató_t."/>
      <sheetName val="KV_2.sz.tájékoztató_t."/>
      <sheetName val="KV_3.sz.tájékoztató_t."/>
      <sheetName val="KV_4.sz.tájékoztató_t"/>
      <sheetName val="KV_5.sz.tájékoztató_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F5" t="str">
            <v>Forintban!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="60" zoomScaleNormal="100" workbookViewId="0">
      <selection sqref="A1:H1"/>
    </sheetView>
  </sheetViews>
  <sheetFormatPr defaultRowHeight="15"/>
  <sheetData>
    <row r="1" spans="1:9">
      <c r="A1" s="213" t="s">
        <v>697</v>
      </c>
      <c r="B1" s="213"/>
      <c r="C1" s="213"/>
      <c r="D1" s="213"/>
      <c r="E1" s="213"/>
      <c r="F1" s="213"/>
      <c r="G1" s="213"/>
      <c r="H1" s="213"/>
    </row>
    <row r="2" spans="1:9">
      <c r="A2" s="213" t="s">
        <v>618</v>
      </c>
      <c r="B2" s="213"/>
      <c r="C2" s="213"/>
      <c r="D2" s="213"/>
      <c r="E2" s="213"/>
      <c r="F2" s="213"/>
      <c r="G2" s="213"/>
      <c r="H2" s="213"/>
      <c r="I2" s="213"/>
    </row>
    <row r="6" spans="1:9">
      <c r="B6" s="124" t="s">
        <v>619</v>
      </c>
      <c r="C6" s="124" t="s">
        <v>620</v>
      </c>
      <c r="D6" s="210" t="s">
        <v>0</v>
      </c>
      <c r="E6" s="211"/>
      <c r="F6" s="211"/>
      <c r="G6" s="212"/>
    </row>
    <row r="7" spans="1:9">
      <c r="B7" s="120" t="s">
        <v>386</v>
      </c>
      <c r="C7" s="120"/>
      <c r="D7" s="121" t="s">
        <v>622</v>
      </c>
      <c r="E7" s="121"/>
      <c r="F7" s="121"/>
      <c r="G7" s="57"/>
    </row>
    <row r="8" spans="1:9">
      <c r="B8" s="120" t="s">
        <v>388</v>
      </c>
      <c r="C8" s="122"/>
      <c r="D8" s="121" t="s">
        <v>623</v>
      </c>
      <c r="E8" s="121"/>
      <c r="F8" s="121"/>
      <c r="G8" s="57"/>
    </row>
    <row r="9" spans="1:9">
      <c r="B9" s="120" t="s">
        <v>390</v>
      </c>
      <c r="C9" s="122"/>
      <c r="D9" s="121" t="s">
        <v>624</v>
      </c>
      <c r="E9" s="121"/>
      <c r="F9" s="121"/>
      <c r="G9" s="57"/>
    </row>
    <row r="10" spans="1:9">
      <c r="B10" s="123" t="s">
        <v>392</v>
      </c>
      <c r="C10" s="11"/>
      <c r="D10" s="209" t="s">
        <v>621</v>
      </c>
      <c r="E10" s="209"/>
      <c r="F10" s="209"/>
      <c r="G10" s="209"/>
    </row>
  </sheetData>
  <mergeCells count="4">
    <mergeCell ref="D10:G10"/>
    <mergeCell ref="D6:G6"/>
    <mergeCell ref="A1:H1"/>
    <mergeCell ref="A2:I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zoomScale="60" zoomScaleNormal="100" workbookViewId="0">
      <selection sqref="A1:E1"/>
    </sheetView>
  </sheetViews>
  <sheetFormatPr defaultRowHeight="15"/>
  <cols>
    <col min="1" max="1" width="7.5703125" customWidth="1"/>
    <col min="2" max="2" width="33.140625" customWidth="1"/>
    <col min="3" max="3" width="14.85546875" customWidth="1"/>
    <col min="4" max="4" width="17.42578125" customWidth="1"/>
    <col min="5" max="5" width="14.140625" customWidth="1"/>
  </cols>
  <sheetData>
    <row r="1" spans="1:6">
      <c r="A1" s="213" t="s">
        <v>706</v>
      </c>
      <c r="B1" s="213"/>
      <c r="C1" s="213"/>
      <c r="D1" s="213"/>
      <c r="E1" s="213"/>
      <c r="F1" s="15"/>
    </row>
    <row r="2" spans="1:6">
      <c r="A2" s="213" t="s">
        <v>77</v>
      </c>
      <c r="B2" s="213"/>
      <c r="C2" s="213"/>
      <c r="D2" s="213"/>
      <c r="E2" s="213"/>
      <c r="F2" s="15"/>
    </row>
    <row r="4" spans="1:6">
      <c r="E4" s="13" t="s">
        <v>11</v>
      </c>
    </row>
    <row r="5" spans="1:6" ht="25.5">
      <c r="A5" s="11" t="s">
        <v>5</v>
      </c>
      <c r="B5" s="12" t="s">
        <v>0</v>
      </c>
      <c r="C5" s="12" t="s">
        <v>1</v>
      </c>
      <c r="D5" s="12" t="s">
        <v>2</v>
      </c>
      <c r="E5" s="12" t="s">
        <v>3</v>
      </c>
    </row>
    <row r="6" spans="1:6" ht="25.5">
      <c r="A6" s="11">
        <v>1</v>
      </c>
      <c r="B6" s="3" t="s">
        <v>28</v>
      </c>
      <c r="C6" s="4">
        <v>72762357</v>
      </c>
      <c r="D6" s="4">
        <v>68534553</v>
      </c>
      <c r="E6" s="4">
        <v>68408673</v>
      </c>
    </row>
    <row r="7" spans="1:6">
      <c r="A7" s="11">
        <v>2</v>
      </c>
      <c r="B7" s="3" t="s">
        <v>29</v>
      </c>
      <c r="C7" s="4">
        <v>0</v>
      </c>
      <c r="D7" s="4">
        <v>5223670</v>
      </c>
      <c r="E7" s="4">
        <v>5144689</v>
      </c>
    </row>
    <row r="8" spans="1:6">
      <c r="A8" s="11">
        <v>3</v>
      </c>
      <c r="B8" s="3" t="s">
        <v>30</v>
      </c>
      <c r="C8" s="4">
        <v>0</v>
      </c>
      <c r="D8" s="4">
        <v>130000</v>
      </c>
      <c r="E8" s="4">
        <v>130000</v>
      </c>
    </row>
    <row r="9" spans="1:6">
      <c r="A9" s="11">
        <v>4</v>
      </c>
      <c r="B9" s="3" t="s">
        <v>31</v>
      </c>
      <c r="C9" s="4">
        <v>3042083</v>
      </c>
      <c r="D9" s="4">
        <v>3528283</v>
      </c>
      <c r="E9" s="4">
        <v>3516164</v>
      </c>
    </row>
    <row r="10" spans="1:6">
      <c r="A10" s="11">
        <v>5</v>
      </c>
      <c r="B10" s="3" t="s">
        <v>32</v>
      </c>
      <c r="C10" s="4">
        <v>753560</v>
      </c>
      <c r="D10" s="4">
        <v>1295960</v>
      </c>
      <c r="E10" s="4">
        <v>1290420</v>
      </c>
    </row>
    <row r="11" spans="1:6">
      <c r="A11" s="11">
        <v>6</v>
      </c>
      <c r="B11" s="3" t="s">
        <v>33</v>
      </c>
      <c r="C11" s="4">
        <v>242000</v>
      </c>
      <c r="D11" s="4">
        <v>330800</v>
      </c>
      <c r="E11" s="4">
        <v>320004</v>
      </c>
    </row>
    <row r="12" spans="1:6" ht="25.5">
      <c r="A12" s="11">
        <v>7</v>
      </c>
      <c r="B12" s="3" t="s">
        <v>60</v>
      </c>
      <c r="C12" s="4">
        <v>1500000</v>
      </c>
      <c r="D12" s="4">
        <v>435544</v>
      </c>
      <c r="E12" s="4">
        <v>390871</v>
      </c>
    </row>
    <row r="13" spans="1:6" ht="25.5">
      <c r="A13" s="11">
        <v>8</v>
      </c>
      <c r="B13" s="3" t="s">
        <v>59</v>
      </c>
      <c r="C13" s="4">
        <v>78300000</v>
      </c>
      <c r="D13" s="4">
        <v>79478810</v>
      </c>
      <c r="E13" s="4">
        <v>79200821</v>
      </c>
    </row>
    <row r="14" spans="1:6" ht="51">
      <c r="A14" s="11">
        <v>9</v>
      </c>
      <c r="B14" s="3" t="s">
        <v>36</v>
      </c>
      <c r="C14" s="4">
        <v>0</v>
      </c>
      <c r="D14" s="4">
        <v>135400</v>
      </c>
      <c r="E14" s="4">
        <v>135400</v>
      </c>
    </row>
    <row r="15" spans="1:6">
      <c r="A15" s="11">
        <v>10</v>
      </c>
      <c r="B15" s="3" t="s">
        <v>37</v>
      </c>
      <c r="C15" s="4">
        <v>0</v>
      </c>
      <c r="D15" s="4">
        <v>2981326</v>
      </c>
      <c r="E15" s="4">
        <v>1790477</v>
      </c>
    </row>
    <row r="16" spans="1:6">
      <c r="A16" s="11">
        <v>11</v>
      </c>
      <c r="B16" s="3" t="s">
        <v>61</v>
      </c>
      <c r="C16" s="4">
        <v>0</v>
      </c>
      <c r="D16" s="4">
        <v>3116726</v>
      </c>
      <c r="E16" s="4">
        <v>1925877</v>
      </c>
    </row>
    <row r="17" spans="1:5">
      <c r="A17" s="11">
        <v>12</v>
      </c>
      <c r="B17" s="6" t="s">
        <v>62</v>
      </c>
      <c r="C17" s="7">
        <v>78300000</v>
      </c>
      <c r="D17" s="7">
        <v>82595536</v>
      </c>
      <c r="E17" s="7">
        <v>81126698</v>
      </c>
    </row>
    <row r="18" spans="1:5" ht="25.5">
      <c r="A18" s="11">
        <v>13</v>
      </c>
      <c r="B18" s="6" t="s">
        <v>63</v>
      </c>
      <c r="C18" s="7">
        <v>15525680</v>
      </c>
      <c r="D18" s="7">
        <v>16706507</v>
      </c>
      <c r="E18" s="7">
        <v>15282903</v>
      </c>
    </row>
    <row r="19" spans="1:5">
      <c r="A19" s="11">
        <v>14</v>
      </c>
      <c r="B19" s="3" t="s">
        <v>41</v>
      </c>
      <c r="C19" s="4">
        <v>0</v>
      </c>
      <c r="D19" s="4">
        <v>0</v>
      </c>
      <c r="E19" s="4">
        <v>14667659</v>
      </c>
    </row>
    <row r="20" spans="1:5">
      <c r="A20" s="11">
        <v>15</v>
      </c>
      <c r="B20" s="3" t="s">
        <v>42</v>
      </c>
      <c r="C20" s="4">
        <v>0</v>
      </c>
      <c r="D20" s="4">
        <v>0</v>
      </c>
      <c r="E20" s="4">
        <v>14773</v>
      </c>
    </row>
    <row r="21" spans="1:5">
      <c r="A21" s="11">
        <v>16</v>
      </c>
      <c r="B21" s="3" t="s">
        <v>43</v>
      </c>
      <c r="C21" s="4">
        <v>0</v>
      </c>
      <c r="D21" s="4">
        <v>0</v>
      </c>
      <c r="E21" s="4">
        <v>64020</v>
      </c>
    </row>
    <row r="22" spans="1:5" ht="25.5">
      <c r="A22" s="11">
        <v>17</v>
      </c>
      <c r="B22" s="3" t="s">
        <v>44</v>
      </c>
      <c r="C22" s="4">
        <v>0</v>
      </c>
      <c r="D22" s="4">
        <v>0</v>
      </c>
      <c r="E22" s="4">
        <v>536451</v>
      </c>
    </row>
    <row r="23" spans="1:5">
      <c r="A23" s="11">
        <v>18</v>
      </c>
      <c r="B23" s="3" t="s">
        <v>45</v>
      </c>
      <c r="C23" s="4">
        <v>780000</v>
      </c>
      <c r="D23" s="4">
        <v>780000</v>
      </c>
      <c r="E23" s="4">
        <v>437288</v>
      </c>
    </row>
    <row r="24" spans="1:5">
      <c r="A24" s="11">
        <v>19</v>
      </c>
      <c r="B24" s="3" t="s">
        <v>46</v>
      </c>
      <c r="C24" s="4">
        <v>2390000</v>
      </c>
      <c r="D24" s="4">
        <v>4313287</v>
      </c>
      <c r="E24" s="4">
        <v>4098833</v>
      </c>
    </row>
    <row r="25" spans="1:5">
      <c r="A25" s="11">
        <v>20</v>
      </c>
      <c r="B25" s="3" t="s">
        <v>64</v>
      </c>
      <c r="C25" s="4">
        <v>3170000</v>
      </c>
      <c r="D25" s="4">
        <v>5093287</v>
      </c>
      <c r="E25" s="4">
        <v>4536121</v>
      </c>
    </row>
    <row r="26" spans="1:5" ht="25.5">
      <c r="A26" s="11">
        <v>21</v>
      </c>
      <c r="B26" s="3" t="s">
        <v>48</v>
      </c>
      <c r="C26" s="4">
        <v>300000</v>
      </c>
      <c r="D26" s="4">
        <v>0</v>
      </c>
      <c r="E26" s="4">
        <v>0</v>
      </c>
    </row>
    <row r="27" spans="1:5" ht="25.5">
      <c r="A27" s="11">
        <v>22</v>
      </c>
      <c r="B27" s="3" t="s">
        <v>49</v>
      </c>
      <c r="C27" s="4">
        <v>280000</v>
      </c>
      <c r="D27" s="4">
        <v>280000</v>
      </c>
      <c r="E27" s="4">
        <v>72000</v>
      </c>
    </row>
    <row r="28" spans="1:5">
      <c r="A28" s="11">
        <v>23</v>
      </c>
      <c r="B28" s="3" t="s">
        <v>65</v>
      </c>
      <c r="C28" s="4">
        <v>5350000</v>
      </c>
      <c r="D28" s="4">
        <v>4290000</v>
      </c>
      <c r="E28" s="4">
        <v>4288556</v>
      </c>
    </row>
    <row r="29" spans="1:5">
      <c r="A29" s="11">
        <v>24</v>
      </c>
      <c r="B29" s="3" t="s">
        <v>50</v>
      </c>
      <c r="C29" s="4">
        <v>0</v>
      </c>
      <c r="D29" s="4">
        <v>0</v>
      </c>
      <c r="E29" s="4">
        <v>94410</v>
      </c>
    </row>
    <row r="30" spans="1:5">
      <c r="A30" s="11">
        <v>25</v>
      </c>
      <c r="B30" s="3" t="s">
        <v>66</v>
      </c>
      <c r="C30" s="4">
        <v>5930000</v>
      </c>
      <c r="D30" s="4">
        <v>4570000</v>
      </c>
      <c r="E30" s="4">
        <v>4360556</v>
      </c>
    </row>
    <row r="31" spans="1:5">
      <c r="A31" s="11">
        <v>26</v>
      </c>
      <c r="B31" s="3" t="s">
        <v>52</v>
      </c>
      <c r="C31" s="4">
        <v>0</v>
      </c>
      <c r="D31" s="4">
        <v>281000</v>
      </c>
      <c r="E31" s="4">
        <v>261400</v>
      </c>
    </row>
    <row r="32" spans="1:5" ht="25.5">
      <c r="A32" s="11">
        <v>27</v>
      </c>
      <c r="B32" s="3" t="s">
        <v>67</v>
      </c>
      <c r="C32" s="4">
        <v>0</v>
      </c>
      <c r="D32" s="4">
        <v>281000</v>
      </c>
      <c r="E32" s="4">
        <v>261400</v>
      </c>
    </row>
    <row r="33" spans="1:5" ht="25.5">
      <c r="A33" s="11">
        <v>28</v>
      </c>
      <c r="B33" s="3" t="s">
        <v>54</v>
      </c>
      <c r="C33" s="4">
        <v>2400000</v>
      </c>
      <c r="D33" s="4">
        <v>2360000</v>
      </c>
      <c r="E33" s="4">
        <v>1596466</v>
      </c>
    </row>
    <row r="34" spans="1:5">
      <c r="A34" s="11">
        <v>29</v>
      </c>
      <c r="B34" s="3" t="s">
        <v>55</v>
      </c>
      <c r="C34" s="4">
        <v>1500000</v>
      </c>
      <c r="D34" s="4">
        <v>1200000</v>
      </c>
      <c r="E34" s="4">
        <v>678326</v>
      </c>
    </row>
    <row r="35" spans="1:5" ht="25.5">
      <c r="A35" s="11">
        <v>30</v>
      </c>
      <c r="B35" s="3" t="s">
        <v>68</v>
      </c>
      <c r="C35" s="4">
        <v>3900000</v>
      </c>
      <c r="D35" s="4">
        <v>3560000</v>
      </c>
      <c r="E35" s="4">
        <v>2274792</v>
      </c>
    </row>
    <row r="36" spans="1:5">
      <c r="A36" s="11">
        <v>31</v>
      </c>
      <c r="B36" s="6" t="s">
        <v>69</v>
      </c>
      <c r="C36" s="7">
        <v>13000000</v>
      </c>
      <c r="D36" s="7">
        <v>13504287</v>
      </c>
      <c r="E36" s="7">
        <v>11432869</v>
      </c>
    </row>
    <row r="37" spans="1:5">
      <c r="A37" s="11">
        <v>32</v>
      </c>
      <c r="B37" s="6" t="s">
        <v>70</v>
      </c>
      <c r="C37" s="7">
        <v>106825680</v>
      </c>
      <c r="D37" s="7">
        <v>112806330</v>
      </c>
      <c r="E37" s="7">
        <v>107842470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8"/>
  <sheetViews>
    <sheetView view="pageBreakPreview" zoomScale="60" zoomScaleNormal="100" workbookViewId="0">
      <selection sqref="A1:F1"/>
    </sheetView>
  </sheetViews>
  <sheetFormatPr defaultRowHeight="15"/>
  <cols>
    <col min="2" max="2" width="35.140625" customWidth="1"/>
    <col min="3" max="3" width="14.140625" customWidth="1"/>
    <col min="4" max="4" width="23.42578125" customWidth="1"/>
    <col min="5" max="5" width="23.28515625" customWidth="1"/>
    <col min="6" max="6" width="24.140625" customWidth="1"/>
  </cols>
  <sheetData>
    <row r="1" spans="1:6">
      <c r="A1" s="213" t="s">
        <v>707</v>
      </c>
      <c r="B1" s="213"/>
      <c r="C1" s="213"/>
      <c r="D1" s="213"/>
      <c r="E1" s="213"/>
      <c r="F1" s="213"/>
    </row>
    <row r="2" spans="1:6">
      <c r="A2" s="213" t="s">
        <v>78</v>
      </c>
      <c r="B2" s="213"/>
      <c r="C2" s="213"/>
      <c r="D2" s="213"/>
      <c r="E2" s="213"/>
      <c r="F2" s="213"/>
    </row>
    <row r="4" spans="1:6">
      <c r="F4" s="13" t="s">
        <v>11</v>
      </c>
    </row>
    <row r="5" spans="1:6" ht="63.75">
      <c r="A5" s="11" t="s">
        <v>5</v>
      </c>
      <c r="B5" s="12" t="s">
        <v>0</v>
      </c>
      <c r="C5" s="12" t="s">
        <v>19</v>
      </c>
      <c r="D5" s="12" t="s">
        <v>20</v>
      </c>
      <c r="E5" s="12" t="s">
        <v>71</v>
      </c>
      <c r="F5" s="12" t="s">
        <v>21</v>
      </c>
    </row>
    <row r="6" spans="1:6" ht="25.5">
      <c r="A6" s="11">
        <v>1</v>
      </c>
      <c r="B6" s="3" t="s">
        <v>28</v>
      </c>
      <c r="C6" s="4">
        <v>68408673</v>
      </c>
      <c r="D6" s="4">
        <v>57288673</v>
      </c>
      <c r="E6" s="4">
        <v>11120000</v>
      </c>
      <c r="F6" s="4">
        <v>0</v>
      </c>
    </row>
    <row r="7" spans="1:6">
      <c r="A7" s="11">
        <v>2</v>
      </c>
      <c r="B7" s="3" t="s">
        <v>29</v>
      </c>
      <c r="C7" s="4">
        <v>5144689</v>
      </c>
      <c r="D7" s="4">
        <v>3262185</v>
      </c>
      <c r="E7" s="4">
        <v>902504</v>
      </c>
      <c r="F7" s="4">
        <v>980000</v>
      </c>
    </row>
    <row r="8" spans="1:6">
      <c r="A8" s="11">
        <v>3</v>
      </c>
      <c r="B8" s="3" t="s">
        <v>30</v>
      </c>
      <c r="C8" s="4">
        <v>130000</v>
      </c>
      <c r="D8" s="4">
        <v>0</v>
      </c>
      <c r="E8" s="4">
        <v>130000</v>
      </c>
      <c r="F8" s="4">
        <v>0</v>
      </c>
    </row>
    <row r="9" spans="1:6">
      <c r="A9" s="11">
        <v>4</v>
      </c>
      <c r="B9" s="3" t="s">
        <v>31</v>
      </c>
      <c r="C9" s="4">
        <v>3516164</v>
      </c>
      <c r="D9" s="4">
        <v>2825764</v>
      </c>
      <c r="E9" s="4">
        <v>690400</v>
      </c>
      <c r="F9" s="4">
        <v>0</v>
      </c>
    </row>
    <row r="10" spans="1:6">
      <c r="A10" s="11">
        <v>5</v>
      </c>
      <c r="B10" s="3" t="s">
        <v>32</v>
      </c>
      <c r="C10" s="4">
        <v>1290420</v>
      </c>
      <c r="D10" s="4">
        <v>1157405</v>
      </c>
      <c r="E10" s="4">
        <v>133015</v>
      </c>
      <c r="F10" s="4">
        <v>0</v>
      </c>
    </row>
    <row r="11" spans="1:6">
      <c r="A11" s="11">
        <v>6</v>
      </c>
      <c r="B11" s="3" t="s">
        <v>33</v>
      </c>
      <c r="C11" s="4">
        <v>320004</v>
      </c>
      <c r="D11" s="4">
        <v>272004</v>
      </c>
      <c r="E11" s="4">
        <v>48000</v>
      </c>
      <c r="F11" s="4">
        <v>0</v>
      </c>
    </row>
    <row r="12" spans="1:6" ht="25.5">
      <c r="A12" s="11">
        <v>7</v>
      </c>
      <c r="B12" s="3" t="s">
        <v>34</v>
      </c>
      <c r="C12" s="4">
        <v>390871</v>
      </c>
      <c r="D12" s="4">
        <v>190350</v>
      </c>
      <c r="E12" s="4">
        <v>200521</v>
      </c>
      <c r="F12" s="4">
        <v>0</v>
      </c>
    </row>
    <row r="13" spans="1:6" ht="25.5">
      <c r="A13" s="11">
        <v>8</v>
      </c>
      <c r="B13" s="3" t="s">
        <v>35</v>
      </c>
      <c r="C13" s="4">
        <v>79200821</v>
      </c>
      <c r="D13" s="4">
        <v>64996381</v>
      </c>
      <c r="E13" s="4">
        <v>13224440</v>
      </c>
      <c r="F13" s="4">
        <v>980000</v>
      </c>
    </row>
    <row r="14" spans="1:6" ht="38.25">
      <c r="A14" s="11">
        <v>9</v>
      </c>
      <c r="B14" s="3" t="s">
        <v>36</v>
      </c>
      <c r="C14" s="4">
        <v>135400</v>
      </c>
      <c r="D14" s="4">
        <v>135400</v>
      </c>
      <c r="E14" s="4">
        <v>0</v>
      </c>
      <c r="F14" s="4">
        <v>0</v>
      </c>
    </row>
    <row r="15" spans="1:6">
      <c r="A15" s="11">
        <v>10</v>
      </c>
      <c r="B15" s="3" t="s">
        <v>37</v>
      </c>
      <c r="C15" s="4">
        <v>1790477</v>
      </c>
      <c r="D15" s="4">
        <v>29056</v>
      </c>
      <c r="E15" s="4">
        <v>0</v>
      </c>
      <c r="F15" s="4">
        <v>1761421</v>
      </c>
    </row>
    <row r="16" spans="1:6" ht="25.5">
      <c r="A16" s="11">
        <v>11</v>
      </c>
      <c r="B16" s="3" t="s">
        <v>38</v>
      </c>
      <c r="C16" s="4">
        <v>1925877</v>
      </c>
      <c r="D16" s="4">
        <v>164456</v>
      </c>
      <c r="E16" s="4">
        <v>0</v>
      </c>
      <c r="F16" s="4">
        <v>1761421</v>
      </c>
    </row>
    <row r="17" spans="1:6">
      <c r="A17" s="11">
        <v>12</v>
      </c>
      <c r="B17" s="6" t="s">
        <v>39</v>
      </c>
      <c r="C17" s="7">
        <v>81126698</v>
      </c>
      <c r="D17" s="7">
        <v>65160837</v>
      </c>
      <c r="E17" s="7">
        <v>13224440</v>
      </c>
      <c r="F17" s="7">
        <v>2741421</v>
      </c>
    </row>
    <row r="18" spans="1:6" ht="38.25">
      <c r="A18" s="11">
        <v>13</v>
      </c>
      <c r="B18" s="6" t="s">
        <v>40</v>
      </c>
      <c r="C18" s="7">
        <v>15282903</v>
      </c>
      <c r="D18" s="7">
        <v>12435256</v>
      </c>
      <c r="E18" s="7">
        <v>2321351</v>
      </c>
      <c r="F18" s="7">
        <v>526296</v>
      </c>
    </row>
    <row r="19" spans="1:6">
      <c r="A19" s="11">
        <v>14</v>
      </c>
      <c r="B19" s="3" t="s">
        <v>41</v>
      </c>
      <c r="C19" s="4">
        <v>14667659</v>
      </c>
      <c r="D19" s="4">
        <v>11948859</v>
      </c>
      <c r="E19" s="4">
        <v>2217791</v>
      </c>
      <c r="F19" s="4">
        <v>501009</v>
      </c>
    </row>
    <row r="20" spans="1:6">
      <c r="A20" s="11">
        <v>15</v>
      </c>
      <c r="B20" s="3" t="s">
        <v>42</v>
      </c>
      <c r="C20" s="4">
        <v>14773</v>
      </c>
      <c r="D20" s="4">
        <v>14773</v>
      </c>
      <c r="E20" s="4">
        <v>0</v>
      </c>
      <c r="F20" s="4">
        <v>0</v>
      </c>
    </row>
    <row r="21" spans="1:6">
      <c r="A21" s="11">
        <v>16</v>
      </c>
      <c r="B21" s="3" t="s">
        <v>43</v>
      </c>
      <c r="C21" s="4">
        <v>64020</v>
      </c>
      <c r="D21" s="4">
        <v>64020</v>
      </c>
      <c r="E21" s="4">
        <v>0</v>
      </c>
      <c r="F21" s="4">
        <v>0</v>
      </c>
    </row>
    <row r="22" spans="1:6" ht="25.5">
      <c r="A22" s="11">
        <v>17</v>
      </c>
      <c r="B22" s="3" t="s">
        <v>44</v>
      </c>
      <c r="C22" s="4">
        <v>536451</v>
      </c>
      <c r="D22" s="4">
        <v>407604</v>
      </c>
      <c r="E22" s="4">
        <v>103560</v>
      </c>
      <c r="F22" s="4">
        <v>25287</v>
      </c>
    </row>
    <row r="23" spans="1:6">
      <c r="A23" s="11">
        <v>18</v>
      </c>
      <c r="B23" s="3" t="s">
        <v>45</v>
      </c>
      <c r="C23" s="4">
        <v>437288</v>
      </c>
      <c r="D23" s="4">
        <v>437288</v>
      </c>
      <c r="E23" s="4">
        <v>0</v>
      </c>
      <c r="F23" s="4">
        <v>0</v>
      </c>
    </row>
    <row r="24" spans="1:6">
      <c r="A24" s="11">
        <v>19</v>
      </c>
      <c r="B24" s="3" t="s">
        <v>46</v>
      </c>
      <c r="C24" s="4">
        <v>4098833</v>
      </c>
      <c r="D24" s="4">
        <v>3020715</v>
      </c>
      <c r="E24" s="4">
        <v>89030</v>
      </c>
      <c r="F24" s="4">
        <v>989088</v>
      </c>
    </row>
    <row r="25" spans="1:6">
      <c r="A25" s="11">
        <v>20</v>
      </c>
      <c r="B25" s="3" t="s">
        <v>47</v>
      </c>
      <c r="C25" s="4">
        <v>4536121</v>
      </c>
      <c r="D25" s="4">
        <v>3458003</v>
      </c>
      <c r="E25" s="4">
        <v>89030</v>
      </c>
      <c r="F25" s="4">
        <v>989088</v>
      </c>
    </row>
    <row r="26" spans="1:6" ht="25.5">
      <c r="A26" s="11">
        <v>21</v>
      </c>
      <c r="B26" s="3" t="s">
        <v>49</v>
      </c>
      <c r="C26" s="4">
        <v>72000</v>
      </c>
      <c r="D26" s="4">
        <v>72000</v>
      </c>
      <c r="E26" s="4">
        <v>0</v>
      </c>
      <c r="F26" s="4">
        <v>0</v>
      </c>
    </row>
    <row r="27" spans="1:6">
      <c r="A27" s="11">
        <v>22</v>
      </c>
      <c r="B27" s="3" t="s">
        <v>72</v>
      </c>
      <c r="C27" s="4">
        <v>4288556</v>
      </c>
      <c r="D27" s="4">
        <v>2971745</v>
      </c>
      <c r="E27" s="4">
        <v>1290522</v>
      </c>
      <c r="F27" s="4">
        <v>26289</v>
      </c>
    </row>
    <row r="28" spans="1:6">
      <c r="A28" s="11">
        <v>23</v>
      </c>
      <c r="B28" s="3" t="s">
        <v>50</v>
      </c>
      <c r="C28" s="4">
        <v>94410</v>
      </c>
      <c r="D28" s="4">
        <v>94410</v>
      </c>
      <c r="E28" s="4">
        <v>0</v>
      </c>
      <c r="F28" s="4">
        <v>0</v>
      </c>
    </row>
    <row r="29" spans="1:6" ht="25.5">
      <c r="A29" s="11">
        <v>24</v>
      </c>
      <c r="B29" s="3" t="s">
        <v>51</v>
      </c>
      <c r="C29" s="4">
        <v>4360556</v>
      </c>
      <c r="D29" s="4">
        <v>3043745</v>
      </c>
      <c r="E29" s="4">
        <v>1290522</v>
      </c>
      <c r="F29" s="4">
        <v>26289</v>
      </c>
    </row>
    <row r="30" spans="1:6">
      <c r="A30" s="11">
        <v>25</v>
      </c>
      <c r="B30" s="3" t="s">
        <v>52</v>
      </c>
      <c r="C30" s="4">
        <v>261400</v>
      </c>
      <c r="D30" s="4">
        <v>216735</v>
      </c>
      <c r="E30" s="4">
        <v>44665</v>
      </c>
      <c r="F30" s="4">
        <v>0</v>
      </c>
    </row>
    <row r="31" spans="1:6" ht="25.5">
      <c r="A31" s="11">
        <v>26</v>
      </c>
      <c r="B31" s="3" t="s">
        <v>53</v>
      </c>
      <c r="C31" s="4">
        <v>261400</v>
      </c>
      <c r="D31" s="4">
        <v>216735</v>
      </c>
      <c r="E31" s="4">
        <v>44665</v>
      </c>
      <c r="F31" s="4">
        <v>0</v>
      </c>
    </row>
    <row r="32" spans="1:6" ht="25.5">
      <c r="A32" s="11">
        <v>27</v>
      </c>
      <c r="B32" s="3" t="s">
        <v>54</v>
      </c>
      <c r="C32" s="4">
        <v>1596466</v>
      </c>
      <c r="D32" s="4">
        <v>1299427</v>
      </c>
      <c r="E32" s="4">
        <v>46157</v>
      </c>
      <c r="F32" s="4">
        <v>250882</v>
      </c>
    </row>
    <row r="33" spans="1:6">
      <c r="A33" s="11">
        <v>28</v>
      </c>
      <c r="B33" s="3" t="s">
        <v>55</v>
      </c>
      <c r="C33" s="4">
        <v>678326</v>
      </c>
      <c r="D33" s="4">
        <v>601665</v>
      </c>
      <c r="E33" s="4">
        <v>76661</v>
      </c>
      <c r="F33" s="4">
        <v>0</v>
      </c>
    </row>
    <row r="34" spans="1:6" ht="25.5">
      <c r="A34" s="11">
        <v>29</v>
      </c>
      <c r="B34" s="3" t="s">
        <v>56</v>
      </c>
      <c r="C34" s="4">
        <v>2274792</v>
      </c>
      <c r="D34" s="4">
        <v>1901092</v>
      </c>
      <c r="E34" s="4">
        <v>122818</v>
      </c>
      <c r="F34" s="4">
        <v>250882</v>
      </c>
    </row>
    <row r="35" spans="1:6">
      <c r="A35" s="11">
        <v>30</v>
      </c>
      <c r="B35" s="6" t="s">
        <v>57</v>
      </c>
      <c r="C35" s="7">
        <v>11432869</v>
      </c>
      <c r="D35" s="7">
        <v>8619575</v>
      </c>
      <c r="E35" s="7">
        <v>1547035</v>
      </c>
      <c r="F35" s="7">
        <v>1266259</v>
      </c>
    </row>
    <row r="36" spans="1:6" ht="38.25">
      <c r="A36" s="11">
        <v>31</v>
      </c>
      <c r="B36" s="6" t="s">
        <v>58</v>
      </c>
      <c r="C36" s="7">
        <v>107842470</v>
      </c>
      <c r="D36" s="7">
        <v>86215668</v>
      </c>
      <c r="E36" s="7">
        <v>17092826</v>
      </c>
      <c r="F36" s="7">
        <v>4533976</v>
      </c>
    </row>
    <row r="37" spans="1:6">
      <c r="A37" s="11">
        <v>32</v>
      </c>
      <c r="B37" s="6" t="s">
        <v>73</v>
      </c>
      <c r="C37" s="7">
        <v>107842470</v>
      </c>
      <c r="D37" s="7">
        <v>86215668</v>
      </c>
      <c r="E37" s="7">
        <v>17092826</v>
      </c>
      <c r="F37" s="7">
        <v>4533976</v>
      </c>
    </row>
    <row r="38" spans="1:6">
      <c r="A38" s="11">
        <v>33</v>
      </c>
      <c r="B38" s="3" t="s">
        <v>74</v>
      </c>
      <c r="C38" s="4">
        <v>20</v>
      </c>
      <c r="D38" s="4">
        <v>16</v>
      </c>
      <c r="E38" s="4">
        <v>4</v>
      </c>
      <c r="F38" s="4">
        <v>0</v>
      </c>
    </row>
  </sheetData>
  <mergeCells count="2">
    <mergeCell ref="A1:F1"/>
    <mergeCell ref="A2:F2"/>
  </mergeCells>
  <pageMargins left="0.7" right="0.7" top="0.75" bottom="0.75" header="0.3" footer="0.3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5"/>
  <sheetViews>
    <sheetView view="pageBreakPreview" zoomScale="60" zoomScaleNormal="100" workbookViewId="0">
      <selection sqref="A1:E1"/>
    </sheetView>
  </sheetViews>
  <sheetFormatPr defaultRowHeight="15"/>
  <cols>
    <col min="1" max="1" width="7.7109375" customWidth="1"/>
    <col min="2" max="2" width="30.42578125" customWidth="1"/>
    <col min="3" max="3" width="17.85546875" customWidth="1"/>
    <col min="4" max="4" width="15.28515625" customWidth="1"/>
    <col min="5" max="5" width="14.28515625" customWidth="1"/>
  </cols>
  <sheetData>
    <row r="1" spans="1:8">
      <c r="A1" s="213" t="s">
        <v>708</v>
      </c>
      <c r="B1" s="213"/>
      <c r="C1" s="213"/>
      <c r="D1" s="213"/>
      <c r="E1" s="213"/>
      <c r="F1" s="15"/>
      <c r="G1" s="15"/>
      <c r="H1" s="15"/>
    </row>
    <row r="2" spans="1:8">
      <c r="A2" s="213" t="s">
        <v>85</v>
      </c>
      <c r="B2" s="213"/>
      <c r="C2" s="213"/>
      <c r="D2" s="213"/>
      <c r="E2" s="213"/>
      <c r="F2" s="15"/>
      <c r="G2" s="15"/>
      <c r="H2" s="15"/>
    </row>
    <row r="4" spans="1:8">
      <c r="E4" s="13" t="s">
        <v>11</v>
      </c>
    </row>
    <row r="5" spans="1:8">
      <c r="A5" s="216" t="s">
        <v>18</v>
      </c>
      <c r="B5" s="217"/>
      <c r="C5" s="217"/>
      <c r="D5" s="217"/>
      <c r="E5" s="217"/>
    </row>
    <row r="6" spans="1:8" ht="25.5">
      <c r="A6" s="11" t="s">
        <v>5</v>
      </c>
      <c r="B6" s="12" t="s">
        <v>0</v>
      </c>
      <c r="C6" s="12" t="s">
        <v>1</v>
      </c>
      <c r="D6" s="12" t="s">
        <v>2</v>
      </c>
      <c r="E6" s="12" t="s">
        <v>3</v>
      </c>
    </row>
    <row r="7" spans="1:8" ht="38.25">
      <c r="A7" s="11">
        <v>1</v>
      </c>
      <c r="B7" s="3" t="s">
        <v>23</v>
      </c>
      <c r="C7" s="4">
        <v>1500000</v>
      </c>
      <c r="D7" s="4">
        <v>1500000</v>
      </c>
      <c r="E7" s="4">
        <v>1200000</v>
      </c>
    </row>
    <row r="8" spans="1:8" ht="25.5">
      <c r="A8" s="11">
        <v>2</v>
      </c>
      <c r="B8" s="3" t="s">
        <v>4</v>
      </c>
      <c r="C8" s="4">
        <v>0</v>
      </c>
      <c r="D8" s="4">
        <v>0</v>
      </c>
      <c r="E8" s="4">
        <v>1200000</v>
      </c>
    </row>
    <row r="9" spans="1:8" ht="25.5">
      <c r="A9" s="11">
        <v>3</v>
      </c>
      <c r="B9" s="6" t="s">
        <v>7</v>
      </c>
      <c r="C9" s="7">
        <v>1500000</v>
      </c>
      <c r="D9" s="7">
        <v>1500000</v>
      </c>
      <c r="E9" s="7">
        <v>1200000</v>
      </c>
    </row>
    <row r="10" spans="1:8">
      <c r="A10" s="11">
        <v>4</v>
      </c>
      <c r="B10" s="3" t="s">
        <v>81</v>
      </c>
      <c r="C10" s="4">
        <v>5120000</v>
      </c>
      <c r="D10" s="4">
        <v>5120000</v>
      </c>
      <c r="E10" s="4">
        <v>6246021</v>
      </c>
    </row>
    <row r="11" spans="1:8">
      <c r="A11" s="11">
        <v>5</v>
      </c>
      <c r="B11" s="3" t="s">
        <v>82</v>
      </c>
      <c r="C11" s="4">
        <v>1000000</v>
      </c>
      <c r="D11" s="4">
        <v>1000000</v>
      </c>
      <c r="E11" s="4">
        <v>1196863</v>
      </c>
    </row>
    <row r="12" spans="1:8" ht="25.5">
      <c r="A12" s="11">
        <v>6</v>
      </c>
      <c r="B12" s="3" t="s">
        <v>79</v>
      </c>
      <c r="C12" s="4">
        <v>1382000</v>
      </c>
      <c r="D12" s="4">
        <v>1382000</v>
      </c>
      <c r="E12" s="4">
        <v>1686429</v>
      </c>
    </row>
    <row r="13" spans="1:8" ht="25.5">
      <c r="A13" s="11">
        <v>7</v>
      </c>
      <c r="B13" s="3" t="s">
        <v>80</v>
      </c>
      <c r="C13" s="4">
        <v>0</v>
      </c>
      <c r="D13" s="4">
        <v>0</v>
      </c>
      <c r="E13" s="4">
        <v>313000</v>
      </c>
    </row>
    <row r="14" spans="1:8">
      <c r="A14" s="11">
        <v>8</v>
      </c>
      <c r="B14" s="3" t="s">
        <v>83</v>
      </c>
      <c r="C14" s="4">
        <v>0</v>
      </c>
      <c r="D14" s="4">
        <v>0</v>
      </c>
      <c r="E14" s="4">
        <v>13</v>
      </c>
    </row>
    <row r="15" spans="1:8">
      <c r="A15" s="11">
        <v>9</v>
      </c>
      <c r="B15" s="6" t="s">
        <v>9</v>
      </c>
      <c r="C15" s="7">
        <v>7502000</v>
      </c>
      <c r="D15" s="7">
        <v>7502000</v>
      </c>
      <c r="E15" s="7">
        <v>9442326</v>
      </c>
    </row>
    <row r="16" spans="1:8">
      <c r="A16" s="11">
        <v>10</v>
      </c>
      <c r="B16" s="6" t="s">
        <v>84</v>
      </c>
      <c r="C16" s="7">
        <v>9002000</v>
      </c>
      <c r="D16" s="7">
        <v>9002000</v>
      </c>
      <c r="E16" s="7">
        <v>10642326</v>
      </c>
    </row>
    <row r="18" spans="1:5">
      <c r="E18" s="13" t="s">
        <v>11</v>
      </c>
    </row>
    <row r="19" spans="1:5">
      <c r="A19" s="214" t="s">
        <v>17</v>
      </c>
      <c r="B19" s="215"/>
      <c r="C19" s="215"/>
      <c r="D19" s="215"/>
      <c r="E19" s="215"/>
    </row>
    <row r="20" spans="1:5" ht="25.5">
      <c r="A20" s="11" t="s">
        <v>5</v>
      </c>
      <c r="B20" s="12" t="s">
        <v>0</v>
      </c>
      <c r="C20" s="12" t="s">
        <v>1</v>
      </c>
      <c r="D20" s="12" t="s">
        <v>2</v>
      </c>
      <c r="E20" s="12" t="s">
        <v>3</v>
      </c>
    </row>
    <row r="21" spans="1:5" ht="38.25">
      <c r="A21" s="11">
        <v>1</v>
      </c>
      <c r="B21" s="3" t="s">
        <v>12</v>
      </c>
      <c r="C21" s="4">
        <v>1319776</v>
      </c>
      <c r="D21" s="4">
        <v>1319768</v>
      </c>
      <c r="E21" s="4">
        <v>1319768</v>
      </c>
    </row>
    <row r="22" spans="1:5">
      <c r="A22" s="11">
        <v>2</v>
      </c>
      <c r="B22" s="3" t="s">
        <v>14</v>
      </c>
      <c r="C22" s="4">
        <v>1319776</v>
      </c>
      <c r="D22" s="4">
        <v>1319768</v>
      </c>
      <c r="E22" s="4">
        <v>1319768</v>
      </c>
    </row>
    <row r="23" spans="1:5" ht="25.5">
      <c r="A23" s="11">
        <v>3</v>
      </c>
      <c r="B23" s="3" t="s">
        <v>13</v>
      </c>
      <c r="C23" s="4">
        <v>35638059</v>
      </c>
      <c r="D23" s="4">
        <v>35638059</v>
      </c>
      <c r="E23" s="4">
        <v>33695949</v>
      </c>
    </row>
    <row r="24" spans="1:5">
      <c r="A24" s="11">
        <v>4</v>
      </c>
      <c r="B24" s="3" t="s">
        <v>15</v>
      </c>
      <c r="C24" s="4">
        <v>36957835</v>
      </c>
      <c r="D24" s="4">
        <v>36957827</v>
      </c>
      <c r="E24" s="4">
        <v>35015717</v>
      </c>
    </row>
    <row r="25" spans="1:5">
      <c r="A25" s="11">
        <v>5</v>
      </c>
      <c r="B25" s="6" t="s">
        <v>16</v>
      </c>
      <c r="C25" s="7">
        <v>36957835</v>
      </c>
      <c r="D25" s="7">
        <v>36957827</v>
      </c>
      <c r="E25" s="7">
        <v>35015717</v>
      </c>
    </row>
  </sheetData>
  <mergeCells count="4">
    <mergeCell ref="A1:E1"/>
    <mergeCell ref="A2:E2"/>
    <mergeCell ref="A19:E19"/>
    <mergeCell ref="A5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"/>
  <sheetViews>
    <sheetView view="pageBreakPreview" zoomScale="60" zoomScaleNormal="100" workbookViewId="0">
      <selection sqref="A1:F1"/>
    </sheetView>
  </sheetViews>
  <sheetFormatPr defaultRowHeight="15"/>
  <cols>
    <col min="2" max="2" width="33" customWidth="1"/>
    <col min="3" max="3" width="16.140625" customWidth="1"/>
    <col min="4" max="4" width="17.42578125" customWidth="1"/>
    <col min="5" max="5" width="19.140625" customWidth="1"/>
    <col min="6" max="6" width="14.7109375" customWidth="1"/>
  </cols>
  <sheetData>
    <row r="1" spans="1:6">
      <c r="A1" s="213" t="s">
        <v>709</v>
      </c>
      <c r="B1" s="213"/>
      <c r="C1" s="213"/>
      <c r="D1" s="213"/>
      <c r="E1" s="213"/>
      <c r="F1" s="213"/>
    </row>
    <row r="2" spans="1:6">
      <c r="A2" s="213" t="s">
        <v>88</v>
      </c>
      <c r="B2" s="213"/>
      <c r="C2" s="213"/>
      <c r="D2" s="213"/>
      <c r="E2" s="213"/>
      <c r="F2" s="213"/>
    </row>
    <row r="4" spans="1:6">
      <c r="F4" s="13" t="s">
        <v>11</v>
      </c>
    </row>
    <row r="5" spans="1:6" ht="51">
      <c r="A5" s="11" t="s">
        <v>5</v>
      </c>
      <c r="B5" s="12" t="s">
        <v>0</v>
      </c>
      <c r="C5" s="12" t="s">
        <v>19</v>
      </c>
      <c r="D5" s="12" t="s">
        <v>22</v>
      </c>
      <c r="E5" s="12" t="s">
        <v>86</v>
      </c>
      <c r="F5" s="12" t="s">
        <v>87</v>
      </c>
    </row>
    <row r="6" spans="1:6" ht="25.5">
      <c r="A6" s="11">
        <v>1</v>
      </c>
      <c r="B6" s="3" t="s">
        <v>23</v>
      </c>
      <c r="C6" s="4">
        <v>1200000</v>
      </c>
      <c r="D6" s="4">
        <v>0</v>
      </c>
      <c r="E6" s="4">
        <v>1200000</v>
      </c>
      <c r="F6" s="4">
        <v>0</v>
      </c>
    </row>
    <row r="7" spans="1:6" ht="25.5">
      <c r="A7" s="11">
        <v>2</v>
      </c>
      <c r="B7" s="3" t="s">
        <v>4</v>
      </c>
      <c r="C7" s="4">
        <v>1200000</v>
      </c>
      <c r="D7" s="4">
        <v>0</v>
      </c>
      <c r="E7" s="4">
        <v>1200000</v>
      </c>
      <c r="F7" s="4">
        <v>0</v>
      </c>
    </row>
    <row r="8" spans="1:6" ht="25.5">
      <c r="A8" s="11">
        <v>3</v>
      </c>
      <c r="B8" s="6" t="s">
        <v>98</v>
      </c>
      <c r="C8" s="7">
        <v>1200000</v>
      </c>
      <c r="D8" s="7">
        <v>0</v>
      </c>
      <c r="E8" s="7">
        <v>1200000</v>
      </c>
      <c r="F8" s="7">
        <v>0</v>
      </c>
    </row>
    <row r="9" spans="1:6">
      <c r="A9" s="11">
        <v>4</v>
      </c>
      <c r="B9" s="3" t="s">
        <v>99</v>
      </c>
      <c r="C9" s="4">
        <v>6246021</v>
      </c>
      <c r="D9" s="4">
        <v>0</v>
      </c>
      <c r="E9" s="4">
        <v>6209013</v>
      </c>
      <c r="F9" s="4">
        <v>37008</v>
      </c>
    </row>
    <row r="10" spans="1:6">
      <c r="A10" s="11">
        <v>5</v>
      </c>
      <c r="B10" s="3" t="s">
        <v>100</v>
      </c>
      <c r="C10" s="4">
        <v>1196863</v>
      </c>
      <c r="D10" s="4">
        <v>0</v>
      </c>
      <c r="E10" s="4">
        <v>1196863</v>
      </c>
      <c r="F10" s="4">
        <v>0</v>
      </c>
    </row>
    <row r="11" spans="1:6" ht="25.5">
      <c r="A11" s="11">
        <v>6</v>
      </c>
      <c r="B11" s="3" t="s">
        <v>79</v>
      </c>
      <c r="C11" s="4">
        <v>1686429</v>
      </c>
      <c r="D11" s="4">
        <v>0</v>
      </c>
      <c r="E11" s="4">
        <v>1676437</v>
      </c>
      <c r="F11" s="4">
        <v>9992</v>
      </c>
    </row>
    <row r="12" spans="1:6" ht="25.5">
      <c r="A12" s="11">
        <v>7</v>
      </c>
      <c r="B12" s="3" t="s">
        <v>80</v>
      </c>
      <c r="C12" s="4">
        <v>313000</v>
      </c>
      <c r="D12" s="4">
        <v>0</v>
      </c>
      <c r="E12" s="4">
        <v>313000</v>
      </c>
      <c r="F12" s="4">
        <v>0</v>
      </c>
    </row>
    <row r="13" spans="1:6">
      <c r="A13" s="11">
        <v>8</v>
      </c>
      <c r="B13" s="3" t="s">
        <v>101</v>
      </c>
      <c r="C13" s="4">
        <v>13</v>
      </c>
      <c r="D13" s="4">
        <v>0</v>
      </c>
      <c r="E13" s="4">
        <v>13</v>
      </c>
      <c r="F13" s="4">
        <v>0</v>
      </c>
    </row>
    <row r="14" spans="1:6">
      <c r="A14" s="11">
        <v>9</v>
      </c>
      <c r="B14" s="6" t="s">
        <v>9</v>
      </c>
      <c r="C14" s="7">
        <v>9442326</v>
      </c>
      <c r="D14" s="7">
        <v>0</v>
      </c>
      <c r="E14" s="7">
        <v>9395326</v>
      </c>
      <c r="F14" s="7">
        <v>47000</v>
      </c>
    </row>
    <row r="15" spans="1:6">
      <c r="A15" s="11">
        <v>10</v>
      </c>
      <c r="B15" s="6" t="s">
        <v>24</v>
      </c>
      <c r="C15" s="7">
        <v>10642326</v>
      </c>
      <c r="D15" s="7">
        <v>0</v>
      </c>
      <c r="E15" s="7">
        <v>10595326</v>
      </c>
      <c r="F15" s="7">
        <v>47000</v>
      </c>
    </row>
    <row r="16" spans="1:6" ht="25.5">
      <c r="A16" s="11">
        <v>11</v>
      </c>
      <c r="B16" s="3" t="s">
        <v>12</v>
      </c>
      <c r="C16" s="4">
        <v>1319768</v>
      </c>
      <c r="D16" s="4">
        <v>1319768</v>
      </c>
      <c r="E16" s="4">
        <v>0</v>
      </c>
      <c r="F16" s="4">
        <v>0</v>
      </c>
    </row>
    <row r="17" spans="1:6">
      <c r="A17" s="11">
        <v>12</v>
      </c>
      <c r="B17" s="3" t="s">
        <v>102</v>
      </c>
      <c r="C17" s="4">
        <v>1319768</v>
      </c>
      <c r="D17" s="4">
        <v>1319768</v>
      </c>
      <c r="E17" s="4">
        <v>0</v>
      </c>
      <c r="F17" s="4">
        <v>0</v>
      </c>
    </row>
    <row r="18" spans="1:6" ht="25.5">
      <c r="A18" s="11">
        <v>13</v>
      </c>
      <c r="B18" s="3" t="s">
        <v>13</v>
      </c>
      <c r="C18" s="4">
        <v>33695949</v>
      </c>
      <c r="D18" s="4">
        <v>33695949</v>
      </c>
      <c r="E18" s="4">
        <v>0</v>
      </c>
      <c r="F18" s="4">
        <v>0</v>
      </c>
    </row>
    <row r="19" spans="1:6">
      <c r="A19" s="11">
        <v>14</v>
      </c>
      <c r="B19" s="3" t="s">
        <v>103</v>
      </c>
      <c r="C19" s="4">
        <v>35015717</v>
      </c>
      <c r="D19" s="4">
        <v>35015717</v>
      </c>
      <c r="E19" s="4">
        <v>0</v>
      </c>
      <c r="F19" s="4">
        <v>0</v>
      </c>
    </row>
    <row r="20" spans="1:6">
      <c r="A20" s="11">
        <v>15</v>
      </c>
      <c r="B20" s="6" t="s">
        <v>16</v>
      </c>
      <c r="C20" s="7">
        <v>35015717</v>
      </c>
      <c r="D20" s="7">
        <v>35015717</v>
      </c>
      <c r="E20" s="7">
        <v>0</v>
      </c>
      <c r="F20" s="7">
        <v>0</v>
      </c>
    </row>
    <row r="21" spans="1:6">
      <c r="A21" s="11">
        <v>16</v>
      </c>
      <c r="B21" s="6" t="s">
        <v>26</v>
      </c>
      <c r="C21" s="7">
        <v>45658043</v>
      </c>
      <c r="D21" s="7">
        <v>35015717</v>
      </c>
      <c r="E21" s="7">
        <v>10595326</v>
      </c>
      <c r="F21" s="7">
        <v>47000</v>
      </c>
    </row>
    <row r="22" spans="1:6">
      <c r="A22" s="8"/>
    </row>
    <row r="23" spans="1:6">
      <c r="A23" s="8"/>
    </row>
    <row r="24" spans="1:6">
      <c r="A24" s="8"/>
    </row>
  </sheetData>
  <mergeCells count="2">
    <mergeCell ref="A1:F1"/>
    <mergeCell ref="A2:F2"/>
  </mergeCells>
  <pageMargins left="0.7" right="0.7" top="0.75" bottom="0.75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9"/>
  <sheetViews>
    <sheetView view="pageBreakPreview" zoomScale="60" zoomScaleNormal="100" workbookViewId="0">
      <selection sqref="A1:E1"/>
    </sheetView>
  </sheetViews>
  <sheetFormatPr defaultRowHeight="15"/>
  <cols>
    <col min="2" max="2" width="38.28515625" customWidth="1"/>
    <col min="3" max="3" width="16.7109375" customWidth="1"/>
    <col min="4" max="4" width="15" customWidth="1"/>
    <col min="5" max="5" width="14.42578125" customWidth="1"/>
  </cols>
  <sheetData>
    <row r="1" spans="1:6">
      <c r="A1" s="213" t="s">
        <v>710</v>
      </c>
      <c r="B1" s="213"/>
      <c r="C1" s="213"/>
      <c r="D1" s="213"/>
      <c r="E1" s="213"/>
      <c r="F1" s="15"/>
    </row>
    <row r="2" spans="1:6">
      <c r="A2" s="213" t="s">
        <v>117</v>
      </c>
      <c r="B2" s="213"/>
      <c r="C2" s="213"/>
      <c r="D2" s="213"/>
      <c r="E2" s="213"/>
      <c r="F2" s="15"/>
    </row>
    <row r="4" spans="1:6">
      <c r="E4" s="13" t="s">
        <v>11</v>
      </c>
    </row>
    <row r="5" spans="1:6" ht="25.5">
      <c r="A5" s="11" t="s">
        <v>5</v>
      </c>
      <c r="B5" s="12" t="s">
        <v>0</v>
      </c>
      <c r="C5" s="12" t="s">
        <v>1</v>
      </c>
      <c r="D5" s="12" t="s">
        <v>2</v>
      </c>
      <c r="E5" s="12" t="s">
        <v>3</v>
      </c>
    </row>
    <row r="6" spans="1:6" ht="25.5">
      <c r="A6" s="11">
        <v>1</v>
      </c>
      <c r="B6" s="3" t="s">
        <v>28</v>
      </c>
      <c r="C6" s="4">
        <v>0</v>
      </c>
      <c r="D6" s="4">
        <v>1233000</v>
      </c>
      <c r="E6" s="4">
        <v>1232250</v>
      </c>
    </row>
    <row r="7" spans="1:6" ht="25.5">
      <c r="A7" s="11">
        <v>2</v>
      </c>
      <c r="B7" s="3" t="s">
        <v>60</v>
      </c>
      <c r="C7" s="4">
        <v>0</v>
      </c>
      <c r="D7" s="4">
        <v>108000</v>
      </c>
      <c r="E7" s="4">
        <v>105000</v>
      </c>
    </row>
    <row r="8" spans="1:6">
      <c r="A8" s="11">
        <v>3</v>
      </c>
      <c r="B8" s="3" t="s">
        <v>104</v>
      </c>
      <c r="C8" s="4">
        <v>0</v>
      </c>
      <c r="D8" s="4">
        <v>1341000</v>
      </c>
      <c r="E8" s="4">
        <v>1337250</v>
      </c>
    </row>
    <row r="9" spans="1:6" ht="38.25">
      <c r="A9" s="11">
        <v>4</v>
      </c>
      <c r="B9" s="3" t="s">
        <v>36</v>
      </c>
      <c r="C9" s="4">
        <v>0</v>
      </c>
      <c r="D9" s="4">
        <v>3959000</v>
      </c>
      <c r="E9" s="4">
        <v>3958644</v>
      </c>
    </row>
    <row r="10" spans="1:6">
      <c r="A10" s="11">
        <v>5</v>
      </c>
      <c r="B10" s="3" t="s">
        <v>37</v>
      </c>
      <c r="C10" s="4">
        <v>9604000</v>
      </c>
      <c r="D10" s="4">
        <v>5880454</v>
      </c>
      <c r="E10" s="4">
        <v>5880454</v>
      </c>
    </row>
    <row r="11" spans="1:6">
      <c r="A11" s="11">
        <v>6</v>
      </c>
      <c r="B11" s="3" t="s">
        <v>105</v>
      </c>
      <c r="C11" s="4">
        <v>9604000</v>
      </c>
      <c r="D11" s="4">
        <v>9839454</v>
      </c>
      <c r="E11" s="4">
        <v>9839098</v>
      </c>
    </row>
    <row r="12" spans="1:6">
      <c r="A12" s="11">
        <v>7</v>
      </c>
      <c r="B12" s="6" t="s">
        <v>106</v>
      </c>
      <c r="C12" s="7">
        <v>9604000</v>
      </c>
      <c r="D12" s="7">
        <v>11180454</v>
      </c>
      <c r="E12" s="7">
        <v>11176348</v>
      </c>
    </row>
    <row r="13" spans="1:6" ht="25.5">
      <c r="A13" s="11">
        <v>8</v>
      </c>
      <c r="B13" s="6" t="s">
        <v>107</v>
      </c>
      <c r="C13" s="7">
        <v>1777280</v>
      </c>
      <c r="D13" s="7">
        <v>1995262</v>
      </c>
      <c r="E13" s="7">
        <v>1895292</v>
      </c>
    </row>
    <row r="14" spans="1:6">
      <c r="A14" s="11">
        <v>9</v>
      </c>
      <c r="B14" s="3" t="s">
        <v>41</v>
      </c>
      <c r="C14" s="4">
        <v>0</v>
      </c>
      <c r="D14" s="4">
        <v>0</v>
      </c>
      <c r="E14" s="4">
        <v>1895292</v>
      </c>
    </row>
    <row r="15" spans="1:6">
      <c r="A15" s="11">
        <v>10</v>
      </c>
      <c r="B15" s="3" t="s">
        <v>45</v>
      </c>
      <c r="C15" s="4">
        <v>300000</v>
      </c>
      <c r="D15" s="4">
        <v>150000</v>
      </c>
      <c r="E15" s="4">
        <v>117874</v>
      </c>
    </row>
    <row r="16" spans="1:6">
      <c r="A16" s="11">
        <v>11</v>
      </c>
      <c r="B16" s="3" t="s">
        <v>46</v>
      </c>
      <c r="C16" s="4">
        <v>2026817</v>
      </c>
      <c r="D16" s="4">
        <v>1491427</v>
      </c>
      <c r="E16" s="4">
        <v>1468382</v>
      </c>
    </row>
    <row r="17" spans="1:5">
      <c r="A17" s="11">
        <v>12</v>
      </c>
      <c r="B17" s="3" t="s">
        <v>108</v>
      </c>
      <c r="C17" s="4">
        <v>2326817</v>
      </c>
      <c r="D17" s="4">
        <v>1641427</v>
      </c>
      <c r="E17" s="4">
        <v>1586256</v>
      </c>
    </row>
    <row r="18" spans="1:5" ht="25.5">
      <c r="A18" s="11">
        <v>13</v>
      </c>
      <c r="B18" s="3" t="s">
        <v>89</v>
      </c>
      <c r="C18" s="4">
        <v>150000</v>
      </c>
      <c r="D18" s="4">
        <v>150000</v>
      </c>
      <c r="E18" s="4">
        <v>106891</v>
      </c>
    </row>
    <row r="19" spans="1:5">
      <c r="A19" s="11">
        <v>14</v>
      </c>
      <c r="B19" s="3" t="s">
        <v>90</v>
      </c>
      <c r="C19" s="4">
        <v>240000</v>
      </c>
      <c r="D19" s="4">
        <v>200000</v>
      </c>
      <c r="E19" s="4">
        <v>103236</v>
      </c>
    </row>
    <row r="20" spans="1:5">
      <c r="A20" s="11">
        <v>15</v>
      </c>
      <c r="B20" s="3" t="s">
        <v>109</v>
      </c>
      <c r="C20" s="4">
        <v>390000</v>
      </c>
      <c r="D20" s="4">
        <v>350000</v>
      </c>
      <c r="E20" s="4">
        <v>210127</v>
      </c>
    </row>
    <row r="21" spans="1:5">
      <c r="A21" s="11">
        <v>16</v>
      </c>
      <c r="B21" s="3" t="s">
        <v>91</v>
      </c>
      <c r="C21" s="4">
        <v>1480000</v>
      </c>
      <c r="D21" s="4">
        <v>1705000</v>
      </c>
      <c r="E21" s="4">
        <v>1638973</v>
      </c>
    </row>
    <row r="22" spans="1:5">
      <c r="A22" s="11">
        <v>17</v>
      </c>
      <c r="B22" s="3" t="s">
        <v>48</v>
      </c>
      <c r="C22" s="4">
        <v>400000</v>
      </c>
      <c r="D22" s="4">
        <v>270000</v>
      </c>
      <c r="E22" s="4">
        <v>172139</v>
      </c>
    </row>
    <row r="23" spans="1:5" ht="25.5">
      <c r="A23" s="11">
        <v>18</v>
      </c>
      <c r="B23" s="3" t="s">
        <v>49</v>
      </c>
      <c r="C23" s="4">
        <v>1650000</v>
      </c>
      <c r="D23" s="4">
        <v>1570000</v>
      </c>
      <c r="E23" s="4">
        <v>1567500</v>
      </c>
    </row>
    <row r="24" spans="1:5">
      <c r="A24" s="11">
        <v>19</v>
      </c>
      <c r="B24" s="3" t="s">
        <v>110</v>
      </c>
      <c r="C24" s="4">
        <v>13960000</v>
      </c>
      <c r="D24" s="4">
        <v>20950832</v>
      </c>
      <c r="E24" s="4">
        <v>20880574</v>
      </c>
    </row>
    <row r="25" spans="1:5">
      <c r="A25" s="11">
        <v>20</v>
      </c>
      <c r="B25" s="3" t="s">
        <v>111</v>
      </c>
      <c r="C25" s="4">
        <v>17490000</v>
      </c>
      <c r="D25" s="4">
        <v>24495832</v>
      </c>
      <c r="E25" s="4">
        <v>24259186</v>
      </c>
    </row>
    <row r="26" spans="1:5">
      <c r="A26" s="11">
        <v>21</v>
      </c>
      <c r="B26" s="3" t="s">
        <v>92</v>
      </c>
      <c r="C26" s="4">
        <v>1400000</v>
      </c>
      <c r="D26" s="4">
        <v>400000</v>
      </c>
      <c r="E26" s="4">
        <v>375721</v>
      </c>
    </row>
    <row r="27" spans="1:5" ht="25.5">
      <c r="A27" s="11">
        <v>22</v>
      </c>
      <c r="B27" s="3" t="s">
        <v>112</v>
      </c>
      <c r="C27" s="4">
        <v>1400000</v>
      </c>
      <c r="D27" s="4">
        <v>400000</v>
      </c>
      <c r="E27" s="4">
        <v>375721</v>
      </c>
    </row>
    <row r="28" spans="1:5" ht="25.5">
      <c r="A28" s="11">
        <v>23</v>
      </c>
      <c r="B28" s="3" t="s">
        <v>54</v>
      </c>
      <c r="C28" s="4">
        <v>5723000</v>
      </c>
      <c r="D28" s="4">
        <v>4612891</v>
      </c>
      <c r="E28" s="4">
        <v>4532817</v>
      </c>
    </row>
    <row r="29" spans="1:5">
      <c r="A29" s="11">
        <v>24</v>
      </c>
      <c r="B29" s="3" t="s">
        <v>93</v>
      </c>
      <c r="C29" s="4">
        <v>0</v>
      </c>
      <c r="D29" s="4">
        <v>20000</v>
      </c>
      <c r="E29" s="4">
        <v>19000</v>
      </c>
    </row>
    <row r="30" spans="1:5">
      <c r="A30" s="11">
        <v>25</v>
      </c>
      <c r="B30" s="3" t="s">
        <v>55</v>
      </c>
      <c r="C30" s="4">
        <v>723000</v>
      </c>
      <c r="D30" s="4">
        <v>323000</v>
      </c>
      <c r="E30" s="4">
        <v>215786</v>
      </c>
    </row>
    <row r="31" spans="1:5" ht="25.5">
      <c r="A31" s="11">
        <v>26</v>
      </c>
      <c r="B31" s="3" t="s">
        <v>68</v>
      </c>
      <c r="C31" s="4">
        <v>6446000</v>
      </c>
      <c r="D31" s="4">
        <v>4955891</v>
      </c>
      <c r="E31" s="4">
        <v>4767603</v>
      </c>
    </row>
    <row r="32" spans="1:5">
      <c r="A32" s="11">
        <v>27</v>
      </c>
      <c r="B32" s="6" t="s">
        <v>113</v>
      </c>
      <c r="C32" s="7">
        <v>28052817</v>
      </c>
      <c r="D32" s="7">
        <v>31843150</v>
      </c>
      <c r="E32" s="7">
        <v>31198893</v>
      </c>
    </row>
    <row r="33" spans="1:5" ht="25.5">
      <c r="A33" s="11">
        <v>28</v>
      </c>
      <c r="B33" s="3" t="s">
        <v>94</v>
      </c>
      <c r="C33" s="4">
        <v>1230063</v>
      </c>
      <c r="D33" s="4">
        <v>664961</v>
      </c>
      <c r="E33" s="4">
        <v>664961</v>
      </c>
    </row>
    <row r="34" spans="1:5" ht="25.5">
      <c r="A34" s="11">
        <v>29</v>
      </c>
      <c r="B34" s="3" t="s">
        <v>95</v>
      </c>
      <c r="C34" s="4">
        <v>276000</v>
      </c>
      <c r="D34" s="4">
        <v>276000</v>
      </c>
      <c r="E34" s="4">
        <v>179539</v>
      </c>
    </row>
    <row r="35" spans="1:5">
      <c r="A35" s="11">
        <v>30</v>
      </c>
      <c r="B35" s="6" t="s">
        <v>114</v>
      </c>
      <c r="C35" s="7">
        <v>1506063</v>
      </c>
      <c r="D35" s="7">
        <v>940961</v>
      </c>
      <c r="E35" s="7">
        <v>844500</v>
      </c>
    </row>
    <row r="36" spans="1:5">
      <c r="A36" s="11">
        <v>31</v>
      </c>
      <c r="B36" s="3" t="s">
        <v>96</v>
      </c>
      <c r="C36" s="4">
        <v>3952500</v>
      </c>
      <c r="D36" s="4">
        <v>0</v>
      </c>
      <c r="E36" s="4">
        <v>0</v>
      </c>
    </row>
    <row r="37" spans="1:5" ht="25.5">
      <c r="A37" s="11">
        <v>32</v>
      </c>
      <c r="B37" s="3" t="s">
        <v>97</v>
      </c>
      <c r="C37" s="4">
        <v>1067175</v>
      </c>
      <c r="D37" s="4">
        <v>0</v>
      </c>
      <c r="E37" s="4">
        <v>0</v>
      </c>
    </row>
    <row r="38" spans="1:5">
      <c r="A38" s="16">
        <v>33</v>
      </c>
      <c r="B38" s="6" t="s">
        <v>115</v>
      </c>
      <c r="C38" s="7">
        <v>5019675</v>
      </c>
      <c r="D38" s="7">
        <v>0</v>
      </c>
      <c r="E38" s="7">
        <v>0</v>
      </c>
    </row>
    <row r="39" spans="1:5">
      <c r="A39" s="16">
        <v>34</v>
      </c>
      <c r="B39" s="6" t="s">
        <v>116</v>
      </c>
      <c r="C39" s="7">
        <v>45959835</v>
      </c>
      <c r="D39" s="7">
        <v>45959827</v>
      </c>
      <c r="E39" s="7">
        <v>45115033</v>
      </c>
    </row>
  </sheetData>
  <mergeCells count="2">
    <mergeCell ref="A1:E1"/>
    <mergeCell ref="A2:E2"/>
  </mergeCells>
  <pageMargins left="0.7" right="0.7" top="0.75" bottom="0.75" header="0.3" footer="0.3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9"/>
  <sheetViews>
    <sheetView view="pageBreakPreview" zoomScale="60" zoomScaleNormal="100" workbookViewId="0">
      <selection sqref="A1:F1"/>
    </sheetView>
  </sheetViews>
  <sheetFormatPr defaultRowHeight="15"/>
  <cols>
    <col min="2" max="2" width="38.7109375" customWidth="1"/>
    <col min="3" max="3" width="14.140625" customWidth="1"/>
    <col min="4" max="4" width="18" customWidth="1"/>
    <col min="5" max="5" width="22.85546875" customWidth="1"/>
    <col min="6" max="6" width="20.140625" customWidth="1"/>
  </cols>
  <sheetData>
    <row r="1" spans="1:6">
      <c r="A1" s="213" t="s">
        <v>711</v>
      </c>
      <c r="B1" s="213"/>
      <c r="C1" s="213"/>
      <c r="D1" s="213"/>
      <c r="E1" s="213"/>
      <c r="F1" s="213"/>
    </row>
    <row r="2" spans="1:6">
      <c r="A2" s="213" t="s">
        <v>121</v>
      </c>
      <c r="B2" s="213"/>
      <c r="C2" s="213"/>
      <c r="D2" s="213"/>
      <c r="E2" s="213"/>
      <c r="F2" s="213"/>
    </row>
    <row r="4" spans="1:6">
      <c r="F4" s="13" t="s">
        <v>11</v>
      </c>
    </row>
    <row r="5" spans="1:6" ht="51">
      <c r="A5" s="11" t="s">
        <v>5</v>
      </c>
      <c r="B5" s="12" t="s">
        <v>0</v>
      </c>
      <c r="C5" s="12" t="s">
        <v>19</v>
      </c>
      <c r="D5" s="12" t="s">
        <v>22</v>
      </c>
      <c r="E5" s="12" t="s">
        <v>86</v>
      </c>
      <c r="F5" s="12" t="s">
        <v>87</v>
      </c>
    </row>
    <row r="6" spans="1:6" ht="25.5">
      <c r="A6" s="11">
        <v>1</v>
      </c>
      <c r="B6" s="3" t="s">
        <v>28</v>
      </c>
      <c r="C6" s="4">
        <v>1232250</v>
      </c>
      <c r="D6" s="4">
        <v>0</v>
      </c>
      <c r="E6" s="4">
        <v>1232250</v>
      </c>
      <c r="F6" s="4">
        <v>0</v>
      </c>
    </row>
    <row r="7" spans="1:6" ht="25.5">
      <c r="A7" s="11">
        <v>2</v>
      </c>
      <c r="B7" s="3" t="s">
        <v>118</v>
      </c>
      <c r="C7" s="4">
        <v>105000</v>
      </c>
      <c r="D7" s="4">
        <v>0</v>
      </c>
      <c r="E7" s="4">
        <v>105000</v>
      </c>
      <c r="F7" s="4">
        <v>0</v>
      </c>
    </row>
    <row r="8" spans="1:6">
      <c r="A8" s="11">
        <v>3</v>
      </c>
      <c r="B8" s="3" t="s">
        <v>59</v>
      </c>
      <c r="C8" s="4">
        <v>1337250</v>
      </c>
      <c r="D8" s="4">
        <v>0</v>
      </c>
      <c r="E8" s="4">
        <v>1337250</v>
      </c>
      <c r="F8" s="4">
        <v>0</v>
      </c>
    </row>
    <row r="9" spans="1:6" ht="38.25">
      <c r="A9" s="11">
        <v>4</v>
      </c>
      <c r="B9" s="3" t="s">
        <v>36</v>
      </c>
      <c r="C9" s="4">
        <v>3958644</v>
      </c>
      <c r="D9" s="4">
        <v>0</v>
      </c>
      <c r="E9" s="4">
        <v>3375296</v>
      </c>
      <c r="F9" s="4">
        <v>583348</v>
      </c>
    </row>
    <row r="10" spans="1:6">
      <c r="A10" s="11">
        <v>5</v>
      </c>
      <c r="B10" s="3" t="s">
        <v>37</v>
      </c>
      <c r="C10" s="4">
        <v>5880454</v>
      </c>
      <c r="D10" s="4">
        <v>0</v>
      </c>
      <c r="E10" s="4">
        <v>366250</v>
      </c>
      <c r="F10" s="4">
        <v>5514204</v>
      </c>
    </row>
    <row r="11" spans="1:6">
      <c r="A11" s="11">
        <v>6</v>
      </c>
      <c r="B11" s="3" t="s">
        <v>119</v>
      </c>
      <c r="C11" s="4">
        <v>9839098</v>
      </c>
      <c r="D11" s="4">
        <v>0</v>
      </c>
      <c r="E11" s="4">
        <v>3741546</v>
      </c>
      <c r="F11" s="4">
        <v>6097552</v>
      </c>
    </row>
    <row r="12" spans="1:6">
      <c r="A12" s="11">
        <v>7</v>
      </c>
      <c r="B12" s="6" t="s">
        <v>39</v>
      </c>
      <c r="C12" s="7">
        <v>11176348</v>
      </c>
      <c r="D12" s="7">
        <v>0</v>
      </c>
      <c r="E12" s="7">
        <v>5078796</v>
      </c>
      <c r="F12" s="7">
        <v>6097552</v>
      </c>
    </row>
    <row r="13" spans="1:6" ht="25.5">
      <c r="A13" s="11">
        <v>8</v>
      </c>
      <c r="B13" s="6" t="s">
        <v>63</v>
      </c>
      <c r="C13" s="7">
        <v>1895292</v>
      </c>
      <c r="D13" s="7">
        <v>0</v>
      </c>
      <c r="E13" s="7">
        <v>867444</v>
      </c>
      <c r="F13" s="7">
        <v>1027848</v>
      </c>
    </row>
    <row r="14" spans="1:6">
      <c r="A14" s="11">
        <v>9</v>
      </c>
      <c r="B14" s="3" t="s">
        <v>41</v>
      </c>
      <c r="C14" s="4">
        <v>1895292</v>
      </c>
      <c r="D14" s="4">
        <v>0</v>
      </c>
      <c r="E14" s="4">
        <v>867444</v>
      </c>
      <c r="F14" s="4">
        <v>1027848</v>
      </c>
    </row>
    <row r="15" spans="1:6">
      <c r="A15" s="11">
        <v>10</v>
      </c>
      <c r="B15" s="3" t="s">
        <v>45</v>
      </c>
      <c r="C15" s="4">
        <v>117874</v>
      </c>
      <c r="D15" s="4">
        <v>0</v>
      </c>
      <c r="E15" s="4">
        <v>117874</v>
      </c>
      <c r="F15" s="4">
        <v>0</v>
      </c>
    </row>
    <row r="16" spans="1:6">
      <c r="A16" s="11">
        <v>11</v>
      </c>
      <c r="B16" s="3" t="s">
        <v>46</v>
      </c>
      <c r="C16" s="4">
        <v>1468382</v>
      </c>
      <c r="D16" s="4">
        <v>0</v>
      </c>
      <c r="E16" s="4">
        <v>1446630</v>
      </c>
      <c r="F16" s="4">
        <v>21752</v>
      </c>
    </row>
    <row r="17" spans="1:6">
      <c r="A17" s="11">
        <v>12</v>
      </c>
      <c r="B17" s="3" t="s">
        <v>64</v>
      </c>
      <c r="C17" s="4">
        <v>1586256</v>
      </c>
      <c r="D17" s="4">
        <v>0</v>
      </c>
      <c r="E17" s="4">
        <v>1564504</v>
      </c>
      <c r="F17" s="4">
        <v>21752</v>
      </c>
    </row>
    <row r="18" spans="1:6" ht="25.5">
      <c r="A18" s="11">
        <v>13</v>
      </c>
      <c r="B18" s="3" t="s">
        <v>89</v>
      </c>
      <c r="C18" s="4">
        <v>106891</v>
      </c>
      <c r="D18" s="4">
        <v>0</v>
      </c>
      <c r="E18" s="4">
        <v>106891</v>
      </c>
      <c r="F18" s="4">
        <v>0</v>
      </c>
    </row>
    <row r="19" spans="1:6">
      <c r="A19" s="11">
        <v>14</v>
      </c>
      <c r="B19" s="3" t="s">
        <v>90</v>
      </c>
      <c r="C19" s="4">
        <v>103236</v>
      </c>
      <c r="D19" s="4">
        <v>0</v>
      </c>
      <c r="E19" s="4">
        <v>103236</v>
      </c>
      <c r="F19" s="4">
        <v>0</v>
      </c>
    </row>
    <row r="20" spans="1:6">
      <c r="A20" s="11">
        <v>15</v>
      </c>
      <c r="B20" s="3" t="s">
        <v>109</v>
      </c>
      <c r="C20" s="4">
        <v>210127</v>
      </c>
      <c r="D20" s="4">
        <v>0</v>
      </c>
      <c r="E20" s="4">
        <v>210127</v>
      </c>
      <c r="F20" s="4">
        <v>0</v>
      </c>
    </row>
    <row r="21" spans="1:6">
      <c r="A21" s="11">
        <v>16</v>
      </c>
      <c r="B21" s="3" t="s">
        <v>91</v>
      </c>
      <c r="C21" s="4">
        <v>1638973</v>
      </c>
      <c r="D21" s="4">
        <v>0</v>
      </c>
      <c r="E21" s="4">
        <v>1638973</v>
      </c>
      <c r="F21" s="4">
        <v>0</v>
      </c>
    </row>
    <row r="22" spans="1:6">
      <c r="A22" s="11">
        <v>17</v>
      </c>
      <c r="B22" s="3" t="s">
        <v>48</v>
      </c>
      <c r="C22" s="4">
        <v>172139</v>
      </c>
      <c r="D22" s="4">
        <v>0</v>
      </c>
      <c r="E22" s="4">
        <v>165639</v>
      </c>
      <c r="F22" s="4">
        <v>6500</v>
      </c>
    </row>
    <row r="23" spans="1:6" ht="25.5">
      <c r="A23" s="11">
        <v>18</v>
      </c>
      <c r="B23" s="3" t="s">
        <v>49</v>
      </c>
      <c r="C23" s="4">
        <v>1567500</v>
      </c>
      <c r="D23" s="4">
        <v>0</v>
      </c>
      <c r="E23" s="4">
        <v>1567500</v>
      </c>
      <c r="F23" s="4">
        <v>0</v>
      </c>
    </row>
    <row r="24" spans="1:6">
      <c r="A24" s="11">
        <v>19</v>
      </c>
      <c r="B24" s="3" t="s">
        <v>65</v>
      </c>
      <c r="C24" s="4">
        <v>20880574</v>
      </c>
      <c r="D24" s="4">
        <v>452084</v>
      </c>
      <c r="E24" s="4">
        <v>20428490</v>
      </c>
      <c r="F24" s="4">
        <v>0</v>
      </c>
    </row>
    <row r="25" spans="1:6">
      <c r="A25" s="11">
        <v>20</v>
      </c>
      <c r="B25" s="3" t="s">
        <v>66</v>
      </c>
      <c r="C25" s="4">
        <v>24259186</v>
      </c>
      <c r="D25" s="4">
        <v>452084</v>
      </c>
      <c r="E25" s="4">
        <v>23800602</v>
      </c>
      <c r="F25" s="4">
        <v>6500</v>
      </c>
    </row>
    <row r="26" spans="1:6">
      <c r="A26" s="11">
        <v>21</v>
      </c>
      <c r="B26" s="3" t="s">
        <v>92</v>
      </c>
      <c r="C26" s="4">
        <v>375721</v>
      </c>
      <c r="D26" s="4">
        <v>0</v>
      </c>
      <c r="E26" s="4">
        <v>375721</v>
      </c>
      <c r="F26" s="4">
        <v>0</v>
      </c>
    </row>
    <row r="27" spans="1:6" ht="25.5">
      <c r="A27" s="11">
        <v>22</v>
      </c>
      <c r="B27" s="3" t="s">
        <v>112</v>
      </c>
      <c r="C27" s="4">
        <v>375721</v>
      </c>
      <c r="D27" s="4">
        <v>0</v>
      </c>
      <c r="E27" s="4">
        <v>375721</v>
      </c>
      <c r="F27" s="4">
        <v>0</v>
      </c>
    </row>
    <row r="28" spans="1:6" ht="25.5">
      <c r="A28" s="11">
        <v>23</v>
      </c>
      <c r="B28" s="3" t="s">
        <v>54</v>
      </c>
      <c r="C28" s="4">
        <v>4532817</v>
      </c>
      <c r="D28" s="4">
        <v>2200</v>
      </c>
      <c r="E28" s="4">
        <v>4492258</v>
      </c>
      <c r="F28" s="4">
        <v>38359</v>
      </c>
    </row>
    <row r="29" spans="1:6">
      <c r="A29" s="11">
        <v>24</v>
      </c>
      <c r="B29" s="3" t="s">
        <v>93</v>
      </c>
      <c r="C29" s="4">
        <v>19000</v>
      </c>
      <c r="D29" s="4">
        <v>0</v>
      </c>
      <c r="E29" s="4">
        <v>19000</v>
      </c>
      <c r="F29" s="4">
        <v>0</v>
      </c>
    </row>
    <row r="30" spans="1:6">
      <c r="A30" s="11">
        <v>25</v>
      </c>
      <c r="B30" s="3" t="s">
        <v>55</v>
      </c>
      <c r="C30" s="4">
        <v>215786</v>
      </c>
      <c r="D30" s="4">
        <v>0</v>
      </c>
      <c r="E30" s="4">
        <v>101966</v>
      </c>
      <c r="F30" s="4">
        <v>113820</v>
      </c>
    </row>
    <row r="31" spans="1:6" ht="25.5">
      <c r="A31" s="11">
        <v>26</v>
      </c>
      <c r="B31" s="3" t="s">
        <v>68</v>
      </c>
      <c r="C31" s="4">
        <v>4767603</v>
      </c>
      <c r="D31" s="4">
        <v>2200</v>
      </c>
      <c r="E31" s="4">
        <v>4613224</v>
      </c>
      <c r="F31" s="4">
        <v>152179</v>
      </c>
    </row>
    <row r="32" spans="1:6">
      <c r="A32" s="11">
        <v>27</v>
      </c>
      <c r="B32" s="6" t="s">
        <v>69</v>
      </c>
      <c r="C32" s="7">
        <v>31198893</v>
      </c>
      <c r="D32" s="7">
        <v>454284</v>
      </c>
      <c r="E32" s="7">
        <v>30564178</v>
      </c>
      <c r="F32" s="7">
        <v>180431</v>
      </c>
    </row>
    <row r="33" spans="1:6" ht="25.5">
      <c r="A33" s="11">
        <v>28</v>
      </c>
      <c r="B33" s="3" t="s">
        <v>94</v>
      </c>
      <c r="C33" s="4">
        <v>664961</v>
      </c>
      <c r="D33" s="4">
        <v>0</v>
      </c>
      <c r="E33" s="4">
        <v>664961</v>
      </c>
      <c r="F33" s="4">
        <v>0</v>
      </c>
    </row>
    <row r="34" spans="1:6" ht="25.5">
      <c r="A34" s="11">
        <v>29</v>
      </c>
      <c r="B34" s="3" t="s">
        <v>95</v>
      </c>
      <c r="C34" s="4">
        <v>179539</v>
      </c>
      <c r="D34" s="4">
        <v>0</v>
      </c>
      <c r="E34" s="4">
        <v>179539</v>
      </c>
      <c r="F34" s="4">
        <v>0</v>
      </c>
    </row>
    <row r="35" spans="1:6">
      <c r="A35" s="11">
        <v>30</v>
      </c>
      <c r="B35" s="6" t="s">
        <v>114</v>
      </c>
      <c r="C35" s="7">
        <v>844500</v>
      </c>
      <c r="D35" s="7">
        <v>0</v>
      </c>
      <c r="E35" s="7">
        <v>844500</v>
      </c>
      <c r="F35" s="7">
        <v>0</v>
      </c>
    </row>
    <row r="36" spans="1:6">
      <c r="A36" s="11">
        <v>31</v>
      </c>
      <c r="B36" s="6" t="s">
        <v>116</v>
      </c>
      <c r="C36" s="7">
        <v>45115033</v>
      </c>
      <c r="D36" s="7">
        <v>454284</v>
      </c>
      <c r="E36" s="7">
        <v>37354918</v>
      </c>
      <c r="F36" s="7">
        <v>7305831</v>
      </c>
    </row>
    <row r="37" spans="1:6">
      <c r="A37" s="11">
        <v>32</v>
      </c>
      <c r="B37" s="6" t="s">
        <v>120</v>
      </c>
      <c r="C37" s="7">
        <v>45115033</v>
      </c>
      <c r="D37" s="7">
        <v>454284</v>
      </c>
      <c r="E37" s="7">
        <v>37354918</v>
      </c>
      <c r="F37" s="7">
        <v>7305831</v>
      </c>
    </row>
    <row r="38" spans="1:6">
      <c r="A38" s="11">
        <v>33</v>
      </c>
      <c r="B38" s="3" t="s">
        <v>74</v>
      </c>
      <c r="C38" s="4">
        <v>1</v>
      </c>
      <c r="D38" s="4">
        <v>0</v>
      </c>
      <c r="E38" s="4">
        <v>1</v>
      </c>
      <c r="F38" s="4">
        <v>0</v>
      </c>
    </row>
    <row r="39" spans="1:6">
      <c r="B39" s="17"/>
    </row>
  </sheetData>
  <mergeCells count="2">
    <mergeCell ref="A1:F1"/>
    <mergeCell ref="A2:F2"/>
  </mergeCells>
  <pageMargins left="0.7" right="0.7" top="0.75" bottom="0.75" header="0.3" footer="0.3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C46"/>
  <sheetViews>
    <sheetView view="pageBreakPreview" zoomScale="60" zoomScaleNormal="100" workbookViewId="0">
      <selection activeCell="A2" sqref="A2:C2"/>
    </sheetView>
  </sheetViews>
  <sheetFormatPr defaultRowHeight="15"/>
  <cols>
    <col min="2" max="2" width="46.28515625" customWidth="1"/>
    <col min="3" max="3" width="15.28515625" customWidth="1"/>
  </cols>
  <sheetData>
    <row r="2" spans="1:3">
      <c r="A2" s="218" t="s">
        <v>712</v>
      </c>
      <c r="B2" s="218"/>
      <c r="C2" s="218"/>
    </row>
    <row r="3" spans="1:3">
      <c r="A3" s="218" t="s">
        <v>692</v>
      </c>
      <c r="B3" s="218"/>
      <c r="C3" s="218"/>
    </row>
    <row r="4" spans="1:3">
      <c r="A4" s="221" t="s">
        <v>693</v>
      </c>
      <c r="B4" s="221"/>
      <c r="C4" s="221"/>
    </row>
    <row r="5" spans="1:3">
      <c r="A5" s="126"/>
      <c r="B5" s="126"/>
      <c r="C5" s="127" t="s">
        <v>11</v>
      </c>
    </row>
    <row r="6" spans="1:3" s="21" customFormat="1" ht="34.5" customHeight="1">
      <c r="A6" s="142" t="s">
        <v>5</v>
      </c>
      <c r="B6" s="168" t="s">
        <v>625</v>
      </c>
      <c r="C6" s="169" t="s">
        <v>3</v>
      </c>
    </row>
    <row r="7" spans="1:3">
      <c r="A7" s="128"/>
      <c r="B7" s="129"/>
      <c r="C7" s="128"/>
    </row>
    <row r="8" spans="1:3">
      <c r="A8" s="128"/>
      <c r="B8" s="130" t="s">
        <v>626</v>
      </c>
      <c r="C8" s="128"/>
    </row>
    <row r="9" spans="1:3">
      <c r="A9" s="128"/>
      <c r="B9" s="131"/>
      <c r="C9" s="128"/>
    </row>
    <row r="10" spans="1:3">
      <c r="A10" s="133" t="s">
        <v>386</v>
      </c>
      <c r="B10" s="128" t="s">
        <v>638</v>
      </c>
      <c r="C10" s="132">
        <v>1840230</v>
      </c>
    </row>
    <row r="11" spans="1:3">
      <c r="A11" s="133" t="s">
        <v>388</v>
      </c>
      <c r="B11" s="128" t="s">
        <v>639</v>
      </c>
      <c r="C11" s="132">
        <v>1504696</v>
      </c>
    </row>
    <row r="12" spans="1:3">
      <c r="A12" s="133" t="s">
        <v>390</v>
      </c>
      <c r="B12" s="128" t="s">
        <v>636</v>
      </c>
      <c r="C12" s="132">
        <v>895390</v>
      </c>
    </row>
    <row r="13" spans="1:3">
      <c r="A13" s="133" t="s">
        <v>392</v>
      </c>
      <c r="B13" s="128" t="s">
        <v>640</v>
      </c>
      <c r="C13" s="134">
        <v>2500000</v>
      </c>
    </row>
    <row r="14" spans="1:3">
      <c r="A14" s="133" t="s">
        <v>394</v>
      </c>
      <c r="B14" s="128" t="s">
        <v>641</v>
      </c>
      <c r="C14" s="134">
        <v>114526461</v>
      </c>
    </row>
    <row r="15" spans="1:3">
      <c r="A15" s="133" t="s">
        <v>396</v>
      </c>
      <c r="B15" s="128" t="s">
        <v>637</v>
      </c>
      <c r="C15" s="132">
        <v>5391704</v>
      </c>
    </row>
    <row r="16" spans="1:3">
      <c r="A16" s="133" t="s">
        <v>398</v>
      </c>
      <c r="B16" s="128" t="s">
        <v>642</v>
      </c>
      <c r="C16" s="132">
        <v>14992350</v>
      </c>
    </row>
    <row r="17" spans="1:3">
      <c r="A17" s="133" t="s">
        <v>426</v>
      </c>
      <c r="B17" s="128" t="s">
        <v>643</v>
      </c>
      <c r="C17" s="132">
        <v>7239000</v>
      </c>
    </row>
    <row r="18" spans="1:3">
      <c r="A18" s="133" t="s">
        <v>425</v>
      </c>
      <c r="B18" s="128" t="s">
        <v>646</v>
      </c>
      <c r="C18" s="132">
        <v>768350</v>
      </c>
    </row>
    <row r="19" spans="1:3">
      <c r="A19" s="133" t="s">
        <v>423</v>
      </c>
      <c r="B19" s="128" t="s">
        <v>647</v>
      </c>
      <c r="C19" s="132">
        <v>4813194</v>
      </c>
    </row>
    <row r="20" spans="1:3">
      <c r="A20" s="133" t="s">
        <v>422</v>
      </c>
      <c r="B20" s="128" t="s">
        <v>648</v>
      </c>
      <c r="C20" s="132">
        <v>6018784</v>
      </c>
    </row>
    <row r="21" spans="1:3">
      <c r="A21" s="133" t="s">
        <v>420</v>
      </c>
      <c r="B21" s="128" t="s">
        <v>649</v>
      </c>
      <c r="C21" s="132">
        <v>158970</v>
      </c>
    </row>
    <row r="22" spans="1:3">
      <c r="A22" s="133" t="s">
        <v>627</v>
      </c>
      <c r="B22" s="128" t="s">
        <v>650</v>
      </c>
      <c r="C22" s="132">
        <v>149860</v>
      </c>
    </row>
    <row r="23" spans="1:3">
      <c r="A23" s="133" t="s">
        <v>628</v>
      </c>
      <c r="B23" s="128" t="s">
        <v>680</v>
      </c>
      <c r="C23" s="132">
        <v>6740000</v>
      </c>
    </row>
    <row r="24" spans="1:3">
      <c r="A24" s="133" t="s">
        <v>629</v>
      </c>
      <c r="B24" s="128" t="s">
        <v>651</v>
      </c>
      <c r="C24" s="132">
        <v>144780</v>
      </c>
    </row>
    <row r="25" spans="1:3">
      <c r="A25" s="133" t="s">
        <v>652</v>
      </c>
      <c r="B25" s="128" t="s">
        <v>678</v>
      </c>
      <c r="C25" s="132">
        <v>152400</v>
      </c>
    </row>
    <row r="26" spans="1:3">
      <c r="A26" s="133" t="s">
        <v>653</v>
      </c>
      <c r="B26" s="128" t="s">
        <v>654</v>
      </c>
      <c r="C26" s="132">
        <v>329951</v>
      </c>
    </row>
    <row r="27" spans="1:3">
      <c r="A27" s="133" t="s">
        <v>655</v>
      </c>
      <c r="B27" s="128" t="s">
        <v>656</v>
      </c>
      <c r="C27" s="132">
        <v>116840</v>
      </c>
    </row>
    <row r="28" spans="1:3">
      <c r="A28" s="133" t="s">
        <v>657</v>
      </c>
      <c r="B28" s="128" t="s">
        <v>658</v>
      </c>
      <c r="C28" s="132">
        <v>148590</v>
      </c>
    </row>
    <row r="29" spans="1:3">
      <c r="A29" s="133" t="s">
        <v>659</v>
      </c>
      <c r="B29" s="128" t="s">
        <v>691</v>
      </c>
      <c r="C29" s="132">
        <v>6018784</v>
      </c>
    </row>
    <row r="30" spans="1:3">
      <c r="A30" s="133"/>
      <c r="B30" s="166" t="s">
        <v>19</v>
      </c>
      <c r="C30" s="135">
        <f>SUM(C10:C29)</f>
        <v>174450334</v>
      </c>
    </row>
    <row r="31" spans="1:3">
      <c r="A31" s="219"/>
      <c r="B31" s="220"/>
      <c r="C31" s="220"/>
    </row>
    <row r="32" spans="1:3" ht="24.95" customHeight="1">
      <c r="A32" s="118"/>
      <c r="B32" s="118"/>
      <c r="C32" s="118"/>
    </row>
    <row r="33" spans="1:3" s="21" customFormat="1" ht="41.25" customHeight="1">
      <c r="A33" s="142" t="s">
        <v>5</v>
      </c>
      <c r="B33" s="168" t="s">
        <v>630</v>
      </c>
      <c r="C33" s="169" t="s">
        <v>3</v>
      </c>
    </row>
    <row r="34" spans="1:3">
      <c r="A34" s="128"/>
      <c r="B34" s="130" t="s">
        <v>626</v>
      </c>
      <c r="C34" s="128"/>
    </row>
    <row r="35" spans="1:3">
      <c r="A35" s="128"/>
      <c r="B35" s="130"/>
      <c r="C35" s="128"/>
    </row>
    <row r="36" spans="1:3">
      <c r="A36" s="136" t="s">
        <v>386</v>
      </c>
      <c r="B36" s="128" t="s">
        <v>632</v>
      </c>
      <c r="C36" s="132">
        <v>13671296</v>
      </c>
    </row>
    <row r="37" spans="1:3">
      <c r="A37" s="136" t="s">
        <v>388</v>
      </c>
      <c r="B37" s="137" t="s">
        <v>633</v>
      </c>
      <c r="C37" s="132">
        <v>13671296</v>
      </c>
    </row>
    <row r="38" spans="1:3">
      <c r="A38" s="136" t="s">
        <v>390</v>
      </c>
      <c r="B38" s="143" t="s">
        <v>634</v>
      </c>
      <c r="C38" s="132">
        <v>6980000</v>
      </c>
    </row>
    <row r="39" spans="1:3">
      <c r="A39" s="136" t="s">
        <v>392</v>
      </c>
      <c r="B39" s="143" t="s">
        <v>645</v>
      </c>
      <c r="C39" s="132">
        <v>14492478</v>
      </c>
    </row>
    <row r="40" spans="1:3">
      <c r="A40" s="136" t="s">
        <v>635</v>
      </c>
      <c r="B40" s="143" t="s">
        <v>679</v>
      </c>
      <c r="C40" s="132">
        <v>40143062</v>
      </c>
    </row>
    <row r="41" spans="1:3">
      <c r="A41" s="136" t="s">
        <v>396</v>
      </c>
      <c r="B41" s="143" t="s">
        <v>644</v>
      </c>
      <c r="C41" s="132">
        <v>29997845</v>
      </c>
    </row>
    <row r="42" spans="1:3">
      <c r="A42" s="136" t="s">
        <v>398</v>
      </c>
      <c r="B42" s="143" t="s">
        <v>694</v>
      </c>
      <c r="C42" s="132">
        <v>49462403</v>
      </c>
    </row>
    <row r="43" spans="1:3">
      <c r="A43" s="128"/>
      <c r="B43" s="138" t="s">
        <v>382</v>
      </c>
      <c r="C43" s="167">
        <f>SUM(C36:C42)</f>
        <v>168418380</v>
      </c>
    </row>
    <row r="44" spans="1:3" ht="24.95" customHeight="1">
      <c r="A44" s="128"/>
      <c r="B44" s="139"/>
      <c r="C44" s="140"/>
    </row>
    <row r="45" spans="1:3" ht="21.75" customHeight="1">
      <c r="A45" s="222" t="s">
        <v>631</v>
      </c>
      <c r="B45" s="223"/>
      <c r="C45" s="141">
        <f>C30+C43</f>
        <v>342868714</v>
      </c>
    </row>
    <row r="46" spans="1:3" ht="24.95" customHeight="1"/>
  </sheetData>
  <mergeCells count="5">
    <mergeCell ref="A2:C2"/>
    <mergeCell ref="A3:C3"/>
    <mergeCell ref="A31:C31"/>
    <mergeCell ref="A4:C4"/>
    <mergeCell ref="A45:B4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2:F12"/>
  <sheetViews>
    <sheetView view="pageBreakPreview" zoomScaleNormal="100" zoomScaleSheetLayoutView="100" workbookViewId="0">
      <selection activeCell="D23" sqref="D23"/>
    </sheetView>
  </sheetViews>
  <sheetFormatPr defaultRowHeight="15"/>
  <cols>
    <col min="1" max="1" width="20.85546875" style="118" customWidth="1"/>
    <col min="2" max="2" width="18.85546875" style="118" customWidth="1"/>
    <col min="3" max="3" width="18.28515625" style="118" customWidth="1"/>
    <col min="4" max="5" width="16.42578125" style="118" customWidth="1"/>
    <col min="6" max="6" width="11.28515625" style="118" customWidth="1"/>
    <col min="7" max="16384" width="9.140625" style="118"/>
  </cols>
  <sheetData>
    <row r="2" spans="1:6">
      <c r="A2" s="224" t="s">
        <v>713</v>
      </c>
      <c r="B2" s="224"/>
      <c r="C2" s="224"/>
      <c r="D2" s="224"/>
      <c r="E2" s="224"/>
      <c r="F2" s="224"/>
    </row>
    <row r="3" spans="1:6">
      <c r="A3" s="224" t="s">
        <v>607</v>
      </c>
      <c r="B3" s="224"/>
      <c r="C3" s="224"/>
      <c r="D3" s="224"/>
      <c r="E3" s="224"/>
      <c r="F3" s="224"/>
    </row>
    <row r="5" spans="1:6" ht="15.75" thickBot="1">
      <c r="A5" s="225" t="s">
        <v>682</v>
      </c>
      <c r="B5" s="225"/>
      <c r="C5" s="225"/>
      <c r="D5" s="225"/>
      <c r="E5" s="225"/>
      <c r="F5" s="225"/>
    </row>
    <row r="6" spans="1:6" ht="15.75" thickBot="1">
      <c r="A6" s="226" t="s">
        <v>683</v>
      </c>
      <c r="B6" s="227" t="s">
        <v>684</v>
      </c>
      <c r="C6" s="227"/>
      <c r="D6" s="227"/>
      <c r="E6" s="227"/>
      <c r="F6" s="227"/>
    </row>
    <row r="7" spans="1:6" ht="25.5">
      <c r="A7" s="226"/>
      <c r="B7" s="157" t="s">
        <v>685</v>
      </c>
      <c r="C7" s="158" t="s">
        <v>686</v>
      </c>
      <c r="D7" s="159" t="s">
        <v>687</v>
      </c>
      <c r="E7" s="170" t="s">
        <v>696</v>
      </c>
      <c r="F7" s="160" t="s">
        <v>19</v>
      </c>
    </row>
    <row r="8" spans="1:6">
      <c r="A8" s="161" t="s">
        <v>666</v>
      </c>
      <c r="B8" s="172">
        <v>0</v>
      </c>
      <c r="C8" s="172">
        <v>13</v>
      </c>
      <c r="D8" s="172">
        <v>0</v>
      </c>
      <c r="E8" s="172">
        <v>0</v>
      </c>
      <c r="F8" s="173">
        <f>SUM(B8:D8)</f>
        <v>13</v>
      </c>
    </row>
    <row r="9" spans="1:6">
      <c r="A9" s="164" t="s">
        <v>689</v>
      </c>
      <c r="B9" s="171">
        <v>20</v>
      </c>
      <c r="C9" s="172">
        <v>0</v>
      </c>
      <c r="D9" s="172">
        <v>1</v>
      </c>
      <c r="E9" s="172">
        <v>0</v>
      </c>
      <c r="F9" s="174">
        <f>SUM(B9:D9)</f>
        <v>21</v>
      </c>
    </row>
    <row r="10" spans="1:6">
      <c r="A10" s="165" t="s">
        <v>690</v>
      </c>
      <c r="B10" s="172">
        <v>0</v>
      </c>
      <c r="C10" s="172">
        <v>0</v>
      </c>
      <c r="D10" s="172">
        <v>0</v>
      </c>
      <c r="E10" s="172">
        <v>3</v>
      </c>
      <c r="F10" s="174">
        <f>E10</f>
        <v>3</v>
      </c>
    </row>
    <row r="11" spans="1:6" ht="15.75" thickBot="1">
      <c r="A11" s="162" t="s">
        <v>688</v>
      </c>
      <c r="B11" s="172">
        <v>0</v>
      </c>
      <c r="C11" s="172">
        <v>0</v>
      </c>
      <c r="D11" s="172">
        <v>0</v>
      </c>
      <c r="E11" s="172">
        <v>0</v>
      </c>
      <c r="F11" s="174">
        <f>SUM(B11:D11)</f>
        <v>0</v>
      </c>
    </row>
    <row r="12" spans="1:6" ht="15.75" thickBot="1">
      <c r="A12" s="163" t="s">
        <v>382</v>
      </c>
      <c r="B12" s="175">
        <f>SUM(B8:B11)</f>
        <v>20</v>
      </c>
      <c r="C12" s="175">
        <f>SUM(C8:C11)</f>
        <v>13</v>
      </c>
      <c r="D12" s="176">
        <f>SUM(D8:D11)</f>
        <v>1</v>
      </c>
      <c r="E12" s="176">
        <f>SUM(E8:E11)</f>
        <v>3</v>
      </c>
      <c r="F12" s="177">
        <f>SUM(F8:F11)</f>
        <v>37</v>
      </c>
    </row>
  </sheetData>
  <mergeCells count="5">
    <mergeCell ref="A2:F2"/>
    <mergeCell ref="A3:F3"/>
    <mergeCell ref="A5:F5"/>
    <mergeCell ref="A6:A7"/>
    <mergeCell ref="B6:F6"/>
  </mergeCell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I175"/>
  <sheetViews>
    <sheetView view="pageBreakPreview" zoomScale="60" zoomScaleNormal="120" workbookViewId="0">
      <selection sqref="A1:E1"/>
    </sheetView>
  </sheetViews>
  <sheetFormatPr defaultRowHeight="12.75"/>
  <cols>
    <col min="1" max="1" width="33.140625" style="53" customWidth="1"/>
    <col min="2" max="5" width="11.85546875" style="53" customWidth="1"/>
    <col min="6" max="256" width="9.140625" style="53"/>
    <col min="257" max="257" width="33.140625" style="53" customWidth="1"/>
    <col min="258" max="261" width="11.85546875" style="53" customWidth="1"/>
    <col min="262" max="512" width="9.140625" style="53"/>
    <col min="513" max="513" width="33.140625" style="53" customWidth="1"/>
    <col min="514" max="517" width="11.85546875" style="53" customWidth="1"/>
    <col min="518" max="768" width="9.140625" style="53"/>
    <col min="769" max="769" width="33.140625" style="53" customWidth="1"/>
    <col min="770" max="773" width="11.85546875" style="53" customWidth="1"/>
    <col min="774" max="1024" width="9.140625" style="53"/>
    <col min="1025" max="1025" width="33.140625" style="53" customWidth="1"/>
    <col min="1026" max="1029" width="11.85546875" style="53" customWidth="1"/>
    <col min="1030" max="1280" width="9.140625" style="53"/>
    <col min="1281" max="1281" width="33.140625" style="53" customWidth="1"/>
    <col min="1282" max="1285" width="11.85546875" style="53" customWidth="1"/>
    <col min="1286" max="1536" width="9.140625" style="53"/>
    <col min="1537" max="1537" width="33.140625" style="53" customWidth="1"/>
    <col min="1538" max="1541" width="11.85546875" style="53" customWidth="1"/>
    <col min="1542" max="1792" width="9.140625" style="53"/>
    <col min="1793" max="1793" width="33.140625" style="53" customWidth="1"/>
    <col min="1794" max="1797" width="11.85546875" style="53" customWidth="1"/>
    <col min="1798" max="2048" width="9.140625" style="53"/>
    <col min="2049" max="2049" width="33.140625" style="53" customWidth="1"/>
    <col min="2050" max="2053" width="11.85546875" style="53" customWidth="1"/>
    <col min="2054" max="2304" width="9.140625" style="53"/>
    <col min="2305" max="2305" width="33.140625" style="53" customWidth="1"/>
    <col min="2306" max="2309" width="11.85546875" style="53" customWidth="1"/>
    <col min="2310" max="2560" width="9.140625" style="53"/>
    <col min="2561" max="2561" width="33.140625" style="53" customWidth="1"/>
    <col min="2562" max="2565" width="11.85546875" style="53" customWidth="1"/>
    <col min="2566" max="2816" width="9.140625" style="53"/>
    <col min="2817" max="2817" width="33.140625" style="53" customWidth="1"/>
    <col min="2818" max="2821" width="11.85546875" style="53" customWidth="1"/>
    <col min="2822" max="3072" width="9.140625" style="53"/>
    <col min="3073" max="3073" width="33.140625" style="53" customWidth="1"/>
    <col min="3074" max="3077" width="11.85546875" style="53" customWidth="1"/>
    <col min="3078" max="3328" width="9.140625" style="53"/>
    <col min="3329" max="3329" width="33.140625" style="53" customWidth="1"/>
    <col min="3330" max="3333" width="11.85546875" style="53" customWidth="1"/>
    <col min="3334" max="3584" width="9.140625" style="53"/>
    <col min="3585" max="3585" width="33.140625" style="53" customWidth="1"/>
    <col min="3586" max="3589" width="11.85546875" style="53" customWidth="1"/>
    <col min="3590" max="3840" width="9.140625" style="53"/>
    <col min="3841" max="3841" width="33.140625" style="53" customWidth="1"/>
    <col min="3842" max="3845" width="11.85546875" style="53" customWidth="1"/>
    <col min="3846" max="4096" width="9.140625" style="53"/>
    <col min="4097" max="4097" width="33.140625" style="53" customWidth="1"/>
    <col min="4098" max="4101" width="11.85546875" style="53" customWidth="1"/>
    <col min="4102" max="4352" width="9.140625" style="53"/>
    <col min="4353" max="4353" width="33.140625" style="53" customWidth="1"/>
    <col min="4354" max="4357" width="11.85546875" style="53" customWidth="1"/>
    <col min="4358" max="4608" width="9.140625" style="53"/>
    <col min="4609" max="4609" width="33.140625" style="53" customWidth="1"/>
    <col min="4610" max="4613" width="11.85546875" style="53" customWidth="1"/>
    <col min="4614" max="4864" width="9.140625" style="53"/>
    <col min="4865" max="4865" width="33.140625" style="53" customWidth="1"/>
    <col min="4866" max="4869" width="11.85546875" style="53" customWidth="1"/>
    <col min="4870" max="5120" width="9.140625" style="53"/>
    <col min="5121" max="5121" width="33.140625" style="53" customWidth="1"/>
    <col min="5122" max="5125" width="11.85546875" style="53" customWidth="1"/>
    <col min="5126" max="5376" width="9.140625" style="53"/>
    <col min="5377" max="5377" width="33.140625" style="53" customWidth="1"/>
    <col min="5378" max="5381" width="11.85546875" style="53" customWidth="1"/>
    <col min="5382" max="5632" width="9.140625" style="53"/>
    <col min="5633" max="5633" width="33.140625" style="53" customWidth="1"/>
    <col min="5634" max="5637" width="11.85546875" style="53" customWidth="1"/>
    <col min="5638" max="5888" width="9.140625" style="53"/>
    <col min="5889" max="5889" width="33.140625" style="53" customWidth="1"/>
    <col min="5890" max="5893" width="11.85546875" style="53" customWidth="1"/>
    <col min="5894" max="6144" width="9.140625" style="53"/>
    <col min="6145" max="6145" width="33.140625" style="53" customWidth="1"/>
    <col min="6146" max="6149" width="11.85546875" style="53" customWidth="1"/>
    <col min="6150" max="6400" width="9.140625" style="53"/>
    <col min="6401" max="6401" width="33.140625" style="53" customWidth="1"/>
    <col min="6402" max="6405" width="11.85546875" style="53" customWidth="1"/>
    <col min="6406" max="6656" width="9.140625" style="53"/>
    <col min="6657" max="6657" width="33.140625" style="53" customWidth="1"/>
    <col min="6658" max="6661" width="11.85546875" style="53" customWidth="1"/>
    <col min="6662" max="6912" width="9.140625" style="53"/>
    <col min="6913" max="6913" width="33.140625" style="53" customWidth="1"/>
    <col min="6914" max="6917" width="11.85546875" style="53" customWidth="1"/>
    <col min="6918" max="7168" width="9.140625" style="53"/>
    <col min="7169" max="7169" width="33.140625" style="53" customWidth="1"/>
    <col min="7170" max="7173" width="11.85546875" style="53" customWidth="1"/>
    <col min="7174" max="7424" width="9.140625" style="53"/>
    <col min="7425" max="7425" width="33.140625" style="53" customWidth="1"/>
    <col min="7426" max="7429" width="11.85546875" style="53" customWidth="1"/>
    <col min="7430" max="7680" width="9.140625" style="53"/>
    <col min="7681" max="7681" width="33.140625" style="53" customWidth="1"/>
    <col min="7682" max="7685" width="11.85546875" style="53" customWidth="1"/>
    <col min="7686" max="7936" width="9.140625" style="53"/>
    <col min="7937" max="7937" width="33.140625" style="53" customWidth="1"/>
    <col min="7938" max="7941" width="11.85546875" style="53" customWidth="1"/>
    <col min="7942" max="8192" width="9.140625" style="53"/>
    <col min="8193" max="8193" width="33.140625" style="53" customWidth="1"/>
    <col min="8194" max="8197" width="11.85546875" style="53" customWidth="1"/>
    <col min="8198" max="8448" width="9.140625" style="53"/>
    <col min="8449" max="8449" width="33.140625" style="53" customWidth="1"/>
    <col min="8450" max="8453" width="11.85546875" style="53" customWidth="1"/>
    <col min="8454" max="8704" width="9.140625" style="53"/>
    <col min="8705" max="8705" width="33.140625" style="53" customWidth="1"/>
    <col min="8706" max="8709" width="11.85546875" style="53" customWidth="1"/>
    <col min="8710" max="8960" width="9.140625" style="53"/>
    <col min="8961" max="8961" width="33.140625" style="53" customWidth="1"/>
    <col min="8962" max="8965" width="11.85546875" style="53" customWidth="1"/>
    <col min="8966" max="9216" width="9.140625" style="53"/>
    <col min="9217" max="9217" width="33.140625" style="53" customWidth="1"/>
    <col min="9218" max="9221" width="11.85546875" style="53" customWidth="1"/>
    <col min="9222" max="9472" width="9.140625" style="53"/>
    <col min="9473" max="9473" width="33.140625" style="53" customWidth="1"/>
    <col min="9474" max="9477" width="11.85546875" style="53" customWidth="1"/>
    <col min="9478" max="9728" width="9.140625" style="53"/>
    <col min="9729" max="9729" width="33.140625" style="53" customWidth="1"/>
    <col min="9730" max="9733" width="11.85546875" style="53" customWidth="1"/>
    <col min="9734" max="9984" width="9.140625" style="53"/>
    <col min="9985" max="9985" width="33.140625" style="53" customWidth="1"/>
    <col min="9986" max="9989" width="11.85546875" style="53" customWidth="1"/>
    <col min="9990" max="10240" width="9.140625" style="53"/>
    <col min="10241" max="10241" width="33.140625" style="53" customWidth="1"/>
    <col min="10242" max="10245" width="11.85546875" style="53" customWidth="1"/>
    <col min="10246" max="10496" width="9.140625" style="53"/>
    <col min="10497" max="10497" width="33.140625" style="53" customWidth="1"/>
    <col min="10498" max="10501" width="11.85546875" style="53" customWidth="1"/>
    <col min="10502" max="10752" width="9.140625" style="53"/>
    <col min="10753" max="10753" width="33.140625" style="53" customWidth="1"/>
    <col min="10754" max="10757" width="11.85546875" style="53" customWidth="1"/>
    <col min="10758" max="11008" width="9.140625" style="53"/>
    <col min="11009" max="11009" width="33.140625" style="53" customWidth="1"/>
    <col min="11010" max="11013" width="11.85546875" style="53" customWidth="1"/>
    <col min="11014" max="11264" width="9.140625" style="53"/>
    <col min="11265" max="11265" width="33.140625" style="53" customWidth="1"/>
    <col min="11266" max="11269" width="11.85546875" style="53" customWidth="1"/>
    <col min="11270" max="11520" width="9.140625" style="53"/>
    <col min="11521" max="11521" width="33.140625" style="53" customWidth="1"/>
    <col min="11522" max="11525" width="11.85546875" style="53" customWidth="1"/>
    <col min="11526" max="11776" width="9.140625" style="53"/>
    <col min="11777" max="11777" width="33.140625" style="53" customWidth="1"/>
    <col min="11778" max="11781" width="11.85546875" style="53" customWidth="1"/>
    <col min="11782" max="12032" width="9.140625" style="53"/>
    <col min="12033" max="12033" width="33.140625" style="53" customWidth="1"/>
    <col min="12034" max="12037" width="11.85546875" style="53" customWidth="1"/>
    <col min="12038" max="12288" width="9.140625" style="53"/>
    <col min="12289" max="12289" width="33.140625" style="53" customWidth="1"/>
    <col min="12290" max="12293" width="11.85546875" style="53" customWidth="1"/>
    <col min="12294" max="12544" width="9.140625" style="53"/>
    <col min="12545" max="12545" width="33.140625" style="53" customWidth="1"/>
    <col min="12546" max="12549" width="11.85546875" style="53" customWidth="1"/>
    <col min="12550" max="12800" width="9.140625" style="53"/>
    <col min="12801" max="12801" width="33.140625" style="53" customWidth="1"/>
    <col min="12802" max="12805" width="11.85546875" style="53" customWidth="1"/>
    <col min="12806" max="13056" width="9.140625" style="53"/>
    <col min="13057" max="13057" width="33.140625" style="53" customWidth="1"/>
    <col min="13058" max="13061" width="11.85546875" style="53" customWidth="1"/>
    <col min="13062" max="13312" width="9.140625" style="53"/>
    <col min="13313" max="13313" width="33.140625" style="53" customWidth="1"/>
    <col min="13314" max="13317" width="11.85546875" style="53" customWidth="1"/>
    <col min="13318" max="13568" width="9.140625" style="53"/>
    <col min="13569" max="13569" width="33.140625" style="53" customWidth="1"/>
    <col min="13570" max="13573" width="11.85546875" style="53" customWidth="1"/>
    <col min="13574" max="13824" width="9.140625" style="53"/>
    <col min="13825" max="13825" width="33.140625" style="53" customWidth="1"/>
    <col min="13826" max="13829" width="11.85546875" style="53" customWidth="1"/>
    <col min="13830" max="14080" width="9.140625" style="53"/>
    <col min="14081" max="14081" width="33.140625" style="53" customWidth="1"/>
    <col min="14082" max="14085" width="11.85546875" style="53" customWidth="1"/>
    <col min="14086" max="14336" width="9.140625" style="53"/>
    <col min="14337" max="14337" width="33.140625" style="53" customWidth="1"/>
    <col min="14338" max="14341" width="11.85546875" style="53" customWidth="1"/>
    <col min="14342" max="14592" width="9.140625" style="53"/>
    <col min="14593" max="14593" width="33.140625" style="53" customWidth="1"/>
    <col min="14594" max="14597" width="11.85546875" style="53" customWidth="1"/>
    <col min="14598" max="14848" width="9.140625" style="53"/>
    <col min="14849" max="14849" width="33.140625" style="53" customWidth="1"/>
    <col min="14850" max="14853" width="11.85546875" style="53" customWidth="1"/>
    <col min="14854" max="15104" width="9.140625" style="53"/>
    <col min="15105" max="15105" width="33.140625" style="53" customWidth="1"/>
    <col min="15106" max="15109" width="11.85546875" style="53" customWidth="1"/>
    <col min="15110" max="15360" width="9.140625" style="53"/>
    <col min="15361" max="15361" width="33.140625" style="53" customWidth="1"/>
    <col min="15362" max="15365" width="11.85546875" style="53" customWidth="1"/>
    <col min="15366" max="15616" width="9.140625" style="53"/>
    <col min="15617" max="15617" width="33.140625" style="53" customWidth="1"/>
    <col min="15618" max="15621" width="11.85546875" style="53" customWidth="1"/>
    <col min="15622" max="15872" width="9.140625" style="53"/>
    <col min="15873" max="15873" width="33.140625" style="53" customWidth="1"/>
    <col min="15874" max="15877" width="11.85546875" style="53" customWidth="1"/>
    <col min="15878" max="16128" width="9.140625" style="53"/>
    <col min="16129" max="16129" width="33.140625" style="53" customWidth="1"/>
    <col min="16130" max="16133" width="11.85546875" style="53" customWidth="1"/>
    <col min="16134" max="16384" width="9.140625" style="53"/>
  </cols>
  <sheetData>
    <row r="1" spans="1:9">
      <c r="A1" s="237" t="s">
        <v>714</v>
      </c>
      <c r="B1" s="237"/>
      <c r="C1" s="237"/>
      <c r="D1" s="237"/>
      <c r="E1" s="237"/>
      <c r="F1" s="54"/>
      <c r="G1" s="54"/>
      <c r="H1" s="54"/>
      <c r="I1" s="54"/>
    </row>
    <row r="2" spans="1:9" ht="15.75" customHeight="1">
      <c r="A2" s="237" t="s">
        <v>608</v>
      </c>
      <c r="B2" s="237"/>
      <c r="C2" s="237"/>
      <c r="D2" s="237"/>
      <c r="E2" s="237"/>
      <c r="F2" s="54"/>
      <c r="G2" s="54"/>
      <c r="H2" s="54"/>
      <c r="I2" s="54"/>
    </row>
    <row r="3" spans="1:9">
      <c r="A3" s="238" t="s">
        <v>365</v>
      </c>
      <c r="B3" s="238"/>
      <c r="C3" s="238"/>
      <c r="D3" s="238"/>
      <c r="E3" s="238"/>
    </row>
    <row r="4" spans="1:9">
      <c r="A4" s="238" t="s">
        <v>366</v>
      </c>
      <c r="B4" s="238"/>
      <c r="C4" s="238"/>
      <c r="D4" s="238"/>
      <c r="E4" s="238"/>
    </row>
    <row r="5" spans="1:9">
      <c r="A5" s="178"/>
      <c r="B5" s="178"/>
      <c r="C5" s="178"/>
      <c r="D5" s="178"/>
      <c r="E5" s="178"/>
    </row>
    <row r="6" spans="1:9">
      <c r="A6" s="116" t="s">
        <v>367</v>
      </c>
      <c r="B6" s="232"/>
      <c r="C6" s="232"/>
      <c r="D6" s="232"/>
      <c r="E6" s="232"/>
    </row>
    <row r="7" spans="1:9" ht="14.25" thickBot="1">
      <c r="A7" s="29"/>
      <c r="B7" s="29"/>
      <c r="C7" s="29"/>
      <c r="D7" s="236" t="str">
        <f>[1]KV_7.sz.mell.!F5</f>
        <v>Forintban!</v>
      </c>
      <c r="E7" s="236"/>
    </row>
    <row r="8" spans="1:9" ht="15.2" customHeight="1" thickBot="1">
      <c r="A8" s="30" t="s">
        <v>368</v>
      </c>
      <c r="B8" s="31">
        <v>2019</v>
      </c>
      <c r="C8" s="31">
        <v>2020</v>
      </c>
      <c r="D8" s="31" t="s">
        <v>369</v>
      </c>
      <c r="E8" s="32" t="s">
        <v>19</v>
      </c>
    </row>
    <row r="9" spans="1:9">
      <c r="A9" s="33" t="s">
        <v>370</v>
      </c>
      <c r="B9" s="34"/>
      <c r="C9" s="34"/>
      <c r="D9" s="34"/>
      <c r="E9" s="35">
        <f t="shared" ref="E9:E15" si="0">SUM(B9:D9)</f>
        <v>0</v>
      </c>
    </row>
    <row r="10" spans="1:9">
      <c r="A10" s="36" t="s">
        <v>371</v>
      </c>
      <c r="B10" s="37"/>
      <c r="C10" s="37"/>
      <c r="D10" s="37"/>
      <c r="E10" s="38">
        <f t="shared" si="0"/>
        <v>0</v>
      </c>
    </row>
    <row r="11" spans="1:9">
      <c r="A11" s="39" t="s">
        <v>372</v>
      </c>
      <c r="B11" s="40"/>
      <c r="C11" s="40"/>
      <c r="D11" s="40"/>
      <c r="E11" s="41">
        <f t="shared" si="0"/>
        <v>0</v>
      </c>
    </row>
    <row r="12" spans="1:9">
      <c r="A12" s="39" t="s">
        <v>373</v>
      </c>
      <c r="B12" s="40"/>
      <c r="C12" s="40"/>
      <c r="D12" s="40"/>
      <c r="E12" s="41">
        <f t="shared" si="0"/>
        <v>0</v>
      </c>
    </row>
    <row r="13" spans="1:9">
      <c r="A13" s="39" t="s">
        <v>374</v>
      </c>
      <c r="B13" s="40"/>
      <c r="C13" s="40"/>
      <c r="D13" s="40"/>
      <c r="E13" s="41">
        <f t="shared" si="0"/>
        <v>0</v>
      </c>
    </row>
    <row r="14" spans="1:9">
      <c r="A14" s="39" t="s">
        <v>375</v>
      </c>
      <c r="B14" s="40"/>
      <c r="C14" s="40"/>
      <c r="D14" s="40"/>
      <c r="E14" s="41">
        <f t="shared" si="0"/>
        <v>0</v>
      </c>
    </row>
    <row r="15" spans="1:9" ht="13.5" thickBot="1">
      <c r="A15" s="42"/>
      <c r="B15" s="43"/>
      <c r="C15" s="43"/>
      <c r="D15" s="43"/>
      <c r="E15" s="41">
        <f t="shared" si="0"/>
        <v>0</v>
      </c>
    </row>
    <row r="16" spans="1:9" ht="13.5" thickBot="1">
      <c r="A16" s="44" t="s">
        <v>376</v>
      </c>
      <c r="B16" s="45">
        <f>B9+SUM(B11:B15)</f>
        <v>0</v>
      </c>
      <c r="C16" s="45">
        <f>C9+SUM(C11:C15)</f>
        <v>0</v>
      </c>
      <c r="D16" s="45">
        <f>D9+SUM(D11:D15)</f>
        <v>0</v>
      </c>
      <c r="E16" s="46">
        <f>E9+SUM(E11:E15)</f>
        <v>0</v>
      </c>
    </row>
    <row r="17" spans="1:5" ht="13.5" thickBot="1">
      <c r="A17" s="47"/>
      <c r="B17" s="47"/>
      <c r="C17" s="47"/>
      <c r="D17" s="47"/>
      <c r="E17" s="47"/>
    </row>
    <row r="18" spans="1:5" ht="15.2" customHeight="1" thickBot="1">
      <c r="A18" s="48" t="s">
        <v>377</v>
      </c>
      <c r="B18" s="49">
        <f>+B8</f>
        <v>2019</v>
      </c>
      <c r="C18" s="49">
        <f>+C8</f>
        <v>2020</v>
      </c>
      <c r="D18" s="49" t="str">
        <f>+D8</f>
        <v>2020.után</v>
      </c>
      <c r="E18" s="50" t="s">
        <v>19</v>
      </c>
    </row>
    <row r="19" spans="1:5">
      <c r="A19" s="33" t="s">
        <v>378</v>
      </c>
      <c r="B19" s="34"/>
      <c r="C19" s="34"/>
      <c r="D19" s="34"/>
      <c r="E19" s="35">
        <f t="shared" ref="E19:E24" si="1">SUM(B19:D19)</f>
        <v>0</v>
      </c>
    </row>
    <row r="20" spans="1:5">
      <c r="A20" s="51" t="s">
        <v>379</v>
      </c>
      <c r="B20" s="40"/>
      <c r="C20" s="40"/>
      <c r="D20" s="40"/>
      <c r="E20" s="41">
        <f t="shared" si="1"/>
        <v>0</v>
      </c>
    </row>
    <row r="21" spans="1:5">
      <c r="A21" s="39" t="s">
        <v>380</v>
      </c>
      <c r="B21" s="40"/>
      <c r="C21" s="40"/>
      <c r="D21" s="40"/>
      <c r="E21" s="41">
        <f t="shared" si="1"/>
        <v>0</v>
      </c>
    </row>
    <row r="22" spans="1:5">
      <c r="A22" s="39" t="s">
        <v>381</v>
      </c>
      <c r="B22" s="40"/>
      <c r="C22" s="40"/>
      <c r="D22" s="40"/>
      <c r="E22" s="41">
        <f t="shared" si="1"/>
        <v>0</v>
      </c>
    </row>
    <row r="23" spans="1:5">
      <c r="A23" s="52"/>
      <c r="B23" s="40"/>
      <c r="C23" s="40"/>
      <c r="D23" s="40"/>
      <c r="E23" s="41">
        <f t="shared" si="1"/>
        <v>0</v>
      </c>
    </row>
    <row r="24" spans="1:5" ht="13.5" thickBot="1">
      <c r="A24" s="42"/>
      <c r="B24" s="43"/>
      <c r="C24" s="43"/>
      <c r="D24" s="43"/>
      <c r="E24" s="41">
        <f t="shared" si="1"/>
        <v>0</v>
      </c>
    </row>
    <row r="25" spans="1:5" ht="13.5" thickBot="1">
      <c r="A25" s="44" t="s">
        <v>382</v>
      </c>
      <c r="B25" s="45">
        <f>SUM(B19:B24)</f>
        <v>0</v>
      </c>
      <c r="C25" s="45">
        <f>SUM(C19:C24)</f>
        <v>0</v>
      </c>
      <c r="D25" s="45">
        <f>SUM(D19:D24)</f>
        <v>0</v>
      </c>
      <c r="E25" s="46">
        <f>SUM(E19:E24)</f>
        <v>0</v>
      </c>
    </row>
    <row r="27" spans="1:5" ht="15.75">
      <c r="A27" s="28" t="s">
        <v>367</v>
      </c>
      <c r="B27" s="232"/>
      <c r="C27" s="232"/>
      <c r="D27" s="232"/>
      <c r="E27" s="232"/>
    </row>
    <row r="28" spans="1:5" ht="14.25" thickBot="1">
      <c r="D28" s="233" t="str">
        <f>D7</f>
        <v>Forintban!</v>
      </c>
      <c r="E28" s="233"/>
    </row>
    <row r="29" spans="1:5" ht="13.5" thickBot="1">
      <c r="A29" s="48" t="s">
        <v>368</v>
      </c>
      <c r="B29" s="49">
        <f>+B18</f>
        <v>2019</v>
      </c>
      <c r="C29" s="49">
        <f>+C18</f>
        <v>2020</v>
      </c>
      <c r="D29" s="49" t="str">
        <f>+D18</f>
        <v>2020.után</v>
      </c>
      <c r="E29" s="50" t="s">
        <v>19</v>
      </c>
    </row>
    <row r="30" spans="1:5">
      <c r="A30" s="33" t="s">
        <v>370</v>
      </c>
      <c r="B30" s="34"/>
      <c r="C30" s="34"/>
      <c r="D30" s="34"/>
      <c r="E30" s="35">
        <f t="shared" ref="E30:E36" si="2">SUM(B30:D30)</f>
        <v>0</v>
      </c>
    </row>
    <row r="31" spans="1:5">
      <c r="A31" s="36" t="s">
        <v>371</v>
      </c>
      <c r="B31" s="37"/>
      <c r="C31" s="37"/>
      <c r="D31" s="37"/>
      <c r="E31" s="38">
        <f t="shared" si="2"/>
        <v>0</v>
      </c>
    </row>
    <row r="32" spans="1:5">
      <c r="A32" s="39" t="s">
        <v>372</v>
      </c>
      <c r="B32" s="40"/>
      <c r="C32" s="40"/>
      <c r="D32" s="40"/>
      <c r="E32" s="41">
        <f t="shared" si="2"/>
        <v>0</v>
      </c>
    </row>
    <row r="33" spans="1:5">
      <c r="A33" s="39" t="s">
        <v>373</v>
      </c>
      <c r="B33" s="40"/>
      <c r="C33" s="40"/>
      <c r="D33" s="40"/>
      <c r="E33" s="41">
        <f t="shared" si="2"/>
        <v>0</v>
      </c>
    </row>
    <row r="34" spans="1:5">
      <c r="A34" s="39" t="s">
        <v>374</v>
      </c>
      <c r="B34" s="40"/>
      <c r="C34" s="40"/>
      <c r="D34" s="40"/>
      <c r="E34" s="41">
        <f t="shared" si="2"/>
        <v>0</v>
      </c>
    </row>
    <row r="35" spans="1:5">
      <c r="A35" s="39" t="s">
        <v>375</v>
      </c>
      <c r="B35" s="40"/>
      <c r="C35" s="40"/>
      <c r="D35" s="40"/>
      <c r="E35" s="41">
        <f t="shared" si="2"/>
        <v>0</v>
      </c>
    </row>
    <row r="36" spans="1:5" ht="13.5" thickBot="1">
      <c r="A36" s="42"/>
      <c r="B36" s="43"/>
      <c r="C36" s="43"/>
      <c r="D36" s="43"/>
      <c r="E36" s="41">
        <f t="shared" si="2"/>
        <v>0</v>
      </c>
    </row>
    <row r="37" spans="1:5" ht="13.5" thickBot="1">
      <c r="A37" s="44" t="s">
        <v>376</v>
      </c>
      <c r="B37" s="45">
        <f>B30+SUM(B32:B36)</f>
        <v>0</v>
      </c>
      <c r="C37" s="45">
        <f>C30+SUM(C32:C36)</f>
        <v>0</v>
      </c>
      <c r="D37" s="45">
        <f>D30+SUM(D32:D36)</f>
        <v>0</v>
      </c>
      <c r="E37" s="46">
        <f>E30+SUM(E32:E36)</f>
        <v>0</v>
      </c>
    </row>
    <row r="38" spans="1:5" ht="13.5" thickBot="1">
      <c r="A38" s="47"/>
      <c r="B38" s="47"/>
      <c r="C38" s="47"/>
      <c r="D38" s="47"/>
      <c r="E38" s="47"/>
    </row>
    <row r="39" spans="1:5" ht="13.5" thickBot="1">
      <c r="A39" s="48" t="s">
        <v>377</v>
      </c>
      <c r="B39" s="49">
        <f>+B29</f>
        <v>2019</v>
      </c>
      <c r="C39" s="49">
        <f>+C29</f>
        <v>2020</v>
      </c>
      <c r="D39" s="49" t="str">
        <f>+D29</f>
        <v>2020.után</v>
      </c>
      <c r="E39" s="50" t="s">
        <v>19</v>
      </c>
    </row>
    <row r="40" spans="1:5">
      <c r="A40" s="33" t="s">
        <v>378</v>
      </c>
      <c r="B40" s="34"/>
      <c r="C40" s="34"/>
      <c r="D40" s="34"/>
      <c r="E40" s="35">
        <f>SUM(B40:D40)</f>
        <v>0</v>
      </c>
    </row>
    <row r="41" spans="1:5">
      <c r="A41" s="51" t="s">
        <v>379</v>
      </c>
      <c r="B41" s="40"/>
      <c r="C41" s="40"/>
      <c r="D41" s="40"/>
      <c r="E41" s="41">
        <f>SUM(B41:D41)</f>
        <v>0</v>
      </c>
    </row>
    <row r="42" spans="1:5">
      <c r="A42" s="39" t="s">
        <v>380</v>
      </c>
      <c r="B42" s="40"/>
      <c r="C42" s="40"/>
      <c r="D42" s="40"/>
      <c r="E42" s="41">
        <f>SUM(B42:D42)</f>
        <v>0</v>
      </c>
    </row>
    <row r="43" spans="1:5">
      <c r="A43" s="39" t="s">
        <v>381</v>
      </c>
      <c r="B43" s="40"/>
      <c r="C43" s="40"/>
      <c r="D43" s="40"/>
      <c r="E43" s="41">
        <f>SUM(B43:D43)</f>
        <v>0</v>
      </c>
    </row>
    <row r="44" spans="1:5" ht="13.5" thickBot="1">
      <c r="A44" s="42"/>
      <c r="B44" s="43"/>
      <c r="C44" s="43"/>
      <c r="D44" s="43"/>
      <c r="E44" s="41">
        <f>SUM(B44:D44)</f>
        <v>0</v>
      </c>
    </row>
    <row r="45" spans="1:5" ht="13.5" thickBot="1">
      <c r="A45" s="44" t="s">
        <v>382</v>
      </c>
      <c r="B45" s="45">
        <f>SUM(B40:B44)</f>
        <v>0</v>
      </c>
      <c r="C45" s="45">
        <f>SUM(C40:C44)</f>
        <v>0</v>
      </c>
      <c r="D45" s="45">
        <f>SUM(D40:D44)</f>
        <v>0</v>
      </c>
      <c r="E45" s="46">
        <f>SUM(E40:E44)</f>
        <v>0</v>
      </c>
    </row>
    <row r="47" spans="1:5" ht="14.25">
      <c r="A47" s="234"/>
      <c r="B47" s="234"/>
      <c r="C47" s="234"/>
      <c r="D47" s="234"/>
      <c r="E47" s="234"/>
    </row>
    <row r="48" spans="1:5">
      <c r="A48" s="55"/>
      <c r="B48" s="55"/>
      <c r="C48" s="55"/>
      <c r="D48" s="55"/>
      <c r="E48" s="55"/>
    </row>
    <row r="49" spans="1:5">
      <c r="A49" s="235"/>
      <c r="B49" s="235"/>
      <c r="C49" s="235"/>
      <c r="D49" s="235"/>
      <c r="E49" s="235"/>
    </row>
    <row r="50" spans="1:5">
      <c r="A50" s="228"/>
      <c r="B50" s="228"/>
      <c r="C50" s="228"/>
      <c r="D50" s="229"/>
      <c r="E50" s="229"/>
    </row>
    <row r="51" spans="1:5">
      <c r="A51" s="228"/>
      <c r="B51" s="228"/>
      <c r="C51" s="228"/>
      <c r="D51" s="229"/>
      <c r="E51" s="229"/>
    </row>
    <row r="52" spans="1:5">
      <c r="A52" s="230"/>
      <c r="B52" s="230"/>
      <c r="C52" s="230"/>
      <c r="D52" s="231"/>
      <c r="E52" s="231"/>
    </row>
    <row r="53" spans="1:5">
      <c r="A53" s="29"/>
      <c r="B53" s="29"/>
      <c r="C53" s="29"/>
      <c r="D53" s="29"/>
      <c r="E53" s="29"/>
    </row>
    <row r="54" spans="1:5">
      <c r="A54" s="29"/>
      <c r="B54" s="29"/>
      <c r="C54" s="29"/>
      <c r="D54" s="29"/>
      <c r="E54" s="29"/>
    </row>
    <row r="55" spans="1:5">
      <c r="A55" s="29"/>
      <c r="B55" s="29"/>
      <c r="C55" s="29"/>
      <c r="D55" s="29"/>
      <c r="E55" s="29"/>
    </row>
    <row r="56" spans="1:5">
      <c r="A56" s="29"/>
      <c r="B56" s="29"/>
      <c r="C56" s="29"/>
      <c r="D56" s="29"/>
      <c r="E56" s="29"/>
    </row>
    <row r="57" spans="1:5">
      <c r="A57" s="29"/>
      <c r="B57" s="29"/>
      <c r="C57" s="29"/>
      <c r="D57" s="29"/>
      <c r="E57" s="29"/>
    </row>
    <row r="58" spans="1:5">
      <c r="A58" s="29"/>
      <c r="B58" s="29"/>
      <c r="C58" s="29"/>
      <c r="D58" s="29"/>
      <c r="E58" s="29"/>
    </row>
    <row r="59" spans="1:5">
      <c r="A59" s="29"/>
      <c r="B59" s="29"/>
      <c r="C59" s="29"/>
      <c r="D59" s="29"/>
      <c r="E59" s="29"/>
    </row>
    <row r="60" spans="1:5">
      <c r="A60" s="29"/>
      <c r="B60" s="29"/>
      <c r="C60" s="29"/>
      <c r="D60" s="29"/>
      <c r="E60" s="29"/>
    </row>
    <row r="61" spans="1:5">
      <c r="A61" s="29"/>
      <c r="B61" s="29"/>
      <c r="C61" s="29"/>
      <c r="D61" s="29"/>
      <c r="E61" s="29"/>
    </row>
    <row r="62" spans="1:5">
      <c r="A62" s="29"/>
      <c r="B62" s="29"/>
      <c r="C62" s="29"/>
      <c r="D62" s="29"/>
      <c r="E62" s="29"/>
    </row>
    <row r="63" spans="1:5">
      <c r="A63" s="29"/>
      <c r="B63" s="29"/>
      <c r="C63" s="29"/>
      <c r="D63" s="29"/>
      <c r="E63" s="29"/>
    </row>
    <row r="64" spans="1:5">
      <c r="A64" s="29"/>
      <c r="B64" s="29"/>
      <c r="C64" s="29"/>
      <c r="D64" s="29"/>
      <c r="E64" s="29"/>
    </row>
    <row r="65" spans="1:5">
      <c r="A65" s="29"/>
      <c r="B65" s="29"/>
      <c r="C65" s="29"/>
      <c r="D65" s="29"/>
      <c r="E65" s="29"/>
    </row>
    <row r="66" spans="1:5">
      <c r="A66" s="29"/>
      <c r="B66" s="29"/>
      <c r="C66" s="29"/>
      <c r="D66" s="29"/>
      <c r="E66" s="29"/>
    </row>
    <row r="67" spans="1:5">
      <c r="A67" s="29"/>
      <c r="B67" s="29"/>
      <c r="C67" s="29"/>
      <c r="D67" s="29"/>
      <c r="E67" s="29"/>
    </row>
    <row r="68" spans="1:5">
      <c r="A68" s="29"/>
      <c r="B68" s="29"/>
      <c r="C68" s="29"/>
      <c r="D68" s="29"/>
      <c r="E68" s="29"/>
    </row>
    <row r="69" spans="1:5">
      <c r="A69" s="29"/>
      <c r="B69" s="29"/>
      <c r="C69" s="29"/>
      <c r="D69" s="29"/>
      <c r="E69" s="29"/>
    </row>
    <row r="70" spans="1:5">
      <c r="A70" s="29"/>
      <c r="B70" s="29"/>
      <c r="C70" s="29"/>
      <c r="D70" s="29"/>
      <c r="E70" s="29"/>
    </row>
    <row r="71" spans="1:5">
      <c r="A71" s="29"/>
      <c r="B71" s="29"/>
      <c r="C71" s="29"/>
      <c r="D71" s="29"/>
      <c r="E71" s="29"/>
    </row>
    <row r="72" spans="1:5">
      <c r="A72" s="29"/>
      <c r="B72" s="29"/>
      <c r="C72" s="29"/>
      <c r="D72" s="29"/>
      <c r="E72" s="29"/>
    </row>
    <row r="73" spans="1:5">
      <c r="A73" s="29"/>
      <c r="B73" s="29"/>
      <c r="C73" s="29"/>
      <c r="D73" s="29"/>
      <c r="E73" s="29"/>
    </row>
    <row r="74" spans="1:5">
      <c r="A74" s="29"/>
      <c r="B74" s="29"/>
      <c r="C74" s="29"/>
      <c r="D74" s="29"/>
      <c r="E74" s="29"/>
    </row>
    <row r="75" spans="1:5">
      <c r="A75" s="29"/>
      <c r="B75" s="29"/>
      <c r="C75" s="29"/>
      <c r="D75" s="29"/>
      <c r="E75" s="29"/>
    </row>
    <row r="76" spans="1:5">
      <c r="A76" s="29"/>
      <c r="B76" s="29"/>
      <c r="C76" s="29"/>
      <c r="D76" s="29"/>
      <c r="E76" s="29"/>
    </row>
    <row r="77" spans="1:5">
      <c r="A77" s="29"/>
      <c r="B77" s="29"/>
      <c r="C77" s="29"/>
      <c r="D77" s="29"/>
      <c r="E77" s="29"/>
    </row>
    <row r="78" spans="1:5">
      <c r="A78" s="29"/>
      <c r="B78" s="29"/>
      <c r="C78" s="29"/>
      <c r="D78" s="29"/>
      <c r="E78" s="29"/>
    </row>
    <row r="79" spans="1:5">
      <c r="A79" s="29"/>
      <c r="B79" s="29"/>
      <c r="C79" s="29"/>
      <c r="D79" s="29"/>
      <c r="E79" s="29"/>
    </row>
    <row r="80" spans="1:5">
      <c r="A80" s="29"/>
      <c r="B80" s="29"/>
      <c r="C80" s="29"/>
      <c r="D80" s="29"/>
      <c r="E80" s="29"/>
    </row>
    <row r="81" spans="1:5">
      <c r="A81" s="29"/>
      <c r="B81" s="29"/>
      <c r="C81" s="29"/>
      <c r="D81" s="29"/>
      <c r="E81" s="29"/>
    </row>
    <row r="82" spans="1:5">
      <c r="A82" s="29"/>
      <c r="B82" s="29"/>
      <c r="C82" s="29"/>
      <c r="D82" s="29"/>
      <c r="E82" s="29"/>
    </row>
    <row r="83" spans="1:5">
      <c r="A83" s="29"/>
      <c r="B83" s="29"/>
      <c r="C83" s="29"/>
      <c r="D83" s="29"/>
      <c r="E83" s="29"/>
    </row>
    <row r="84" spans="1:5">
      <c r="A84" s="29"/>
      <c r="B84" s="29"/>
      <c r="C84" s="29"/>
      <c r="D84" s="29"/>
      <c r="E84" s="29"/>
    </row>
    <row r="85" spans="1:5">
      <c r="A85" s="29"/>
      <c r="B85" s="29"/>
      <c r="C85" s="29"/>
      <c r="D85" s="29"/>
      <c r="E85" s="29"/>
    </row>
    <row r="86" spans="1:5">
      <c r="A86" s="29"/>
      <c r="B86" s="29"/>
      <c r="C86" s="29"/>
      <c r="D86" s="29"/>
      <c r="E86" s="29"/>
    </row>
    <row r="87" spans="1:5">
      <c r="A87" s="29"/>
      <c r="B87" s="29"/>
      <c r="C87" s="29"/>
      <c r="D87" s="29"/>
      <c r="E87" s="29"/>
    </row>
    <row r="88" spans="1:5">
      <c r="A88" s="29"/>
      <c r="B88" s="29"/>
      <c r="C88" s="29"/>
      <c r="D88" s="29"/>
      <c r="E88" s="29"/>
    </row>
    <row r="89" spans="1:5">
      <c r="A89" s="29"/>
      <c r="B89" s="29"/>
      <c r="C89" s="29"/>
      <c r="D89" s="29"/>
      <c r="E89" s="29"/>
    </row>
    <row r="90" spans="1:5">
      <c r="A90" s="29"/>
      <c r="B90" s="29"/>
      <c r="C90" s="29"/>
      <c r="D90" s="29"/>
      <c r="E90" s="29"/>
    </row>
    <row r="91" spans="1:5">
      <c r="A91" s="29"/>
      <c r="B91" s="29"/>
      <c r="C91" s="29"/>
      <c r="D91" s="29"/>
      <c r="E91" s="29"/>
    </row>
    <row r="92" spans="1:5">
      <c r="A92" s="29"/>
      <c r="B92" s="29"/>
      <c r="C92" s="29"/>
      <c r="D92" s="29"/>
      <c r="E92" s="29"/>
    </row>
    <row r="93" spans="1:5">
      <c r="A93" s="29"/>
      <c r="B93" s="29"/>
      <c r="C93" s="29"/>
      <c r="D93" s="29"/>
      <c r="E93" s="29"/>
    </row>
    <row r="94" spans="1:5">
      <c r="A94" s="29"/>
      <c r="B94" s="29"/>
      <c r="C94" s="29"/>
      <c r="D94" s="29"/>
      <c r="E94" s="29"/>
    </row>
    <row r="95" spans="1:5">
      <c r="A95" s="29"/>
      <c r="B95" s="29"/>
      <c r="C95" s="29"/>
      <c r="D95" s="29"/>
      <c r="E95" s="29"/>
    </row>
    <row r="96" spans="1:5">
      <c r="A96" s="29"/>
      <c r="B96" s="29"/>
      <c r="C96" s="29"/>
      <c r="D96" s="29"/>
      <c r="E96" s="29"/>
    </row>
    <row r="97" spans="1:5">
      <c r="A97" s="29"/>
      <c r="B97" s="29"/>
      <c r="C97" s="29"/>
      <c r="D97" s="29"/>
      <c r="E97" s="29"/>
    </row>
    <row r="98" spans="1:5">
      <c r="A98" s="29"/>
      <c r="B98" s="29"/>
      <c r="C98" s="29"/>
      <c r="D98" s="29"/>
      <c r="E98" s="29"/>
    </row>
    <row r="99" spans="1:5">
      <c r="A99" s="29"/>
      <c r="B99" s="29"/>
      <c r="C99" s="29"/>
      <c r="D99" s="29"/>
      <c r="E99" s="29"/>
    </row>
    <row r="100" spans="1:5">
      <c r="A100" s="29"/>
      <c r="B100" s="29"/>
      <c r="C100" s="29"/>
      <c r="D100" s="29"/>
      <c r="E100" s="29"/>
    </row>
    <row r="101" spans="1:5">
      <c r="A101" s="29"/>
      <c r="B101" s="29"/>
      <c r="C101" s="29"/>
      <c r="D101" s="29"/>
      <c r="E101" s="29"/>
    </row>
    <row r="102" spans="1:5">
      <c r="A102" s="29"/>
      <c r="B102" s="29"/>
      <c r="C102" s="29"/>
      <c r="D102" s="29"/>
      <c r="E102" s="29"/>
    </row>
    <row r="103" spans="1:5">
      <c r="A103" s="29"/>
      <c r="B103" s="29"/>
      <c r="C103" s="29"/>
      <c r="D103" s="29"/>
      <c r="E103" s="29"/>
    </row>
    <row r="104" spans="1:5">
      <c r="A104" s="29"/>
      <c r="B104" s="29"/>
      <c r="C104" s="29"/>
      <c r="D104" s="29"/>
      <c r="E104" s="29"/>
    </row>
    <row r="105" spans="1:5">
      <c r="A105" s="29"/>
      <c r="B105" s="29"/>
      <c r="C105" s="29"/>
      <c r="D105" s="29"/>
      <c r="E105" s="29"/>
    </row>
    <row r="106" spans="1:5">
      <c r="A106" s="29"/>
      <c r="B106" s="29"/>
      <c r="C106" s="29"/>
      <c r="D106" s="29"/>
      <c r="E106" s="29"/>
    </row>
    <row r="107" spans="1:5">
      <c r="A107" s="29"/>
      <c r="B107" s="29"/>
      <c r="C107" s="29"/>
      <c r="D107" s="29"/>
      <c r="E107" s="29"/>
    </row>
    <row r="108" spans="1:5">
      <c r="A108" s="29"/>
      <c r="B108" s="29"/>
      <c r="C108" s="29"/>
      <c r="D108" s="29"/>
      <c r="E108" s="29"/>
    </row>
    <row r="109" spans="1:5">
      <c r="A109" s="29"/>
      <c r="B109" s="29"/>
      <c r="C109" s="29"/>
      <c r="D109" s="29"/>
      <c r="E109" s="29"/>
    </row>
    <row r="110" spans="1:5">
      <c r="A110" s="29"/>
      <c r="B110" s="29"/>
      <c r="C110" s="29"/>
      <c r="D110" s="29"/>
      <c r="E110" s="29"/>
    </row>
    <row r="111" spans="1:5">
      <c r="A111" s="29"/>
      <c r="B111" s="29"/>
      <c r="C111" s="29"/>
      <c r="D111" s="29"/>
      <c r="E111" s="29"/>
    </row>
    <row r="112" spans="1:5">
      <c r="A112" s="29"/>
      <c r="B112" s="29"/>
      <c r="C112" s="29"/>
      <c r="D112" s="29"/>
      <c r="E112" s="29"/>
    </row>
    <row r="113" spans="1:5">
      <c r="A113" s="29"/>
      <c r="B113" s="29"/>
      <c r="C113" s="29"/>
      <c r="D113" s="29"/>
      <c r="E113" s="29"/>
    </row>
    <row r="114" spans="1:5">
      <c r="A114" s="29"/>
      <c r="B114" s="29"/>
      <c r="C114" s="29"/>
      <c r="D114" s="29"/>
      <c r="E114" s="29"/>
    </row>
    <row r="115" spans="1:5">
      <c r="A115" s="29"/>
      <c r="B115" s="29"/>
      <c r="C115" s="29"/>
      <c r="D115" s="29"/>
      <c r="E115" s="29"/>
    </row>
    <row r="116" spans="1:5">
      <c r="A116" s="29"/>
      <c r="B116" s="29"/>
      <c r="C116" s="29"/>
      <c r="D116" s="29"/>
      <c r="E116" s="29"/>
    </row>
    <row r="117" spans="1:5">
      <c r="A117" s="29"/>
      <c r="B117" s="29"/>
      <c r="C117" s="29"/>
      <c r="D117" s="29"/>
      <c r="E117" s="29"/>
    </row>
    <row r="118" spans="1:5">
      <c r="A118" s="29"/>
      <c r="B118" s="29"/>
      <c r="C118" s="29"/>
      <c r="D118" s="29"/>
      <c r="E118" s="29"/>
    </row>
    <row r="119" spans="1:5">
      <c r="A119" s="29"/>
      <c r="B119" s="29"/>
      <c r="C119" s="29"/>
      <c r="D119" s="29"/>
      <c r="E119" s="29"/>
    </row>
    <row r="120" spans="1:5">
      <c r="A120" s="29"/>
      <c r="B120" s="29"/>
      <c r="C120" s="29"/>
      <c r="D120" s="29"/>
      <c r="E120" s="29"/>
    </row>
    <row r="121" spans="1:5">
      <c r="A121" s="29"/>
      <c r="B121" s="29"/>
      <c r="C121" s="29"/>
      <c r="D121" s="29"/>
      <c r="E121" s="29"/>
    </row>
    <row r="122" spans="1:5">
      <c r="A122" s="29"/>
      <c r="B122" s="29"/>
      <c r="C122" s="29"/>
      <c r="D122" s="29"/>
      <c r="E122" s="29"/>
    </row>
    <row r="123" spans="1:5">
      <c r="A123" s="29"/>
      <c r="B123" s="29"/>
      <c r="C123" s="29"/>
      <c r="D123" s="29"/>
      <c r="E123" s="29"/>
    </row>
    <row r="124" spans="1:5">
      <c r="A124" s="29"/>
      <c r="B124" s="29"/>
      <c r="C124" s="29"/>
      <c r="D124" s="29"/>
      <c r="E124" s="29"/>
    </row>
    <row r="125" spans="1:5">
      <c r="A125" s="29"/>
      <c r="B125" s="29"/>
      <c r="C125" s="29"/>
      <c r="D125" s="29"/>
      <c r="E125" s="29"/>
    </row>
    <row r="126" spans="1:5">
      <c r="A126" s="29"/>
      <c r="B126" s="29"/>
      <c r="C126" s="29"/>
      <c r="D126" s="29"/>
      <c r="E126" s="29"/>
    </row>
    <row r="127" spans="1:5">
      <c r="A127" s="29"/>
      <c r="B127" s="29"/>
      <c r="C127" s="29"/>
      <c r="D127" s="29"/>
      <c r="E127" s="29"/>
    </row>
    <row r="128" spans="1:5">
      <c r="A128" s="29"/>
      <c r="B128" s="29"/>
      <c r="C128" s="29"/>
      <c r="D128" s="29"/>
      <c r="E128" s="29"/>
    </row>
    <row r="129" spans="1:5">
      <c r="A129" s="29"/>
      <c r="B129" s="29"/>
      <c r="C129" s="29"/>
      <c r="D129" s="29"/>
      <c r="E129" s="29"/>
    </row>
    <row r="130" spans="1:5">
      <c r="A130" s="29"/>
      <c r="B130" s="29"/>
      <c r="C130" s="29"/>
      <c r="D130" s="29"/>
      <c r="E130" s="29"/>
    </row>
    <row r="131" spans="1:5">
      <c r="A131" s="29"/>
      <c r="B131" s="29"/>
      <c r="C131" s="29"/>
      <c r="D131" s="29"/>
      <c r="E131" s="29"/>
    </row>
    <row r="132" spans="1:5">
      <c r="A132" s="29"/>
      <c r="B132" s="29"/>
      <c r="C132" s="29"/>
      <c r="D132" s="29"/>
      <c r="E132" s="29"/>
    </row>
    <row r="133" spans="1:5">
      <c r="A133" s="29"/>
      <c r="B133" s="29"/>
      <c r="C133" s="29"/>
      <c r="D133" s="29"/>
      <c r="E133" s="29"/>
    </row>
    <row r="134" spans="1:5">
      <c r="A134" s="29"/>
      <c r="B134" s="29"/>
      <c r="C134" s="29"/>
      <c r="D134" s="29"/>
      <c r="E134" s="29"/>
    </row>
    <row r="135" spans="1:5">
      <c r="A135" s="29"/>
      <c r="B135" s="29"/>
      <c r="C135" s="29"/>
      <c r="D135" s="29"/>
      <c r="E135" s="29"/>
    </row>
    <row r="136" spans="1:5">
      <c r="A136" s="29"/>
      <c r="B136" s="29"/>
      <c r="C136" s="29"/>
      <c r="D136" s="29"/>
      <c r="E136" s="29"/>
    </row>
    <row r="137" spans="1:5">
      <c r="A137" s="29"/>
      <c r="B137" s="29"/>
      <c r="C137" s="29"/>
      <c r="D137" s="29"/>
      <c r="E137" s="29"/>
    </row>
    <row r="138" spans="1:5">
      <c r="A138" s="29"/>
      <c r="B138" s="29"/>
      <c r="C138" s="29"/>
      <c r="D138" s="29"/>
      <c r="E138" s="29"/>
    </row>
    <row r="139" spans="1:5">
      <c r="A139" s="29"/>
      <c r="B139" s="29"/>
      <c r="C139" s="29"/>
      <c r="D139" s="29"/>
      <c r="E139" s="29"/>
    </row>
    <row r="140" spans="1:5">
      <c r="A140" s="29"/>
      <c r="B140" s="29"/>
      <c r="C140" s="29"/>
      <c r="D140" s="29"/>
      <c r="E140" s="29"/>
    </row>
    <row r="141" spans="1:5">
      <c r="A141" s="29"/>
      <c r="B141" s="29"/>
      <c r="C141" s="29"/>
      <c r="D141" s="29"/>
      <c r="E141" s="29"/>
    </row>
    <row r="142" spans="1:5">
      <c r="A142" s="29"/>
      <c r="B142" s="29"/>
      <c r="C142" s="29"/>
      <c r="D142" s="29"/>
      <c r="E142" s="29"/>
    </row>
    <row r="143" spans="1:5">
      <c r="A143" s="29"/>
      <c r="B143" s="29"/>
      <c r="C143" s="29"/>
      <c r="D143" s="29"/>
      <c r="E143" s="29"/>
    </row>
    <row r="144" spans="1:5">
      <c r="A144" s="29"/>
      <c r="B144" s="29"/>
      <c r="C144" s="29"/>
      <c r="D144" s="29"/>
      <c r="E144" s="29"/>
    </row>
    <row r="145" spans="1:5">
      <c r="A145" s="29"/>
      <c r="B145" s="29"/>
      <c r="C145" s="29"/>
      <c r="D145" s="29"/>
      <c r="E145" s="29"/>
    </row>
    <row r="146" spans="1:5">
      <c r="A146" s="29"/>
      <c r="B146" s="29"/>
      <c r="C146" s="29"/>
      <c r="D146" s="29"/>
      <c r="E146" s="29"/>
    </row>
    <row r="147" spans="1:5">
      <c r="A147" s="29"/>
      <c r="B147" s="29"/>
      <c r="C147" s="29"/>
      <c r="D147" s="29"/>
      <c r="E147" s="29"/>
    </row>
    <row r="148" spans="1:5">
      <c r="A148" s="29"/>
      <c r="B148" s="29"/>
      <c r="C148" s="29"/>
      <c r="D148" s="29"/>
      <c r="E148" s="29"/>
    </row>
    <row r="149" spans="1:5">
      <c r="A149" s="29"/>
      <c r="B149" s="29"/>
      <c r="C149" s="29"/>
      <c r="D149" s="29"/>
      <c r="E149" s="29"/>
    </row>
    <row r="150" spans="1:5">
      <c r="A150" s="29"/>
      <c r="B150" s="29"/>
      <c r="C150" s="29"/>
      <c r="D150" s="29"/>
      <c r="E150" s="29"/>
    </row>
    <row r="151" spans="1:5">
      <c r="A151" s="29"/>
      <c r="B151" s="29"/>
      <c r="C151" s="29"/>
      <c r="D151" s="29"/>
      <c r="E151" s="29"/>
    </row>
    <row r="152" spans="1:5">
      <c r="A152" s="29"/>
      <c r="B152" s="29"/>
      <c r="C152" s="29"/>
      <c r="D152" s="29"/>
      <c r="E152" s="29"/>
    </row>
    <row r="153" spans="1:5">
      <c r="A153" s="29"/>
      <c r="B153" s="29"/>
      <c r="C153" s="29"/>
      <c r="D153" s="29"/>
      <c r="E153" s="29"/>
    </row>
    <row r="154" spans="1:5">
      <c r="A154" s="29"/>
      <c r="B154" s="29"/>
      <c r="C154" s="29"/>
      <c r="D154" s="29"/>
      <c r="E154" s="29"/>
    </row>
    <row r="155" spans="1:5">
      <c r="A155" s="29"/>
      <c r="B155" s="29"/>
      <c r="C155" s="29"/>
      <c r="D155" s="29"/>
      <c r="E155" s="29"/>
    </row>
    <row r="156" spans="1:5">
      <c r="A156" s="29"/>
      <c r="B156" s="29"/>
      <c r="C156" s="29"/>
      <c r="D156" s="29"/>
      <c r="E156" s="29"/>
    </row>
    <row r="157" spans="1:5">
      <c r="A157" s="29"/>
      <c r="B157" s="29"/>
      <c r="C157" s="29"/>
      <c r="D157" s="29"/>
      <c r="E157" s="29"/>
    </row>
    <row r="158" spans="1:5">
      <c r="A158" s="29"/>
      <c r="B158" s="29"/>
      <c r="C158" s="29"/>
      <c r="D158" s="29"/>
      <c r="E158" s="29"/>
    </row>
    <row r="159" spans="1:5">
      <c r="A159" s="29"/>
      <c r="B159" s="29"/>
      <c r="C159" s="29"/>
      <c r="D159" s="29"/>
      <c r="E159" s="29"/>
    </row>
    <row r="160" spans="1:5">
      <c r="A160" s="29"/>
      <c r="B160" s="29"/>
      <c r="C160" s="29"/>
      <c r="D160" s="29"/>
      <c r="E160" s="29"/>
    </row>
    <row r="161" spans="1:5">
      <c r="A161" s="29"/>
      <c r="B161" s="29"/>
      <c r="C161" s="29"/>
      <c r="D161" s="29"/>
      <c r="E161" s="29"/>
    </row>
    <row r="162" spans="1:5">
      <c r="A162" s="29"/>
      <c r="B162" s="29"/>
      <c r="C162" s="29"/>
      <c r="D162" s="29"/>
      <c r="E162" s="29"/>
    </row>
    <row r="163" spans="1:5">
      <c r="A163" s="29"/>
      <c r="B163" s="29"/>
      <c r="C163" s="29"/>
      <c r="D163" s="29"/>
      <c r="E163" s="29"/>
    </row>
    <row r="164" spans="1:5">
      <c r="A164" s="29"/>
      <c r="B164" s="29"/>
      <c r="C164" s="29"/>
      <c r="D164" s="29"/>
      <c r="E164" s="29"/>
    </row>
    <row r="165" spans="1:5">
      <c r="A165" s="29"/>
      <c r="B165" s="29"/>
      <c r="C165" s="29"/>
      <c r="D165" s="29"/>
      <c r="E165" s="29"/>
    </row>
    <row r="166" spans="1:5">
      <c r="A166" s="29"/>
      <c r="B166" s="29"/>
      <c r="C166" s="29"/>
      <c r="D166" s="29"/>
      <c r="E166" s="29"/>
    </row>
    <row r="167" spans="1:5">
      <c r="A167" s="29"/>
      <c r="B167" s="29"/>
      <c r="C167" s="29"/>
      <c r="D167" s="29"/>
      <c r="E167" s="29"/>
    </row>
    <row r="168" spans="1:5">
      <c r="A168" s="29"/>
      <c r="B168" s="29"/>
      <c r="C168" s="29"/>
      <c r="D168" s="29"/>
      <c r="E168" s="29"/>
    </row>
    <row r="169" spans="1:5">
      <c r="A169" s="29"/>
      <c r="B169" s="29"/>
      <c r="C169" s="29"/>
      <c r="D169" s="29"/>
      <c r="E169" s="29"/>
    </row>
    <row r="170" spans="1:5">
      <c r="A170" s="29"/>
      <c r="B170" s="29"/>
      <c r="C170" s="29"/>
      <c r="D170" s="29"/>
      <c r="E170" s="29"/>
    </row>
    <row r="171" spans="1:5">
      <c r="A171" s="29"/>
      <c r="B171" s="29"/>
      <c r="C171" s="29"/>
      <c r="D171" s="29"/>
      <c r="E171" s="29"/>
    </row>
    <row r="172" spans="1:5">
      <c r="A172" s="29"/>
      <c r="B172" s="29"/>
      <c r="C172" s="29"/>
      <c r="D172" s="29"/>
      <c r="E172" s="29"/>
    </row>
    <row r="173" spans="1:5">
      <c r="A173" s="29"/>
      <c r="B173" s="29"/>
      <c r="C173" s="29"/>
      <c r="D173" s="29"/>
      <c r="E173" s="29"/>
    </row>
    <row r="174" spans="1:5">
      <c r="A174" s="29"/>
      <c r="B174" s="29"/>
      <c r="C174" s="29"/>
      <c r="D174" s="29"/>
      <c r="E174" s="29"/>
    </row>
    <row r="175" spans="1:5">
      <c r="A175" s="29"/>
      <c r="B175" s="29"/>
      <c r="C175" s="29"/>
      <c r="D175" s="29"/>
      <c r="E175" s="29"/>
    </row>
  </sheetData>
  <mergeCells count="17">
    <mergeCell ref="D7:E7"/>
    <mergeCell ref="A1:E1"/>
    <mergeCell ref="A2:E2"/>
    <mergeCell ref="A3:E3"/>
    <mergeCell ref="A4:E4"/>
    <mergeCell ref="B6:E6"/>
    <mergeCell ref="A51:C51"/>
    <mergeCell ref="D51:E51"/>
    <mergeCell ref="A52:C52"/>
    <mergeCell ref="D52:E52"/>
    <mergeCell ref="B27:E27"/>
    <mergeCell ref="D28:E28"/>
    <mergeCell ref="A47:E47"/>
    <mergeCell ref="A49:C49"/>
    <mergeCell ref="D49:E49"/>
    <mergeCell ref="A50:C50"/>
    <mergeCell ref="D50:E50"/>
  </mergeCells>
  <conditionalFormatting sqref="B45:D45 D52:E52 E30:E37 B37:D37 E40:E45 B25:E25 E9:E16 B16:D16 E19:E24">
    <cfRule type="cellIs" dxfId="0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17"/>
  <sheetViews>
    <sheetView view="pageBreakPreview" zoomScale="60" zoomScaleNormal="100" workbookViewId="0">
      <selection sqref="A1:M1"/>
    </sheetView>
  </sheetViews>
  <sheetFormatPr defaultRowHeight="15"/>
  <cols>
    <col min="10" max="10" width="11.5703125" customWidth="1"/>
    <col min="11" max="11" width="13.140625" customWidth="1"/>
    <col min="12" max="12" width="16" customWidth="1"/>
  </cols>
  <sheetData>
    <row r="1" spans="1:13" ht="15.75">
      <c r="A1" s="245" t="s">
        <v>715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ht="15.75">
      <c r="A2" s="245" t="s">
        <v>401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ht="15.75">
      <c r="A3" s="245" t="s">
        <v>383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6" spans="1:13">
      <c r="L6" s="56" t="s">
        <v>11</v>
      </c>
    </row>
    <row r="7" spans="1:13" s="183" customFormat="1" ht="29.25">
      <c r="A7" s="180" t="s">
        <v>5</v>
      </c>
      <c r="B7" s="246" t="s">
        <v>384</v>
      </c>
      <c r="C7" s="247"/>
      <c r="D7" s="247"/>
      <c r="E7" s="247"/>
      <c r="F7" s="247"/>
      <c r="G7" s="246" t="s">
        <v>385</v>
      </c>
      <c r="H7" s="247"/>
      <c r="I7" s="247"/>
      <c r="J7" s="181" t="s">
        <v>1</v>
      </c>
      <c r="K7" s="181" t="s">
        <v>2</v>
      </c>
      <c r="L7" s="182" t="s">
        <v>3</v>
      </c>
    </row>
    <row r="8" spans="1:13" ht="24.95" customHeight="1">
      <c r="A8" s="120" t="s">
        <v>386</v>
      </c>
      <c r="B8" s="240" t="s">
        <v>387</v>
      </c>
      <c r="C8" s="241"/>
      <c r="D8" s="241"/>
      <c r="E8" s="241"/>
      <c r="F8" s="241"/>
      <c r="G8" s="241"/>
      <c r="H8" s="241"/>
      <c r="I8" s="241"/>
      <c r="J8" s="128"/>
      <c r="K8" s="128"/>
      <c r="L8" s="128"/>
    </row>
    <row r="9" spans="1:13" ht="24.95" customHeight="1">
      <c r="A9" s="120" t="s">
        <v>388</v>
      </c>
      <c r="B9" s="240" t="s">
        <v>389</v>
      </c>
      <c r="C9" s="241"/>
      <c r="D9" s="241"/>
      <c r="E9" s="241"/>
      <c r="F9" s="241"/>
      <c r="G9" s="241"/>
      <c r="H9" s="241"/>
      <c r="I9" s="241"/>
      <c r="J9" s="128"/>
      <c r="K9" s="128"/>
      <c r="L9" s="128"/>
    </row>
    <row r="10" spans="1:13" ht="24.95" customHeight="1">
      <c r="A10" s="120" t="s">
        <v>390</v>
      </c>
      <c r="B10" s="242" t="s">
        <v>391</v>
      </c>
      <c r="C10" s="243"/>
      <c r="D10" s="243"/>
      <c r="E10" s="243"/>
      <c r="F10" s="244"/>
      <c r="G10" s="241"/>
      <c r="H10" s="241"/>
      <c r="I10" s="241"/>
      <c r="J10" s="128"/>
      <c r="K10" s="128"/>
      <c r="L10" s="128"/>
    </row>
    <row r="11" spans="1:13" ht="24.95" customHeight="1">
      <c r="A11" s="120" t="s">
        <v>392</v>
      </c>
      <c r="B11" s="240" t="s">
        <v>393</v>
      </c>
      <c r="C11" s="241"/>
      <c r="D11" s="241"/>
      <c r="E11" s="241"/>
      <c r="F11" s="241"/>
      <c r="G11" s="241"/>
      <c r="H11" s="241"/>
      <c r="I11" s="241"/>
      <c r="J11" s="128"/>
      <c r="K11" s="128"/>
      <c r="L11" s="128"/>
    </row>
    <row r="12" spans="1:13" ht="24.95" customHeight="1">
      <c r="A12" s="120" t="s">
        <v>394</v>
      </c>
      <c r="B12" s="240" t="s">
        <v>395</v>
      </c>
      <c r="C12" s="241"/>
      <c r="D12" s="241"/>
      <c r="E12" s="241"/>
      <c r="F12" s="241"/>
      <c r="G12" s="241"/>
      <c r="H12" s="241"/>
      <c r="I12" s="241"/>
      <c r="J12" s="128"/>
      <c r="K12" s="128"/>
      <c r="L12" s="128"/>
    </row>
    <row r="13" spans="1:13" ht="24.95" customHeight="1">
      <c r="A13" s="120" t="s">
        <v>396</v>
      </c>
      <c r="B13" s="240" t="s">
        <v>397</v>
      </c>
      <c r="C13" s="241"/>
      <c r="D13" s="241"/>
      <c r="E13" s="241"/>
      <c r="F13" s="241"/>
      <c r="G13" s="241"/>
      <c r="H13" s="241"/>
      <c r="I13" s="241"/>
      <c r="J13" s="128"/>
      <c r="K13" s="128"/>
      <c r="L13" s="128"/>
    </row>
    <row r="14" spans="1:13" ht="24.95" customHeight="1">
      <c r="A14" s="120" t="s">
        <v>398</v>
      </c>
      <c r="B14" s="240" t="s">
        <v>399</v>
      </c>
      <c r="C14" s="241"/>
      <c r="D14" s="241"/>
      <c r="E14" s="241"/>
      <c r="F14" s="241"/>
      <c r="G14" s="241"/>
      <c r="H14" s="241"/>
      <c r="I14" s="241"/>
      <c r="J14" s="128"/>
      <c r="K14" s="128"/>
      <c r="L14" s="128"/>
    </row>
    <row r="15" spans="1:13">
      <c r="A15" s="118"/>
      <c r="B15" s="118"/>
      <c r="C15" s="118"/>
      <c r="D15" s="118"/>
      <c r="E15" s="118"/>
      <c r="F15" s="118"/>
      <c r="G15" s="118"/>
      <c r="H15" s="118"/>
      <c r="I15" s="179" t="s">
        <v>382</v>
      </c>
      <c r="J15" s="139">
        <f>SUM(J8:J14)</f>
        <v>0</v>
      </c>
      <c r="K15" s="128"/>
      <c r="L15" s="128"/>
    </row>
    <row r="16" spans="1:13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</row>
    <row r="17" spans="1:12">
      <c r="A17" s="239" t="s">
        <v>400</v>
      </c>
      <c r="B17" s="239"/>
      <c r="C17" s="239"/>
      <c r="D17" s="239"/>
      <c r="E17" s="239"/>
      <c r="F17" s="239"/>
      <c r="G17" s="239"/>
      <c r="H17" s="239"/>
      <c r="I17" s="239"/>
      <c r="J17" s="118"/>
      <c r="K17" s="118"/>
      <c r="L17" s="118"/>
    </row>
  </sheetData>
  <mergeCells count="20">
    <mergeCell ref="B8:F8"/>
    <mergeCell ref="G8:I8"/>
    <mergeCell ref="A1:M1"/>
    <mergeCell ref="A2:M2"/>
    <mergeCell ref="A3:M3"/>
    <mergeCell ref="B7:F7"/>
    <mergeCell ref="G7:I7"/>
    <mergeCell ref="B9:F9"/>
    <mergeCell ref="G9:I9"/>
    <mergeCell ref="B10:F10"/>
    <mergeCell ref="G10:I10"/>
    <mergeCell ref="B11:F11"/>
    <mergeCell ref="G11:I11"/>
    <mergeCell ref="A17:I17"/>
    <mergeCell ref="B12:F12"/>
    <mergeCell ref="G12:I12"/>
    <mergeCell ref="B13:F13"/>
    <mergeCell ref="G13:I13"/>
    <mergeCell ref="B14:F14"/>
    <mergeCell ref="G14:I14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zoomScale="60" zoomScaleNormal="100" workbookViewId="0">
      <selection sqref="A1:E1"/>
    </sheetView>
  </sheetViews>
  <sheetFormatPr defaultRowHeight="15"/>
  <cols>
    <col min="2" max="2" width="35.85546875" customWidth="1"/>
    <col min="3" max="3" width="16.85546875" customWidth="1"/>
    <col min="4" max="4" width="18" customWidth="1"/>
    <col min="5" max="5" width="15.5703125" customWidth="1"/>
  </cols>
  <sheetData>
    <row r="1" spans="1:5">
      <c r="A1" s="213" t="s">
        <v>698</v>
      </c>
      <c r="B1" s="213"/>
      <c r="C1" s="213"/>
      <c r="D1" s="213"/>
      <c r="E1" s="213"/>
    </row>
    <row r="2" spans="1:5">
      <c r="A2" s="213" t="s">
        <v>610</v>
      </c>
      <c r="B2" s="213"/>
      <c r="C2" s="213"/>
      <c r="D2" s="213"/>
      <c r="E2" s="213"/>
    </row>
    <row r="4" spans="1:5">
      <c r="E4" s="114" t="s">
        <v>11</v>
      </c>
    </row>
    <row r="5" spans="1:5" s="21" customFormat="1" ht="25.5">
      <c r="A5" s="18" t="s">
        <v>5</v>
      </c>
      <c r="B5" s="18" t="s">
        <v>0</v>
      </c>
      <c r="C5" s="18" t="s">
        <v>1</v>
      </c>
      <c r="D5" s="18" t="s">
        <v>2</v>
      </c>
      <c r="E5" s="18" t="s">
        <v>3</v>
      </c>
    </row>
    <row r="6" spans="1:5" ht="25.5">
      <c r="A6" s="2" t="s">
        <v>122</v>
      </c>
      <c r="B6" s="3" t="s">
        <v>123</v>
      </c>
      <c r="C6" s="4">
        <v>98754022</v>
      </c>
      <c r="D6" s="4">
        <v>101197575</v>
      </c>
      <c r="E6" s="4">
        <v>101197575</v>
      </c>
    </row>
    <row r="7" spans="1:5" ht="25.5">
      <c r="A7" s="2" t="s">
        <v>124</v>
      </c>
      <c r="B7" s="3" t="s">
        <v>125</v>
      </c>
      <c r="C7" s="4">
        <v>46062600</v>
      </c>
      <c r="D7" s="4">
        <v>46636799</v>
      </c>
      <c r="E7" s="4">
        <v>46636799</v>
      </c>
    </row>
    <row r="8" spans="1:5" ht="38.25">
      <c r="A8" s="2" t="s">
        <v>126</v>
      </c>
      <c r="B8" s="3" t="s">
        <v>127</v>
      </c>
      <c r="C8" s="4">
        <v>47762727</v>
      </c>
      <c r="D8" s="4">
        <v>50500467</v>
      </c>
      <c r="E8" s="4">
        <v>50500467</v>
      </c>
    </row>
    <row r="9" spans="1:5" ht="25.5">
      <c r="A9" s="2" t="s">
        <v>128</v>
      </c>
      <c r="B9" s="3" t="s">
        <v>129</v>
      </c>
      <c r="C9" s="4">
        <v>8073120</v>
      </c>
      <c r="D9" s="4">
        <v>8442881</v>
      </c>
      <c r="E9" s="4">
        <v>8442881</v>
      </c>
    </row>
    <row r="10" spans="1:5" ht="25.5">
      <c r="A10" s="2" t="s">
        <v>130</v>
      </c>
      <c r="B10" s="3" t="s">
        <v>131</v>
      </c>
      <c r="C10" s="4">
        <v>0</v>
      </c>
      <c r="D10" s="4">
        <v>27797340</v>
      </c>
      <c r="E10" s="4">
        <v>27797340</v>
      </c>
    </row>
    <row r="11" spans="1:5" ht="25.5">
      <c r="A11" s="2" t="s">
        <v>132</v>
      </c>
      <c r="B11" s="3" t="s">
        <v>133</v>
      </c>
      <c r="C11" s="4">
        <v>200652469</v>
      </c>
      <c r="D11" s="4">
        <v>234575062</v>
      </c>
      <c r="E11" s="4">
        <v>234575062</v>
      </c>
    </row>
    <row r="12" spans="1:5" ht="25.5">
      <c r="A12" s="2" t="s">
        <v>134</v>
      </c>
      <c r="B12" s="3" t="s">
        <v>135</v>
      </c>
      <c r="C12" s="4">
        <v>64491409</v>
      </c>
      <c r="D12" s="4">
        <v>73272443</v>
      </c>
      <c r="E12" s="4">
        <v>49688906</v>
      </c>
    </row>
    <row r="13" spans="1:5" ht="38.25">
      <c r="A13" s="2" t="s">
        <v>136</v>
      </c>
      <c r="B13" s="3" t="s">
        <v>137</v>
      </c>
      <c r="C13" s="4">
        <v>0</v>
      </c>
      <c r="D13" s="4">
        <v>0</v>
      </c>
      <c r="E13" s="4">
        <v>4813304</v>
      </c>
    </row>
    <row r="14" spans="1:5" ht="25.5">
      <c r="A14" s="2" t="s">
        <v>138</v>
      </c>
      <c r="B14" s="3" t="s">
        <v>4</v>
      </c>
      <c r="C14" s="4">
        <v>0</v>
      </c>
      <c r="D14" s="4">
        <v>0</v>
      </c>
      <c r="E14" s="4">
        <v>18975585</v>
      </c>
    </row>
    <row r="15" spans="1:5" ht="25.5">
      <c r="A15" s="2" t="s">
        <v>139</v>
      </c>
      <c r="B15" s="3" t="s">
        <v>140</v>
      </c>
      <c r="C15" s="4">
        <v>0</v>
      </c>
      <c r="D15" s="4">
        <v>0</v>
      </c>
      <c r="E15" s="4">
        <v>5268900</v>
      </c>
    </row>
    <row r="16" spans="1:5">
      <c r="A16" s="2" t="s">
        <v>141</v>
      </c>
      <c r="B16" s="3" t="s">
        <v>142</v>
      </c>
      <c r="C16" s="4">
        <v>0</v>
      </c>
      <c r="D16" s="4">
        <v>0</v>
      </c>
      <c r="E16" s="4">
        <v>5594716</v>
      </c>
    </row>
    <row r="17" spans="1:5" ht="25.5">
      <c r="A17" s="2" t="s">
        <v>143</v>
      </c>
      <c r="B17" s="3" t="s">
        <v>144</v>
      </c>
      <c r="C17" s="4">
        <v>0</v>
      </c>
      <c r="D17" s="4">
        <v>0</v>
      </c>
      <c r="E17" s="4">
        <v>15036401</v>
      </c>
    </row>
    <row r="18" spans="1:5" ht="38.25">
      <c r="A18" s="5" t="s">
        <v>145</v>
      </c>
      <c r="B18" s="6" t="s">
        <v>146</v>
      </c>
      <c r="C18" s="7">
        <v>265143878</v>
      </c>
      <c r="D18" s="7">
        <v>307847505</v>
      </c>
      <c r="E18" s="7">
        <v>284263968</v>
      </c>
    </row>
    <row r="19" spans="1:5" ht="38.25">
      <c r="A19" s="2" t="s">
        <v>147</v>
      </c>
      <c r="B19" s="3" t="s">
        <v>148</v>
      </c>
      <c r="C19" s="4">
        <v>0</v>
      </c>
      <c r="D19" s="4">
        <v>182368718</v>
      </c>
      <c r="E19" s="4">
        <v>187318535</v>
      </c>
    </row>
    <row r="20" spans="1:5" ht="38.25">
      <c r="A20" s="2" t="s">
        <v>149</v>
      </c>
      <c r="B20" s="3" t="s">
        <v>150</v>
      </c>
      <c r="C20" s="4">
        <v>0</v>
      </c>
      <c r="D20" s="4">
        <v>0</v>
      </c>
      <c r="E20" s="4">
        <v>187318535</v>
      </c>
    </row>
    <row r="21" spans="1:5" ht="38.25">
      <c r="A21" s="5" t="s">
        <v>151</v>
      </c>
      <c r="B21" s="6" t="s">
        <v>152</v>
      </c>
      <c r="C21" s="7">
        <v>0</v>
      </c>
      <c r="D21" s="7">
        <v>182368718</v>
      </c>
      <c r="E21" s="7">
        <v>187318535</v>
      </c>
    </row>
    <row r="22" spans="1:5">
      <c r="A22" s="2" t="s">
        <v>153</v>
      </c>
      <c r="B22" s="3" t="s">
        <v>154</v>
      </c>
      <c r="C22" s="4">
        <v>169700000</v>
      </c>
      <c r="D22" s="4">
        <v>169700000</v>
      </c>
      <c r="E22" s="4">
        <v>178566606</v>
      </c>
    </row>
    <row r="23" spans="1:5">
      <c r="A23" s="2" t="s">
        <v>155</v>
      </c>
      <c r="B23" s="3" t="s">
        <v>156</v>
      </c>
      <c r="C23" s="4">
        <v>0</v>
      </c>
      <c r="D23" s="4">
        <v>0</v>
      </c>
      <c r="E23" s="4">
        <v>153029021</v>
      </c>
    </row>
    <row r="24" spans="1:5" ht="25.5">
      <c r="A24" s="2" t="s">
        <v>157</v>
      </c>
      <c r="B24" s="3" t="s">
        <v>158</v>
      </c>
      <c r="C24" s="4">
        <v>0</v>
      </c>
      <c r="D24" s="4">
        <v>0</v>
      </c>
      <c r="E24" s="4">
        <v>14255497</v>
      </c>
    </row>
    <row r="25" spans="1:5">
      <c r="A25" s="2" t="s">
        <v>159</v>
      </c>
      <c r="B25" s="3" t="s">
        <v>160</v>
      </c>
      <c r="C25" s="4">
        <v>0</v>
      </c>
      <c r="D25" s="4">
        <v>0</v>
      </c>
      <c r="E25" s="4">
        <v>11282088</v>
      </c>
    </row>
    <row r="26" spans="1:5" ht="25.5">
      <c r="A26" s="2" t="s">
        <v>161</v>
      </c>
      <c r="B26" s="3" t="s">
        <v>162</v>
      </c>
      <c r="C26" s="4">
        <v>45000000</v>
      </c>
      <c r="D26" s="4">
        <v>25000000</v>
      </c>
      <c r="E26" s="4">
        <v>48548517</v>
      </c>
    </row>
    <row r="27" spans="1:5" ht="38.25">
      <c r="A27" s="2" t="s">
        <v>163</v>
      </c>
      <c r="B27" s="3" t="s">
        <v>164</v>
      </c>
      <c r="C27" s="4">
        <v>0</v>
      </c>
      <c r="D27" s="4">
        <v>0</v>
      </c>
      <c r="E27" s="4">
        <v>48548517</v>
      </c>
    </row>
    <row r="28" spans="1:5">
      <c r="A28" s="2" t="s">
        <v>165</v>
      </c>
      <c r="B28" s="3" t="s">
        <v>166</v>
      </c>
      <c r="C28" s="4">
        <v>6800000</v>
      </c>
      <c r="D28" s="4">
        <v>6800000</v>
      </c>
      <c r="E28" s="4">
        <v>8463835</v>
      </c>
    </row>
    <row r="29" spans="1:5" ht="25.5">
      <c r="A29" s="2" t="s">
        <v>167</v>
      </c>
      <c r="B29" s="3" t="s">
        <v>168</v>
      </c>
      <c r="C29" s="4">
        <v>0</v>
      </c>
      <c r="D29" s="4">
        <v>0</v>
      </c>
      <c r="E29" s="4">
        <v>8463835</v>
      </c>
    </row>
    <row r="30" spans="1:5" ht="25.5">
      <c r="A30" s="2" t="s">
        <v>169</v>
      </c>
      <c r="B30" s="3" t="s">
        <v>170</v>
      </c>
      <c r="C30" s="4">
        <v>30000000</v>
      </c>
      <c r="D30" s="4">
        <v>30000000</v>
      </c>
      <c r="E30" s="4">
        <v>35051802</v>
      </c>
    </row>
    <row r="31" spans="1:5" ht="25.5">
      <c r="A31" s="2" t="s">
        <v>171</v>
      </c>
      <c r="B31" s="3" t="s">
        <v>172</v>
      </c>
      <c r="C31" s="4">
        <v>0</v>
      </c>
      <c r="D31" s="4">
        <v>0</v>
      </c>
      <c r="E31" s="4">
        <v>35051802</v>
      </c>
    </row>
    <row r="32" spans="1:5" ht="25.5">
      <c r="A32" s="2" t="s">
        <v>173</v>
      </c>
      <c r="B32" s="3" t="s">
        <v>174</v>
      </c>
      <c r="C32" s="4">
        <v>81800000</v>
      </c>
      <c r="D32" s="4">
        <v>61800000</v>
      </c>
      <c r="E32" s="4">
        <v>92064154</v>
      </c>
    </row>
    <row r="33" spans="1:5" ht="25.5">
      <c r="A33" s="2" t="s">
        <v>175</v>
      </c>
      <c r="B33" s="3" t="s">
        <v>176</v>
      </c>
      <c r="C33" s="4">
        <v>800000</v>
      </c>
      <c r="D33" s="4">
        <v>800000</v>
      </c>
      <c r="E33" s="4">
        <v>2230122</v>
      </c>
    </row>
    <row r="34" spans="1:5">
      <c r="A34" s="2" t="s">
        <v>177</v>
      </c>
      <c r="B34" s="3" t="s">
        <v>178</v>
      </c>
      <c r="C34" s="4">
        <v>0</v>
      </c>
      <c r="D34" s="4">
        <v>0</v>
      </c>
      <c r="E34" s="4">
        <v>871821</v>
      </c>
    </row>
    <row r="35" spans="1:5" ht="25.5">
      <c r="A35" s="5" t="s">
        <v>179</v>
      </c>
      <c r="B35" s="6" t="s">
        <v>180</v>
      </c>
      <c r="C35" s="7">
        <v>252300000</v>
      </c>
      <c r="D35" s="7">
        <v>232300000</v>
      </c>
      <c r="E35" s="7">
        <v>272860882</v>
      </c>
    </row>
    <row r="36" spans="1:5" ht="25.5">
      <c r="A36" s="2" t="s">
        <v>181</v>
      </c>
      <c r="B36" s="3" t="s">
        <v>182</v>
      </c>
      <c r="C36" s="4">
        <v>11620000</v>
      </c>
      <c r="D36" s="4">
        <v>11620000</v>
      </c>
      <c r="E36" s="4">
        <v>15350121</v>
      </c>
    </row>
    <row r="37" spans="1:5" ht="25.5">
      <c r="A37" s="2" t="s">
        <v>183</v>
      </c>
      <c r="B37" s="3" t="s">
        <v>184</v>
      </c>
      <c r="C37" s="4">
        <v>3000000</v>
      </c>
      <c r="D37" s="4">
        <v>3000000</v>
      </c>
      <c r="E37" s="4">
        <v>1769133</v>
      </c>
    </row>
    <row r="38" spans="1:5" ht="25.5">
      <c r="A38" s="2" t="s">
        <v>185</v>
      </c>
      <c r="B38" s="3" t="s">
        <v>186</v>
      </c>
      <c r="C38" s="4">
        <v>16603220</v>
      </c>
      <c r="D38" s="4">
        <v>16603220</v>
      </c>
      <c r="E38" s="4">
        <v>15976986</v>
      </c>
    </row>
    <row r="39" spans="1:5">
      <c r="A39" s="2" t="s">
        <v>187</v>
      </c>
      <c r="B39" s="3" t="s">
        <v>79</v>
      </c>
      <c r="C39" s="4">
        <v>4382000</v>
      </c>
      <c r="D39" s="4">
        <v>4382000</v>
      </c>
      <c r="E39" s="4">
        <v>4375540</v>
      </c>
    </row>
    <row r="40" spans="1:5">
      <c r="A40" s="2" t="s">
        <v>596</v>
      </c>
      <c r="B40" s="3" t="s">
        <v>80</v>
      </c>
      <c r="C40" s="4">
        <v>0</v>
      </c>
      <c r="D40" s="4">
        <v>0</v>
      </c>
      <c r="E40" s="4">
        <v>313000</v>
      </c>
    </row>
    <row r="41" spans="1:5" ht="25.5">
      <c r="A41" s="2" t="s">
        <v>188</v>
      </c>
      <c r="B41" s="3" t="s">
        <v>189</v>
      </c>
      <c r="C41" s="4">
        <v>50000</v>
      </c>
      <c r="D41" s="4">
        <v>50000</v>
      </c>
      <c r="E41" s="4">
        <v>2</v>
      </c>
    </row>
    <row r="42" spans="1:5" ht="25.5">
      <c r="A42" s="2" t="s">
        <v>190</v>
      </c>
      <c r="B42" s="3" t="s">
        <v>191</v>
      </c>
      <c r="C42" s="4">
        <v>50000</v>
      </c>
      <c r="D42" s="4">
        <v>50000</v>
      </c>
      <c r="E42" s="4">
        <v>2</v>
      </c>
    </row>
    <row r="43" spans="1:5">
      <c r="A43" s="2" t="s">
        <v>192</v>
      </c>
      <c r="B43" s="3" t="s">
        <v>193</v>
      </c>
      <c r="C43" s="4">
        <v>0</v>
      </c>
      <c r="D43" s="4">
        <v>0</v>
      </c>
      <c r="E43" s="4">
        <v>683874</v>
      </c>
    </row>
    <row r="44" spans="1:5" ht="25.5">
      <c r="A44" s="2" t="s">
        <v>194</v>
      </c>
      <c r="B44" s="3" t="s">
        <v>195</v>
      </c>
      <c r="C44" s="4">
        <v>1000000</v>
      </c>
      <c r="D44" s="4">
        <v>3419509</v>
      </c>
      <c r="E44" s="4">
        <v>2702630</v>
      </c>
    </row>
    <row r="45" spans="1:5" ht="38.25">
      <c r="A45" s="5" t="s">
        <v>196</v>
      </c>
      <c r="B45" s="6" t="s">
        <v>197</v>
      </c>
      <c r="C45" s="7">
        <v>36655220</v>
      </c>
      <c r="D45" s="7">
        <v>39074729</v>
      </c>
      <c r="E45" s="7">
        <v>41171286</v>
      </c>
    </row>
    <row r="46" spans="1:5">
      <c r="A46" s="2" t="s">
        <v>198</v>
      </c>
      <c r="B46" s="3" t="s">
        <v>199</v>
      </c>
      <c r="C46" s="4">
        <v>0</v>
      </c>
      <c r="D46" s="4">
        <v>0</v>
      </c>
      <c r="E46" s="4">
        <v>748031</v>
      </c>
    </row>
    <row r="47" spans="1:5" ht="25.5">
      <c r="A47" s="5" t="s">
        <v>200</v>
      </c>
      <c r="B47" s="6" t="s">
        <v>201</v>
      </c>
      <c r="C47" s="7">
        <v>0</v>
      </c>
      <c r="D47" s="7">
        <v>0</v>
      </c>
      <c r="E47" s="7">
        <v>748031</v>
      </c>
    </row>
    <row r="48" spans="1:5" ht="38.25">
      <c r="A48" s="2" t="s">
        <v>202</v>
      </c>
      <c r="B48" s="3" t="s">
        <v>203</v>
      </c>
      <c r="C48" s="4">
        <v>0</v>
      </c>
      <c r="D48" s="4">
        <v>0</v>
      </c>
      <c r="E48" s="4">
        <v>0</v>
      </c>
    </row>
    <row r="49" spans="1:5" ht="25.5">
      <c r="A49" s="2" t="s">
        <v>204</v>
      </c>
      <c r="B49" s="3" t="s">
        <v>205</v>
      </c>
      <c r="C49" s="4">
        <v>9332987</v>
      </c>
      <c r="D49" s="4">
        <v>9332987</v>
      </c>
      <c r="E49" s="4">
        <v>439224</v>
      </c>
    </row>
    <row r="50" spans="1:5" ht="25.5">
      <c r="A50" s="2" t="s">
        <v>206</v>
      </c>
      <c r="B50" s="3" t="s">
        <v>207</v>
      </c>
      <c r="C50" s="4">
        <v>0</v>
      </c>
      <c r="D50" s="4">
        <v>0</v>
      </c>
      <c r="E50" s="4">
        <v>439224</v>
      </c>
    </row>
    <row r="51" spans="1:5" ht="25.5">
      <c r="A51" s="5" t="s">
        <v>208</v>
      </c>
      <c r="B51" s="6" t="s">
        <v>209</v>
      </c>
      <c r="C51" s="7">
        <v>9332987</v>
      </c>
      <c r="D51" s="7">
        <v>9332987</v>
      </c>
      <c r="E51" s="7">
        <v>439224</v>
      </c>
    </row>
    <row r="52" spans="1:5" ht="51">
      <c r="A52" s="2" t="s">
        <v>210</v>
      </c>
      <c r="B52" s="3" t="s">
        <v>211</v>
      </c>
      <c r="C52" s="4">
        <v>200000</v>
      </c>
      <c r="D52" s="4">
        <v>200000</v>
      </c>
      <c r="E52" s="4">
        <v>382464</v>
      </c>
    </row>
    <row r="53" spans="1:5">
      <c r="A53" s="2" t="s">
        <v>212</v>
      </c>
      <c r="B53" s="3" t="s">
        <v>213</v>
      </c>
      <c r="C53" s="4">
        <v>0</v>
      </c>
      <c r="D53" s="4">
        <v>0</v>
      </c>
      <c r="E53" s="4">
        <v>382464</v>
      </c>
    </row>
    <row r="54" spans="1:5" ht="25.5">
      <c r="A54" s="2" t="s">
        <v>214</v>
      </c>
      <c r="B54" s="3" t="s">
        <v>215</v>
      </c>
      <c r="C54" s="4">
        <v>0</v>
      </c>
      <c r="D54" s="4">
        <v>0</v>
      </c>
      <c r="E54" s="4">
        <v>0</v>
      </c>
    </row>
    <row r="55" spans="1:5" ht="25.5">
      <c r="A55" s="5" t="s">
        <v>216</v>
      </c>
      <c r="B55" s="6" t="s">
        <v>217</v>
      </c>
      <c r="C55" s="7">
        <v>200000</v>
      </c>
      <c r="D55" s="7">
        <v>200000</v>
      </c>
      <c r="E55" s="7">
        <v>382464</v>
      </c>
    </row>
    <row r="56" spans="1:5" ht="25.5">
      <c r="A56" s="5" t="s">
        <v>218</v>
      </c>
      <c r="B56" s="6" t="s">
        <v>219</v>
      </c>
      <c r="C56" s="7">
        <v>563632085</v>
      </c>
      <c r="D56" s="7">
        <v>771123939</v>
      </c>
      <c r="E56" s="7">
        <v>787184390</v>
      </c>
    </row>
    <row r="58" spans="1:5" s="8" customFormat="1" ht="25.5">
      <c r="A58" s="156" t="s">
        <v>5</v>
      </c>
      <c r="B58" s="156" t="s">
        <v>0</v>
      </c>
      <c r="C58" s="156" t="s">
        <v>1</v>
      </c>
      <c r="D58" s="156" t="s">
        <v>2</v>
      </c>
      <c r="E58" s="156" t="s">
        <v>3</v>
      </c>
    </row>
    <row r="59" spans="1:5" ht="25.5">
      <c r="A59" s="2">
        <v>1</v>
      </c>
      <c r="B59" s="3" t="s">
        <v>12</v>
      </c>
      <c r="C59" s="4">
        <v>340398219</v>
      </c>
      <c r="D59" s="4">
        <v>340433211</v>
      </c>
      <c r="E59" s="4">
        <v>340433211</v>
      </c>
    </row>
    <row r="60" spans="1:5">
      <c r="A60" s="2">
        <v>2</v>
      </c>
      <c r="B60" s="3" t="s">
        <v>673</v>
      </c>
      <c r="C60" s="4">
        <v>340398219</v>
      </c>
      <c r="D60" s="4">
        <v>340433211</v>
      </c>
      <c r="E60" s="4">
        <v>340433211</v>
      </c>
    </row>
    <row r="61" spans="1:5" ht="25.5">
      <c r="A61" s="2">
        <v>3</v>
      </c>
      <c r="B61" s="3" t="s">
        <v>241</v>
      </c>
      <c r="C61" s="4">
        <v>0</v>
      </c>
      <c r="D61" s="4">
        <v>9147676</v>
      </c>
      <c r="E61" s="4">
        <v>9147676</v>
      </c>
    </row>
    <row r="62" spans="1:5" ht="25.5">
      <c r="A62" s="2">
        <v>4</v>
      </c>
      <c r="B62" s="3" t="s">
        <v>675</v>
      </c>
      <c r="C62" s="4">
        <v>340398219</v>
      </c>
      <c r="D62" s="4">
        <v>349580887</v>
      </c>
      <c r="E62" s="4">
        <f>SUM(E59,E61)</f>
        <v>349580887</v>
      </c>
    </row>
    <row r="63" spans="1:5" ht="25.5">
      <c r="A63" s="5">
        <v>5</v>
      </c>
      <c r="B63" s="6" t="s">
        <v>676</v>
      </c>
      <c r="C63" s="7">
        <v>340398219</v>
      </c>
      <c r="D63" s="7">
        <f>SUM(D60,D61)</f>
        <v>349580887</v>
      </c>
      <c r="E63" s="7">
        <v>349580887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18"/>
  <sheetViews>
    <sheetView view="pageBreakPreview" zoomScale="60" zoomScaleNormal="100" workbookViewId="0">
      <selection activeCell="M22" sqref="M22"/>
    </sheetView>
  </sheetViews>
  <sheetFormatPr defaultRowHeight="15"/>
  <cols>
    <col min="2" max="2" width="39.28515625" customWidth="1"/>
  </cols>
  <sheetData>
    <row r="1" spans="1:9">
      <c r="A1" s="213" t="s">
        <v>716</v>
      </c>
      <c r="B1" s="213"/>
      <c r="C1" s="213"/>
      <c r="D1" s="213"/>
      <c r="E1" s="213"/>
      <c r="F1" s="213"/>
      <c r="G1" s="213"/>
      <c r="H1" s="213"/>
      <c r="I1" s="213"/>
    </row>
    <row r="2" spans="1:9">
      <c r="A2" s="213" t="s">
        <v>607</v>
      </c>
      <c r="B2" s="213"/>
      <c r="C2" s="213"/>
      <c r="D2" s="213"/>
      <c r="E2" s="213"/>
      <c r="F2" s="213"/>
      <c r="G2" s="213"/>
      <c r="H2" s="213"/>
      <c r="I2" s="213"/>
    </row>
    <row r="3" spans="1:9">
      <c r="A3" s="14"/>
      <c r="B3" s="14"/>
      <c r="C3" s="14"/>
      <c r="D3" s="14"/>
      <c r="E3" s="14"/>
      <c r="F3" s="14"/>
      <c r="G3" s="14"/>
      <c r="H3" s="14"/>
      <c r="I3" s="14"/>
    </row>
    <row r="4" spans="1:9">
      <c r="A4" s="248" t="s">
        <v>402</v>
      </c>
      <c r="B4" s="248"/>
      <c r="C4" s="248"/>
      <c r="D4" s="248"/>
      <c r="E4" s="248"/>
      <c r="F4" s="248"/>
      <c r="G4" s="248"/>
      <c r="H4" s="248"/>
      <c r="I4" s="248"/>
    </row>
    <row r="5" spans="1:9">
      <c r="A5" s="58"/>
      <c r="B5" s="59"/>
      <c r="C5" s="59"/>
      <c r="D5" s="60"/>
      <c r="E5" s="59"/>
      <c r="F5" s="60"/>
      <c r="G5" s="60"/>
      <c r="H5" s="60"/>
      <c r="I5" s="61"/>
    </row>
    <row r="6" spans="1:9">
      <c r="A6" s="62"/>
      <c r="B6" s="63"/>
      <c r="C6" s="63"/>
      <c r="D6" s="64"/>
      <c r="E6" s="63"/>
      <c r="F6" s="64"/>
      <c r="G6" s="64"/>
      <c r="H6" s="64"/>
      <c r="I6" s="114" t="s">
        <v>11</v>
      </c>
    </row>
    <row r="7" spans="1:9">
      <c r="A7" s="184" t="s">
        <v>403</v>
      </c>
      <c r="B7" s="184" t="s">
        <v>0</v>
      </c>
      <c r="C7" s="249" t="s">
        <v>404</v>
      </c>
      <c r="D7" s="249"/>
      <c r="E7" s="249" t="s">
        <v>405</v>
      </c>
      <c r="F7" s="249"/>
      <c r="G7" s="249" t="s">
        <v>406</v>
      </c>
      <c r="H7" s="249"/>
      <c r="I7" s="185" t="s">
        <v>19</v>
      </c>
    </row>
    <row r="8" spans="1:9">
      <c r="A8" s="186"/>
      <c r="B8" s="186"/>
      <c r="C8" s="186" t="s">
        <v>407</v>
      </c>
      <c r="D8" s="187" t="s">
        <v>408</v>
      </c>
      <c r="E8" s="186" t="s">
        <v>407</v>
      </c>
      <c r="F8" s="187" t="s">
        <v>408</v>
      </c>
      <c r="G8" s="186"/>
      <c r="H8" s="187" t="s">
        <v>408</v>
      </c>
      <c r="I8" s="188" t="s">
        <v>409</v>
      </c>
    </row>
    <row r="9" spans="1:9" ht="24.95" customHeight="1">
      <c r="A9" s="186" t="s">
        <v>386</v>
      </c>
      <c r="B9" s="189" t="s">
        <v>410</v>
      </c>
      <c r="C9" s="190"/>
      <c r="D9" s="191"/>
      <c r="E9" s="190"/>
      <c r="F9" s="191"/>
      <c r="G9" s="191"/>
      <c r="H9" s="191"/>
      <c r="I9" s="192">
        <f>+D9+F9+H9</f>
        <v>0</v>
      </c>
    </row>
    <row r="10" spans="1:9" ht="24.95" customHeight="1">
      <c r="A10" s="186" t="s">
        <v>388</v>
      </c>
      <c r="B10" s="189" t="s">
        <v>411</v>
      </c>
      <c r="C10" s="190"/>
      <c r="D10" s="191"/>
      <c r="E10" s="190"/>
      <c r="F10" s="191"/>
      <c r="G10" s="191"/>
      <c r="H10" s="191"/>
      <c r="I10" s="192">
        <f>+D10+F10+H10</f>
        <v>0</v>
      </c>
    </row>
    <row r="11" spans="1:9" ht="24.95" customHeight="1">
      <c r="A11" s="186" t="s">
        <v>390</v>
      </c>
      <c r="B11" s="189" t="s">
        <v>412</v>
      </c>
      <c r="C11" s="190"/>
      <c r="D11" s="191"/>
      <c r="E11" s="190"/>
      <c r="F11" s="191"/>
      <c r="G11" s="191"/>
      <c r="H11" s="191"/>
      <c r="I11" s="192">
        <f>+D11+F11+H11</f>
        <v>0</v>
      </c>
    </row>
    <row r="12" spans="1:9" ht="24.95" customHeight="1">
      <c r="A12" s="186"/>
      <c r="B12" s="193" t="s">
        <v>413</v>
      </c>
      <c r="C12" s="186"/>
      <c r="D12" s="191"/>
      <c r="E12" s="194"/>
      <c r="F12" s="195"/>
      <c r="G12" s="195"/>
      <c r="H12" s="195"/>
      <c r="I12" s="196"/>
    </row>
    <row r="13" spans="1:9" ht="24.95" customHeight="1">
      <c r="A13" s="186"/>
      <c r="B13" s="193" t="s">
        <v>414</v>
      </c>
      <c r="C13" s="186"/>
      <c r="D13" s="191"/>
      <c r="E13" s="194"/>
      <c r="F13" s="195"/>
      <c r="G13" s="195"/>
      <c r="H13" s="195"/>
      <c r="I13" s="196"/>
    </row>
    <row r="14" spans="1:9" ht="24.95" customHeight="1">
      <c r="A14" s="186"/>
      <c r="B14" s="193" t="s">
        <v>415</v>
      </c>
      <c r="C14" s="186"/>
      <c r="D14" s="191"/>
      <c r="E14" s="194"/>
      <c r="F14" s="195"/>
      <c r="G14" s="195"/>
      <c r="H14" s="195"/>
      <c r="I14" s="196"/>
    </row>
    <row r="15" spans="1:9" ht="24.95" customHeight="1">
      <c r="A15" s="186" t="s">
        <v>392</v>
      </c>
      <c r="B15" s="189" t="s">
        <v>416</v>
      </c>
      <c r="C15" s="190"/>
      <c r="D15" s="191"/>
      <c r="E15" s="190"/>
      <c r="F15" s="191"/>
      <c r="G15" s="191"/>
      <c r="H15" s="191"/>
      <c r="I15" s="192"/>
    </row>
    <row r="16" spans="1:9" ht="24.95" customHeight="1">
      <c r="A16" s="186" t="s">
        <v>394</v>
      </c>
      <c r="B16" s="189" t="s">
        <v>417</v>
      </c>
      <c r="C16" s="190"/>
      <c r="D16" s="191"/>
      <c r="E16" s="190"/>
      <c r="F16" s="191"/>
      <c r="G16" s="191"/>
      <c r="H16" s="191"/>
      <c r="I16" s="192"/>
    </row>
    <row r="17" spans="1:9">
      <c r="A17" s="197"/>
      <c r="B17" s="198" t="s">
        <v>382</v>
      </c>
      <c r="C17" s="192">
        <f t="shared" ref="C17:I17" si="0">SUM(C9:C16)</f>
        <v>0</v>
      </c>
      <c r="D17" s="192">
        <f t="shared" si="0"/>
        <v>0</v>
      </c>
      <c r="E17" s="192">
        <f t="shared" si="0"/>
        <v>0</v>
      </c>
      <c r="F17" s="192">
        <f t="shared" si="0"/>
        <v>0</v>
      </c>
      <c r="G17" s="192">
        <f t="shared" si="0"/>
        <v>0</v>
      </c>
      <c r="H17" s="192">
        <f t="shared" si="0"/>
        <v>0</v>
      </c>
      <c r="I17" s="192">
        <f t="shared" si="0"/>
        <v>0</v>
      </c>
    </row>
    <row r="18" spans="1:9">
      <c r="A18" s="118"/>
      <c r="B18" s="118"/>
      <c r="C18" s="118"/>
      <c r="D18" s="118"/>
      <c r="E18" s="118"/>
      <c r="F18" s="118"/>
      <c r="G18" s="118"/>
      <c r="H18" s="118"/>
      <c r="I18" s="118"/>
    </row>
  </sheetData>
  <mergeCells count="6">
    <mergeCell ref="A1:I1"/>
    <mergeCell ref="A2:I2"/>
    <mergeCell ref="A4:I4"/>
    <mergeCell ref="C7:D7"/>
    <mergeCell ref="E7:F7"/>
    <mergeCell ref="G7:H7"/>
  </mergeCells>
  <pageMargins left="0.7" right="0.7" top="0.75" bottom="0.75" header="0.3" footer="0.3"/>
  <pageSetup paperSize="9"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21"/>
  <sheetViews>
    <sheetView view="pageBreakPreview" zoomScaleNormal="100" zoomScaleSheetLayoutView="100" workbookViewId="0">
      <pane ySplit="3" topLeftCell="A4" activePane="bottomLeft" state="frozen"/>
      <selection pane="bottomLeft" sqref="A1:I1"/>
    </sheetView>
  </sheetViews>
  <sheetFormatPr defaultRowHeight="12.75"/>
  <cols>
    <col min="1" max="1" width="22" style="65" customWidth="1"/>
    <col min="2" max="4" width="15" style="65" customWidth="1"/>
    <col min="5" max="5" width="10.42578125" style="65" customWidth="1"/>
    <col min="6" max="6" width="15" style="65" customWidth="1"/>
    <col min="7" max="7" width="12.85546875" style="65" customWidth="1"/>
    <col min="8" max="8" width="13.140625" style="65" customWidth="1"/>
    <col min="9" max="9" width="17" style="65" customWidth="1"/>
    <col min="10" max="17" width="32.85546875" style="65" customWidth="1"/>
    <col min="18" max="16384" width="9.140625" style="65"/>
  </cols>
  <sheetData>
    <row r="1" spans="1:17">
      <c r="A1" s="252" t="s">
        <v>717</v>
      </c>
      <c r="B1" s="252"/>
      <c r="C1" s="252"/>
      <c r="D1" s="252"/>
      <c r="E1" s="252"/>
      <c r="F1" s="252"/>
      <c r="G1" s="252"/>
      <c r="H1" s="252"/>
      <c r="I1" s="252"/>
    </row>
    <row r="2" spans="1:17">
      <c r="A2" s="252" t="s">
        <v>607</v>
      </c>
      <c r="B2" s="252"/>
      <c r="C2" s="252"/>
      <c r="D2" s="252"/>
      <c r="E2" s="252"/>
      <c r="F2" s="252"/>
      <c r="G2" s="252"/>
      <c r="H2" s="252"/>
      <c r="I2" s="252"/>
    </row>
    <row r="3" spans="1:17" s="112" customFormat="1">
      <c r="A3" s="113"/>
      <c r="B3" s="113"/>
      <c r="C3" s="113"/>
      <c r="D3" s="113"/>
      <c r="E3" s="113"/>
      <c r="F3" s="113"/>
      <c r="G3" s="113"/>
      <c r="H3" s="113"/>
      <c r="I3" s="113"/>
    </row>
    <row r="4" spans="1:17" s="112" customFormat="1" ht="12.75" customHeight="1">
      <c r="A4" s="253" t="s">
        <v>447</v>
      </c>
      <c r="B4" s="253"/>
      <c r="C4" s="253"/>
      <c r="D4" s="253"/>
      <c r="E4" s="253"/>
      <c r="F4" s="253"/>
      <c r="G4" s="253"/>
      <c r="H4" s="253"/>
      <c r="I4" s="253"/>
    </row>
    <row r="5" spans="1:17" ht="14.25" thickBot="1">
      <c r="A5" s="111"/>
      <c r="B5" s="110"/>
      <c r="C5" s="110"/>
      <c r="D5" s="110"/>
      <c r="E5" s="110"/>
      <c r="F5" s="110"/>
      <c r="G5" s="110"/>
      <c r="H5" s="110"/>
      <c r="I5" s="109" t="s">
        <v>11</v>
      </c>
    </row>
    <row r="6" spans="1:17">
      <c r="A6" s="256" t="s">
        <v>446</v>
      </c>
      <c r="B6" s="250" t="s">
        <v>445</v>
      </c>
      <c r="C6" s="256" t="s">
        <v>444</v>
      </c>
      <c r="D6" s="256" t="s">
        <v>443</v>
      </c>
      <c r="E6" s="258" t="s">
        <v>442</v>
      </c>
      <c r="F6" s="259"/>
      <c r="G6" s="259"/>
      <c r="H6" s="260"/>
      <c r="I6" s="250" t="s">
        <v>19</v>
      </c>
    </row>
    <row r="7" spans="1:17" ht="13.5" thickBot="1">
      <c r="A7" s="257"/>
      <c r="B7" s="251"/>
      <c r="C7" s="251"/>
      <c r="D7" s="257"/>
      <c r="E7" s="108">
        <v>2019</v>
      </c>
      <c r="F7" s="108" t="s">
        <v>441</v>
      </c>
      <c r="G7" s="108" t="s">
        <v>440</v>
      </c>
      <c r="H7" s="107" t="s">
        <v>439</v>
      </c>
      <c r="I7" s="251"/>
    </row>
    <row r="8" spans="1:17" ht="13.5" thickBot="1">
      <c r="A8" s="105" t="s">
        <v>438</v>
      </c>
      <c r="B8" s="106" t="s">
        <v>437</v>
      </c>
      <c r="C8" s="104" t="s">
        <v>436</v>
      </c>
      <c r="D8" s="106" t="s">
        <v>435</v>
      </c>
      <c r="E8" s="105" t="s">
        <v>434</v>
      </c>
      <c r="F8" s="104" t="s">
        <v>433</v>
      </c>
      <c r="G8" s="104" t="s">
        <v>432</v>
      </c>
      <c r="H8" s="103" t="s">
        <v>431</v>
      </c>
      <c r="I8" s="102" t="s">
        <v>430</v>
      </c>
    </row>
    <row r="9" spans="1:17" ht="63.75" thickBot="1">
      <c r="A9" s="82" t="s">
        <v>386</v>
      </c>
      <c r="B9" s="91" t="s">
        <v>429</v>
      </c>
      <c r="C9" s="80"/>
      <c r="D9" s="70">
        <f>+D10+D11</f>
        <v>0</v>
      </c>
      <c r="E9" s="69">
        <f>+E10+E11</f>
        <v>0</v>
      </c>
      <c r="F9" s="68">
        <f>+F10+F11</f>
        <v>0</v>
      </c>
      <c r="G9" s="68">
        <f>+G10+G11</f>
        <v>0</v>
      </c>
      <c r="H9" s="67">
        <f>+H10+H11</f>
        <v>0</v>
      </c>
      <c r="I9" s="66">
        <f t="shared" ref="I9:I20" si="0">SUM(D9:H9)</f>
        <v>0</v>
      </c>
    </row>
    <row r="10" spans="1:17">
      <c r="A10" s="99" t="s">
        <v>388</v>
      </c>
      <c r="B10" s="98" t="s">
        <v>419</v>
      </c>
      <c r="C10" s="97"/>
      <c r="D10" s="96"/>
      <c r="E10" s="95"/>
      <c r="F10" s="94"/>
      <c r="G10" s="94"/>
      <c r="H10" s="93"/>
      <c r="I10" s="92">
        <f t="shared" si="0"/>
        <v>0</v>
      </c>
    </row>
    <row r="11" spans="1:17" ht="13.5" thickBot="1">
      <c r="A11" s="99" t="s">
        <v>390</v>
      </c>
      <c r="B11" s="98" t="s">
        <v>419</v>
      </c>
      <c r="C11" s="97"/>
      <c r="D11" s="96"/>
      <c r="E11" s="95"/>
      <c r="F11" s="94"/>
      <c r="G11" s="94"/>
      <c r="H11" s="93"/>
      <c r="I11" s="92">
        <f t="shared" si="0"/>
        <v>0</v>
      </c>
      <c r="J11" s="101"/>
      <c r="K11" s="101"/>
      <c r="L11" s="101"/>
      <c r="M11" s="101"/>
      <c r="N11" s="101"/>
      <c r="O11" s="101"/>
      <c r="P11" s="101"/>
      <c r="Q11" s="101"/>
    </row>
    <row r="12" spans="1:17" ht="74.25" thickBot="1">
      <c r="A12" s="82" t="s">
        <v>392</v>
      </c>
      <c r="B12" s="91" t="s">
        <v>428</v>
      </c>
      <c r="C12" s="80"/>
      <c r="D12" s="70">
        <f>+D13+D14</f>
        <v>0</v>
      </c>
      <c r="E12" s="69">
        <f>+E13+E14</f>
        <v>0</v>
      </c>
      <c r="F12" s="68">
        <f>+F13+F14</f>
        <v>0</v>
      </c>
      <c r="G12" s="68">
        <f>+G13+G14</f>
        <v>0</v>
      </c>
      <c r="H12" s="67">
        <f>+H13+H14</f>
        <v>0</v>
      </c>
      <c r="I12" s="66">
        <f t="shared" si="0"/>
        <v>0</v>
      </c>
      <c r="J12" s="101"/>
      <c r="K12" s="101"/>
      <c r="L12" s="101"/>
      <c r="M12" s="101"/>
      <c r="N12" s="101"/>
      <c r="O12" s="101"/>
      <c r="P12" s="101"/>
      <c r="Q12" s="101"/>
    </row>
    <row r="13" spans="1:17">
      <c r="A13" s="99" t="s">
        <v>394</v>
      </c>
      <c r="B13" s="98" t="s">
        <v>419</v>
      </c>
      <c r="C13" s="97"/>
      <c r="D13" s="96"/>
      <c r="E13" s="95"/>
      <c r="F13" s="94"/>
      <c r="G13" s="94"/>
      <c r="H13" s="93"/>
      <c r="I13" s="92">
        <f t="shared" si="0"/>
        <v>0</v>
      </c>
      <c r="J13" s="101"/>
      <c r="K13" s="101"/>
      <c r="L13" s="101"/>
      <c r="M13" s="101"/>
      <c r="N13" s="101"/>
      <c r="O13" s="101"/>
      <c r="P13" s="101"/>
      <c r="Q13" s="101"/>
    </row>
    <row r="14" spans="1:17" ht="13.5" thickBot="1">
      <c r="A14" s="99" t="s">
        <v>396</v>
      </c>
      <c r="B14" s="98" t="s">
        <v>419</v>
      </c>
      <c r="C14" s="97"/>
      <c r="D14" s="96"/>
      <c r="E14" s="95"/>
      <c r="F14" s="94"/>
      <c r="G14" s="94"/>
      <c r="H14" s="93"/>
      <c r="I14" s="92">
        <f t="shared" si="0"/>
        <v>0</v>
      </c>
      <c r="J14" s="100"/>
      <c r="K14" s="100"/>
      <c r="L14" s="100"/>
      <c r="M14" s="100"/>
      <c r="N14" s="100"/>
      <c r="O14" s="100"/>
      <c r="P14" s="100"/>
      <c r="Q14" s="100"/>
    </row>
    <row r="15" spans="1:17" ht="42.75" thickBot="1">
      <c r="A15" s="82" t="s">
        <v>398</v>
      </c>
      <c r="B15" s="91" t="s">
        <v>427</v>
      </c>
      <c r="C15" s="80"/>
      <c r="D15" s="70">
        <f>+D16</f>
        <v>0</v>
      </c>
      <c r="E15" s="69">
        <f>+E16</f>
        <v>0</v>
      </c>
      <c r="F15" s="68">
        <f>+F16</f>
        <v>0</v>
      </c>
      <c r="G15" s="68">
        <f>+G16</f>
        <v>0</v>
      </c>
      <c r="H15" s="67">
        <f>+H16</f>
        <v>0</v>
      </c>
      <c r="I15" s="66">
        <f t="shared" si="0"/>
        <v>0</v>
      </c>
    </row>
    <row r="16" spans="1:17" ht="13.5" thickBot="1">
      <c r="A16" s="99" t="s">
        <v>426</v>
      </c>
      <c r="B16" s="98" t="s">
        <v>419</v>
      </c>
      <c r="C16" s="97"/>
      <c r="D16" s="96"/>
      <c r="E16" s="95"/>
      <c r="F16" s="94"/>
      <c r="G16" s="94"/>
      <c r="H16" s="93"/>
      <c r="I16" s="92">
        <f t="shared" si="0"/>
        <v>0</v>
      </c>
    </row>
    <row r="17" spans="1:9" ht="32.25" thickBot="1">
      <c r="A17" s="82" t="s">
        <v>425</v>
      </c>
      <c r="B17" s="91" t="s">
        <v>424</v>
      </c>
      <c r="C17" s="80"/>
      <c r="D17" s="70">
        <f>+D18</f>
        <v>0</v>
      </c>
      <c r="E17" s="69">
        <f>+E18</f>
        <v>0</v>
      </c>
      <c r="F17" s="68">
        <f>+F18</f>
        <v>0</v>
      </c>
      <c r="G17" s="68">
        <f>+G18</f>
        <v>0</v>
      </c>
      <c r="H17" s="67">
        <f>+H18</f>
        <v>0</v>
      </c>
      <c r="I17" s="66">
        <f t="shared" si="0"/>
        <v>0</v>
      </c>
    </row>
    <row r="18" spans="1:9" ht="13.5" thickBot="1">
      <c r="A18" s="90" t="s">
        <v>423</v>
      </c>
      <c r="B18" s="89" t="s">
        <v>419</v>
      </c>
      <c r="C18" s="88"/>
      <c r="D18" s="87"/>
      <c r="E18" s="86"/>
      <c r="F18" s="85"/>
      <c r="G18" s="85"/>
      <c r="H18" s="84"/>
      <c r="I18" s="83">
        <f t="shared" si="0"/>
        <v>0</v>
      </c>
    </row>
    <row r="19" spans="1:9" ht="42.75" thickBot="1">
      <c r="A19" s="82" t="s">
        <v>422</v>
      </c>
      <c r="B19" s="81" t="s">
        <v>421</v>
      </c>
      <c r="C19" s="80"/>
      <c r="D19" s="70">
        <f>+D20</f>
        <v>0</v>
      </c>
      <c r="E19" s="69">
        <f>+E20</f>
        <v>0</v>
      </c>
      <c r="F19" s="68">
        <f>+F20</f>
        <v>0</v>
      </c>
      <c r="G19" s="68">
        <f>+G20</f>
        <v>0</v>
      </c>
      <c r="H19" s="67">
        <f>+H20</f>
        <v>0</v>
      </c>
      <c r="I19" s="66">
        <f t="shared" si="0"/>
        <v>0</v>
      </c>
    </row>
    <row r="20" spans="1:9" ht="13.5" thickBot="1">
      <c r="A20" s="79" t="s">
        <v>420</v>
      </c>
      <c r="B20" s="78" t="s">
        <v>419</v>
      </c>
      <c r="C20" s="77"/>
      <c r="D20" s="76"/>
      <c r="E20" s="75"/>
      <c r="F20" s="74"/>
      <c r="G20" s="74"/>
      <c r="H20" s="73"/>
      <c r="I20" s="72">
        <f t="shared" si="0"/>
        <v>0</v>
      </c>
    </row>
    <row r="21" spans="1:9" ht="13.5" thickBot="1">
      <c r="A21" s="254" t="s">
        <v>418</v>
      </c>
      <c r="B21" s="255"/>
      <c r="C21" s="71"/>
      <c r="D21" s="70">
        <f t="shared" ref="D21:I21" si="1">+D9+D12+D15+D17+D19</f>
        <v>0</v>
      </c>
      <c r="E21" s="69">
        <f t="shared" si="1"/>
        <v>0</v>
      </c>
      <c r="F21" s="68">
        <f t="shared" si="1"/>
        <v>0</v>
      </c>
      <c r="G21" s="68">
        <f t="shared" si="1"/>
        <v>0</v>
      </c>
      <c r="H21" s="67">
        <f t="shared" si="1"/>
        <v>0</v>
      </c>
      <c r="I21" s="66">
        <f t="shared" si="1"/>
        <v>0</v>
      </c>
    </row>
  </sheetData>
  <mergeCells count="10">
    <mergeCell ref="I6:I7"/>
    <mergeCell ref="A1:I1"/>
    <mergeCell ref="A2:I2"/>
    <mergeCell ref="A4:I4"/>
    <mergeCell ref="A21:B21"/>
    <mergeCell ref="A6:A7"/>
    <mergeCell ref="B6:B7"/>
    <mergeCell ref="C6:C7"/>
    <mergeCell ref="D6:D7"/>
    <mergeCell ref="E6:H6"/>
  </mergeCells>
  <pageMargins left="0.75" right="0.75" top="1" bottom="1" header="0.5" footer="0.5"/>
  <pageSetup scale="65" orientation="portrait" horizontalDpi="300" verticalDpi="300" r:id="rId1"/>
  <headerFooter alignWithMargins="0">
    <oddHeader>&amp;C&amp;L&amp;RÉrték típus: Forint</oddHeader>
    <oddFooter>&amp;C&amp;LAdatellenőrző kód: -1b-43c-5c4f-11-4f500c27-4c76-438-9-1e6a7a7c&amp;R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2:E14"/>
  <sheetViews>
    <sheetView view="pageBreakPreview" zoomScale="60" zoomScaleNormal="100" workbookViewId="0">
      <selection activeCell="A2" sqref="A2:E2"/>
    </sheetView>
  </sheetViews>
  <sheetFormatPr defaultRowHeight="15"/>
  <cols>
    <col min="1" max="1" width="20.85546875" customWidth="1"/>
    <col min="2" max="2" width="21.140625" customWidth="1"/>
    <col min="3" max="3" width="19.7109375" customWidth="1"/>
    <col min="4" max="4" width="15.7109375" customWidth="1"/>
    <col min="5" max="5" width="21.42578125" customWidth="1"/>
  </cols>
  <sheetData>
    <row r="2" spans="1:5">
      <c r="A2" s="261" t="s">
        <v>718</v>
      </c>
      <c r="B2" s="261"/>
      <c r="C2" s="261"/>
      <c r="D2" s="261"/>
      <c r="E2" s="261"/>
    </row>
    <row r="3" spans="1:5">
      <c r="A3" s="261" t="s">
        <v>607</v>
      </c>
      <c r="B3" s="261"/>
      <c r="C3" s="261"/>
      <c r="D3" s="261"/>
      <c r="E3" s="261"/>
    </row>
    <row r="4" spans="1:5">
      <c r="A4" s="199"/>
      <c r="B4" s="199"/>
      <c r="C4" s="199"/>
      <c r="D4" s="199"/>
      <c r="E4" s="199"/>
    </row>
    <row r="5" spans="1:5">
      <c r="A5" s="118"/>
      <c r="B5" s="118"/>
      <c r="D5" s="114"/>
      <c r="E5" s="114" t="s">
        <v>11</v>
      </c>
    </row>
    <row r="6" spans="1:5" ht="15.75">
      <c r="A6" s="144" t="s">
        <v>660</v>
      </c>
      <c r="B6" s="145" t="s">
        <v>661</v>
      </c>
      <c r="C6" s="144" t="s">
        <v>662</v>
      </c>
      <c r="D6" s="144" t="s">
        <v>663</v>
      </c>
      <c r="E6" s="144" t="s">
        <v>664</v>
      </c>
    </row>
    <row r="7" spans="1:5">
      <c r="A7" s="128"/>
      <c r="B7" s="128"/>
      <c r="C7" s="146"/>
      <c r="D7" s="118"/>
      <c r="E7" s="146"/>
    </row>
    <row r="8" spans="1:5">
      <c r="A8" s="128"/>
      <c r="B8" s="128"/>
      <c r="C8" s="146"/>
      <c r="D8" s="147"/>
      <c r="E8" s="146"/>
    </row>
    <row r="9" spans="1:5">
      <c r="A9" s="128"/>
      <c r="B9" s="128"/>
      <c r="C9" s="146"/>
      <c r="D9" s="146"/>
      <c r="E9" s="146"/>
    </row>
    <row r="10" spans="1:5">
      <c r="A10" s="128"/>
      <c r="B10" s="128"/>
      <c r="C10" s="146"/>
      <c r="D10" s="146"/>
      <c r="E10" s="146"/>
    </row>
    <row r="11" spans="1:5">
      <c r="A11" s="128"/>
      <c r="B11" s="128"/>
      <c r="C11" s="146"/>
      <c r="D11" s="146"/>
      <c r="E11" s="146"/>
    </row>
    <row r="12" spans="1:5">
      <c r="A12" s="128"/>
      <c r="B12" s="128"/>
      <c r="C12" s="146"/>
      <c r="D12" s="146"/>
      <c r="E12" s="146"/>
    </row>
    <row r="13" spans="1:5">
      <c r="A13" s="128"/>
      <c r="B13" s="128"/>
      <c r="C13" s="146"/>
      <c r="D13" s="146"/>
      <c r="E13" s="146"/>
    </row>
    <row r="14" spans="1:5">
      <c r="A14" s="148"/>
      <c r="B14" s="148" t="s">
        <v>665</v>
      </c>
      <c r="C14" s="149">
        <f>SUM(C7:C13)</f>
        <v>0</v>
      </c>
      <c r="D14" s="149">
        <f>SUM(D8:D13)</f>
        <v>0</v>
      </c>
      <c r="E14" s="149">
        <f t="shared" ref="E14" si="0">C14-D14</f>
        <v>0</v>
      </c>
    </row>
  </sheetData>
  <mergeCells count="2">
    <mergeCell ref="A2:E2"/>
    <mergeCell ref="A3:E3"/>
  </mergeCells>
  <pageMargins left="0.7" right="0.7" top="0.75" bottom="0.75" header="0.3" footer="0.3"/>
  <pageSetup paperSize="9" scale="8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7"/>
  <sheetViews>
    <sheetView view="pageBreakPreview" zoomScale="60" zoomScaleNormal="100" workbookViewId="0">
      <selection sqref="A1:D1"/>
    </sheetView>
  </sheetViews>
  <sheetFormatPr defaultRowHeight="15"/>
  <cols>
    <col min="1" max="1" width="19.28515625" customWidth="1"/>
    <col min="2" max="2" width="23.42578125" customWidth="1"/>
    <col min="3" max="3" width="15.7109375" customWidth="1"/>
    <col min="4" max="4" width="13.85546875" customWidth="1"/>
  </cols>
  <sheetData>
    <row r="1" spans="1:4">
      <c r="A1" s="261" t="s">
        <v>719</v>
      </c>
      <c r="B1" s="261"/>
      <c r="C1" s="261"/>
      <c r="D1" s="261"/>
    </row>
    <row r="2" spans="1:4">
      <c r="A2" s="261" t="s">
        <v>607</v>
      </c>
      <c r="B2" s="261"/>
      <c r="C2" s="261"/>
      <c r="D2" s="261"/>
    </row>
    <row r="3" spans="1:4">
      <c r="A3" s="118"/>
      <c r="B3" s="118"/>
      <c r="C3" s="118"/>
      <c r="D3" s="119"/>
    </row>
    <row r="4" spans="1:4">
      <c r="A4" s="150" t="s">
        <v>666</v>
      </c>
      <c r="B4" s="118"/>
      <c r="C4" s="118"/>
      <c r="D4" s="119"/>
    </row>
    <row r="5" spans="1:4" ht="38.25">
      <c r="A5" s="151" t="s">
        <v>660</v>
      </c>
      <c r="B5" s="151" t="s">
        <v>661</v>
      </c>
      <c r="C5" s="152" t="s">
        <v>667</v>
      </c>
      <c r="D5" s="153" t="s">
        <v>668</v>
      </c>
    </row>
    <row r="6" spans="1:4">
      <c r="A6" s="154"/>
      <c r="B6" s="11"/>
      <c r="C6" s="146"/>
      <c r="D6" s="19"/>
    </row>
    <row r="7" spans="1:4">
      <c r="A7" s="154"/>
      <c r="B7" s="11"/>
      <c r="C7" s="146"/>
      <c r="D7" s="19"/>
    </row>
    <row r="8" spans="1:4">
      <c r="A8" s="11"/>
      <c r="B8" s="11"/>
      <c r="C8" s="146"/>
      <c r="D8" s="19"/>
    </row>
    <row r="9" spans="1:4">
      <c r="A9" s="11"/>
      <c r="B9" s="11"/>
      <c r="C9" s="146"/>
      <c r="D9" s="19"/>
    </row>
    <row r="10" spans="1:4">
      <c r="A10" s="11"/>
      <c r="B10" s="11"/>
      <c r="C10" s="146"/>
      <c r="D10" s="19"/>
    </row>
    <row r="11" spans="1:4">
      <c r="A11" s="11"/>
      <c r="B11" s="11"/>
      <c r="C11" s="146"/>
      <c r="D11" s="19"/>
    </row>
    <row r="12" spans="1:4">
      <c r="A12" s="11"/>
      <c r="B12" s="11"/>
      <c r="C12" s="146"/>
      <c r="D12" s="19"/>
    </row>
    <row r="13" spans="1:4">
      <c r="A13" s="11"/>
      <c r="B13" s="11"/>
      <c r="C13" s="146"/>
      <c r="D13" s="19"/>
    </row>
    <row r="14" spans="1:4">
      <c r="A14" s="11"/>
      <c r="B14" s="11"/>
      <c r="C14" s="146"/>
      <c r="D14" s="19"/>
    </row>
    <row r="15" spans="1:4">
      <c r="A15" s="11"/>
      <c r="B15" s="11"/>
      <c r="C15" s="146"/>
      <c r="D15" s="19"/>
    </row>
    <row r="16" spans="1:4">
      <c r="A16" s="11"/>
      <c r="B16" s="11"/>
      <c r="C16" s="146"/>
      <c r="D16" s="19"/>
    </row>
    <row r="17" spans="1:4">
      <c r="A17" s="11"/>
      <c r="B17" s="11"/>
      <c r="C17" s="146"/>
      <c r="D17" s="19"/>
    </row>
    <row r="18" spans="1:4">
      <c r="A18" s="11"/>
      <c r="B18" s="11"/>
      <c r="C18" s="146"/>
      <c r="D18" s="19"/>
    </row>
    <row r="19" spans="1:4">
      <c r="A19" s="11"/>
      <c r="B19" s="11"/>
      <c r="C19" s="146"/>
      <c r="D19" s="19"/>
    </row>
    <row r="20" spans="1:4">
      <c r="A20" s="118"/>
      <c r="B20" s="118"/>
      <c r="C20" s="118"/>
      <c r="D20" s="119"/>
    </row>
    <row r="21" spans="1:4">
      <c r="A21" s="150" t="s">
        <v>681</v>
      </c>
      <c r="B21" s="118"/>
      <c r="C21" s="118"/>
      <c r="D21" s="119"/>
    </row>
    <row r="22" spans="1:4" ht="38.25">
      <c r="A22" s="151" t="s">
        <v>660</v>
      </c>
      <c r="B22" s="151" t="s">
        <v>661</v>
      </c>
      <c r="C22" s="152" t="s">
        <v>667</v>
      </c>
      <c r="D22" s="153" t="s">
        <v>668</v>
      </c>
    </row>
    <row r="23" spans="1:4">
      <c r="A23" s="11"/>
      <c r="B23" s="11"/>
      <c r="C23" s="146"/>
      <c r="D23" s="19"/>
    </row>
    <row r="24" spans="1:4">
      <c r="A24" s="11"/>
      <c r="B24" s="11"/>
      <c r="C24" s="146"/>
      <c r="D24" s="19"/>
    </row>
    <row r="25" spans="1:4">
      <c r="A25" s="11"/>
      <c r="B25" s="11"/>
      <c r="C25" s="146"/>
      <c r="D25" s="19"/>
    </row>
    <row r="26" spans="1:4">
      <c r="A26" s="11"/>
      <c r="B26" s="11"/>
      <c r="C26" s="146"/>
      <c r="D26" s="19"/>
    </row>
    <row r="27" spans="1:4">
      <c r="A27" s="11"/>
      <c r="B27" s="11" t="s">
        <v>19</v>
      </c>
      <c r="C27" s="146">
        <f>SUM(C23:C25)</f>
        <v>0</v>
      </c>
      <c r="D27" s="1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14"/>
  <sheetViews>
    <sheetView view="pageBreakPreview" zoomScale="60" zoomScaleNormal="100" workbookViewId="0">
      <selection sqref="A1:B1"/>
    </sheetView>
  </sheetViews>
  <sheetFormatPr defaultRowHeight="15"/>
  <cols>
    <col min="1" max="1" width="64" bestFit="1" customWidth="1"/>
    <col min="2" max="2" width="22.7109375" customWidth="1"/>
  </cols>
  <sheetData>
    <row r="1" spans="1:5">
      <c r="A1" s="213" t="s">
        <v>720</v>
      </c>
      <c r="B1" s="213"/>
      <c r="C1" s="15"/>
      <c r="D1" s="15"/>
      <c r="E1" s="15"/>
    </row>
    <row r="2" spans="1:5">
      <c r="A2" s="262" t="s">
        <v>614</v>
      </c>
      <c r="B2" s="262"/>
      <c r="C2" s="15"/>
      <c r="D2" s="15"/>
      <c r="E2" s="15"/>
    </row>
    <row r="3" spans="1:5">
      <c r="A3" s="155"/>
      <c r="B3" s="155"/>
      <c r="C3" s="15"/>
      <c r="D3" s="15"/>
      <c r="E3" s="15"/>
    </row>
    <row r="4" spans="1:5">
      <c r="B4" s="114" t="s">
        <v>11</v>
      </c>
    </row>
    <row r="5" spans="1:5" s="125" customFormat="1" ht="20.25" customHeight="1">
      <c r="A5" s="202" t="s">
        <v>0</v>
      </c>
      <c r="B5" s="202" t="s">
        <v>597</v>
      </c>
    </row>
    <row r="6" spans="1:5" s="8" customFormat="1" ht="24.95" customHeight="1">
      <c r="A6" s="200" t="s">
        <v>598</v>
      </c>
      <c r="B6" s="4">
        <v>787184390</v>
      </c>
    </row>
    <row r="7" spans="1:5" s="8" customFormat="1" ht="24.95" customHeight="1">
      <c r="A7" s="200" t="s">
        <v>599</v>
      </c>
      <c r="B7" s="4">
        <v>948550772</v>
      </c>
    </row>
    <row r="8" spans="1:5" s="8" customFormat="1" ht="24.95" customHeight="1">
      <c r="A8" s="201" t="s">
        <v>600</v>
      </c>
      <c r="B8" s="7">
        <v>-161366382</v>
      </c>
    </row>
    <row r="9" spans="1:5" s="8" customFormat="1" ht="24.95" customHeight="1">
      <c r="A9" s="200" t="s">
        <v>601</v>
      </c>
      <c r="B9" s="4">
        <v>485337524</v>
      </c>
    </row>
    <row r="10" spans="1:5" s="8" customFormat="1" ht="24.95" customHeight="1">
      <c r="A10" s="200" t="s">
        <v>602</v>
      </c>
      <c r="B10" s="4">
        <v>143006008</v>
      </c>
    </row>
    <row r="11" spans="1:5" s="8" customFormat="1" ht="24.95" customHeight="1">
      <c r="A11" s="201" t="s">
        <v>603</v>
      </c>
      <c r="B11" s="7">
        <v>342331516</v>
      </c>
    </row>
    <row r="12" spans="1:5" s="8" customFormat="1" ht="24.95" customHeight="1">
      <c r="A12" s="201" t="s">
        <v>604</v>
      </c>
      <c r="B12" s="7">
        <v>180965134</v>
      </c>
    </row>
    <row r="13" spans="1:5" s="8" customFormat="1" ht="24.95" customHeight="1">
      <c r="A13" s="201" t="s">
        <v>605</v>
      </c>
      <c r="B13" s="7">
        <v>180965134</v>
      </c>
    </row>
    <row r="14" spans="1:5" s="8" customFormat="1" ht="24.95" customHeight="1">
      <c r="A14" s="201" t="s">
        <v>606</v>
      </c>
      <c r="B14" s="7">
        <v>180965134</v>
      </c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30"/>
  <sheetViews>
    <sheetView view="pageBreakPreview" zoomScale="60" zoomScaleNormal="100" workbookViewId="0">
      <selection sqref="A1:C1"/>
    </sheetView>
  </sheetViews>
  <sheetFormatPr defaultRowHeight="15"/>
  <cols>
    <col min="1" max="1" width="0.140625" customWidth="1"/>
    <col min="2" max="2" width="90.28515625" bestFit="1" customWidth="1"/>
    <col min="3" max="3" width="27.85546875" customWidth="1"/>
  </cols>
  <sheetData>
    <row r="1" spans="1:3">
      <c r="A1" s="213" t="s">
        <v>721</v>
      </c>
      <c r="B1" s="213"/>
      <c r="C1" s="213"/>
    </row>
    <row r="2" spans="1:3" ht="30" customHeight="1">
      <c r="A2" s="262" t="s">
        <v>615</v>
      </c>
      <c r="B2" s="262"/>
      <c r="C2" s="262"/>
    </row>
    <row r="3" spans="1:3" ht="24.95" customHeight="1">
      <c r="C3" s="114" t="s">
        <v>11</v>
      </c>
    </row>
    <row r="4" spans="1:3" s="208" customFormat="1" ht="24.95" customHeight="1">
      <c r="A4" s="207" t="s">
        <v>5</v>
      </c>
      <c r="B4" s="207" t="s">
        <v>0</v>
      </c>
      <c r="C4" s="207" t="s">
        <v>465</v>
      </c>
    </row>
    <row r="5" spans="1:3" s="8" customFormat="1" ht="24.95" customHeight="1">
      <c r="A5" s="203" t="s">
        <v>122</v>
      </c>
      <c r="B5" s="201" t="s">
        <v>448</v>
      </c>
      <c r="C5" s="204">
        <v>343436506</v>
      </c>
    </row>
    <row r="6" spans="1:3" s="8" customFormat="1" ht="24.95" customHeight="1">
      <c r="A6" s="205" t="s">
        <v>124</v>
      </c>
      <c r="B6" s="200" t="s">
        <v>449</v>
      </c>
      <c r="C6" s="206">
        <v>467560</v>
      </c>
    </row>
    <row r="7" spans="1:3" s="8" customFormat="1" ht="24.95" customHeight="1">
      <c r="A7" s="205" t="s">
        <v>126</v>
      </c>
      <c r="B7" s="200" t="s">
        <v>450</v>
      </c>
      <c r="C7" s="206">
        <v>342968946</v>
      </c>
    </row>
    <row r="8" spans="1:3" s="8" customFormat="1" ht="24.95" customHeight="1">
      <c r="A8" s="203" t="s">
        <v>128</v>
      </c>
      <c r="B8" s="201" t="s">
        <v>451</v>
      </c>
      <c r="C8" s="204">
        <v>-155317031</v>
      </c>
    </row>
    <row r="9" spans="1:3" s="8" customFormat="1" ht="24.95" customHeight="1">
      <c r="A9" s="205" t="s">
        <v>130</v>
      </c>
      <c r="B9" s="200" t="s">
        <v>452</v>
      </c>
      <c r="C9" s="206">
        <v>-1091556780</v>
      </c>
    </row>
    <row r="10" spans="1:3" s="8" customFormat="1" ht="24.95" customHeight="1">
      <c r="A10" s="205" t="s">
        <v>453</v>
      </c>
      <c r="B10" s="200" t="s">
        <v>454</v>
      </c>
      <c r="C10" s="206">
        <v>1272521914</v>
      </c>
    </row>
    <row r="11" spans="1:3" s="8" customFormat="1" ht="24.95" customHeight="1">
      <c r="A11" s="205" t="s">
        <v>132</v>
      </c>
      <c r="B11" s="200" t="s">
        <v>455</v>
      </c>
      <c r="C11" s="206">
        <v>-340433211</v>
      </c>
    </row>
    <row r="12" spans="1:3" s="8" customFormat="1" ht="24.95" customHeight="1">
      <c r="A12" s="205" t="s">
        <v>456</v>
      </c>
      <c r="B12" s="200" t="s">
        <v>457</v>
      </c>
      <c r="C12" s="206">
        <v>-3888845</v>
      </c>
    </row>
    <row r="13" spans="1:3" s="8" customFormat="1" ht="24.95" customHeight="1">
      <c r="A13" s="205" t="s">
        <v>253</v>
      </c>
      <c r="B13" s="200" t="s">
        <v>458</v>
      </c>
      <c r="C13" s="206">
        <v>-3888845</v>
      </c>
    </row>
    <row r="14" spans="1:3" s="8" customFormat="1" ht="24.95" customHeight="1">
      <c r="A14" s="205" t="s">
        <v>262</v>
      </c>
      <c r="B14" s="200" t="s">
        <v>459</v>
      </c>
      <c r="C14" s="206">
        <v>16660</v>
      </c>
    </row>
    <row r="15" spans="1:3" s="8" customFormat="1" ht="24.95" customHeight="1">
      <c r="A15" s="205" t="s">
        <v>263</v>
      </c>
      <c r="B15" s="200" t="s">
        <v>460</v>
      </c>
      <c r="C15" s="206">
        <v>16660</v>
      </c>
    </row>
    <row r="16" spans="1:3" s="8" customFormat="1" ht="24.95" customHeight="1">
      <c r="A16" s="205" t="s">
        <v>266</v>
      </c>
      <c r="B16" s="200" t="s">
        <v>461</v>
      </c>
      <c r="C16" s="206">
        <v>-18000</v>
      </c>
    </row>
    <row r="17" spans="1:6" s="8" customFormat="1" ht="24.95" customHeight="1">
      <c r="A17" s="205" t="s">
        <v>267</v>
      </c>
      <c r="B17" s="200" t="s">
        <v>462</v>
      </c>
      <c r="C17" s="206">
        <v>-260861</v>
      </c>
    </row>
    <row r="18" spans="1:6" s="8" customFormat="1" ht="24.95" customHeight="1">
      <c r="A18" s="203" t="s">
        <v>275</v>
      </c>
      <c r="B18" s="201" t="s">
        <v>463</v>
      </c>
      <c r="C18" s="204">
        <v>188119475</v>
      </c>
    </row>
    <row r="19" spans="1:6" s="8" customFormat="1" ht="24.95" customHeight="1">
      <c r="A19" s="203" t="s">
        <v>276</v>
      </c>
      <c r="B19" s="201" t="s">
        <v>464</v>
      </c>
      <c r="C19" s="204">
        <v>188119475</v>
      </c>
    </row>
    <row r="29" spans="1:6">
      <c r="E29" s="15"/>
      <c r="F29" s="15"/>
    </row>
    <row r="30" spans="1:6">
      <c r="E30" s="262"/>
      <c r="F30" s="262"/>
    </row>
  </sheetData>
  <mergeCells count="3">
    <mergeCell ref="E30:F30"/>
    <mergeCell ref="A1:C1"/>
    <mergeCell ref="A2:C2"/>
  </mergeCells>
  <pageMargins left="0.7" right="0.7" top="0.75" bottom="0.75" header="0.3" footer="0.3"/>
  <pageSetup paperSize="9" scale="70" orientation="portrait" r:id="rId1"/>
  <colBreaks count="2" manualBreakCount="2">
    <brk id="1" max="29" man="1"/>
    <brk id="4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E66"/>
  <sheetViews>
    <sheetView view="pageBreakPreview" zoomScale="60" zoomScaleNormal="100" workbookViewId="0">
      <selection sqref="A1:E1"/>
    </sheetView>
  </sheetViews>
  <sheetFormatPr defaultRowHeight="15"/>
  <cols>
    <col min="2" max="2" width="41.140625" customWidth="1"/>
    <col min="3" max="3" width="18.42578125" customWidth="1"/>
    <col min="4" max="4" width="15.85546875" customWidth="1"/>
    <col min="5" max="5" width="16.5703125" customWidth="1"/>
  </cols>
  <sheetData>
    <row r="1" spans="1:5">
      <c r="A1" s="213" t="s">
        <v>722</v>
      </c>
      <c r="B1" s="213"/>
      <c r="C1" s="213"/>
      <c r="D1" s="213"/>
      <c r="E1" s="213"/>
    </row>
    <row r="2" spans="1:5" ht="15" customHeight="1">
      <c r="A2" s="262" t="s">
        <v>616</v>
      </c>
      <c r="B2" s="262"/>
      <c r="C2" s="262"/>
      <c r="D2" s="262"/>
      <c r="E2" s="262"/>
    </row>
    <row r="3" spans="1:5">
      <c r="E3" s="114" t="s">
        <v>11</v>
      </c>
    </row>
    <row r="4" spans="1:5" s="21" customFormat="1">
      <c r="A4" s="18" t="s">
        <v>5</v>
      </c>
      <c r="B4" s="18" t="s">
        <v>0</v>
      </c>
      <c r="C4" s="18" t="s">
        <v>466</v>
      </c>
      <c r="D4" s="18" t="s">
        <v>467</v>
      </c>
      <c r="E4" s="18" t="s">
        <v>468</v>
      </c>
    </row>
    <row r="5" spans="1:5">
      <c r="A5" s="2" t="s">
        <v>122</v>
      </c>
      <c r="B5" s="3" t="s">
        <v>469</v>
      </c>
      <c r="C5" s="4">
        <v>480240</v>
      </c>
      <c r="D5" s="4">
        <v>0</v>
      </c>
      <c r="E5" s="4">
        <v>103214</v>
      </c>
    </row>
    <row r="6" spans="1:5">
      <c r="A6" s="5" t="s">
        <v>128</v>
      </c>
      <c r="B6" s="6" t="s">
        <v>470</v>
      </c>
      <c r="C6" s="7">
        <v>480240</v>
      </c>
      <c r="D6" s="7">
        <v>0</v>
      </c>
      <c r="E6" s="7">
        <v>103214</v>
      </c>
    </row>
    <row r="7" spans="1:5" ht="25.5">
      <c r="A7" s="2" t="s">
        <v>130</v>
      </c>
      <c r="B7" s="3" t="s">
        <v>471</v>
      </c>
      <c r="C7" s="4">
        <v>3073669645</v>
      </c>
      <c r="D7" s="4">
        <v>0</v>
      </c>
      <c r="E7" s="4">
        <v>3248891756</v>
      </c>
    </row>
    <row r="8" spans="1:5">
      <c r="A8" s="2" t="s">
        <v>453</v>
      </c>
      <c r="B8" s="3" t="s">
        <v>472</v>
      </c>
      <c r="C8" s="4">
        <v>24012318</v>
      </c>
      <c r="D8" s="4">
        <v>0</v>
      </c>
      <c r="E8" s="4">
        <v>23139183</v>
      </c>
    </row>
    <row r="9" spans="1:5">
      <c r="A9" s="2" t="s">
        <v>473</v>
      </c>
      <c r="B9" s="3" t="s">
        <v>474</v>
      </c>
      <c r="C9" s="4">
        <v>2569114</v>
      </c>
      <c r="D9" s="4">
        <v>0</v>
      </c>
      <c r="E9" s="4">
        <v>45378457</v>
      </c>
    </row>
    <row r="10" spans="1:5">
      <c r="A10" s="5" t="s">
        <v>250</v>
      </c>
      <c r="B10" s="6" t="s">
        <v>475</v>
      </c>
      <c r="C10" s="7">
        <v>3100251077</v>
      </c>
      <c r="D10" s="7">
        <v>0</v>
      </c>
      <c r="E10" s="7">
        <v>3317409396</v>
      </c>
    </row>
    <row r="11" spans="1:5" ht="25.5">
      <c r="A11" s="2" t="s">
        <v>456</v>
      </c>
      <c r="B11" s="3" t="s">
        <v>476</v>
      </c>
      <c r="C11" s="4">
        <v>3043632</v>
      </c>
      <c r="D11" s="4">
        <v>0</v>
      </c>
      <c r="E11" s="4">
        <v>3043632</v>
      </c>
    </row>
    <row r="12" spans="1:5" ht="25.5">
      <c r="A12" s="2" t="s">
        <v>251</v>
      </c>
      <c r="B12" s="3" t="s">
        <v>477</v>
      </c>
      <c r="C12" s="4">
        <v>3000000</v>
      </c>
      <c r="D12" s="4">
        <v>0</v>
      </c>
      <c r="E12" s="4">
        <v>3000000</v>
      </c>
    </row>
    <row r="13" spans="1:5">
      <c r="A13" s="2" t="s">
        <v>253</v>
      </c>
      <c r="B13" s="3" t="s">
        <v>478</v>
      </c>
      <c r="C13" s="4">
        <v>43632</v>
      </c>
      <c r="D13" s="4">
        <v>0</v>
      </c>
      <c r="E13" s="4">
        <v>43632</v>
      </c>
    </row>
    <row r="14" spans="1:5" ht="25.5">
      <c r="A14" s="5" t="s">
        <v>259</v>
      </c>
      <c r="B14" s="6" t="s">
        <v>479</v>
      </c>
      <c r="C14" s="7">
        <v>3043632</v>
      </c>
      <c r="D14" s="7">
        <v>0</v>
      </c>
      <c r="E14" s="7">
        <v>3043632</v>
      </c>
    </row>
    <row r="15" spans="1:5" ht="38.25">
      <c r="A15" s="5" t="s">
        <v>263</v>
      </c>
      <c r="B15" s="6" t="s">
        <v>480</v>
      </c>
      <c r="C15" s="7">
        <v>3103774949</v>
      </c>
      <c r="D15" s="7">
        <v>0</v>
      </c>
      <c r="E15" s="7">
        <v>3320556242</v>
      </c>
    </row>
    <row r="16" spans="1:5">
      <c r="A16" s="2" t="s">
        <v>278</v>
      </c>
      <c r="B16" s="3" t="s">
        <v>481</v>
      </c>
      <c r="C16" s="4">
        <v>467560</v>
      </c>
      <c r="D16" s="4">
        <v>0</v>
      </c>
      <c r="E16" s="4">
        <v>708675</v>
      </c>
    </row>
    <row r="17" spans="1:5" ht="25.5">
      <c r="A17" s="5" t="s">
        <v>281</v>
      </c>
      <c r="B17" s="6" t="s">
        <v>482</v>
      </c>
      <c r="C17" s="7">
        <v>467560</v>
      </c>
      <c r="D17" s="7">
        <v>0</v>
      </c>
      <c r="E17" s="7">
        <v>708675</v>
      </c>
    </row>
    <row r="18" spans="1:5">
      <c r="A18" s="2" t="s">
        <v>282</v>
      </c>
      <c r="B18" s="3" t="s">
        <v>483</v>
      </c>
      <c r="C18" s="4">
        <v>342968946</v>
      </c>
      <c r="D18" s="4">
        <v>0</v>
      </c>
      <c r="E18" s="4">
        <v>187410800</v>
      </c>
    </row>
    <row r="19" spans="1:5">
      <c r="A19" s="5" t="s">
        <v>484</v>
      </c>
      <c r="B19" s="6" t="s">
        <v>485</v>
      </c>
      <c r="C19" s="7">
        <v>342968946</v>
      </c>
      <c r="D19" s="7">
        <v>0</v>
      </c>
      <c r="E19" s="7">
        <v>187410800</v>
      </c>
    </row>
    <row r="20" spans="1:5">
      <c r="A20" s="5" t="s">
        <v>486</v>
      </c>
      <c r="B20" s="6" t="s">
        <v>487</v>
      </c>
      <c r="C20" s="7">
        <v>343436506</v>
      </c>
      <c r="D20" s="7">
        <v>0</v>
      </c>
      <c r="E20" s="7">
        <v>188119475</v>
      </c>
    </row>
    <row r="21" spans="1:5" ht="25.5">
      <c r="A21" s="2" t="s">
        <v>289</v>
      </c>
      <c r="B21" s="3" t="s">
        <v>488</v>
      </c>
      <c r="C21" s="4">
        <v>61373111</v>
      </c>
      <c r="D21" s="4">
        <v>0</v>
      </c>
      <c r="E21" s="4">
        <v>51504540</v>
      </c>
    </row>
    <row r="22" spans="1:5" ht="25.5">
      <c r="A22" s="2" t="s">
        <v>489</v>
      </c>
      <c r="B22" s="3" t="s">
        <v>490</v>
      </c>
      <c r="C22" s="4">
        <v>15330404</v>
      </c>
      <c r="D22" s="4">
        <v>0</v>
      </c>
      <c r="E22" s="4">
        <v>10010428</v>
      </c>
    </row>
    <row r="23" spans="1:5" ht="25.5">
      <c r="A23" s="2" t="s">
        <v>491</v>
      </c>
      <c r="B23" s="3" t="s">
        <v>492</v>
      </c>
      <c r="C23" s="4">
        <v>44432502</v>
      </c>
      <c r="D23" s="4">
        <v>0</v>
      </c>
      <c r="E23" s="4">
        <v>39661026</v>
      </c>
    </row>
    <row r="24" spans="1:5" ht="25.5">
      <c r="A24" s="2" t="s">
        <v>147</v>
      </c>
      <c r="B24" s="3" t="s">
        <v>493</v>
      </c>
      <c r="C24" s="4">
        <v>1610205</v>
      </c>
      <c r="D24" s="4">
        <v>0</v>
      </c>
      <c r="E24" s="4">
        <v>1833086</v>
      </c>
    </row>
    <row r="25" spans="1:5" ht="25.5">
      <c r="A25" s="2" t="s">
        <v>494</v>
      </c>
      <c r="B25" s="3" t="s">
        <v>495</v>
      </c>
      <c r="C25" s="4">
        <v>606772</v>
      </c>
      <c r="D25" s="4">
        <v>0</v>
      </c>
      <c r="E25" s="4">
        <v>221012</v>
      </c>
    </row>
    <row r="26" spans="1:5" ht="51">
      <c r="A26" s="2" t="s">
        <v>496</v>
      </c>
      <c r="B26" s="3" t="s">
        <v>497</v>
      </c>
      <c r="C26" s="4">
        <v>22733</v>
      </c>
      <c r="D26" s="4">
        <v>0</v>
      </c>
      <c r="E26" s="4">
        <v>0</v>
      </c>
    </row>
    <row r="27" spans="1:5" ht="25.5">
      <c r="A27" s="2" t="s">
        <v>149</v>
      </c>
      <c r="B27" s="3" t="s">
        <v>498</v>
      </c>
      <c r="C27" s="4">
        <v>494414</v>
      </c>
      <c r="D27" s="4">
        <v>0</v>
      </c>
      <c r="E27" s="4">
        <v>187525</v>
      </c>
    </row>
    <row r="28" spans="1:5" ht="25.5">
      <c r="A28" s="2" t="s">
        <v>499</v>
      </c>
      <c r="B28" s="3" t="s">
        <v>500</v>
      </c>
      <c r="C28" s="4">
        <v>6138</v>
      </c>
      <c r="D28" s="4">
        <v>0</v>
      </c>
      <c r="E28" s="4">
        <v>0</v>
      </c>
    </row>
    <row r="29" spans="1:5" ht="38.25">
      <c r="A29" s="2" t="s">
        <v>501</v>
      </c>
      <c r="B29" s="3" t="s">
        <v>502</v>
      </c>
      <c r="C29" s="4">
        <v>33487</v>
      </c>
      <c r="D29" s="4">
        <v>0</v>
      </c>
      <c r="E29" s="4">
        <v>33487</v>
      </c>
    </row>
    <row r="30" spans="1:5" ht="25.5">
      <c r="A30" s="2" t="s">
        <v>503</v>
      </c>
      <c r="B30" s="3" t="s">
        <v>504</v>
      </c>
      <c r="C30" s="4">
        <v>50000</v>
      </c>
      <c r="D30" s="4">
        <v>0</v>
      </c>
      <c r="E30" s="4">
        <v>0</v>
      </c>
    </row>
    <row r="31" spans="1:5" ht="38.25">
      <c r="A31" s="2" t="s">
        <v>505</v>
      </c>
      <c r="B31" s="3" t="s">
        <v>506</v>
      </c>
      <c r="C31" s="4">
        <v>9490987</v>
      </c>
      <c r="D31" s="4">
        <v>0</v>
      </c>
      <c r="E31" s="4">
        <v>9490987</v>
      </c>
    </row>
    <row r="32" spans="1:5" ht="51">
      <c r="A32" s="2" t="s">
        <v>507</v>
      </c>
      <c r="B32" s="3" t="s">
        <v>508</v>
      </c>
      <c r="C32" s="4">
        <v>158000</v>
      </c>
      <c r="D32" s="4">
        <v>0</v>
      </c>
      <c r="E32" s="4">
        <v>158000</v>
      </c>
    </row>
    <row r="33" spans="1:5" ht="38.25">
      <c r="A33" s="2" t="s">
        <v>509</v>
      </c>
      <c r="B33" s="3" t="s">
        <v>510</v>
      </c>
      <c r="C33" s="4">
        <v>1047350</v>
      </c>
      <c r="D33" s="4">
        <v>0</v>
      </c>
      <c r="E33" s="4">
        <v>664886</v>
      </c>
    </row>
    <row r="34" spans="1:5" ht="51">
      <c r="A34" s="2" t="s">
        <v>511</v>
      </c>
      <c r="B34" s="3" t="s">
        <v>512</v>
      </c>
      <c r="C34" s="4">
        <v>747350</v>
      </c>
      <c r="D34" s="4">
        <v>0</v>
      </c>
      <c r="E34" s="4">
        <v>364886</v>
      </c>
    </row>
    <row r="35" spans="1:5" ht="25.5">
      <c r="A35" s="5" t="s">
        <v>513</v>
      </c>
      <c r="B35" s="6" t="s">
        <v>514</v>
      </c>
      <c r="C35" s="7">
        <v>72518220</v>
      </c>
      <c r="D35" s="7">
        <v>0</v>
      </c>
      <c r="E35" s="7">
        <v>61881425</v>
      </c>
    </row>
    <row r="36" spans="1:5">
      <c r="A36" s="2" t="s">
        <v>515</v>
      </c>
      <c r="B36" s="3" t="s">
        <v>516</v>
      </c>
      <c r="C36" s="4">
        <v>3888845</v>
      </c>
      <c r="D36" s="4">
        <v>0</v>
      </c>
      <c r="E36" s="4">
        <v>0</v>
      </c>
    </row>
    <row r="37" spans="1:5">
      <c r="A37" s="2" t="s">
        <v>517</v>
      </c>
      <c r="B37" s="3" t="s">
        <v>518</v>
      </c>
      <c r="C37" s="4">
        <v>3888845</v>
      </c>
      <c r="D37" s="4">
        <v>0</v>
      </c>
      <c r="E37" s="4">
        <v>0</v>
      </c>
    </row>
    <row r="38" spans="1:5">
      <c r="A38" s="2" t="s">
        <v>519</v>
      </c>
      <c r="B38" s="3" t="s">
        <v>520</v>
      </c>
      <c r="C38" s="4">
        <v>200000</v>
      </c>
      <c r="D38" s="4">
        <v>0</v>
      </c>
      <c r="E38" s="4">
        <v>200000</v>
      </c>
    </row>
    <row r="39" spans="1:5" ht="25.5">
      <c r="A39" s="5" t="s">
        <v>521</v>
      </c>
      <c r="B39" s="6" t="s">
        <v>522</v>
      </c>
      <c r="C39" s="7">
        <v>4088845</v>
      </c>
      <c r="D39" s="7">
        <v>0</v>
      </c>
      <c r="E39" s="7">
        <v>200000</v>
      </c>
    </row>
    <row r="40" spans="1:5">
      <c r="A40" s="5" t="s">
        <v>523</v>
      </c>
      <c r="B40" s="6" t="s">
        <v>524</v>
      </c>
      <c r="C40" s="7">
        <v>76607065</v>
      </c>
      <c r="D40" s="7">
        <v>0</v>
      </c>
      <c r="E40" s="7">
        <v>62081425</v>
      </c>
    </row>
    <row r="41" spans="1:5">
      <c r="A41" s="2" t="s">
        <v>525</v>
      </c>
      <c r="B41" s="3" t="s">
        <v>526</v>
      </c>
      <c r="C41" s="4">
        <v>-96000</v>
      </c>
      <c r="D41" s="4">
        <v>0</v>
      </c>
      <c r="E41" s="4">
        <v>0</v>
      </c>
    </row>
    <row r="42" spans="1:5" ht="25.5">
      <c r="A42" s="5" t="s">
        <v>527</v>
      </c>
      <c r="B42" s="6" t="s">
        <v>528</v>
      </c>
      <c r="C42" s="7">
        <v>-96000</v>
      </c>
      <c r="D42" s="7">
        <v>0</v>
      </c>
      <c r="E42" s="7">
        <v>0</v>
      </c>
    </row>
    <row r="43" spans="1:5" ht="25.5">
      <c r="A43" s="2" t="s">
        <v>529</v>
      </c>
      <c r="B43" s="3" t="s">
        <v>530</v>
      </c>
      <c r="C43" s="4">
        <v>0</v>
      </c>
      <c r="D43" s="4">
        <v>0</v>
      </c>
      <c r="E43" s="4">
        <v>16660</v>
      </c>
    </row>
    <row r="44" spans="1:5" ht="25.5">
      <c r="A44" s="5" t="s">
        <v>531</v>
      </c>
      <c r="B44" s="6" t="s">
        <v>532</v>
      </c>
      <c r="C44" s="7">
        <v>0</v>
      </c>
      <c r="D44" s="7">
        <v>0</v>
      </c>
      <c r="E44" s="7">
        <v>16660</v>
      </c>
    </row>
    <row r="45" spans="1:5" ht="25.5">
      <c r="A45" s="5" t="s">
        <v>533</v>
      </c>
      <c r="B45" s="6" t="s">
        <v>534</v>
      </c>
      <c r="C45" s="7">
        <v>-96000</v>
      </c>
      <c r="D45" s="7">
        <v>0</v>
      </c>
      <c r="E45" s="7">
        <v>16660</v>
      </c>
    </row>
    <row r="46" spans="1:5">
      <c r="A46" s="5" t="s">
        <v>535</v>
      </c>
      <c r="B46" s="6" t="s">
        <v>536</v>
      </c>
      <c r="C46" s="7">
        <v>3523722520</v>
      </c>
      <c r="D46" s="7">
        <v>0</v>
      </c>
      <c r="E46" s="7">
        <v>3570773802</v>
      </c>
    </row>
    <row r="47" spans="1:5">
      <c r="A47" s="2" t="s">
        <v>310</v>
      </c>
      <c r="B47" s="3" t="s">
        <v>537</v>
      </c>
      <c r="C47" s="4">
        <v>3658128551</v>
      </c>
      <c r="D47" s="4">
        <v>0</v>
      </c>
      <c r="E47" s="4">
        <v>3658128551</v>
      </c>
    </row>
    <row r="48" spans="1:5">
      <c r="A48" s="2" t="s">
        <v>312</v>
      </c>
      <c r="B48" s="3" t="s">
        <v>538</v>
      </c>
      <c r="C48" s="4">
        <v>97281924</v>
      </c>
      <c r="D48" s="4">
        <v>0</v>
      </c>
      <c r="E48" s="4">
        <v>97281924</v>
      </c>
    </row>
    <row r="49" spans="1:5" ht="25.5">
      <c r="A49" s="2" t="s">
        <v>314</v>
      </c>
      <c r="B49" s="3" t="s">
        <v>539</v>
      </c>
      <c r="C49" s="4">
        <v>103981205</v>
      </c>
      <c r="D49" s="4">
        <v>0</v>
      </c>
      <c r="E49" s="4">
        <v>103981205</v>
      </c>
    </row>
    <row r="50" spans="1:5">
      <c r="A50" s="2" t="s">
        <v>177</v>
      </c>
      <c r="B50" s="3" t="s">
        <v>540</v>
      </c>
      <c r="C50" s="4">
        <v>-578945853</v>
      </c>
      <c r="D50" s="4">
        <v>0</v>
      </c>
      <c r="E50" s="4">
        <v>-647324742</v>
      </c>
    </row>
    <row r="51" spans="1:5">
      <c r="A51" s="2" t="s">
        <v>541</v>
      </c>
      <c r="B51" s="3" t="s">
        <v>542</v>
      </c>
      <c r="C51" s="4">
        <v>-68378889</v>
      </c>
      <c r="D51" s="4">
        <v>0</v>
      </c>
      <c r="E51" s="4">
        <v>28512764</v>
      </c>
    </row>
    <row r="52" spans="1:5">
      <c r="A52" s="5" t="s">
        <v>543</v>
      </c>
      <c r="B52" s="6" t="s">
        <v>544</v>
      </c>
      <c r="C52" s="7">
        <v>3212066938</v>
      </c>
      <c r="D52" s="7">
        <v>0</v>
      </c>
      <c r="E52" s="7">
        <v>3240579702</v>
      </c>
    </row>
    <row r="53" spans="1:5" ht="25.5">
      <c r="A53" s="2" t="s">
        <v>181</v>
      </c>
      <c r="B53" s="3" t="s">
        <v>545</v>
      </c>
      <c r="C53" s="4">
        <v>0</v>
      </c>
      <c r="D53" s="4">
        <v>0</v>
      </c>
      <c r="E53" s="4">
        <v>15396115</v>
      </c>
    </row>
    <row r="54" spans="1:5" ht="25.5">
      <c r="A54" s="5" t="s">
        <v>546</v>
      </c>
      <c r="B54" s="6" t="s">
        <v>547</v>
      </c>
      <c r="C54" s="7">
        <v>0</v>
      </c>
      <c r="D54" s="7">
        <v>0</v>
      </c>
      <c r="E54" s="7">
        <v>15396115</v>
      </c>
    </row>
    <row r="55" spans="1:5" ht="38.25">
      <c r="A55" s="2" t="s">
        <v>548</v>
      </c>
      <c r="B55" s="3" t="s">
        <v>549</v>
      </c>
      <c r="C55" s="4">
        <v>7249371</v>
      </c>
      <c r="D55" s="4">
        <v>0</v>
      </c>
      <c r="E55" s="4">
        <v>9147676</v>
      </c>
    </row>
    <row r="56" spans="1:5" ht="38.25">
      <c r="A56" s="2" t="s">
        <v>550</v>
      </c>
      <c r="B56" s="3" t="s">
        <v>551</v>
      </c>
      <c r="C56" s="4">
        <v>7249371</v>
      </c>
      <c r="D56" s="4">
        <v>0</v>
      </c>
      <c r="E56" s="4">
        <v>9147676</v>
      </c>
    </row>
    <row r="57" spans="1:5" ht="25.5">
      <c r="A57" s="5" t="s">
        <v>202</v>
      </c>
      <c r="B57" s="6" t="s">
        <v>552</v>
      </c>
      <c r="C57" s="7">
        <v>7249371</v>
      </c>
      <c r="D57" s="7">
        <v>0</v>
      </c>
      <c r="E57" s="7">
        <v>9147676</v>
      </c>
    </row>
    <row r="58" spans="1:5">
      <c r="A58" s="2" t="s">
        <v>553</v>
      </c>
      <c r="B58" s="3" t="s">
        <v>554</v>
      </c>
      <c r="C58" s="4">
        <v>5643466</v>
      </c>
      <c r="D58" s="4">
        <v>0</v>
      </c>
      <c r="E58" s="4">
        <v>5643466</v>
      </c>
    </row>
    <row r="59" spans="1:5" ht="25.5">
      <c r="A59" s="2" t="s">
        <v>555</v>
      </c>
      <c r="B59" s="3" t="s">
        <v>556</v>
      </c>
      <c r="C59" s="4">
        <v>0</v>
      </c>
      <c r="D59" s="4">
        <v>0</v>
      </c>
      <c r="E59" s="4">
        <v>18000</v>
      </c>
    </row>
    <row r="60" spans="1:5" ht="25.5">
      <c r="A60" s="2" t="s">
        <v>557</v>
      </c>
      <c r="B60" s="3" t="s">
        <v>558</v>
      </c>
      <c r="C60" s="4">
        <v>325451</v>
      </c>
      <c r="D60" s="4">
        <v>0</v>
      </c>
      <c r="E60" s="4">
        <v>586312</v>
      </c>
    </row>
    <row r="61" spans="1:5" ht="25.5">
      <c r="A61" s="5" t="s">
        <v>204</v>
      </c>
      <c r="B61" s="6" t="s">
        <v>559</v>
      </c>
      <c r="C61" s="7">
        <v>5968917</v>
      </c>
      <c r="D61" s="7">
        <v>0</v>
      </c>
      <c r="E61" s="7">
        <v>6247778</v>
      </c>
    </row>
    <row r="62" spans="1:5">
      <c r="A62" s="5" t="s">
        <v>560</v>
      </c>
      <c r="B62" s="6" t="s">
        <v>561</v>
      </c>
      <c r="C62" s="7">
        <v>13218288</v>
      </c>
      <c r="D62" s="7">
        <v>0</v>
      </c>
      <c r="E62" s="7">
        <v>30791569</v>
      </c>
    </row>
    <row r="63" spans="1:5" ht="25.5">
      <c r="A63" s="2" t="s">
        <v>562</v>
      </c>
      <c r="B63" s="3" t="s">
        <v>563</v>
      </c>
      <c r="C63" s="4">
        <v>15922546</v>
      </c>
      <c r="D63" s="4">
        <v>0</v>
      </c>
      <c r="E63" s="4">
        <v>16887783</v>
      </c>
    </row>
    <row r="64" spans="1:5">
      <c r="A64" s="2" t="s">
        <v>564</v>
      </c>
      <c r="B64" s="3" t="s">
        <v>565</v>
      </c>
      <c r="C64" s="4">
        <v>282514748</v>
      </c>
      <c r="D64" s="4">
        <v>0</v>
      </c>
      <c r="E64" s="4">
        <v>282514748</v>
      </c>
    </row>
    <row r="65" spans="1:5" ht="25.5">
      <c r="A65" s="5" t="s">
        <v>566</v>
      </c>
      <c r="B65" s="6" t="s">
        <v>567</v>
      </c>
      <c r="C65" s="7">
        <v>298437294</v>
      </c>
      <c r="D65" s="7">
        <v>0</v>
      </c>
      <c r="E65" s="7">
        <v>299402531</v>
      </c>
    </row>
    <row r="66" spans="1:5">
      <c r="A66" s="5" t="s">
        <v>206</v>
      </c>
      <c r="B66" s="6" t="s">
        <v>568</v>
      </c>
      <c r="C66" s="7">
        <v>3523722520</v>
      </c>
      <c r="D66" s="7">
        <v>0</v>
      </c>
      <c r="E66" s="7">
        <v>3570773802</v>
      </c>
    </row>
  </sheetData>
  <mergeCells count="2">
    <mergeCell ref="A1:E1"/>
    <mergeCell ref="A2:E2"/>
  </mergeCells>
  <pageMargins left="0.7" right="0.7" top="0.75" bottom="0.75" header="0.3" footer="0.3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30"/>
  <sheetViews>
    <sheetView view="pageBreakPreview" zoomScale="60" zoomScaleNormal="100" workbookViewId="0">
      <selection activeCell="R35" sqref="R35"/>
    </sheetView>
  </sheetViews>
  <sheetFormatPr defaultRowHeight="15"/>
  <cols>
    <col min="1" max="1" width="35.140625" customWidth="1"/>
    <col min="2" max="2" width="23.85546875" customWidth="1"/>
    <col min="3" max="3" width="16.85546875" customWidth="1"/>
    <col min="4" max="4" width="19" customWidth="1"/>
  </cols>
  <sheetData>
    <row r="1" spans="1:5">
      <c r="A1" s="213" t="s">
        <v>723</v>
      </c>
      <c r="B1" s="213"/>
      <c r="C1" s="213"/>
      <c r="D1" s="213"/>
      <c r="E1" s="15"/>
    </row>
    <row r="2" spans="1:5" ht="15" customHeight="1">
      <c r="A2" s="262" t="s">
        <v>617</v>
      </c>
      <c r="B2" s="262"/>
      <c r="C2" s="262"/>
      <c r="D2" s="262"/>
      <c r="E2" s="115"/>
    </row>
    <row r="3" spans="1:5">
      <c r="D3" s="114" t="s">
        <v>11</v>
      </c>
    </row>
    <row r="4" spans="1:5" s="21" customFormat="1">
      <c r="A4" s="18" t="s">
        <v>0</v>
      </c>
      <c r="B4" s="18" t="s">
        <v>466</v>
      </c>
      <c r="C4" s="18" t="s">
        <v>467</v>
      </c>
      <c r="D4" s="18" t="s">
        <v>468</v>
      </c>
    </row>
    <row r="5" spans="1:5" ht="25.5">
      <c r="A5" s="3" t="s">
        <v>569</v>
      </c>
      <c r="B5" s="4">
        <v>344627492</v>
      </c>
      <c r="C5" s="4">
        <v>0</v>
      </c>
      <c r="D5" s="4">
        <v>256099952</v>
      </c>
    </row>
    <row r="6" spans="1:5" ht="25.5">
      <c r="A6" s="3" t="s">
        <v>570</v>
      </c>
      <c r="B6" s="4">
        <v>15207480</v>
      </c>
      <c r="C6" s="4">
        <v>0</v>
      </c>
      <c r="D6" s="4">
        <v>17096521</v>
      </c>
    </row>
    <row r="7" spans="1:5" ht="25.5">
      <c r="A7" s="3" t="s">
        <v>571</v>
      </c>
      <c r="B7" s="4">
        <v>15217091</v>
      </c>
      <c r="C7" s="4">
        <v>0</v>
      </c>
      <c r="D7" s="4">
        <v>15670097</v>
      </c>
    </row>
    <row r="8" spans="1:5" ht="25.5">
      <c r="A8" s="6" t="s">
        <v>572</v>
      </c>
      <c r="B8" s="7">
        <v>375052063</v>
      </c>
      <c r="C8" s="7">
        <v>0</v>
      </c>
      <c r="D8" s="7">
        <v>288866570</v>
      </c>
    </row>
    <row r="9" spans="1:5" ht="25.5">
      <c r="A9" s="3" t="s">
        <v>573</v>
      </c>
      <c r="B9" s="4">
        <v>387434003</v>
      </c>
      <c r="C9" s="4">
        <v>0</v>
      </c>
      <c r="D9" s="4">
        <v>365331699</v>
      </c>
    </row>
    <row r="10" spans="1:5" ht="25.5">
      <c r="A10" s="3" t="s">
        <v>574</v>
      </c>
      <c r="B10" s="4">
        <v>105382495</v>
      </c>
      <c r="C10" s="4">
        <v>0</v>
      </c>
      <c r="D10" s="4">
        <v>50128130</v>
      </c>
    </row>
    <row r="11" spans="1:5" ht="25.5">
      <c r="A11" s="3" t="s">
        <v>575</v>
      </c>
      <c r="B11" s="4">
        <v>0</v>
      </c>
      <c r="C11" s="4">
        <v>0</v>
      </c>
      <c r="D11" s="4">
        <v>187318535</v>
      </c>
    </row>
    <row r="12" spans="1:5" ht="25.5">
      <c r="A12" s="3" t="s">
        <v>576</v>
      </c>
      <c r="B12" s="4">
        <v>71750275</v>
      </c>
      <c r="C12" s="4">
        <v>0</v>
      </c>
      <c r="D12" s="4">
        <v>17590244</v>
      </c>
    </row>
    <row r="13" spans="1:5" ht="25.5">
      <c r="A13" s="6" t="s">
        <v>577</v>
      </c>
      <c r="B13" s="7">
        <v>564566773</v>
      </c>
      <c r="C13" s="7">
        <v>0</v>
      </c>
      <c r="D13" s="7">
        <v>620368608</v>
      </c>
    </row>
    <row r="14" spans="1:5">
      <c r="A14" s="3" t="s">
        <v>578</v>
      </c>
      <c r="B14" s="4">
        <v>17898869</v>
      </c>
      <c r="C14" s="4">
        <v>0</v>
      </c>
      <c r="D14" s="4">
        <v>17710545</v>
      </c>
    </row>
    <row r="15" spans="1:5">
      <c r="A15" s="3" t="s">
        <v>579</v>
      </c>
      <c r="B15" s="4">
        <v>126579472</v>
      </c>
      <c r="C15" s="4">
        <v>0</v>
      </c>
      <c r="D15" s="4">
        <v>145178065</v>
      </c>
    </row>
    <row r="16" spans="1:5" ht="25.5">
      <c r="A16" s="3" t="s">
        <v>580</v>
      </c>
      <c r="B16" s="4">
        <v>2404461</v>
      </c>
      <c r="C16" s="4">
        <v>0</v>
      </c>
      <c r="D16" s="4">
        <v>1483584</v>
      </c>
    </row>
    <row r="17" spans="1:4" ht="25.5">
      <c r="A17" s="6" t="s">
        <v>581</v>
      </c>
      <c r="B17" s="7">
        <v>146882802</v>
      </c>
      <c r="C17" s="7">
        <v>0</v>
      </c>
      <c r="D17" s="7">
        <v>164372194</v>
      </c>
    </row>
    <row r="18" spans="1:4">
      <c r="A18" s="3" t="s">
        <v>582</v>
      </c>
      <c r="B18" s="4">
        <v>110611106</v>
      </c>
      <c r="C18" s="4">
        <v>0</v>
      </c>
      <c r="D18" s="4">
        <v>124958091</v>
      </c>
    </row>
    <row r="19" spans="1:4">
      <c r="A19" s="3" t="s">
        <v>583</v>
      </c>
      <c r="B19" s="4">
        <v>39944726</v>
      </c>
      <c r="C19" s="4">
        <v>0</v>
      </c>
      <c r="D19" s="4">
        <v>52375590</v>
      </c>
    </row>
    <row r="20" spans="1:4">
      <c r="A20" s="3" t="s">
        <v>584</v>
      </c>
      <c r="B20" s="4">
        <v>30649883</v>
      </c>
      <c r="C20" s="4">
        <v>0</v>
      </c>
      <c r="D20" s="4">
        <v>32571077</v>
      </c>
    </row>
    <row r="21" spans="1:4" ht="25.5">
      <c r="A21" s="6" t="s">
        <v>585</v>
      </c>
      <c r="B21" s="7">
        <v>181205715</v>
      </c>
      <c r="C21" s="7">
        <v>0</v>
      </c>
      <c r="D21" s="7">
        <v>209904758</v>
      </c>
    </row>
    <row r="22" spans="1:4">
      <c r="A22" s="6" t="s">
        <v>586</v>
      </c>
      <c r="B22" s="7">
        <v>73152182</v>
      </c>
      <c r="C22" s="7">
        <v>0</v>
      </c>
      <c r="D22" s="7">
        <v>63237334</v>
      </c>
    </row>
    <row r="23" spans="1:4">
      <c r="A23" s="6" t="s">
        <v>587</v>
      </c>
      <c r="B23" s="7">
        <v>606764337</v>
      </c>
      <c r="C23" s="7">
        <v>0</v>
      </c>
      <c r="D23" s="7">
        <v>443124172</v>
      </c>
    </row>
    <row r="24" spans="1:4" ht="25.5">
      <c r="A24" s="6" t="s">
        <v>589</v>
      </c>
      <c r="B24" s="7">
        <v>-68386200</v>
      </c>
      <c r="C24" s="7">
        <v>0</v>
      </c>
      <c r="D24" s="7">
        <v>28596720</v>
      </c>
    </row>
    <row r="25" spans="1:4" ht="25.5">
      <c r="A25" s="3" t="s">
        <v>590</v>
      </c>
      <c r="B25" s="4">
        <v>7311</v>
      </c>
      <c r="C25" s="4">
        <v>0</v>
      </c>
      <c r="D25" s="4">
        <v>2</v>
      </c>
    </row>
    <row r="26" spans="1:4" ht="38.25">
      <c r="A26" s="6" t="s">
        <v>591</v>
      </c>
      <c r="B26" s="7">
        <v>7311</v>
      </c>
      <c r="C26" s="7">
        <v>0</v>
      </c>
      <c r="D26" s="7">
        <v>2</v>
      </c>
    </row>
    <row r="27" spans="1:4" ht="25.5">
      <c r="A27" s="3" t="s">
        <v>592</v>
      </c>
      <c r="B27" s="4">
        <v>0</v>
      </c>
      <c r="C27" s="4">
        <v>0</v>
      </c>
      <c r="D27" s="4">
        <v>83958</v>
      </c>
    </row>
    <row r="28" spans="1:4" ht="25.5">
      <c r="A28" s="6" t="s">
        <v>593</v>
      </c>
      <c r="B28" s="7">
        <v>0</v>
      </c>
      <c r="C28" s="7">
        <v>0</v>
      </c>
      <c r="D28" s="7">
        <v>83958</v>
      </c>
    </row>
    <row r="29" spans="1:4" ht="25.5">
      <c r="A29" s="6" t="s">
        <v>594</v>
      </c>
      <c r="B29" s="7">
        <v>7311</v>
      </c>
      <c r="C29" s="7">
        <v>0</v>
      </c>
      <c r="D29" s="7">
        <v>-83956</v>
      </c>
    </row>
    <row r="30" spans="1:4" ht="25.5">
      <c r="A30" s="6" t="s">
        <v>595</v>
      </c>
      <c r="B30" s="7">
        <v>-68378889</v>
      </c>
      <c r="C30" s="7">
        <v>0</v>
      </c>
      <c r="D30" s="7">
        <v>28512764</v>
      </c>
    </row>
  </sheetData>
  <mergeCells count="2">
    <mergeCell ref="A1:D1"/>
    <mergeCell ref="A2:D2"/>
  </mergeCell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5"/>
  <sheetViews>
    <sheetView view="pageBreakPreview" zoomScale="60" zoomScaleNormal="100" workbookViewId="0">
      <selection activeCell="H9" sqref="H9"/>
    </sheetView>
  </sheetViews>
  <sheetFormatPr defaultRowHeight="15"/>
  <cols>
    <col min="2" max="2" width="34.5703125" customWidth="1"/>
    <col min="3" max="3" width="18.42578125" customWidth="1"/>
    <col min="4" max="4" width="19.7109375" customWidth="1"/>
    <col min="5" max="5" width="14.5703125" customWidth="1"/>
  </cols>
  <sheetData>
    <row r="1" spans="1:5">
      <c r="A1" s="213" t="s">
        <v>699</v>
      </c>
      <c r="B1" s="213"/>
      <c r="C1" s="213"/>
      <c r="D1" s="213"/>
      <c r="E1" s="213"/>
    </row>
    <row r="2" spans="1:5">
      <c r="A2" s="213" t="s">
        <v>609</v>
      </c>
      <c r="B2" s="213"/>
      <c r="C2" s="213"/>
      <c r="D2" s="213"/>
      <c r="E2" s="213"/>
    </row>
    <row r="3" spans="1:5">
      <c r="E3" s="114" t="s">
        <v>11</v>
      </c>
    </row>
    <row r="4" spans="1:5" s="21" customFormat="1">
      <c r="A4" s="18" t="s">
        <v>5</v>
      </c>
      <c r="B4" s="18" t="s">
        <v>0</v>
      </c>
      <c r="C4" s="18" t="s">
        <v>1</v>
      </c>
      <c r="D4" s="18" t="s">
        <v>2</v>
      </c>
      <c r="E4" s="18" t="s">
        <v>3</v>
      </c>
    </row>
    <row r="5" spans="1:5" ht="25.5">
      <c r="A5" s="2" t="s">
        <v>122</v>
      </c>
      <c r="B5" s="3" t="s">
        <v>28</v>
      </c>
      <c r="C5" s="4">
        <v>133258929</v>
      </c>
      <c r="D5" s="4">
        <v>126556384</v>
      </c>
      <c r="E5" s="4">
        <v>116799642</v>
      </c>
    </row>
    <row r="6" spans="1:5">
      <c r="A6" s="2" t="s">
        <v>126</v>
      </c>
      <c r="B6" s="3" t="s">
        <v>29</v>
      </c>
      <c r="C6" s="4">
        <v>0</v>
      </c>
      <c r="D6" s="4">
        <v>7307136</v>
      </c>
      <c r="E6" s="4">
        <v>6904155</v>
      </c>
    </row>
    <row r="7" spans="1:5">
      <c r="A7" s="2" t="s">
        <v>130</v>
      </c>
      <c r="B7" s="3" t="s">
        <v>248</v>
      </c>
      <c r="C7" s="4">
        <v>0</v>
      </c>
      <c r="D7" s="4">
        <v>190190</v>
      </c>
      <c r="E7" s="4">
        <v>190190</v>
      </c>
    </row>
    <row r="8" spans="1:5">
      <c r="A8" s="2" t="s">
        <v>453</v>
      </c>
      <c r="B8" s="3" t="s">
        <v>30</v>
      </c>
      <c r="C8" s="4">
        <v>0</v>
      </c>
      <c r="D8" s="4">
        <v>130000</v>
      </c>
      <c r="E8" s="4">
        <v>130000</v>
      </c>
    </row>
    <row r="9" spans="1:5">
      <c r="A9" s="2" t="s">
        <v>132</v>
      </c>
      <c r="B9" s="3" t="s">
        <v>31</v>
      </c>
      <c r="C9" s="4">
        <v>6542083</v>
      </c>
      <c r="D9" s="4">
        <v>6028283</v>
      </c>
      <c r="E9" s="4">
        <v>5076664</v>
      </c>
    </row>
    <row r="10" spans="1:5">
      <c r="A10" s="2" t="s">
        <v>249</v>
      </c>
      <c r="B10" s="3" t="s">
        <v>32</v>
      </c>
      <c r="C10" s="4">
        <v>1203560</v>
      </c>
      <c r="D10" s="4">
        <v>1757860</v>
      </c>
      <c r="E10" s="4">
        <v>1479616</v>
      </c>
    </row>
    <row r="11" spans="1:5">
      <c r="A11" s="2" t="s">
        <v>250</v>
      </c>
      <c r="B11" s="3" t="s">
        <v>33</v>
      </c>
      <c r="C11" s="4">
        <v>542000</v>
      </c>
      <c r="D11" s="4">
        <v>570367</v>
      </c>
      <c r="E11" s="4">
        <v>463004</v>
      </c>
    </row>
    <row r="12" spans="1:5" ht="25.5">
      <c r="A12" s="2" t="s">
        <v>251</v>
      </c>
      <c r="B12" s="3" t="s">
        <v>34</v>
      </c>
      <c r="C12" s="4">
        <v>1800000</v>
      </c>
      <c r="D12" s="4">
        <v>4748149</v>
      </c>
      <c r="E12" s="4">
        <v>4453065</v>
      </c>
    </row>
    <row r="13" spans="1:5" ht="25.5">
      <c r="A13" s="2" t="s">
        <v>252</v>
      </c>
      <c r="B13" s="3" t="s">
        <v>35</v>
      </c>
      <c r="C13" s="4">
        <v>143346572</v>
      </c>
      <c r="D13" s="4">
        <v>147288369</v>
      </c>
      <c r="E13" s="4">
        <v>135496336</v>
      </c>
    </row>
    <row r="14" spans="1:5">
      <c r="A14" s="2" t="s">
        <v>253</v>
      </c>
      <c r="B14" s="3" t="s">
        <v>254</v>
      </c>
      <c r="C14" s="4">
        <v>10393000</v>
      </c>
      <c r="D14" s="4">
        <v>10393000</v>
      </c>
      <c r="E14" s="4">
        <v>10030817</v>
      </c>
    </row>
    <row r="15" spans="1:5" ht="38.25">
      <c r="A15" s="2" t="s">
        <v>255</v>
      </c>
      <c r="B15" s="3" t="s">
        <v>36</v>
      </c>
      <c r="C15" s="4">
        <v>0</v>
      </c>
      <c r="D15" s="4">
        <v>7804400</v>
      </c>
      <c r="E15" s="4">
        <v>7756149</v>
      </c>
    </row>
    <row r="16" spans="1:5">
      <c r="A16" s="2" t="s">
        <v>256</v>
      </c>
      <c r="B16" s="3" t="s">
        <v>37</v>
      </c>
      <c r="C16" s="4">
        <v>15604000</v>
      </c>
      <c r="D16" s="4">
        <v>23216780</v>
      </c>
      <c r="E16" s="4">
        <v>21885302</v>
      </c>
    </row>
    <row r="17" spans="1:5" ht="25.5">
      <c r="A17" s="2" t="s">
        <v>257</v>
      </c>
      <c r="B17" s="3" t="s">
        <v>38</v>
      </c>
      <c r="C17" s="4">
        <v>25997000</v>
      </c>
      <c r="D17" s="4">
        <v>41414180</v>
      </c>
      <c r="E17" s="4">
        <v>39672268</v>
      </c>
    </row>
    <row r="18" spans="1:5">
      <c r="A18" s="5" t="s">
        <v>258</v>
      </c>
      <c r="B18" s="6" t="s">
        <v>39</v>
      </c>
      <c r="C18" s="7">
        <v>169343572</v>
      </c>
      <c r="D18" s="7">
        <v>188702549</v>
      </c>
      <c r="E18" s="7">
        <v>175168604</v>
      </c>
    </row>
    <row r="19" spans="1:5" ht="38.25">
      <c r="A19" s="5" t="s">
        <v>259</v>
      </c>
      <c r="B19" s="6" t="s">
        <v>40</v>
      </c>
      <c r="C19" s="7">
        <v>33294849</v>
      </c>
      <c r="D19" s="7">
        <v>34321348</v>
      </c>
      <c r="E19" s="7">
        <v>32383474</v>
      </c>
    </row>
    <row r="20" spans="1:5">
      <c r="A20" s="2" t="s">
        <v>260</v>
      </c>
      <c r="B20" s="3" t="s">
        <v>41</v>
      </c>
      <c r="C20" s="4">
        <v>0</v>
      </c>
      <c r="D20" s="4">
        <v>0</v>
      </c>
      <c r="E20" s="4">
        <v>31089262</v>
      </c>
    </row>
    <row r="21" spans="1:5">
      <c r="A21" s="2" t="s">
        <v>588</v>
      </c>
      <c r="B21" s="3" t="s">
        <v>42</v>
      </c>
      <c r="C21" s="4">
        <v>0</v>
      </c>
      <c r="D21" s="4">
        <v>0</v>
      </c>
      <c r="E21" s="4">
        <v>14773</v>
      </c>
    </row>
    <row r="22" spans="1:5">
      <c r="A22" s="2" t="s">
        <v>261</v>
      </c>
      <c r="B22" s="3" t="s">
        <v>43</v>
      </c>
      <c r="C22" s="4">
        <v>0</v>
      </c>
      <c r="D22" s="4">
        <v>0</v>
      </c>
      <c r="E22" s="4">
        <v>517988</v>
      </c>
    </row>
    <row r="23" spans="1:5" ht="25.5">
      <c r="A23" s="2" t="s">
        <v>262</v>
      </c>
      <c r="B23" s="3" t="s">
        <v>44</v>
      </c>
      <c r="C23" s="4">
        <v>0</v>
      </c>
      <c r="D23" s="4">
        <v>0</v>
      </c>
      <c r="E23" s="4">
        <v>761451</v>
      </c>
    </row>
    <row r="24" spans="1:5">
      <c r="A24" s="2" t="s">
        <v>263</v>
      </c>
      <c r="B24" s="3" t="s">
        <v>45</v>
      </c>
      <c r="C24" s="4">
        <v>1830000</v>
      </c>
      <c r="D24" s="4">
        <v>1680000</v>
      </c>
      <c r="E24" s="4">
        <v>951850</v>
      </c>
    </row>
    <row r="25" spans="1:5">
      <c r="A25" s="2" t="s">
        <v>264</v>
      </c>
      <c r="B25" s="3" t="s">
        <v>46</v>
      </c>
      <c r="C25" s="4">
        <v>16416817</v>
      </c>
      <c r="D25" s="4">
        <v>16804714</v>
      </c>
      <c r="E25" s="4">
        <v>16060991</v>
      </c>
    </row>
    <row r="26" spans="1:5">
      <c r="A26" s="2" t="s">
        <v>265</v>
      </c>
      <c r="B26" s="3" t="s">
        <v>47</v>
      </c>
      <c r="C26" s="4">
        <v>18246817</v>
      </c>
      <c r="D26" s="4">
        <v>18484714</v>
      </c>
      <c r="E26" s="4">
        <v>17012841</v>
      </c>
    </row>
    <row r="27" spans="1:5" ht="25.5">
      <c r="A27" s="2" t="s">
        <v>134</v>
      </c>
      <c r="B27" s="3" t="s">
        <v>89</v>
      </c>
      <c r="C27" s="4">
        <v>850000</v>
      </c>
      <c r="D27" s="4">
        <v>850000</v>
      </c>
      <c r="E27" s="4">
        <v>740178</v>
      </c>
    </row>
    <row r="28" spans="1:5" ht="25.5">
      <c r="A28" s="2" t="s">
        <v>266</v>
      </c>
      <c r="B28" s="3" t="s">
        <v>90</v>
      </c>
      <c r="C28" s="4">
        <v>1740000</v>
      </c>
      <c r="D28" s="4">
        <v>1700000</v>
      </c>
      <c r="E28" s="4">
        <v>1575037</v>
      </c>
    </row>
    <row r="29" spans="1:5" ht="25.5">
      <c r="A29" s="2" t="s">
        <v>267</v>
      </c>
      <c r="B29" s="3" t="s">
        <v>268</v>
      </c>
      <c r="C29" s="4">
        <v>2590000</v>
      </c>
      <c r="D29" s="4">
        <v>2550000</v>
      </c>
      <c r="E29" s="4">
        <v>2315215</v>
      </c>
    </row>
    <row r="30" spans="1:5">
      <c r="A30" s="2" t="s">
        <v>136</v>
      </c>
      <c r="B30" s="3" t="s">
        <v>91</v>
      </c>
      <c r="C30" s="4">
        <v>23480000</v>
      </c>
      <c r="D30" s="4">
        <v>23225000</v>
      </c>
      <c r="E30" s="4">
        <v>23122144</v>
      </c>
    </row>
    <row r="31" spans="1:5">
      <c r="A31" s="2" t="s">
        <v>138</v>
      </c>
      <c r="B31" s="3" t="s">
        <v>269</v>
      </c>
      <c r="C31" s="4">
        <v>8000000</v>
      </c>
      <c r="D31" s="4">
        <v>8000000</v>
      </c>
      <c r="E31" s="4">
        <v>7621440</v>
      </c>
    </row>
    <row r="32" spans="1:5">
      <c r="A32" s="2" t="s">
        <v>139</v>
      </c>
      <c r="B32" s="3" t="s">
        <v>270</v>
      </c>
      <c r="C32" s="4">
        <v>600000</v>
      </c>
      <c r="D32" s="4">
        <v>1190000</v>
      </c>
      <c r="E32" s="4">
        <v>1002450</v>
      </c>
    </row>
    <row r="33" spans="1:5" ht="25.5">
      <c r="A33" s="2" t="s">
        <v>143</v>
      </c>
      <c r="B33" s="3" t="s">
        <v>48</v>
      </c>
      <c r="C33" s="4">
        <v>20200000</v>
      </c>
      <c r="D33" s="4">
        <v>19170000</v>
      </c>
      <c r="E33" s="4">
        <v>18213782</v>
      </c>
    </row>
    <row r="34" spans="1:5">
      <c r="A34" s="2" t="s">
        <v>271</v>
      </c>
      <c r="B34" s="3" t="s">
        <v>272</v>
      </c>
      <c r="C34" s="4">
        <v>2500000</v>
      </c>
      <c r="D34" s="4">
        <v>2500000</v>
      </c>
      <c r="E34" s="4">
        <v>1483584</v>
      </c>
    </row>
    <row r="35" spans="1:5" ht="25.5">
      <c r="A35" s="2" t="s">
        <v>273</v>
      </c>
      <c r="B35" s="3" t="s">
        <v>49</v>
      </c>
      <c r="C35" s="4">
        <v>13430000</v>
      </c>
      <c r="D35" s="4">
        <v>34739365</v>
      </c>
      <c r="E35" s="4">
        <v>28563356</v>
      </c>
    </row>
    <row r="36" spans="1:5">
      <c r="A36" s="2" t="s">
        <v>145</v>
      </c>
      <c r="B36" s="3" t="s">
        <v>274</v>
      </c>
      <c r="C36" s="4">
        <v>54196700</v>
      </c>
      <c r="D36" s="4">
        <v>63970961</v>
      </c>
      <c r="E36" s="4">
        <v>46246927</v>
      </c>
    </row>
    <row r="37" spans="1:5">
      <c r="A37" s="2" t="s">
        <v>275</v>
      </c>
      <c r="B37" s="3" t="s">
        <v>50</v>
      </c>
      <c r="C37" s="4">
        <v>0</v>
      </c>
      <c r="D37" s="4">
        <v>0</v>
      </c>
      <c r="E37" s="4">
        <v>1229342</v>
      </c>
    </row>
    <row r="38" spans="1:5" ht="25.5">
      <c r="A38" s="2" t="s">
        <v>276</v>
      </c>
      <c r="B38" s="3" t="s">
        <v>51</v>
      </c>
      <c r="C38" s="4">
        <v>122406700</v>
      </c>
      <c r="D38" s="4">
        <v>152795326</v>
      </c>
      <c r="E38" s="4">
        <v>126253683</v>
      </c>
    </row>
    <row r="39" spans="1:5">
      <c r="A39" s="2" t="s">
        <v>277</v>
      </c>
      <c r="B39" s="3" t="s">
        <v>52</v>
      </c>
      <c r="C39" s="4">
        <v>0</v>
      </c>
      <c r="D39" s="4">
        <v>566595</v>
      </c>
      <c r="E39" s="4">
        <v>469840</v>
      </c>
    </row>
    <row r="40" spans="1:5">
      <c r="A40" s="2" t="s">
        <v>278</v>
      </c>
      <c r="B40" s="3" t="s">
        <v>92</v>
      </c>
      <c r="C40" s="4">
        <v>7400000</v>
      </c>
      <c r="D40" s="4">
        <v>6390000</v>
      </c>
      <c r="E40" s="4">
        <v>6334739</v>
      </c>
    </row>
    <row r="41" spans="1:5" ht="25.5">
      <c r="A41" s="2" t="s">
        <v>279</v>
      </c>
      <c r="B41" s="3" t="s">
        <v>53</v>
      </c>
      <c r="C41" s="4">
        <v>7400000</v>
      </c>
      <c r="D41" s="4">
        <v>6956595</v>
      </c>
      <c r="E41" s="4">
        <v>6804579</v>
      </c>
    </row>
    <row r="42" spans="1:5" ht="25.5">
      <c r="A42" s="2" t="s">
        <v>280</v>
      </c>
      <c r="B42" s="3" t="s">
        <v>54</v>
      </c>
      <c r="C42" s="4">
        <v>40676865</v>
      </c>
      <c r="D42" s="4">
        <v>33206756</v>
      </c>
      <c r="E42" s="4">
        <v>27753733</v>
      </c>
    </row>
    <row r="43" spans="1:5">
      <c r="A43" s="2" t="s">
        <v>281</v>
      </c>
      <c r="B43" s="3" t="s">
        <v>93</v>
      </c>
      <c r="C43" s="4">
        <v>1500000</v>
      </c>
      <c r="D43" s="4">
        <v>12145000</v>
      </c>
      <c r="E43" s="4">
        <v>12077358</v>
      </c>
    </row>
    <row r="44" spans="1:5">
      <c r="A44" s="2" t="s">
        <v>282</v>
      </c>
      <c r="B44" s="3" t="s">
        <v>283</v>
      </c>
      <c r="C44" s="4">
        <v>0</v>
      </c>
      <c r="D44" s="4">
        <v>90900</v>
      </c>
      <c r="E44" s="4">
        <v>83958</v>
      </c>
    </row>
    <row r="45" spans="1:5">
      <c r="A45" s="2" t="s">
        <v>284</v>
      </c>
      <c r="B45" s="3" t="s">
        <v>285</v>
      </c>
      <c r="C45" s="4">
        <v>0</v>
      </c>
      <c r="D45" s="4">
        <v>0</v>
      </c>
      <c r="E45" s="4">
        <v>83114</v>
      </c>
    </row>
    <row r="46" spans="1:5">
      <c r="A46" s="2" t="s">
        <v>286</v>
      </c>
      <c r="B46" s="3" t="s">
        <v>55</v>
      </c>
      <c r="C46" s="4">
        <v>3723000</v>
      </c>
      <c r="D46" s="4">
        <v>3023000</v>
      </c>
      <c r="E46" s="4">
        <v>1627765</v>
      </c>
    </row>
    <row r="47" spans="1:5" ht="25.5">
      <c r="A47" s="2" t="s">
        <v>287</v>
      </c>
      <c r="B47" s="3" t="s">
        <v>56</v>
      </c>
      <c r="C47" s="4">
        <v>45899865</v>
      </c>
      <c r="D47" s="4">
        <v>48465656</v>
      </c>
      <c r="E47" s="4">
        <v>41542814</v>
      </c>
    </row>
    <row r="48" spans="1:5" ht="25.5">
      <c r="A48" s="5" t="s">
        <v>288</v>
      </c>
      <c r="B48" s="6" t="s">
        <v>57</v>
      </c>
      <c r="C48" s="7">
        <v>196543382</v>
      </c>
      <c r="D48" s="7">
        <v>229252291</v>
      </c>
      <c r="E48" s="7">
        <v>193929132</v>
      </c>
    </row>
    <row r="49" spans="1:5">
      <c r="A49" s="2" t="s">
        <v>289</v>
      </c>
      <c r="B49" s="3" t="s">
        <v>290</v>
      </c>
      <c r="C49" s="4">
        <v>3900000</v>
      </c>
      <c r="D49" s="4">
        <v>3900000</v>
      </c>
      <c r="E49" s="4">
        <v>2407454</v>
      </c>
    </row>
    <row r="50" spans="1:5" ht="25.5">
      <c r="A50" s="2" t="s">
        <v>291</v>
      </c>
      <c r="B50" s="3" t="s">
        <v>292</v>
      </c>
      <c r="C50" s="4">
        <v>0</v>
      </c>
      <c r="D50" s="4">
        <v>0</v>
      </c>
      <c r="E50" s="4">
        <v>2407454</v>
      </c>
    </row>
    <row r="51" spans="1:5" ht="25.5">
      <c r="A51" s="2" t="s">
        <v>293</v>
      </c>
      <c r="B51" s="3" t="s">
        <v>294</v>
      </c>
      <c r="C51" s="4">
        <v>5500000</v>
      </c>
      <c r="D51" s="4">
        <v>7788540</v>
      </c>
      <c r="E51" s="4">
        <v>4837681</v>
      </c>
    </row>
    <row r="52" spans="1:5" ht="25.5">
      <c r="A52" s="2" t="s">
        <v>295</v>
      </c>
      <c r="B52" s="3" t="s">
        <v>296</v>
      </c>
      <c r="C52" s="4">
        <v>0</v>
      </c>
      <c r="D52" s="4">
        <v>0</v>
      </c>
      <c r="E52" s="4">
        <v>199812</v>
      </c>
    </row>
    <row r="53" spans="1:5" ht="25.5">
      <c r="A53" s="2" t="s">
        <v>297</v>
      </c>
      <c r="B53" s="3" t="s">
        <v>298</v>
      </c>
      <c r="C53" s="4">
        <v>0</v>
      </c>
      <c r="D53" s="4">
        <v>0</v>
      </c>
      <c r="E53" s="4">
        <v>3372869</v>
      </c>
    </row>
    <row r="54" spans="1:5" ht="25.5">
      <c r="A54" s="5" t="s">
        <v>299</v>
      </c>
      <c r="B54" s="6" t="s">
        <v>300</v>
      </c>
      <c r="C54" s="7">
        <v>9400000</v>
      </c>
      <c r="D54" s="7">
        <v>11688540</v>
      </c>
      <c r="E54" s="7">
        <v>7245135</v>
      </c>
    </row>
    <row r="55" spans="1:5" ht="25.5">
      <c r="A55" s="2" t="s">
        <v>163</v>
      </c>
      <c r="B55" s="3" t="s">
        <v>301</v>
      </c>
      <c r="C55" s="4">
        <v>0</v>
      </c>
      <c r="D55" s="4">
        <v>4404733</v>
      </c>
      <c r="E55" s="4">
        <v>4398283</v>
      </c>
    </row>
    <row r="56" spans="1:5" ht="25.5">
      <c r="A56" s="2" t="s">
        <v>302</v>
      </c>
      <c r="B56" s="3" t="s">
        <v>303</v>
      </c>
      <c r="C56" s="4">
        <v>0</v>
      </c>
      <c r="D56" s="4">
        <v>4404733</v>
      </c>
      <c r="E56" s="4">
        <v>4398283</v>
      </c>
    </row>
    <row r="57" spans="1:5" ht="38.25">
      <c r="A57" s="2" t="s">
        <v>304</v>
      </c>
      <c r="B57" s="3" t="s">
        <v>305</v>
      </c>
      <c r="C57" s="4">
        <v>100759052</v>
      </c>
      <c r="D57" s="4">
        <v>104260052</v>
      </c>
      <c r="E57" s="4">
        <v>100897278</v>
      </c>
    </row>
    <row r="58" spans="1:5" ht="25.5">
      <c r="A58" s="2" t="s">
        <v>306</v>
      </c>
      <c r="B58" s="3" t="s">
        <v>307</v>
      </c>
      <c r="C58" s="4">
        <v>0</v>
      </c>
      <c r="D58" s="4">
        <v>0</v>
      </c>
      <c r="E58" s="4">
        <v>162000</v>
      </c>
    </row>
    <row r="59" spans="1:5" ht="25.5">
      <c r="A59" s="2" t="s">
        <v>308</v>
      </c>
      <c r="B59" s="3" t="s">
        <v>309</v>
      </c>
      <c r="C59" s="4">
        <v>0</v>
      </c>
      <c r="D59" s="4">
        <v>0</v>
      </c>
      <c r="E59" s="4">
        <v>100735278</v>
      </c>
    </row>
    <row r="60" spans="1:5" ht="38.25">
      <c r="A60" s="2" t="s">
        <v>310</v>
      </c>
      <c r="B60" s="3" t="s">
        <v>311</v>
      </c>
      <c r="C60" s="4">
        <v>72770000</v>
      </c>
      <c r="D60" s="4">
        <v>91662800</v>
      </c>
      <c r="E60" s="4">
        <v>91660152</v>
      </c>
    </row>
    <row r="61" spans="1:5">
      <c r="A61" s="2" t="s">
        <v>312</v>
      </c>
      <c r="B61" s="3" t="s">
        <v>313</v>
      </c>
      <c r="C61" s="4">
        <v>0</v>
      </c>
      <c r="D61" s="4">
        <v>0</v>
      </c>
      <c r="E61" s="4">
        <v>700000</v>
      </c>
    </row>
    <row r="62" spans="1:5" ht="25.5">
      <c r="A62" s="2" t="s">
        <v>314</v>
      </c>
      <c r="B62" s="3" t="s">
        <v>315</v>
      </c>
      <c r="C62" s="4">
        <v>0</v>
      </c>
      <c r="D62" s="4">
        <v>0</v>
      </c>
      <c r="E62" s="4">
        <v>60000000</v>
      </c>
    </row>
    <row r="63" spans="1:5">
      <c r="A63" s="2" t="s">
        <v>177</v>
      </c>
      <c r="B63" s="3" t="s">
        <v>316</v>
      </c>
      <c r="C63" s="4">
        <v>0</v>
      </c>
      <c r="D63" s="4">
        <v>0</v>
      </c>
      <c r="E63" s="4">
        <v>4770000</v>
      </c>
    </row>
    <row r="64" spans="1:5" ht="25.5">
      <c r="A64" s="2" t="s">
        <v>179</v>
      </c>
      <c r="B64" s="3" t="s">
        <v>317</v>
      </c>
      <c r="C64" s="4">
        <v>0</v>
      </c>
      <c r="D64" s="4">
        <v>0</v>
      </c>
      <c r="E64" s="4">
        <v>2739588</v>
      </c>
    </row>
    <row r="65" spans="1:5">
      <c r="A65" s="2" t="s">
        <v>318</v>
      </c>
      <c r="B65" s="3" t="s">
        <v>319</v>
      </c>
      <c r="C65" s="4">
        <v>0</v>
      </c>
      <c r="D65" s="4">
        <v>0</v>
      </c>
      <c r="E65" s="4">
        <v>23450564</v>
      </c>
    </row>
    <row r="66" spans="1:5">
      <c r="A66" s="2" t="s">
        <v>320</v>
      </c>
      <c r="B66" s="3" t="s">
        <v>321</v>
      </c>
      <c r="C66" s="4">
        <v>50000000</v>
      </c>
      <c r="D66" s="4">
        <v>1616892</v>
      </c>
      <c r="E66" s="4">
        <v>0</v>
      </c>
    </row>
    <row r="67" spans="1:5" ht="38.25">
      <c r="A67" s="5" t="s">
        <v>183</v>
      </c>
      <c r="B67" s="6" t="s">
        <v>322</v>
      </c>
      <c r="C67" s="7">
        <v>223529052</v>
      </c>
      <c r="D67" s="7">
        <v>201944477</v>
      </c>
      <c r="E67" s="7">
        <v>196955713</v>
      </c>
    </row>
    <row r="68" spans="1:5" ht="25.5">
      <c r="A68" s="2" t="s">
        <v>323</v>
      </c>
      <c r="B68" s="3" t="s">
        <v>324</v>
      </c>
      <c r="C68" s="4">
        <v>0</v>
      </c>
      <c r="D68" s="4">
        <v>100000</v>
      </c>
      <c r="E68" s="4">
        <v>85100</v>
      </c>
    </row>
    <row r="69" spans="1:5" ht="25.5">
      <c r="A69" s="2" t="s">
        <v>185</v>
      </c>
      <c r="B69" s="3" t="s">
        <v>325</v>
      </c>
      <c r="C69" s="4">
        <v>0</v>
      </c>
      <c r="D69" s="4">
        <v>124399079</v>
      </c>
      <c r="E69" s="4">
        <v>74506726</v>
      </c>
    </row>
    <row r="70" spans="1:5" ht="25.5">
      <c r="A70" s="2" t="s">
        <v>326</v>
      </c>
      <c r="B70" s="3" t="s">
        <v>94</v>
      </c>
      <c r="C70" s="4">
        <v>67281063</v>
      </c>
      <c r="D70" s="4">
        <v>71393633</v>
      </c>
      <c r="E70" s="4">
        <v>64950289</v>
      </c>
    </row>
    <row r="71" spans="1:5" ht="25.5">
      <c r="A71" s="2" t="s">
        <v>327</v>
      </c>
      <c r="B71" s="3" t="s">
        <v>95</v>
      </c>
      <c r="C71" s="4">
        <v>18109650</v>
      </c>
      <c r="D71" s="4">
        <v>50374401</v>
      </c>
      <c r="E71" s="4">
        <v>34908219</v>
      </c>
    </row>
    <row r="72" spans="1:5" ht="25.5">
      <c r="A72" s="5" t="s">
        <v>328</v>
      </c>
      <c r="B72" s="6" t="s">
        <v>329</v>
      </c>
      <c r="C72" s="7">
        <v>85390713</v>
      </c>
      <c r="D72" s="7">
        <v>246267113</v>
      </c>
      <c r="E72" s="7">
        <v>174450334</v>
      </c>
    </row>
    <row r="73" spans="1:5">
      <c r="A73" s="2" t="s">
        <v>187</v>
      </c>
      <c r="B73" s="3" t="s">
        <v>96</v>
      </c>
      <c r="C73" s="4">
        <v>140932700</v>
      </c>
      <c r="D73" s="4">
        <v>150980200</v>
      </c>
      <c r="E73" s="4">
        <v>128791542</v>
      </c>
    </row>
    <row r="74" spans="1:5">
      <c r="A74" s="2" t="s">
        <v>330</v>
      </c>
      <c r="B74" s="3" t="s">
        <v>331</v>
      </c>
      <c r="C74" s="4">
        <v>0</v>
      </c>
      <c r="D74" s="4">
        <v>11684970</v>
      </c>
      <c r="E74" s="4">
        <v>11684970</v>
      </c>
    </row>
    <row r="75" spans="1:5" ht="25.5">
      <c r="A75" s="2" t="s">
        <v>332</v>
      </c>
      <c r="B75" s="3" t="s">
        <v>97</v>
      </c>
      <c r="C75" s="4">
        <v>38046665</v>
      </c>
      <c r="D75" s="4">
        <v>38313967</v>
      </c>
      <c r="E75" s="4">
        <v>27941868</v>
      </c>
    </row>
    <row r="76" spans="1:5">
      <c r="A76" s="5" t="s">
        <v>333</v>
      </c>
      <c r="B76" s="6" t="s">
        <v>334</v>
      </c>
      <c r="C76" s="7">
        <v>178979365</v>
      </c>
      <c r="D76" s="7">
        <v>200979137</v>
      </c>
      <c r="E76" s="7">
        <v>168418380</v>
      </c>
    </row>
    <row r="77" spans="1:5" ht="51">
      <c r="A77" s="2" t="s">
        <v>335</v>
      </c>
      <c r="B77" s="3" t="s">
        <v>336</v>
      </c>
      <c r="C77" s="4">
        <v>300000</v>
      </c>
      <c r="D77" s="4">
        <v>300000</v>
      </c>
      <c r="E77" s="4">
        <v>0</v>
      </c>
    </row>
    <row r="78" spans="1:5" ht="38.25">
      <c r="A78" s="5" t="s">
        <v>337</v>
      </c>
      <c r="B78" s="6" t="s">
        <v>338</v>
      </c>
      <c r="C78" s="7">
        <v>300000</v>
      </c>
      <c r="D78" s="7">
        <v>300000</v>
      </c>
      <c r="E78" s="7">
        <v>0</v>
      </c>
    </row>
    <row r="79" spans="1:5" ht="38.25">
      <c r="A79" s="5" t="s">
        <v>339</v>
      </c>
      <c r="B79" s="6" t="s">
        <v>58</v>
      </c>
      <c r="C79" s="7">
        <v>896780933</v>
      </c>
      <c r="D79" s="7">
        <v>1113455455</v>
      </c>
      <c r="E79" s="7">
        <v>948550772</v>
      </c>
    </row>
    <row r="82" spans="1:5" s="118" customFormat="1">
      <c r="A82" s="156" t="s">
        <v>5</v>
      </c>
      <c r="B82" s="156" t="s">
        <v>0</v>
      </c>
      <c r="C82" s="156" t="s">
        <v>1</v>
      </c>
      <c r="D82" s="156" t="s">
        <v>2</v>
      </c>
      <c r="E82" s="156" t="s">
        <v>3</v>
      </c>
    </row>
    <row r="83" spans="1:5" s="118" customFormat="1" ht="25.5">
      <c r="A83" s="2">
        <v>1</v>
      </c>
      <c r="B83" s="3" t="s">
        <v>356</v>
      </c>
      <c r="C83" s="4">
        <v>7249371</v>
      </c>
      <c r="D83" s="4">
        <v>7249371</v>
      </c>
      <c r="E83" s="4">
        <v>7249371</v>
      </c>
    </row>
    <row r="84" spans="1:5" s="118" customFormat="1" ht="25.5">
      <c r="A84" s="2">
        <v>2</v>
      </c>
      <c r="B84" s="3" t="s">
        <v>669</v>
      </c>
      <c r="C84" s="4">
        <v>7249371</v>
      </c>
      <c r="D84" s="4">
        <v>7249371</v>
      </c>
      <c r="E84" s="4">
        <v>7249371</v>
      </c>
    </row>
    <row r="85" spans="1:5" s="118" customFormat="1" ht="25.5">
      <c r="A85" s="5">
        <v>3</v>
      </c>
      <c r="B85" s="6" t="s">
        <v>670</v>
      </c>
      <c r="C85" s="7">
        <v>7249371</v>
      </c>
      <c r="D85" s="7">
        <v>7249371</v>
      </c>
      <c r="E85" s="7">
        <v>7249371</v>
      </c>
    </row>
  </sheetData>
  <mergeCells count="2">
    <mergeCell ref="A1:E1"/>
    <mergeCell ref="A2:E2"/>
  </mergeCells>
  <pageMargins left="0.7" right="0.7" top="0.75" bottom="0.75" header="0.3" footer="0.3"/>
  <pageSetup paperSize="9" scale="72" orientation="portrait" r:id="rId1"/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topLeftCell="A28" zoomScale="60" zoomScaleNormal="100" workbookViewId="0">
      <selection sqref="A1:E1"/>
    </sheetView>
  </sheetViews>
  <sheetFormatPr defaultRowHeight="15"/>
  <cols>
    <col min="2" max="2" width="32.5703125" customWidth="1"/>
    <col min="3" max="3" width="17.28515625" customWidth="1"/>
    <col min="4" max="4" width="15" customWidth="1"/>
    <col min="5" max="5" width="14" customWidth="1"/>
  </cols>
  <sheetData>
    <row r="1" spans="1:5">
      <c r="A1" s="213" t="s">
        <v>700</v>
      </c>
      <c r="B1" s="213"/>
      <c r="C1" s="213"/>
      <c r="D1" s="213"/>
      <c r="E1" s="213"/>
    </row>
    <row r="2" spans="1:5">
      <c r="A2" s="213" t="s">
        <v>611</v>
      </c>
      <c r="B2" s="213"/>
      <c r="C2" s="213"/>
      <c r="D2" s="213"/>
      <c r="E2" s="213"/>
    </row>
    <row r="3" spans="1:5">
      <c r="E3" s="114" t="s">
        <v>11</v>
      </c>
    </row>
    <row r="4" spans="1:5" s="21" customFormat="1" ht="24.95" customHeight="1">
      <c r="A4" s="12" t="s">
        <v>5</v>
      </c>
      <c r="B4" s="12" t="s">
        <v>0</v>
      </c>
      <c r="C4" s="12" t="s">
        <v>1</v>
      </c>
      <c r="D4" s="12" t="s">
        <v>2</v>
      </c>
      <c r="E4" s="12" t="s">
        <v>3</v>
      </c>
    </row>
    <row r="5" spans="1:5" ht="24.95" customHeight="1">
      <c r="A5" s="2" t="s">
        <v>122</v>
      </c>
      <c r="B5" s="3" t="s">
        <v>123</v>
      </c>
      <c r="C5" s="4">
        <v>98754022</v>
      </c>
      <c r="D5" s="4">
        <v>101197575</v>
      </c>
      <c r="E5" s="4">
        <v>101197575</v>
      </c>
    </row>
    <row r="6" spans="1:5" ht="24.95" customHeight="1">
      <c r="A6" s="2" t="s">
        <v>124</v>
      </c>
      <c r="B6" s="3" t="s">
        <v>125</v>
      </c>
      <c r="C6" s="4">
        <v>46062600</v>
      </c>
      <c r="D6" s="4">
        <v>46636799</v>
      </c>
      <c r="E6" s="4">
        <v>46636799</v>
      </c>
    </row>
    <row r="7" spans="1:5" ht="24.95" customHeight="1">
      <c r="A7" s="2" t="s">
        <v>126</v>
      </c>
      <c r="B7" s="3" t="s">
        <v>127</v>
      </c>
      <c r="C7" s="4">
        <v>47762727</v>
      </c>
      <c r="D7" s="4">
        <v>50500467</v>
      </c>
      <c r="E7" s="4">
        <v>50500467</v>
      </c>
    </row>
    <row r="8" spans="1:5" ht="24.95" customHeight="1">
      <c r="A8" s="2" t="s">
        <v>128</v>
      </c>
      <c r="B8" s="3" t="s">
        <v>129</v>
      </c>
      <c r="C8" s="4">
        <v>8073120</v>
      </c>
      <c r="D8" s="4">
        <v>8442881</v>
      </c>
      <c r="E8" s="4">
        <v>8442881</v>
      </c>
    </row>
    <row r="9" spans="1:5" ht="24.95" customHeight="1">
      <c r="A9" s="2" t="s">
        <v>130</v>
      </c>
      <c r="B9" s="3" t="s">
        <v>131</v>
      </c>
      <c r="C9" s="4">
        <v>0</v>
      </c>
      <c r="D9" s="4">
        <v>27797340</v>
      </c>
      <c r="E9" s="4">
        <v>27797340</v>
      </c>
    </row>
    <row r="10" spans="1:5" ht="24.95" customHeight="1">
      <c r="A10" s="2" t="s">
        <v>132</v>
      </c>
      <c r="B10" s="3" t="s">
        <v>133</v>
      </c>
      <c r="C10" s="4">
        <v>200652469</v>
      </c>
      <c r="D10" s="4">
        <v>234575062</v>
      </c>
      <c r="E10" s="4">
        <v>234575062</v>
      </c>
    </row>
    <row r="11" spans="1:5" ht="24.95" customHeight="1">
      <c r="A11" s="2" t="s">
        <v>134</v>
      </c>
      <c r="B11" s="3" t="s">
        <v>135</v>
      </c>
      <c r="C11" s="4">
        <v>62991409</v>
      </c>
      <c r="D11" s="4">
        <v>68154713</v>
      </c>
      <c r="E11" s="4">
        <v>44871176</v>
      </c>
    </row>
    <row r="12" spans="1:5" ht="24.95" customHeight="1">
      <c r="A12" s="2" t="s">
        <v>136</v>
      </c>
      <c r="B12" s="3" t="s">
        <v>137</v>
      </c>
      <c r="C12" s="4">
        <v>0</v>
      </c>
      <c r="D12" s="4">
        <v>0</v>
      </c>
      <c r="E12" s="4">
        <v>4813304</v>
      </c>
    </row>
    <row r="13" spans="1:5" ht="24.95" customHeight="1">
      <c r="A13" s="2" t="s">
        <v>138</v>
      </c>
      <c r="B13" s="3" t="s">
        <v>4</v>
      </c>
      <c r="C13" s="4">
        <v>0</v>
      </c>
      <c r="D13" s="4">
        <v>0</v>
      </c>
      <c r="E13" s="4">
        <v>14157855</v>
      </c>
    </row>
    <row r="14" spans="1:5" ht="24.95" customHeight="1">
      <c r="A14" s="2" t="s">
        <v>139</v>
      </c>
      <c r="B14" s="3" t="s">
        <v>140</v>
      </c>
      <c r="C14" s="4">
        <v>0</v>
      </c>
      <c r="D14" s="4">
        <v>0</v>
      </c>
      <c r="E14" s="4">
        <v>5268900</v>
      </c>
    </row>
    <row r="15" spans="1:5" ht="24.95" customHeight="1">
      <c r="A15" s="2" t="s">
        <v>141</v>
      </c>
      <c r="B15" s="3" t="s">
        <v>142</v>
      </c>
      <c r="C15" s="4">
        <v>0</v>
      </c>
      <c r="D15" s="4">
        <v>0</v>
      </c>
      <c r="E15" s="4">
        <v>5594716</v>
      </c>
    </row>
    <row r="16" spans="1:5" ht="24.95" customHeight="1">
      <c r="A16" s="2" t="s">
        <v>143</v>
      </c>
      <c r="B16" s="3" t="s">
        <v>144</v>
      </c>
      <c r="C16" s="4">
        <v>0</v>
      </c>
      <c r="D16" s="4">
        <v>0</v>
      </c>
      <c r="E16" s="4">
        <v>15036401</v>
      </c>
    </row>
    <row r="17" spans="1:5" ht="24.95" customHeight="1">
      <c r="A17" s="5" t="s">
        <v>145</v>
      </c>
      <c r="B17" s="6" t="s">
        <v>146</v>
      </c>
      <c r="C17" s="7">
        <v>263643878</v>
      </c>
      <c r="D17" s="7">
        <v>302729775</v>
      </c>
      <c r="E17" s="7">
        <v>279446238</v>
      </c>
    </row>
    <row r="18" spans="1:5" ht="24.95" customHeight="1">
      <c r="A18" s="2" t="s">
        <v>147</v>
      </c>
      <c r="B18" s="3" t="s">
        <v>148</v>
      </c>
      <c r="C18" s="4">
        <v>0</v>
      </c>
      <c r="D18" s="4">
        <v>182368718</v>
      </c>
      <c r="E18" s="4">
        <v>187318535</v>
      </c>
    </row>
    <row r="19" spans="1:5" ht="24.95" customHeight="1">
      <c r="A19" s="2" t="s">
        <v>149</v>
      </c>
      <c r="B19" s="3" t="s">
        <v>150</v>
      </c>
      <c r="C19" s="4">
        <v>0</v>
      </c>
      <c r="D19" s="4">
        <v>0</v>
      </c>
      <c r="E19" s="4">
        <v>187318535</v>
      </c>
    </row>
    <row r="20" spans="1:5" ht="24.95" customHeight="1">
      <c r="A20" s="5" t="s">
        <v>151</v>
      </c>
      <c r="B20" s="6" t="s">
        <v>152</v>
      </c>
      <c r="C20" s="7">
        <v>0</v>
      </c>
      <c r="D20" s="7">
        <v>182368718</v>
      </c>
      <c r="E20" s="7">
        <v>187318535</v>
      </c>
    </row>
    <row r="21" spans="1:5" ht="24.95" customHeight="1">
      <c r="A21" s="2" t="s">
        <v>153</v>
      </c>
      <c r="B21" s="3" t="s">
        <v>154</v>
      </c>
      <c r="C21" s="4">
        <v>169700000</v>
      </c>
      <c r="D21" s="4">
        <v>169700000</v>
      </c>
      <c r="E21" s="4">
        <v>178566606</v>
      </c>
    </row>
    <row r="22" spans="1:5" ht="24.95" customHeight="1">
      <c r="A22" s="2" t="s">
        <v>155</v>
      </c>
      <c r="B22" s="3" t="s">
        <v>156</v>
      </c>
      <c r="C22" s="4">
        <v>0</v>
      </c>
      <c r="D22" s="4">
        <v>0</v>
      </c>
      <c r="E22" s="4">
        <v>153029021</v>
      </c>
    </row>
    <row r="23" spans="1:5" ht="24.95" customHeight="1">
      <c r="A23" s="2" t="s">
        <v>157</v>
      </c>
      <c r="B23" s="3" t="s">
        <v>158</v>
      </c>
      <c r="C23" s="4">
        <v>0</v>
      </c>
      <c r="D23" s="4">
        <v>0</v>
      </c>
      <c r="E23" s="4">
        <v>14255497</v>
      </c>
    </row>
    <row r="24" spans="1:5" ht="24.95" customHeight="1">
      <c r="A24" s="2" t="s">
        <v>159</v>
      </c>
      <c r="B24" s="3" t="s">
        <v>160</v>
      </c>
      <c r="C24" s="4">
        <v>0</v>
      </c>
      <c r="D24" s="4">
        <v>0</v>
      </c>
      <c r="E24" s="4">
        <v>11282088</v>
      </c>
    </row>
    <row r="25" spans="1:5" ht="24.95" customHeight="1">
      <c r="A25" s="2" t="s">
        <v>161</v>
      </c>
      <c r="B25" s="3" t="s">
        <v>162</v>
      </c>
      <c r="C25" s="4">
        <v>45000000</v>
      </c>
      <c r="D25" s="4">
        <v>25000000</v>
      </c>
      <c r="E25" s="4">
        <v>48548517</v>
      </c>
    </row>
    <row r="26" spans="1:5" ht="24.95" customHeight="1">
      <c r="A26" s="2" t="s">
        <v>163</v>
      </c>
      <c r="B26" s="3" t="s">
        <v>164</v>
      </c>
      <c r="C26" s="4">
        <v>0</v>
      </c>
      <c r="D26" s="4">
        <v>0</v>
      </c>
      <c r="E26" s="4">
        <v>48548517</v>
      </c>
    </row>
    <row r="27" spans="1:5" ht="24.95" customHeight="1">
      <c r="A27" s="2" t="s">
        <v>165</v>
      </c>
      <c r="B27" s="3" t="s">
        <v>166</v>
      </c>
      <c r="C27" s="4">
        <v>6800000</v>
      </c>
      <c r="D27" s="4">
        <v>6800000</v>
      </c>
      <c r="E27" s="4">
        <v>8463835</v>
      </c>
    </row>
    <row r="28" spans="1:5" ht="24.95" customHeight="1">
      <c r="A28" s="2" t="s">
        <v>167</v>
      </c>
      <c r="B28" s="3" t="s">
        <v>168</v>
      </c>
      <c r="C28" s="4">
        <v>0</v>
      </c>
      <c r="D28" s="4">
        <v>0</v>
      </c>
      <c r="E28" s="4">
        <v>8463835</v>
      </c>
    </row>
    <row r="29" spans="1:5" ht="24.95" customHeight="1">
      <c r="A29" s="2" t="s">
        <v>169</v>
      </c>
      <c r="B29" s="3" t="s">
        <v>170</v>
      </c>
      <c r="C29" s="4">
        <v>30000000</v>
      </c>
      <c r="D29" s="4">
        <v>30000000</v>
      </c>
      <c r="E29" s="4">
        <v>35051802</v>
      </c>
    </row>
    <row r="30" spans="1:5" ht="24.95" customHeight="1">
      <c r="A30" s="2" t="s">
        <v>171</v>
      </c>
      <c r="B30" s="3" t="s">
        <v>172</v>
      </c>
      <c r="C30" s="4">
        <v>0</v>
      </c>
      <c r="D30" s="4">
        <v>0</v>
      </c>
      <c r="E30" s="4">
        <v>35051802</v>
      </c>
    </row>
    <row r="31" spans="1:5" ht="24.95" customHeight="1">
      <c r="A31" s="2" t="s">
        <v>173</v>
      </c>
      <c r="B31" s="3" t="s">
        <v>174</v>
      </c>
      <c r="C31" s="4">
        <v>81800000</v>
      </c>
      <c r="D31" s="4">
        <v>61800000</v>
      </c>
      <c r="E31" s="4">
        <v>92064154</v>
      </c>
    </row>
    <row r="32" spans="1:5" ht="24.95" customHeight="1">
      <c r="A32" s="2" t="s">
        <v>175</v>
      </c>
      <c r="B32" s="3" t="s">
        <v>176</v>
      </c>
      <c r="C32" s="4">
        <v>800000</v>
      </c>
      <c r="D32" s="4">
        <v>800000</v>
      </c>
      <c r="E32" s="4">
        <v>2230122</v>
      </c>
    </row>
    <row r="33" spans="1:5" ht="24.95" customHeight="1">
      <c r="A33" s="2" t="s">
        <v>177</v>
      </c>
      <c r="B33" s="3" t="s">
        <v>178</v>
      </c>
      <c r="C33" s="4">
        <v>0</v>
      </c>
      <c r="D33" s="4">
        <v>0</v>
      </c>
      <c r="E33" s="4">
        <v>871821</v>
      </c>
    </row>
    <row r="34" spans="1:5" ht="24.95" customHeight="1">
      <c r="A34" s="5" t="s">
        <v>179</v>
      </c>
      <c r="B34" s="6" t="s">
        <v>180</v>
      </c>
      <c r="C34" s="7">
        <v>252300000</v>
      </c>
      <c r="D34" s="7">
        <v>232300000</v>
      </c>
      <c r="E34" s="7">
        <v>272860882</v>
      </c>
    </row>
    <row r="35" spans="1:5" ht="24.95" customHeight="1">
      <c r="A35" s="2" t="s">
        <v>181</v>
      </c>
      <c r="B35" s="3" t="s">
        <v>182</v>
      </c>
      <c r="C35" s="4">
        <v>6500000</v>
      </c>
      <c r="D35" s="4">
        <v>6500000</v>
      </c>
      <c r="E35" s="4">
        <v>9104100</v>
      </c>
    </row>
    <row r="36" spans="1:5" ht="24.95" customHeight="1">
      <c r="A36" s="2" t="s">
        <v>183</v>
      </c>
      <c r="B36" s="3" t="s">
        <v>184</v>
      </c>
      <c r="C36" s="4">
        <v>3000000</v>
      </c>
      <c r="D36" s="4">
        <v>3000000</v>
      </c>
      <c r="E36" s="4">
        <v>1769133</v>
      </c>
    </row>
    <row r="37" spans="1:5" ht="24.95" customHeight="1">
      <c r="A37" s="2" t="s">
        <v>185</v>
      </c>
      <c r="B37" s="3" t="s">
        <v>186</v>
      </c>
      <c r="C37" s="4">
        <v>15603220</v>
      </c>
      <c r="D37" s="4">
        <v>15603220</v>
      </c>
      <c r="E37" s="4">
        <v>14780123</v>
      </c>
    </row>
    <row r="38" spans="1:5" ht="24.95" customHeight="1">
      <c r="A38" s="2" t="s">
        <v>187</v>
      </c>
      <c r="B38" s="3" t="s">
        <v>79</v>
      </c>
      <c r="C38" s="4">
        <v>3000000</v>
      </c>
      <c r="D38" s="4">
        <v>3000000</v>
      </c>
      <c r="E38" s="4">
        <v>2689111</v>
      </c>
    </row>
    <row r="39" spans="1:5" ht="24.95" customHeight="1">
      <c r="A39" s="2" t="s">
        <v>188</v>
      </c>
      <c r="B39" s="3" t="s">
        <v>189</v>
      </c>
      <c r="C39" s="4">
        <v>50000</v>
      </c>
      <c r="D39" s="4">
        <v>50000</v>
      </c>
      <c r="E39" s="4">
        <v>2</v>
      </c>
    </row>
    <row r="40" spans="1:5" ht="24.95" customHeight="1">
      <c r="A40" s="2" t="s">
        <v>190</v>
      </c>
      <c r="B40" s="3" t="s">
        <v>191</v>
      </c>
      <c r="C40" s="4">
        <v>50000</v>
      </c>
      <c r="D40" s="4">
        <v>50000</v>
      </c>
      <c r="E40" s="4">
        <v>2</v>
      </c>
    </row>
    <row r="41" spans="1:5" ht="24.95" customHeight="1">
      <c r="A41" s="2" t="s">
        <v>192</v>
      </c>
      <c r="B41" s="3" t="s">
        <v>193</v>
      </c>
      <c r="C41" s="4">
        <v>0</v>
      </c>
      <c r="D41" s="4">
        <v>0</v>
      </c>
      <c r="E41" s="4">
        <v>683874</v>
      </c>
    </row>
    <row r="42" spans="1:5" ht="24.95" customHeight="1">
      <c r="A42" s="2" t="s">
        <v>194</v>
      </c>
      <c r="B42" s="3" t="s">
        <v>195</v>
      </c>
      <c r="C42" s="4">
        <v>1000000</v>
      </c>
      <c r="D42" s="4">
        <v>3112469</v>
      </c>
      <c r="E42" s="4">
        <v>2383576</v>
      </c>
    </row>
    <row r="43" spans="1:5" ht="24.95" customHeight="1">
      <c r="A43" s="5" t="s">
        <v>196</v>
      </c>
      <c r="B43" s="6" t="s">
        <v>197</v>
      </c>
      <c r="C43" s="7">
        <v>29153220</v>
      </c>
      <c r="D43" s="7">
        <v>31265689</v>
      </c>
      <c r="E43" s="7">
        <v>31409919</v>
      </c>
    </row>
    <row r="44" spans="1:5" ht="24.95" customHeight="1">
      <c r="A44" s="2" t="s">
        <v>198</v>
      </c>
      <c r="B44" s="3" t="s">
        <v>199</v>
      </c>
      <c r="C44" s="4">
        <v>0</v>
      </c>
      <c r="D44" s="4">
        <v>0</v>
      </c>
      <c r="E44" s="4">
        <v>748031</v>
      </c>
    </row>
    <row r="45" spans="1:5" ht="24.95" customHeight="1">
      <c r="A45" s="5" t="s">
        <v>200</v>
      </c>
      <c r="B45" s="6" t="s">
        <v>201</v>
      </c>
      <c r="C45" s="7">
        <v>0</v>
      </c>
      <c r="D45" s="7">
        <v>0</v>
      </c>
      <c r="E45" s="7">
        <v>748031</v>
      </c>
    </row>
    <row r="46" spans="1:5" ht="24.95" customHeight="1">
      <c r="A46" s="2" t="s">
        <v>202</v>
      </c>
      <c r="B46" s="3" t="s">
        <v>203</v>
      </c>
      <c r="C46" s="4">
        <v>0</v>
      </c>
      <c r="D46" s="4">
        <v>0</v>
      </c>
      <c r="E46" s="4">
        <v>0</v>
      </c>
    </row>
    <row r="47" spans="1:5" ht="24.95" customHeight="1">
      <c r="A47" s="2" t="s">
        <v>204</v>
      </c>
      <c r="B47" s="3" t="s">
        <v>205</v>
      </c>
      <c r="C47" s="4">
        <v>9332987</v>
      </c>
      <c r="D47" s="4">
        <v>9332987</v>
      </c>
      <c r="E47" s="4">
        <v>439224</v>
      </c>
    </row>
    <row r="48" spans="1:5" ht="24.95" customHeight="1">
      <c r="A48" s="2" t="s">
        <v>206</v>
      </c>
      <c r="B48" s="3" t="s">
        <v>207</v>
      </c>
      <c r="C48" s="4">
        <v>0</v>
      </c>
      <c r="D48" s="4">
        <v>0</v>
      </c>
      <c r="E48" s="4">
        <v>439224</v>
      </c>
    </row>
    <row r="49" spans="1:5" ht="24.95" customHeight="1">
      <c r="A49" s="5" t="s">
        <v>208</v>
      </c>
      <c r="B49" s="6" t="s">
        <v>209</v>
      </c>
      <c r="C49" s="7">
        <v>9332987</v>
      </c>
      <c r="D49" s="7">
        <v>9332987</v>
      </c>
      <c r="E49" s="7">
        <v>439224</v>
      </c>
    </row>
    <row r="50" spans="1:5" ht="24.95" customHeight="1">
      <c r="A50" s="2" t="s">
        <v>210</v>
      </c>
      <c r="B50" s="3" t="s">
        <v>211</v>
      </c>
      <c r="C50" s="4">
        <v>200000</v>
      </c>
      <c r="D50" s="4">
        <v>200000</v>
      </c>
      <c r="E50" s="4">
        <v>382464</v>
      </c>
    </row>
    <row r="51" spans="1:5" ht="24.95" customHeight="1">
      <c r="A51" s="2" t="s">
        <v>212</v>
      </c>
      <c r="B51" s="3" t="s">
        <v>213</v>
      </c>
      <c r="C51" s="4">
        <v>0</v>
      </c>
      <c r="D51" s="4">
        <v>0</v>
      </c>
      <c r="E51" s="4">
        <v>382464</v>
      </c>
    </row>
    <row r="52" spans="1:5" ht="24.95" customHeight="1">
      <c r="A52" s="2" t="s">
        <v>214</v>
      </c>
      <c r="B52" s="3" t="s">
        <v>215</v>
      </c>
      <c r="C52" s="4">
        <v>0</v>
      </c>
      <c r="D52" s="4">
        <v>0</v>
      </c>
      <c r="E52" s="4">
        <v>0</v>
      </c>
    </row>
    <row r="53" spans="1:5" ht="24.95" customHeight="1">
      <c r="A53" s="5" t="s">
        <v>216</v>
      </c>
      <c r="B53" s="6" t="s">
        <v>217</v>
      </c>
      <c r="C53" s="7">
        <v>200000</v>
      </c>
      <c r="D53" s="7">
        <v>200000</v>
      </c>
      <c r="E53" s="7">
        <v>382464</v>
      </c>
    </row>
    <row r="54" spans="1:5" ht="24.95" customHeight="1">
      <c r="A54" s="5" t="s">
        <v>218</v>
      </c>
      <c r="B54" s="6" t="s">
        <v>219</v>
      </c>
      <c r="C54" s="7">
        <v>554630085</v>
      </c>
      <c r="D54" s="7">
        <v>758197169</v>
      </c>
      <c r="E54" s="7">
        <v>772605293</v>
      </c>
    </row>
    <row r="57" spans="1:5" s="125" customFormat="1" ht="12.75">
      <c r="A57" s="214" t="s">
        <v>17</v>
      </c>
      <c r="B57" s="215"/>
      <c r="C57" s="215"/>
      <c r="D57" s="215"/>
      <c r="E57" s="215"/>
    </row>
    <row r="58" spans="1:5" s="125" customFormat="1" ht="25.5">
      <c r="A58" s="117" t="s">
        <v>5</v>
      </c>
      <c r="B58" s="117" t="s">
        <v>0</v>
      </c>
      <c r="C58" s="117" t="s">
        <v>1</v>
      </c>
      <c r="D58" s="117" t="s">
        <v>2</v>
      </c>
      <c r="E58" s="117" t="s">
        <v>3</v>
      </c>
    </row>
    <row r="59" spans="1:5" s="8" customFormat="1" ht="25.5">
      <c r="A59" s="2" t="s">
        <v>671</v>
      </c>
      <c r="B59" s="3" t="s">
        <v>12</v>
      </c>
      <c r="C59" s="4">
        <v>337232594</v>
      </c>
      <c r="D59" s="4">
        <v>337267594</v>
      </c>
      <c r="E59" s="4">
        <v>337267594</v>
      </c>
    </row>
    <row r="60" spans="1:5" s="8" customFormat="1" ht="25.5">
      <c r="A60" s="2" t="s">
        <v>672</v>
      </c>
      <c r="B60" s="3" t="s">
        <v>673</v>
      </c>
      <c r="C60" s="4">
        <v>337232594</v>
      </c>
      <c r="D60" s="4">
        <v>337267594</v>
      </c>
      <c r="E60" s="4">
        <v>337267594</v>
      </c>
    </row>
    <row r="61" spans="1:5" s="8" customFormat="1" ht="25.5">
      <c r="A61" s="2" t="s">
        <v>252</v>
      </c>
      <c r="B61" s="3" t="s">
        <v>241</v>
      </c>
      <c r="C61" s="4">
        <v>0</v>
      </c>
      <c r="D61" s="4">
        <v>9147676</v>
      </c>
      <c r="E61" s="4">
        <v>9147676</v>
      </c>
    </row>
    <row r="62" spans="1:5" s="8" customFormat="1" ht="25.5">
      <c r="A62" s="2" t="s">
        <v>674</v>
      </c>
      <c r="B62" s="3" t="s">
        <v>675</v>
      </c>
      <c r="C62" s="4">
        <v>337232594</v>
      </c>
      <c r="D62" s="4">
        <v>346415270</v>
      </c>
      <c r="E62" s="4">
        <v>346415270</v>
      </c>
    </row>
    <row r="63" spans="1:5" s="8" customFormat="1" ht="25.5">
      <c r="A63" s="5" t="s">
        <v>134</v>
      </c>
      <c r="B63" s="6" t="s">
        <v>676</v>
      </c>
      <c r="C63" s="7">
        <v>337232594</v>
      </c>
      <c r="D63" s="7">
        <v>346415270</v>
      </c>
      <c r="E63" s="7">
        <v>346415270</v>
      </c>
    </row>
  </sheetData>
  <mergeCells count="3">
    <mergeCell ref="A1:E1"/>
    <mergeCell ref="A2:E2"/>
    <mergeCell ref="A57:E57"/>
  </mergeCells>
  <pageMargins left="0.7" right="0.7" top="0.75" bottom="0.75" header="0.3" footer="0.3"/>
  <rowBreaks count="1" manualBreakCount="1">
    <brk id="3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58"/>
  <sheetViews>
    <sheetView view="pageBreakPreview" topLeftCell="A25" zoomScale="60" zoomScaleNormal="100" workbookViewId="0">
      <selection sqref="A1:S1"/>
    </sheetView>
  </sheetViews>
  <sheetFormatPr defaultRowHeight="15"/>
  <cols>
    <col min="2" max="2" width="37.140625" customWidth="1"/>
    <col min="3" max="3" width="12.28515625" bestFit="1" customWidth="1"/>
    <col min="4" max="4" width="12.140625" customWidth="1"/>
    <col min="5" max="5" width="14.85546875" customWidth="1"/>
    <col min="6" max="6" width="13.7109375" customWidth="1"/>
    <col min="7" max="7" width="12.7109375" customWidth="1"/>
    <col min="8" max="8" width="10.140625" customWidth="1"/>
    <col min="9" max="9" width="12.28515625" customWidth="1"/>
    <col min="10" max="10" width="13.5703125" customWidth="1"/>
    <col min="11" max="11" width="10.5703125" customWidth="1"/>
    <col min="12" max="12" width="11.140625" customWidth="1"/>
    <col min="13" max="13" width="12.28515625" customWidth="1"/>
    <col min="14" max="14" width="11.42578125" customWidth="1"/>
    <col min="15" max="15" width="11.28515625" customWidth="1"/>
    <col min="16" max="16" width="12.42578125" customWidth="1"/>
    <col min="17" max="17" width="11.5703125" customWidth="1"/>
    <col min="18" max="18" width="14.140625" customWidth="1"/>
    <col min="19" max="19" width="16.42578125" customWidth="1"/>
  </cols>
  <sheetData>
    <row r="1" spans="1:19">
      <c r="A1" s="213" t="s">
        <v>701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</row>
    <row r="2" spans="1:19">
      <c r="A2" s="213" t="s">
        <v>612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>
      <c r="S3" s="114" t="s">
        <v>11</v>
      </c>
    </row>
    <row r="4" spans="1:19" s="20" customFormat="1" ht="74.25" customHeight="1">
      <c r="A4" s="12" t="s">
        <v>5</v>
      </c>
      <c r="B4" s="12" t="s">
        <v>0</v>
      </c>
      <c r="C4" s="12" t="s">
        <v>19</v>
      </c>
      <c r="D4" s="12" t="s">
        <v>220</v>
      </c>
      <c r="E4" s="12" t="s">
        <v>221</v>
      </c>
      <c r="F4" s="12" t="s">
        <v>222</v>
      </c>
      <c r="G4" s="12" t="s">
        <v>22</v>
      </c>
      <c r="H4" s="12" t="s">
        <v>223</v>
      </c>
      <c r="I4" s="12" t="s">
        <v>224</v>
      </c>
      <c r="J4" s="12" t="s">
        <v>225</v>
      </c>
      <c r="K4" s="12" t="s">
        <v>226</v>
      </c>
      <c r="L4" s="12" t="s">
        <v>227</v>
      </c>
      <c r="M4" s="12" t="s">
        <v>228</v>
      </c>
      <c r="N4" s="12" t="s">
        <v>229</v>
      </c>
      <c r="O4" s="12" t="s">
        <v>230</v>
      </c>
      <c r="P4" s="12" t="s">
        <v>231</v>
      </c>
      <c r="Q4" s="12" t="s">
        <v>232</v>
      </c>
      <c r="R4" s="12" t="s">
        <v>233</v>
      </c>
      <c r="S4" s="12" t="s">
        <v>234</v>
      </c>
    </row>
    <row r="5" spans="1:19" ht="24.95" customHeight="1">
      <c r="A5" s="2" t="s">
        <v>122</v>
      </c>
      <c r="B5" s="3" t="s">
        <v>123</v>
      </c>
      <c r="C5" s="4">
        <v>101197575</v>
      </c>
      <c r="D5" s="4">
        <v>0</v>
      </c>
      <c r="E5" s="4">
        <v>0</v>
      </c>
      <c r="F5" s="4">
        <v>101197575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</row>
    <row r="6" spans="1:19" ht="24.95" customHeight="1">
      <c r="A6" s="2" t="s">
        <v>124</v>
      </c>
      <c r="B6" s="3" t="s">
        <v>125</v>
      </c>
      <c r="C6" s="4">
        <v>46636799</v>
      </c>
      <c r="D6" s="4">
        <v>0</v>
      </c>
      <c r="E6" s="4">
        <v>0</v>
      </c>
      <c r="F6" s="4">
        <v>46636799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</row>
    <row r="7" spans="1:19" ht="24.95" customHeight="1">
      <c r="A7" s="2" t="s">
        <v>126</v>
      </c>
      <c r="B7" s="3" t="s">
        <v>127</v>
      </c>
      <c r="C7" s="4">
        <v>50500467</v>
      </c>
      <c r="D7" s="4">
        <v>0</v>
      </c>
      <c r="E7" s="4">
        <v>0</v>
      </c>
      <c r="F7" s="4">
        <v>50500467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1:19" ht="24.95" customHeight="1">
      <c r="A8" s="2" t="s">
        <v>128</v>
      </c>
      <c r="B8" s="3" t="s">
        <v>129</v>
      </c>
      <c r="C8" s="4">
        <v>8442881</v>
      </c>
      <c r="D8" s="4">
        <v>0</v>
      </c>
      <c r="E8" s="4">
        <v>0</v>
      </c>
      <c r="F8" s="4">
        <v>8442881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</row>
    <row r="9" spans="1:19" ht="24.95" customHeight="1">
      <c r="A9" s="2" t="s">
        <v>130</v>
      </c>
      <c r="B9" s="3" t="s">
        <v>131</v>
      </c>
      <c r="C9" s="4">
        <v>27797340</v>
      </c>
      <c r="D9" s="4">
        <v>0</v>
      </c>
      <c r="E9" s="4">
        <v>0</v>
      </c>
      <c r="F9" s="4">
        <v>27797340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</row>
    <row r="10" spans="1:19" ht="24.95" customHeight="1">
      <c r="A10" s="2" t="s">
        <v>132</v>
      </c>
      <c r="B10" s="3" t="s">
        <v>133</v>
      </c>
      <c r="C10" s="4">
        <v>234575062</v>
      </c>
      <c r="D10" s="4">
        <v>0</v>
      </c>
      <c r="E10" s="4">
        <v>0</v>
      </c>
      <c r="F10" s="4">
        <v>234575062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</row>
    <row r="11" spans="1:19" ht="24.95" customHeight="1">
      <c r="A11" s="2" t="s">
        <v>134</v>
      </c>
      <c r="B11" s="3" t="s">
        <v>135</v>
      </c>
      <c r="C11" s="4">
        <v>44871176</v>
      </c>
      <c r="D11" s="4">
        <v>0</v>
      </c>
      <c r="E11" s="4">
        <v>0</v>
      </c>
      <c r="F11" s="4">
        <v>14157855</v>
      </c>
      <c r="G11" s="4">
        <v>188336</v>
      </c>
      <c r="H11" s="4">
        <v>5054327</v>
      </c>
      <c r="I11" s="4">
        <v>0</v>
      </c>
      <c r="J11" s="4">
        <v>18994756</v>
      </c>
      <c r="K11" s="4">
        <v>0</v>
      </c>
      <c r="L11" s="4">
        <v>819585</v>
      </c>
      <c r="M11" s="4">
        <v>387417</v>
      </c>
      <c r="N11" s="4">
        <v>5268900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ht="24.95" customHeight="1">
      <c r="A12" s="2" t="s">
        <v>136</v>
      </c>
      <c r="B12" s="3" t="s">
        <v>137</v>
      </c>
      <c r="C12" s="4">
        <v>4813304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4813304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</row>
    <row r="13" spans="1:19" ht="24.95" customHeight="1">
      <c r="A13" s="2" t="s">
        <v>138</v>
      </c>
      <c r="B13" s="3" t="s">
        <v>4</v>
      </c>
      <c r="C13" s="4">
        <v>14157855</v>
      </c>
      <c r="D13" s="4">
        <v>0</v>
      </c>
      <c r="E13" s="4">
        <v>0</v>
      </c>
      <c r="F13" s="4">
        <v>14157855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</row>
    <row r="14" spans="1:19" ht="24.95" customHeight="1">
      <c r="A14" s="2" t="s">
        <v>139</v>
      </c>
      <c r="B14" s="3" t="s">
        <v>140</v>
      </c>
      <c r="C14" s="4">
        <v>5268900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5268900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19" ht="24.95" customHeight="1">
      <c r="A15" s="2" t="s">
        <v>141</v>
      </c>
      <c r="B15" s="3" t="s">
        <v>142</v>
      </c>
      <c r="C15" s="4">
        <v>5594716</v>
      </c>
      <c r="D15" s="4">
        <v>0</v>
      </c>
      <c r="E15" s="4">
        <v>0</v>
      </c>
      <c r="F15" s="4">
        <v>0</v>
      </c>
      <c r="G15" s="4">
        <v>188336</v>
      </c>
      <c r="H15" s="4">
        <v>5054327</v>
      </c>
      <c r="I15" s="4">
        <v>0</v>
      </c>
      <c r="J15" s="4">
        <v>352053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ht="24.95" customHeight="1">
      <c r="A16" s="2" t="s">
        <v>143</v>
      </c>
      <c r="B16" s="3" t="s">
        <v>144</v>
      </c>
      <c r="C16" s="4">
        <v>15036401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13829399</v>
      </c>
      <c r="K16" s="4">
        <v>0</v>
      </c>
      <c r="L16" s="4">
        <v>819585</v>
      </c>
      <c r="M16" s="4">
        <v>387417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ht="24.95" customHeight="1">
      <c r="A17" s="5" t="s">
        <v>145</v>
      </c>
      <c r="B17" s="6" t="s">
        <v>146</v>
      </c>
      <c r="C17" s="7">
        <v>279446238</v>
      </c>
      <c r="D17" s="7">
        <v>0</v>
      </c>
      <c r="E17" s="7">
        <v>0</v>
      </c>
      <c r="F17" s="7">
        <v>248732917</v>
      </c>
      <c r="G17" s="7">
        <v>188336</v>
      </c>
      <c r="H17" s="7">
        <v>5054327</v>
      </c>
      <c r="I17" s="7">
        <v>0</v>
      </c>
      <c r="J17" s="7">
        <v>18994756</v>
      </c>
      <c r="K17" s="7">
        <v>0</v>
      </c>
      <c r="L17" s="7">
        <v>819585</v>
      </c>
      <c r="M17" s="7">
        <v>387417</v>
      </c>
      <c r="N17" s="7">
        <v>5268900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</row>
    <row r="18" spans="1:19" ht="24.95" customHeight="1">
      <c r="A18" s="2" t="s">
        <v>147</v>
      </c>
      <c r="B18" s="3" t="s">
        <v>148</v>
      </c>
      <c r="C18" s="4">
        <v>187318535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187318535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</row>
    <row r="19" spans="1:19" ht="24.95" customHeight="1">
      <c r="A19" s="2" t="s">
        <v>149</v>
      </c>
      <c r="B19" s="3" t="s">
        <v>150</v>
      </c>
      <c r="C19" s="4">
        <v>187318535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187318535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</row>
    <row r="20" spans="1:19" ht="24.95" customHeight="1">
      <c r="A20" s="5" t="s">
        <v>151</v>
      </c>
      <c r="B20" s="6" t="s">
        <v>152</v>
      </c>
      <c r="C20" s="7">
        <v>187318535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187318535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</row>
    <row r="21" spans="1:19" ht="24.95" customHeight="1">
      <c r="A21" s="2" t="s">
        <v>153</v>
      </c>
      <c r="B21" s="3" t="s">
        <v>154</v>
      </c>
      <c r="C21" s="4">
        <v>178566606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178566606</v>
      </c>
    </row>
    <row r="22" spans="1:19" ht="24.95" customHeight="1">
      <c r="A22" s="2" t="s">
        <v>155</v>
      </c>
      <c r="B22" s="3" t="s">
        <v>156</v>
      </c>
      <c r="C22" s="4">
        <v>153029021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153029021</v>
      </c>
    </row>
    <row r="23" spans="1:19" ht="24.95" customHeight="1">
      <c r="A23" s="2" t="s">
        <v>157</v>
      </c>
      <c r="B23" s="3" t="s">
        <v>158</v>
      </c>
      <c r="C23" s="4">
        <v>14255497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14255497</v>
      </c>
    </row>
    <row r="24" spans="1:19" ht="24.95" customHeight="1">
      <c r="A24" s="2" t="s">
        <v>159</v>
      </c>
      <c r="B24" s="3" t="s">
        <v>160</v>
      </c>
      <c r="C24" s="4">
        <v>11282088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11282088</v>
      </c>
    </row>
    <row r="25" spans="1:19" ht="24.95" customHeight="1">
      <c r="A25" s="2" t="s">
        <v>161</v>
      </c>
      <c r="B25" s="3" t="s">
        <v>162</v>
      </c>
      <c r="C25" s="4">
        <v>48548517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48548517</v>
      </c>
    </row>
    <row r="26" spans="1:19" ht="24.95" customHeight="1">
      <c r="A26" s="2" t="s">
        <v>163</v>
      </c>
      <c r="B26" s="3" t="s">
        <v>164</v>
      </c>
      <c r="C26" s="4">
        <v>48548517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48548517</v>
      </c>
    </row>
    <row r="27" spans="1:19" ht="24.95" customHeight="1">
      <c r="A27" s="2" t="s">
        <v>165</v>
      </c>
      <c r="B27" s="3" t="s">
        <v>166</v>
      </c>
      <c r="C27" s="4">
        <v>8463835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8463835</v>
      </c>
    </row>
    <row r="28" spans="1:19" ht="24.95" customHeight="1">
      <c r="A28" s="2" t="s">
        <v>167</v>
      </c>
      <c r="B28" s="3" t="s">
        <v>168</v>
      </c>
      <c r="C28" s="4">
        <v>8463835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8463835</v>
      </c>
    </row>
    <row r="29" spans="1:19" ht="24.95" customHeight="1">
      <c r="A29" s="2" t="s">
        <v>169</v>
      </c>
      <c r="B29" s="3" t="s">
        <v>170</v>
      </c>
      <c r="C29" s="4">
        <v>35051802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35051802</v>
      </c>
    </row>
    <row r="30" spans="1:19" ht="24.95" customHeight="1">
      <c r="A30" s="2" t="s">
        <v>171</v>
      </c>
      <c r="B30" s="3" t="s">
        <v>172</v>
      </c>
      <c r="C30" s="4">
        <v>35051802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35051802</v>
      </c>
    </row>
    <row r="31" spans="1:19" ht="24.95" customHeight="1">
      <c r="A31" s="2" t="s">
        <v>173</v>
      </c>
      <c r="B31" s="3" t="s">
        <v>174</v>
      </c>
      <c r="C31" s="4">
        <v>92064154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92064154</v>
      </c>
    </row>
    <row r="32" spans="1:19" ht="24.95" customHeight="1">
      <c r="A32" s="2" t="s">
        <v>175</v>
      </c>
      <c r="B32" s="3" t="s">
        <v>176</v>
      </c>
      <c r="C32" s="4">
        <v>2230122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2230122</v>
      </c>
    </row>
    <row r="33" spans="1:19" ht="24.95" customHeight="1">
      <c r="A33" s="2" t="s">
        <v>177</v>
      </c>
      <c r="B33" s="3" t="s">
        <v>178</v>
      </c>
      <c r="C33" s="4">
        <v>871821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871821</v>
      </c>
    </row>
    <row r="34" spans="1:19" ht="24.95" customHeight="1">
      <c r="A34" s="5" t="s">
        <v>179</v>
      </c>
      <c r="B34" s="6" t="s">
        <v>180</v>
      </c>
      <c r="C34" s="7">
        <v>272860882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272860882</v>
      </c>
    </row>
    <row r="35" spans="1:19" ht="24.95" customHeight="1">
      <c r="A35" s="2" t="s">
        <v>181</v>
      </c>
      <c r="B35" s="3" t="s">
        <v>182</v>
      </c>
      <c r="C35" s="4">
        <v>9104100</v>
      </c>
      <c r="D35" s="4">
        <v>1400311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458762</v>
      </c>
      <c r="K35" s="4">
        <v>0</v>
      </c>
      <c r="L35" s="4">
        <v>0</v>
      </c>
      <c r="M35" s="4">
        <v>0</v>
      </c>
      <c r="N35" s="4">
        <v>0</v>
      </c>
      <c r="O35" s="4">
        <v>4198366</v>
      </c>
      <c r="P35" s="4">
        <v>0</v>
      </c>
      <c r="Q35" s="4">
        <v>838961</v>
      </c>
      <c r="R35" s="4">
        <v>2207700</v>
      </c>
      <c r="S35" s="4">
        <v>0</v>
      </c>
    </row>
    <row r="36" spans="1:19" ht="24.95" customHeight="1">
      <c r="A36" s="2" t="s">
        <v>183</v>
      </c>
      <c r="B36" s="3" t="s">
        <v>184</v>
      </c>
      <c r="C36" s="4">
        <v>1769133</v>
      </c>
      <c r="D36" s="4">
        <v>0</v>
      </c>
      <c r="E36" s="4">
        <v>324510</v>
      </c>
      <c r="F36" s="4">
        <v>0</v>
      </c>
      <c r="G36" s="4">
        <v>0</v>
      </c>
      <c r="H36" s="4">
        <v>0</v>
      </c>
      <c r="I36" s="4">
        <v>0</v>
      </c>
      <c r="J36" s="4">
        <v>1422300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22323</v>
      </c>
      <c r="S36" s="4">
        <v>0</v>
      </c>
    </row>
    <row r="37" spans="1:19" ht="24.95" customHeight="1">
      <c r="A37" s="2" t="s">
        <v>185</v>
      </c>
      <c r="B37" s="3" t="s">
        <v>186</v>
      </c>
      <c r="C37" s="4">
        <v>14780123</v>
      </c>
      <c r="D37" s="4">
        <v>0</v>
      </c>
      <c r="E37" s="4">
        <v>726756</v>
      </c>
      <c r="F37" s="4">
        <v>0</v>
      </c>
      <c r="G37" s="4">
        <v>0</v>
      </c>
      <c r="H37" s="4">
        <v>0</v>
      </c>
      <c r="I37" s="4">
        <v>0</v>
      </c>
      <c r="J37" s="4">
        <v>13463130</v>
      </c>
      <c r="K37" s="4">
        <v>361520</v>
      </c>
      <c r="L37" s="4">
        <v>228717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</row>
    <row r="38" spans="1:19" ht="24.95" customHeight="1">
      <c r="A38" s="2" t="s">
        <v>187</v>
      </c>
      <c r="B38" s="3" t="s">
        <v>79</v>
      </c>
      <c r="C38" s="4">
        <v>2689111</v>
      </c>
      <c r="D38" s="4">
        <v>378084</v>
      </c>
      <c r="E38" s="4">
        <v>87625</v>
      </c>
      <c r="F38" s="4">
        <v>0</v>
      </c>
      <c r="G38" s="4">
        <v>0</v>
      </c>
      <c r="H38" s="4">
        <v>0</v>
      </c>
      <c r="I38" s="4">
        <v>0</v>
      </c>
      <c r="J38" s="4">
        <v>697936</v>
      </c>
      <c r="K38" s="4">
        <v>97610</v>
      </c>
      <c r="L38" s="4">
        <v>61753</v>
      </c>
      <c r="M38" s="4">
        <v>0</v>
      </c>
      <c r="N38" s="4">
        <v>0</v>
      </c>
      <c r="O38" s="4">
        <v>1133557</v>
      </c>
      <c r="P38" s="4">
        <v>0</v>
      </c>
      <c r="Q38" s="4">
        <v>226519</v>
      </c>
      <c r="R38" s="4">
        <v>6027</v>
      </c>
      <c r="S38" s="4">
        <v>0</v>
      </c>
    </row>
    <row r="39" spans="1:19" ht="24.95" customHeight="1">
      <c r="A39" s="2" t="s">
        <v>188</v>
      </c>
      <c r="B39" s="3" t="s">
        <v>189</v>
      </c>
      <c r="C39" s="4">
        <v>2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2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</row>
    <row r="40" spans="1:19" ht="24.95" customHeight="1">
      <c r="A40" s="2" t="s">
        <v>190</v>
      </c>
      <c r="B40" s="3" t="s">
        <v>191</v>
      </c>
      <c r="C40" s="4">
        <v>2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</row>
    <row r="41" spans="1:19" ht="24.95" customHeight="1">
      <c r="A41" s="2" t="s">
        <v>192</v>
      </c>
      <c r="B41" s="3" t="s">
        <v>193</v>
      </c>
      <c r="C41" s="4">
        <v>683874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683874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</row>
    <row r="42" spans="1:19" ht="24.95" customHeight="1">
      <c r="A42" s="2" t="s">
        <v>194</v>
      </c>
      <c r="B42" s="3" t="s">
        <v>195</v>
      </c>
      <c r="C42" s="4">
        <v>2383576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2383574</v>
      </c>
      <c r="K42" s="4">
        <v>0</v>
      </c>
      <c r="L42" s="4">
        <v>0</v>
      </c>
      <c r="M42" s="4">
        <v>0</v>
      </c>
      <c r="N42" s="4">
        <v>0</v>
      </c>
      <c r="O42" s="4">
        <v>2</v>
      </c>
      <c r="P42" s="4">
        <v>0</v>
      </c>
      <c r="Q42" s="4">
        <v>0</v>
      </c>
      <c r="R42" s="4">
        <v>0</v>
      </c>
      <c r="S42" s="4">
        <v>0</v>
      </c>
    </row>
    <row r="43" spans="1:19" ht="24.95" customHeight="1">
      <c r="A43" s="5" t="s">
        <v>196</v>
      </c>
      <c r="B43" s="6" t="s">
        <v>197</v>
      </c>
      <c r="C43" s="7">
        <v>31409919</v>
      </c>
      <c r="D43" s="7">
        <v>1778395</v>
      </c>
      <c r="E43" s="7">
        <v>1138891</v>
      </c>
      <c r="F43" s="7">
        <v>0</v>
      </c>
      <c r="G43" s="7">
        <v>0</v>
      </c>
      <c r="H43" s="7">
        <v>0</v>
      </c>
      <c r="I43" s="7">
        <v>0</v>
      </c>
      <c r="J43" s="7">
        <v>19109578</v>
      </c>
      <c r="K43" s="7">
        <v>459130</v>
      </c>
      <c r="L43" s="7">
        <v>290470</v>
      </c>
      <c r="M43" s="7">
        <v>0</v>
      </c>
      <c r="N43" s="7">
        <v>0</v>
      </c>
      <c r="O43" s="7">
        <v>5331925</v>
      </c>
      <c r="P43" s="7">
        <v>0</v>
      </c>
      <c r="Q43" s="7">
        <v>1065480</v>
      </c>
      <c r="R43" s="7">
        <v>2236050</v>
      </c>
      <c r="S43" s="7">
        <v>0</v>
      </c>
    </row>
    <row r="44" spans="1:19" ht="24.95" customHeight="1">
      <c r="A44" s="2" t="s">
        <v>198</v>
      </c>
      <c r="B44" s="3" t="s">
        <v>199</v>
      </c>
      <c r="C44" s="4">
        <v>748031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748031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</row>
    <row r="45" spans="1:19" ht="24.95" customHeight="1">
      <c r="A45" s="5" t="s">
        <v>200</v>
      </c>
      <c r="B45" s="6" t="s">
        <v>201</v>
      </c>
      <c r="C45" s="7">
        <v>748031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748031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</row>
    <row r="46" spans="1:19" ht="24.95" customHeight="1">
      <c r="A46" s="2" t="s">
        <v>204</v>
      </c>
      <c r="B46" s="3" t="s">
        <v>235</v>
      </c>
      <c r="C46" s="4">
        <v>439224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439224</v>
      </c>
      <c r="Q46" s="4">
        <v>0</v>
      </c>
      <c r="R46" s="4">
        <v>0</v>
      </c>
      <c r="S46" s="4">
        <v>0</v>
      </c>
    </row>
    <row r="47" spans="1:19" ht="24.95" customHeight="1">
      <c r="A47" s="2" t="s">
        <v>206</v>
      </c>
      <c r="B47" s="3" t="s">
        <v>236</v>
      </c>
      <c r="C47" s="4">
        <v>439224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439224</v>
      </c>
      <c r="Q47" s="4">
        <v>0</v>
      </c>
      <c r="R47" s="4">
        <v>0</v>
      </c>
      <c r="S47" s="4">
        <v>0</v>
      </c>
    </row>
    <row r="48" spans="1:19" ht="24.95" customHeight="1">
      <c r="A48" s="5" t="s">
        <v>208</v>
      </c>
      <c r="B48" s="6" t="s">
        <v>209</v>
      </c>
      <c r="C48" s="7">
        <v>439224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439224</v>
      </c>
      <c r="Q48" s="7">
        <v>0</v>
      </c>
      <c r="R48" s="7">
        <v>0</v>
      </c>
      <c r="S48" s="7">
        <v>0</v>
      </c>
    </row>
    <row r="49" spans="1:19" ht="24.95" customHeight="1">
      <c r="A49" s="2" t="s">
        <v>210</v>
      </c>
      <c r="B49" s="3" t="s">
        <v>211</v>
      </c>
      <c r="C49" s="4">
        <v>382464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382464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</row>
    <row r="50" spans="1:19" ht="24.95" customHeight="1">
      <c r="A50" s="2" t="s">
        <v>212</v>
      </c>
      <c r="B50" s="3" t="s">
        <v>213</v>
      </c>
      <c r="C50" s="4">
        <v>382464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382464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</row>
    <row r="51" spans="1:19" ht="24.95" customHeight="1">
      <c r="A51" s="5" t="s">
        <v>216</v>
      </c>
      <c r="B51" s="6" t="s">
        <v>217</v>
      </c>
      <c r="C51" s="7">
        <v>382464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382464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</row>
    <row r="52" spans="1:19" ht="24.95" customHeight="1">
      <c r="A52" s="5" t="s">
        <v>218</v>
      </c>
      <c r="B52" s="6" t="s">
        <v>219</v>
      </c>
      <c r="C52" s="7">
        <v>772605293</v>
      </c>
      <c r="D52" s="7">
        <v>1778395</v>
      </c>
      <c r="E52" s="7">
        <v>1138891</v>
      </c>
      <c r="F52" s="7">
        <v>248732917</v>
      </c>
      <c r="G52" s="7">
        <v>188336</v>
      </c>
      <c r="H52" s="7">
        <v>5054327</v>
      </c>
      <c r="I52" s="7">
        <v>382464</v>
      </c>
      <c r="J52" s="7">
        <v>226170900</v>
      </c>
      <c r="K52" s="7">
        <v>459130</v>
      </c>
      <c r="L52" s="7">
        <v>1110055</v>
      </c>
      <c r="M52" s="7">
        <v>387417</v>
      </c>
      <c r="N52" s="7">
        <v>5268900</v>
      </c>
      <c r="O52" s="7">
        <v>5331925</v>
      </c>
      <c r="P52" s="7">
        <v>439224</v>
      </c>
      <c r="Q52" s="7">
        <v>1065480</v>
      </c>
      <c r="R52" s="7">
        <v>2236050</v>
      </c>
      <c r="S52" s="7">
        <v>272860882</v>
      </c>
    </row>
    <row r="53" spans="1:19" ht="24.95" customHeight="1">
      <c r="A53" s="2" t="s">
        <v>237</v>
      </c>
      <c r="B53" s="3" t="s">
        <v>12</v>
      </c>
      <c r="C53" s="4">
        <v>337267594</v>
      </c>
      <c r="D53" s="4">
        <v>0</v>
      </c>
      <c r="E53" s="4">
        <v>0</v>
      </c>
      <c r="F53" s="4">
        <v>0</v>
      </c>
      <c r="G53" s="4">
        <v>337267594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</row>
    <row r="54" spans="1:19" ht="24.95" customHeight="1">
      <c r="A54" s="2" t="s">
        <v>238</v>
      </c>
      <c r="B54" s="3" t="s">
        <v>239</v>
      </c>
      <c r="C54" s="4">
        <v>337267594</v>
      </c>
      <c r="D54" s="4">
        <v>0</v>
      </c>
      <c r="E54" s="4">
        <v>0</v>
      </c>
      <c r="F54" s="4">
        <v>0</v>
      </c>
      <c r="G54" s="4">
        <v>337267594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</row>
    <row r="55" spans="1:19" ht="24.95" customHeight="1">
      <c r="A55" s="2" t="s">
        <v>240</v>
      </c>
      <c r="B55" s="3" t="s">
        <v>241</v>
      </c>
      <c r="C55" s="4">
        <v>9147676</v>
      </c>
      <c r="D55" s="4">
        <v>0</v>
      </c>
      <c r="E55" s="4">
        <v>0</v>
      </c>
      <c r="F55" s="4">
        <v>9147676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</row>
    <row r="56" spans="1:19" ht="24.95" customHeight="1">
      <c r="A56" s="2" t="s">
        <v>242</v>
      </c>
      <c r="B56" s="3" t="s">
        <v>243</v>
      </c>
      <c r="C56" s="4">
        <v>346415270</v>
      </c>
      <c r="D56" s="4">
        <v>0</v>
      </c>
      <c r="E56" s="4">
        <v>0</v>
      </c>
      <c r="F56" s="4">
        <v>9147676</v>
      </c>
      <c r="G56" s="4">
        <v>337267594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</row>
    <row r="57" spans="1:19" ht="24.95" customHeight="1">
      <c r="A57" s="5" t="s">
        <v>244</v>
      </c>
      <c r="B57" s="6" t="s">
        <v>245</v>
      </c>
      <c r="C57" s="7">
        <v>346415270</v>
      </c>
      <c r="D57" s="7">
        <v>0</v>
      </c>
      <c r="E57" s="7">
        <v>0</v>
      </c>
      <c r="F57" s="7">
        <v>9147676</v>
      </c>
      <c r="G57" s="7">
        <v>337267594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</row>
    <row r="58" spans="1:19" ht="24.95" customHeight="1">
      <c r="A58" s="5" t="s">
        <v>246</v>
      </c>
      <c r="B58" s="6" t="s">
        <v>247</v>
      </c>
      <c r="C58" s="7">
        <v>1119020563</v>
      </c>
      <c r="D58" s="7">
        <v>1778395</v>
      </c>
      <c r="E58" s="7">
        <v>1138891</v>
      </c>
      <c r="F58" s="7">
        <v>257880593</v>
      </c>
      <c r="G58" s="7">
        <v>337455930</v>
      </c>
      <c r="H58" s="7">
        <v>5054327</v>
      </c>
      <c r="I58" s="7">
        <v>382464</v>
      </c>
      <c r="J58" s="7">
        <v>226170900</v>
      </c>
      <c r="K58" s="7">
        <v>459130</v>
      </c>
      <c r="L58" s="7">
        <v>1110055</v>
      </c>
      <c r="M58" s="7">
        <v>387417</v>
      </c>
      <c r="N58" s="7">
        <v>5268900</v>
      </c>
      <c r="O58" s="7">
        <v>5331925</v>
      </c>
      <c r="P58" s="7">
        <v>439224</v>
      </c>
      <c r="Q58" s="7">
        <v>1065480</v>
      </c>
      <c r="R58" s="7">
        <v>2236050</v>
      </c>
      <c r="S58" s="7">
        <v>272860882</v>
      </c>
    </row>
  </sheetData>
  <mergeCells count="2">
    <mergeCell ref="A1:S1"/>
    <mergeCell ref="A2:S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5"/>
  <sheetViews>
    <sheetView view="pageBreakPreview" topLeftCell="A58" zoomScale="60" zoomScaleNormal="100" workbookViewId="0">
      <selection sqref="A1:E1"/>
    </sheetView>
  </sheetViews>
  <sheetFormatPr defaultRowHeight="15"/>
  <cols>
    <col min="2" max="2" width="32.7109375" customWidth="1"/>
    <col min="3" max="3" width="14.42578125" customWidth="1"/>
    <col min="4" max="4" width="16" customWidth="1"/>
    <col min="5" max="5" width="16.28515625" customWidth="1"/>
  </cols>
  <sheetData>
    <row r="1" spans="1:5">
      <c r="A1" s="213" t="s">
        <v>702</v>
      </c>
      <c r="B1" s="213"/>
      <c r="C1" s="213"/>
      <c r="D1" s="213"/>
      <c r="E1" s="213"/>
    </row>
    <row r="2" spans="1:5">
      <c r="A2" s="213" t="s">
        <v>695</v>
      </c>
      <c r="B2" s="213"/>
      <c r="C2" s="213"/>
      <c r="D2" s="213"/>
      <c r="E2" s="213"/>
    </row>
    <row r="3" spans="1:5">
      <c r="E3" s="114" t="s">
        <v>11</v>
      </c>
    </row>
    <row r="4" spans="1:5" s="21" customFormat="1" ht="25.5">
      <c r="A4" s="12" t="s">
        <v>5</v>
      </c>
      <c r="B4" s="12" t="s">
        <v>0</v>
      </c>
      <c r="C4" s="12" t="s">
        <v>1</v>
      </c>
      <c r="D4" s="12" t="s">
        <v>2</v>
      </c>
      <c r="E4" s="12" t="s">
        <v>3</v>
      </c>
    </row>
    <row r="5" spans="1:5" ht="24.95" customHeight="1">
      <c r="A5" s="2" t="s">
        <v>122</v>
      </c>
      <c r="B5" s="3" t="s">
        <v>28</v>
      </c>
      <c r="C5" s="4">
        <v>60496572</v>
      </c>
      <c r="D5" s="4">
        <v>56788831</v>
      </c>
      <c r="E5" s="4">
        <v>47158719</v>
      </c>
    </row>
    <row r="6" spans="1:5" ht="24.95" customHeight="1">
      <c r="A6" s="2" t="s">
        <v>126</v>
      </c>
      <c r="B6" s="3" t="s">
        <v>29</v>
      </c>
      <c r="C6" s="4">
        <v>0</v>
      </c>
      <c r="D6" s="4">
        <v>2083466</v>
      </c>
      <c r="E6" s="4">
        <v>1759466</v>
      </c>
    </row>
    <row r="7" spans="1:5" ht="24.95" customHeight="1">
      <c r="A7" s="2" t="s">
        <v>130</v>
      </c>
      <c r="B7" s="3" t="s">
        <v>248</v>
      </c>
      <c r="C7" s="4">
        <v>0</v>
      </c>
      <c r="D7" s="4">
        <v>190190</v>
      </c>
      <c r="E7" s="4">
        <v>190190</v>
      </c>
    </row>
    <row r="8" spans="1:5" ht="24.95" customHeight="1">
      <c r="A8" s="2" t="s">
        <v>132</v>
      </c>
      <c r="B8" s="3" t="s">
        <v>31</v>
      </c>
      <c r="C8" s="4">
        <v>3500000</v>
      </c>
      <c r="D8" s="4">
        <v>2500000</v>
      </c>
      <c r="E8" s="4">
        <v>1560500</v>
      </c>
    </row>
    <row r="9" spans="1:5" ht="24.95" customHeight="1">
      <c r="A9" s="2" t="s">
        <v>249</v>
      </c>
      <c r="B9" s="3" t="s">
        <v>32</v>
      </c>
      <c r="C9" s="4">
        <v>450000</v>
      </c>
      <c r="D9" s="4">
        <v>461900</v>
      </c>
      <c r="E9" s="4">
        <v>189196</v>
      </c>
    </row>
    <row r="10" spans="1:5" ht="24.95" customHeight="1">
      <c r="A10" s="2" t="s">
        <v>250</v>
      </c>
      <c r="B10" s="3" t="s">
        <v>33</v>
      </c>
      <c r="C10" s="4">
        <v>300000</v>
      </c>
      <c r="D10" s="4">
        <v>239567</v>
      </c>
      <c r="E10" s="4">
        <v>143000</v>
      </c>
    </row>
    <row r="11" spans="1:5" ht="24.95" customHeight="1">
      <c r="A11" s="2" t="s">
        <v>251</v>
      </c>
      <c r="B11" s="3" t="s">
        <v>34</v>
      </c>
      <c r="C11" s="4">
        <v>300000</v>
      </c>
      <c r="D11" s="4">
        <v>4204605</v>
      </c>
      <c r="E11" s="4">
        <v>3957194</v>
      </c>
    </row>
    <row r="12" spans="1:5" ht="24.95" customHeight="1">
      <c r="A12" s="2" t="s">
        <v>252</v>
      </c>
      <c r="B12" s="3" t="s">
        <v>35</v>
      </c>
      <c r="C12" s="4">
        <v>65046572</v>
      </c>
      <c r="D12" s="4">
        <v>66468559</v>
      </c>
      <c r="E12" s="4">
        <v>54958265</v>
      </c>
    </row>
    <row r="13" spans="1:5" ht="24.95" customHeight="1">
      <c r="A13" s="2" t="s">
        <v>253</v>
      </c>
      <c r="B13" s="3" t="s">
        <v>254</v>
      </c>
      <c r="C13" s="4">
        <v>10393000</v>
      </c>
      <c r="D13" s="4">
        <v>10393000</v>
      </c>
      <c r="E13" s="4">
        <v>10030817</v>
      </c>
    </row>
    <row r="14" spans="1:5" ht="24.95" customHeight="1">
      <c r="A14" s="2" t="s">
        <v>255</v>
      </c>
      <c r="B14" s="3" t="s">
        <v>36</v>
      </c>
      <c r="C14" s="4">
        <v>0</v>
      </c>
      <c r="D14" s="4">
        <v>3710000</v>
      </c>
      <c r="E14" s="4">
        <v>3662105</v>
      </c>
    </row>
    <row r="15" spans="1:5" ht="24.95" customHeight="1">
      <c r="A15" s="2" t="s">
        <v>256</v>
      </c>
      <c r="B15" s="3" t="s">
        <v>37</v>
      </c>
      <c r="C15" s="4">
        <v>6000000</v>
      </c>
      <c r="D15" s="4">
        <v>14355000</v>
      </c>
      <c r="E15" s="4">
        <v>14214371</v>
      </c>
    </row>
    <row r="16" spans="1:5" ht="24.95" customHeight="1">
      <c r="A16" s="2" t="s">
        <v>257</v>
      </c>
      <c r="B16" s="3" t="s">
        <v>38</v>
      </c>
      <c r="C16" s="4">
        <v>16393000</v>
      </c>
      <c r="D16" s="4">
        <v>28458000</v>
      </c>
      <c r="E16" s="4">
        <v>27907293</v>
      </c>
    </row>
    <row r="17" spans="1:5" ht="24.95" customHeight="1">
      <c r="A17" s="5" t="s">
        <v>258</v>
      </c>
      <c r="B17" s="6" t="s">
        <v>39</v>
      </c>
      <c r="C17" s="7">
        <v>81439572</v>
      </c>
      <c r="D17" s="7">
        <v>94926559</v>
      </c>
      <c r="E17" s="7">
        <v>82865558</v>
      </c>
    </row>
    <row r="18" spans="1:5" ht="24.95" customHeight="1">
      <c r="A18" s="5" t="s">
        <v>259</v>
      </c>
      <c r="B18" s="6" t="s">
        <v>40</v>
      </c>
      <c r="C18" s="7">
        <v>15991889</v>
      </c>
      <c r="D18" s="7">
        <v>15619579</v>
      </c>
      <c r="E18" s="7">
        <v>15205279</v>
      </c>
    </row>
    <row r="19" spans="1:5" ht="24.95" customHeight="1">
      <c r="A19" s="2" t="s">
        <v>260</v>
      </c>
      <c r="B19" s="3" t="s">
        <v>41</v>
      </c>
      <c r="C19" s="4">
        <v>0</v>
      </c>
      <c r="D19" s="4">
        <v>0</v>
      </c>
      <c r="E19" s="4">
        <v>14526311</v>
      </c>
    </row>
    <row r="20" spans="1:5" ht="24.95" customHeight="1">
      <c r="A20" s="2" t="s">
        <v>261</v>
      </c>
      <c r="B20" s="3" t="s">
        <v>43</v>
      </c>
      <c r="C20" s="4">
        <v>0</v>
      </c>
      <c r="D20" s="4">
        <v>0</v>
      </c>
      <c r="E20" s="4">
        <v>453968</v>
      </c>
    </row>
    <row r="21" spans="1:5" ht="24.95" customHeight="1">
      <c r="A21" s="2" t="s">
        <v>262</v>
      </c>
      <c r="B21" s="3" t="s">
        <v>44</v>
      </c>
      <c r="C21" s="4">
        <v>0</v>
      </c>
      <c r="D21" s="4">
        <v>0</v>
      </c>
      <c r="E21" s="4">
        <v>225000</v>
      </c>
    </row>
    <row r="22" spans="1:5" ht="24.95" customHeight="1">
      <c r="A22" s="2" t="s">
        <v>263</v>
      </c>
      <c r="B22" s="3" t="s">
        <v>45</v>
      </c>
      <c r="C22" s="4">
        <v>750000</v>
      </c>
      <c r="D22" s="4">
        <v>750000</v>
      </c>
      <c r="E22" s="4">
        <v>396688</v>
      </c>
    </row>
    <row r="23" spans="1:5" ht="24.95" customHeight="1">
      <c r="A23" s="2" t="s">
        <v>264</v>
      </c>
      <c r="B23" s="3" t="s">
        <v>46</v>
      </c>
      <c r="C23" s="4">
        <v>12000000</v>
      </c>
      <c r="D23" s="4">
        <v>11000000</v>
      </c>
      <c r="E23" s="4">
        <v>10493776</v>
      </c>
    </row>
    <row r="24" spans="1:5" ht="24.95" customHeight="1">
      <c r="A24" s="2" t="s">
        <v>265</v>
      </c>
      <c r="B24" s="3" t="s">
        <v>47</v>
      </c>
      <c r="C24" s="4">
        <v>12750000</v>
      </c>
      <c r="D24" s="4">
        <v>11750000</v>
      </c>
      <c r="E24" s="4">
        <v>10890464</v>
      </c>
    </row>
    <row r="25" spans="1:5" ht="24.95" customHeight="1">
      <c r="A25" s="2" t="s">
        <v>134</v>
      </c>
      <c r="B25" s="3" t="s">
        <v>89</v>
      </c>
      <c r="C25" s="4">
        <v>700000</v>
      </c>
      <c r="D25" s="4">
        <v>700000</v>
      </c>
      <c r="E25" s="4">
        <v>633287</v>
      </c>
    </row>
    <row r="26" spans="1:5" ht="24.95" customHeight="1">
      <c r="A26" s="2" t="s">
        <v>266</v>
      </c>
      <c r="B26" s="3" t="s">
        <v>90</v>
      </c>
      <c r="C26" s="4">
        <v>1500000</v>
      </c>
      <c r="D26" s="4">
        <v>1500000</v>
      </c>
      <c r="E26" s="4">
        <v>1471801</v>
      </c>
    </row>
    <row r="27" spans="1:5" ht="24.95" customHeight="1">
      <c r="A27" s="2" t="s">
        <v>267</v>
      </c>
      <c r="B27" s="3" t="s">
        <v>268</v>
      </c>
      <c r="C27" s="4">
        <v>2200000</v>
      </c>
      <c r="D27" s="4">
        <v>2200000</v>
      </c>
      <c r="E27" s="4">
        <v>2105088</v>
      </c>
    </row>
    <row r="28" spans="1:5" ht="24.95" customHeight="1">
      <c r="A28" s="2" t="s">
        <v>136</v>
      </c>
      <c r="B28" s="3" t="s">
        <v>91</v>
      </c>
      <c r="C28" s="4">
        <v>22000000</v>
      </c>
      <c r="D28" s="4">
        <v>21520000</v>
      </c>
      <c r="E28" s="4">
        <v>21483171</v>
      </c>
    </row>
    <row r="29" spans="1:5" ht="24.95" customHeight="1">
      <c r="A29" s="2" t="s">
        <v>138</v>
      </c>
      <c r="B29" s="3" t="s">
        <v>269</v>
      </c>
      <c r="C29" s="4">
        <v>8000000</v>
      </c>
      <c r="D29" s="4">
        <v>8000000</v>
      </c>
      <c r="E29" s="4">
        <v>7621440</v>
      </c>
    </row>
    <row r="30" spans="1:5" ht="24.95" customHeight="1">
      <c r="A30" s="2" t="s">
        <v>139</v>
      </c>
      <c r="B30" s="3" t="s">
        <v>270</v>
      </c>
      <c r="C30" s="4">
        <v>600000</v>
      </c>
      <c r="D30" s="4">
        <v>1190000</v>
      </c>
      <c r="E30" s="4">
        <v>1002450</v>
      </c>
    </row>
    <row r="31" spans="1:5" ht="24.95" customHeight="1">
      <c r="A31" s="2" t="s">
        <v>143</v>
      </c>
      <c r="B31" s="3" t="s">
        <v>48</v>
      </c>
      <c r="C31" s="4">
        <v>19500000</v>
      </c>
      <c r="D31" s="4">
        <v>18900000</v>
      </c>
      <c r="E31" s="4">
        <v>18041643</v>
      </c>
    </row>
    <row r="32" spans="1:5" ht="24.95" customHeight="1">
      <c r="A32" s="2" t="s">
        <v>271</v>
      </c>
      <c r="B32" s="3" t="s">
        <v>272</v>
      </c>
      <c r="C32" s="4">
        <v>2500000</v>
      </c>
      <c r="D32" s="4">
        <v>2500000</v>
      </c>
      <c r="E32" s="4">
        <v>1483584</v>
      </c>
    </row>
    <row r="33" spans="1:5" ht="24.95" customHeight="1">
      <c r="A33" s="2" t="s">
        <v>273</v>
      </c>
      <c r="B33" s="3" t="s">
        <v>49</v>
      </c>
      <c r="C33" s="4">
        <v>11500000</v>
      </c>
      <c r="D33" s="4">
        <v>32889365</v>
      </c>
      <c r="E33" s="4">
        <v>26923856</v>
      </c>
    </row>
    <row r="34" spans="1:5" ht="24.95" customHeight="1">
      <c r="A34" s="2" t="s">
        <v>145</v>
      </c>
      <c r="B34" s="3" t="s">
        <v>274</v>
      </c>
      <c r="C34" s="4">
        <v>34886700</v>
      </c>
      <c r="D34" s="4">
        <v>38730129</v>
      </c>
      <c r="E34" s="4">
        <v>21077797</v>
      </c>
    </row>
    <row r="35" spans="1:5" ht="24.95" customHeight="1">
      <c r="A35" s="2" t="s">
        <v>275</v>
      </c>
      <c r="B35" s="3" t="s">
        <v>50</v>
      </c>
      <c r="C35" s="4">
        <v>0</v>
      </c>
      <c r="D35" s="4">
        <v>0</v>
      </c>
      <c r="E35" s="4">
        <v>1134932</v>
      </c>
    </row>
    <row r="36" spans="1:5" ht="24.95" customHeight="1">
      <c r="A36" s="2" t="s">
        <v>276</v>
      </c>
      <c r="B36" s="3" t="s">
        <v>51</v>
      </c>
      <c r="C36" s="4">
        <v>98986700</v>
      </c>
      <c r="D36" s="4">
        <v>123729494</v>
      </c>
      <c r="E36" s="4">
        <v>97633941</v>
      </c>
    </row>
    <row r="37" spans="1:5" ht="24.95" customHeight="1">
      <c r="A37" s="2" t="s">
        <v>277</v>
      </c>
      <c r="B37" s="3" t="s">
        <v>52</v>
      </c>
      <c r="C37" s="4">
        <v>0</v>
      </c>
      <c r="D37" s="4">
        <v>285595</v>
      </c>
      <c r="E37" s="4">
        <v>208440</v>
      </c>
    </row>
    <row r="38" spans="1:5" ht="24.95" customHeight="1">
      <c r="A38" s="2" t="s">
        <v>278</v>
      </c>
      <c r="B38" s="3" t="s">
        <v>92</v>
      </c>
      <c r="C38" s="4">
        <v>6000000</v>
      </c>
      <c r="D38" s="4">
        <v>5990000</v>
      </c>
      <c r="E38" s="4">
        <v>5959018</v>
      </c>
    </row>
    <row r="39" spans="1:5" ht="24.95" customHeight="1">
      <c r="A39" s="2" t="s">
        <v>279</v>
      </c>
      <c r="B39" s="3" t="s">
        <v>53</v>
      </c>
      <c r="C39" s="4">
        <v>6000000</v>
      </c>
      <c r="D39" s="4">
        <v>6275595</v>
      </c>
      <c r="E39" s="4">
        <v>6167458</v>
      </c>
    </row>
    <row r="40" spans="1:5" ht="24.95" customHeight="1">
      <c r="A40" s="2" t="s">
        <v>280</v>
      </c>
      <c r="B40" s="3" t="s">
        <v>54</v>
      </c>
      <c r="C40" s="4">
        <v>32553865</v>
      </c>
      <c r="D40" s="4">
        <v>26233865</v>
      </c>
      <c r="E40" s="4">
        <v>21624450</v>
      </c>
    </row>
    <row r="41" spans="1:5" ht="24.95" customHeight="1">
      <c r="A41" s="2" t="s">
        <v>281</v>
      </c>
      <c r="B41" s="3" t="s">
        <v>93</v>
      </c>
      <c r="C41" s="4">
        <v>1500000</v>
      </c>
      <c r="D41" s="4">
        <v>12125000</v>
      </c>
      <c r="E41" s="4">
        <v>12058358</v>
      </c>
    </row>
    <row r="42" spans="1:5" ht="24.95" customHeight="1">
      <c r="A42" s="2" t="s">
        <v>282</v>
      </c>
      <c r="B42" s="3" t="s">
        <v>283</v>
      </c>
      <c r="C42" s="4">
        <v>0</v>
      </c>
      <c r="D42" s="4">
        <v>90900</v>
      </c>
      <c r="E42" s="4">
        <v>83958</v>
      </c>
    </row>
    <row r="43" spans="1:5" ht="24.95" customHeight="1">
      <c r="A43" s="2" t="s">
        <v>284</v>
      </c>
      <c r="B43" s="3" t="s">
        <v>285</v>
      </c>
      <c r="C43" s="4">
        <v>0</v>
      </c>
      <c r="D43" s="4">
        <v>0</v>
      </c>
      <c r="E43" s="4">
        <v>83114</v>
      </c>
    </row>
    <row r="44" spans="1:5" ht="24.95" customHeight="1">
      <c r="A44" s="2" t="s">
        <v>286</v>
      </c>
      <c r="B44" s="3" t="s">
        <v>55</v>
      </c>
      <c r="C44" s="4">
        <v>1500000</v>
      </c>
      <c r="D44" s="4">
        <v>1500000</v>
      </c>
      <c r="E44" s="4">
        <v>733653</v>
      </c>
    </row>
    <row r="45" spans="1:5" ht="24.95" customHeight="1">
      <c r="A45" s="2" t="s">
        <v>287</v>
      </c>
      <c r="B45" s="3" t="s">
        <v>56</v>
      </c>
      <c r="C45" s="4">
        <v>35553865</v>
      </c>
      <c r="D45" s="4">
        <v>39949765</v>
      </c>
      <c r="E45" s="4">
        <v>34500419</v>
      </c>
    </row>
    <row r="46" spans="1:5" ht="24.95" customHeight="1">
      <c r="A46" s="5" t="s">
        <v>288</v>
      </c>
      <c r="B46" s="6" t="s">
        <v>57</v>
      </c>
      <c r="C46" s="7">
        <v>155490565</v>
      </c>
      <c r="D46" s="7">
        <v>183904854</v>
      </c>
      <c r="E46" s="7">
        <v>151297370</v>
      </c>
    </row>
    <row r="47" spans="1:5" ht="24.95" customHeight="1">
      <c r="A47" s="2" t="s">
        <v>289</v>
      </c>
      <c r="B47" s="3" t="s">
        <v>290</v>
      </c>
      <c r="C47" s="4">
        <v>3900000</v>
      </c>
      <c r="D47" s="4">
        <v>3900000</v>
      </c>
      <c r="E47" s="4">
        <v>2407454</v>
      </c>
    </row>
    <row r="48" spans="1:5" ht="24.95" customHeight="1">
      <c r="A48" s="2" t="s">
        <v>291</v>
      </c>
      <c r="B48" s="3" t="s">
        <v>292</v>
      </c>
      <c r="C48" s="4">
        <v>0</v>
      </c>
      <c r="D48" s="4">
        <v>0</v>
      </c>
      <c r="E48" s="4">
        <v>2407454</v>
      </c>
    </row>
    <row r="49" spans="1:5" ht="24.95" customHeight="1">
      <c r="A49" s="2" t="s">
        <v>293</v>
      </c>
      <c r="B49" s="3" t="s">
        <v>294</v>
      </c>
      <c r="C49" s="4">
        <v>5500000</v>
      </c>
      <c r="D49" s="4">
        <v>7788540</v>
      </c>
      <c r="E49" s="4">
        <v>4837681</v>
      </c>
    </row>
    <row r="50" spans="1:5" ht="24.95" customHeight="1">
      <c r="A50" s="2" t="s">
        <v>295</v>
      </c>
      <c r="B50" s="3" t="s">
        <v>296</v>
      </c>
      <c r="C50" s="4">
        <v>0</v>
      </c>
      <c r="D50" s="4">
        <v>0</v>
      </c>
      <c r="E50" s="4">
        <v>199812</v>
      </c>
    </row>
    <row r="51" spans="1:5" ht="24.95" customHeight="1">
      <c r="A51" s="2" t="s">
        <v>297</v>
      </c>
      <c r="B51" s="3" t="s">
        <v>298</v>
      </c>
      <c r="C51" s="4">
        <v>0</v>
      </c>
      <c r="D51" s="4">
        <v>0</v>
      </c>
      <c r="E51" s="4">
        <v>3372869</v>
      </c>
    </row>
    <row r="52" spans="1:5" ht="24.95" customHeight="1">
      <c r="A52" s="5" t="s">
        <v>299</v>
      </c>
      <c r="B52" s="6" t="s">
        <v>300</v>
      </c>
      <c r="C52" s="7">
        <v>9400000</v>
      </c>
      <c r="D52" s="7">
        <v>11688540</v>
      </c>
      <c r="E52" s="7">
        <v>7245135</v>
      </c>
    </row>
    <row r="53" spans="1:5" ht="24.95" customHeight="1">
      <c r="A53" s="2" t="s">
        <v>163</v>
      </c>
      <c r="B53" s="3" t="s">
        <v>301</v>
      </c>
      <c r="C53" s="4">
        <v>0</v>
      </c>
      <c r="D53" s="4">
        <v>4404733</v>
      </c>
      <c r="E53" s="4">
        <v>4398283</v>
      </c>
    </row>
    <row r="54" spans="1:5" ht="24.95" customHeight="1">
      <c r="A54" s="2" t="s">
        <v>302</v>
      </c>
      <c r="B54" s="3" t="s">
        <v>303</v>
      </c>
      <c r="C54" s="4">
        <v>0</v>
      </c>
      <c r="D54" s="4">
        <v>4404733</v>
      </c>
      <c r="E54" s="4">
        <v>4398283</v>
      </c>
    </row>
    <row r="55" spans="1:5" ht="24.95" customHeight="1">
      <c r="A55" s="2" t="s">
        <v>304</v>
      </c>
      <c r="B55" s="3" t="s">
        <v>305</v>
      </c>
      <c r="C55" s="4">
        <v>100759052</v>
      </c>
      <c r="D55" s="4">
        <v>104260052</v>
      </c>
      <c r="E55" s="4">
        <v>100897278</v>
      </c>
    </row>
    <row r="56" spans="1:5" ht="24.95" customHeight="1">
      <c r="A56" s="2" t="s">
        <v>306</v>
      </c>
      <c r="B56" s="3" t="s">
        <v>307</v>
      </c>
      <c r="C56" s="4">
        <v>0</v>
      </c>
      <c r="D56" s="4">
        <v>0</v>
      </c>
      <c r="E56" s="4">
        <v>162000</v>
      </c>
    </row>
    <row r="57" spans="1:5" ht="24.95" customHeight="1">
      <c r="A57" s="2" t="s">
        <v>308</v>
      </c>
      <c r="B57" s="3" t="s">
        <v>309</v>
      </c>
      <c r="C57" s="4">
        <v>0</v>
      </c>
      <c r="D57" s="4">
        <v>0</v>
      </c>
      <c r="E57" s="4">
        <v>100735278</v>
      </c>
    </row>
    <row r="58" spans="1:5" ht="24.95" customHeight="1">
      <c r="A58" s="2" t="s">
        <v>310</v>
      </c>
      <c r="B58" s="3" t="s">
        <v>311</v>
      </c>
      <c r="C58" s="4">
        <v>72770000</v>
      </c>
      <c r="D58" s="4">
        <v>91662800</v>
      </c>
      <c r="E58" s="4">
        <v>91660152</v>
      </c>
    </row>
    <row r="59" spans="1:5" ht="24.95" customHeight="1">
      <c r="A59" s="2" t="s">
        <v>312</v>
      </c>
      <c r="B59" s="3" t="s">
        <v>313</v>
      </c>
      <c r="C59" s="4">
        <v>0</v>
      </c>
      <c r="D59" s="4">
        <v>0</v>
      </c>
      <c r="E59" s="4">
        <v>700000</v>
      </c>
    </row>
    <row r="60" spans="1:5" ht="24.95" customHeight="1">
      <c r="A60" s="2" t="s">
        <v>314</v>
      </c>
      <c r="B60" s="3" t="s">
        <v>315</v>
      </c>
      <c r="C60" s="4">
        <v>0</v>
      </c>
      <c r="D60" s="4">
        <v>0</v>
      </c>
      <c r="E60" s="4">
        <v>60000000</v>
      </c>
    </row>
    <row r="61" spans="1:5" ht="24.95" customHeight="1">
      <c r="A61" s="2" t="s">
        <v>177</v>
      </c>
      <c r="B61" s="3" t="s">
        <v>316</v>
      </c>
      <c r="C61" s="4">
        <v>0</v>
      </c>
      <c r="D61" s="4">
        <v>0</v>
      </c>
      <c r="E61" s="4">
        <v>4770000</v>
      </c>
    </row>
    <row r="62" spans="1:5" ht="24.95" customHeight="1">
      <c r="A62" s="2" t="s">
        <v>179</v>
      </c>
      <c r="B62" s="3" t="s">
        <v>317</v>
      </c>
      <c r="C62" s="4">
        <v>0</v>
      </c>
      <c r="D62" s="4">
        <v>0</v>
      </c>
      <c r="E62" s="4">
        <v>2739588</v>
      </c>
    </row>
    <row r="63" spans="1:5" ht="24.95" customHeight="1">
      <c r="A63" s="2" t="s">
        <v>318</v>
      </c>
      <c r="B63" s="3" t="s">
        <v>319</v>
      </c>
      <c r="C63" s="4">
        <v>0</v>
      </c>
      <c r="D63" s="4">
        <v>0</v>
      </c>
      <c r="E63" s="4">
        <v>23450564</v>
      </c>
    </row>
    <row r="64" spans="1:5" ht="24.95" customHeight="1">
      <c r="A64" s="2" t="s">
        <v>320</v>
      </c>
      <c r="B64" s="3" t="s">
        <v>321</v>
      </c>
      <c r="C64" s="4">
        <v>50000000</v>
      </c>
      <c r="D64" s="4">
        <v>1616892</v>
      </c>
      <c r="E64" s="4">
        <v>0</v>
      </c>
    </row>
    <row r="65" spans="1:5" ht="24.95" customHeight="1">
      <c r="A65" s="5" t="s">
        <v>183</v>
      </c>
      <c r="B65" s="6" t="s">
        <v>322</v>
      </c>
      <c r="C65" s="7">
        <v>223529052</v>
      </c>
      <c r="D65" s="7">
        <v>201944477</v>
      </c>
      <c r="E65" s="7">
        <v>196955713</v>
      </c>
    </row>
    <row r="66" spans="1:5" ht="24.95" customHeight="1">
      <c r="A66" s="2" t="s">
        <v>323</v>
      </c>
      <c r="B66" s="3" t="s">
        <v>324</v>
      </c>
      <c r="C66" s="4">
        <v>0</v>
      </c>
      <c r="D66" s="4">
        <v>100000</v>
      </c>
      <c r="E66" s="4">
        <v>85100</v>
      </c>
    </row>
    <row r="67" spans="1:5" ht="24.95" customHeight="1">
      <c r="A67" s="2" t="s">
        <v>185</v>
      </c>
      <c r="B67" s="3" t="s">
        <v>325</v>
      </c>
      <c r="C67" s="4">
        <v>0</v>
      </c>
      <c r="D67" s="4">
        <v>124399079</v>
      </c>
      <c r="E67" s="4">
        <v>74506726</v>
      </c>
    </row>
    <row r="68" spans="1:5" ht="24.95" customHeight="1">
      <c r="A68" s="2" t="s">
        <v>326</v>
      </c>
      <c r="B68" s="3" t="s">
        <v>94</v>
      </c>
      <c r="C68" s="4">
        <v>66051000</v>
      </c>
      <c r="D68" s="4">
        <v>70728672</v>
      </c>
      <c r="E68" s="4">
        <v>64285328</v>
      </c>
    </row>
    <row r="69" spans="1:5" ht="24.95" customHeight="1">
      <c r="A69" s="2" t="s">
        <v>327</v>
      </c>
      <c r="B69" s="3" t="s">
        <v>95</v>
      </c>
      <c r="C69" s="4">
        <v>17833650</v>
      </c>
      <c r="D69" s="4">
        <v>50098401</v>
      </c>
      <c r="E69" s="4">
        <v>34728680</v>
      </c>
    </row>
    <row r="70" spans="1:5" ht="24.95" customHeight="1">
      <c r="A70" s="5" t="s">
        <v>328</v>
      </c>
      <c r="B70" s="6" t="s">
        <v>329</v>
      </c>
      <c r="C70" s="7">
        <v>83884650</v>
      </c>
      <c r="D70" s="7">
        <v>245326152</v>
      </c>
      <c r="E70" s="7">
        <v>173605834</v>
      </c>
    </row>
    <row r="71" spans="1:5" ht="24.95" customHeight="1">
      <c r="A71" s="2" t="s">
        <v>187</v>
      </c>
      <c r="B71" s="3" t="s">
        <v>96</v>
      </c>
      <c r="C71" s="4">
        <v>136980200</v>
      </c>
      <c r="D71" s="4">
        <v>150980200</v>
      </c>
      <c r="E71" s="4">
        <v>128791542</v>
      </c>
    </row>
    <row r="72" spans="1:5" ht="24.95" customHeight="1">
      <c r="A72" s="2" t="s">
        <v>330</v>
      </c>
      <c r="B72" s="3" t="s">
        <v>331</v>
      </c>
      <c r="C72" s="4">
        <v>0</v>
      </c>
      <c r="D72" s="4">
        <v>11684970</v>
      </c>
      <c r="E72" s="4">
        <v>11684970</v>
      </c>
    </row>
    <row r="73" spans="1:5" ht="24.95" customHeight="1">
      <c r="A73" s="2" t="s">
        <v>332</v>
      </c>
      <c r="B73" s="3" t="s">
        <v>97</v>
      </c>
      <c r="C73" s="4">
        <v>36979490</v>
      </c>
      <c r="D73" s="4">
        <v>38313967</v>
      </c>
      <c r="E73" s="4">
        <v>27941868</v>
      </c>
    </row>
    <row r="74" spans="1:5" ht="24.95" customHeight="1">
      <c r="A74" s="5" t="s">
        <v>333</v>
      </c>
      <c r="B74" s="6" t="s">
        <v>334</v>
      </c>
      <c r="C74" s="7">
        <v>173959690</v>
      </c>
      <c r="D74" s="7">
        <v>200979137</v>
      </c>
      <c r="E74" s="7">
        <v>168418380</v>
      </c>
    </row>
    <row r="75" spans="1:5" ht="24.95" customHeight="1">
      <c r="A75" s="2" t="s">
        <v>335</v>
      </c>
      <c r="B75" s="3" t="s">
        <v>336</v>
      </c>
      <c r="C75" s="4">
        <v>300000</v>
      </c>
      <c r="D75" s="4">
        <v>300000</v>
      </c>
      <c r="E75" s="4">
        <v>0</v>
      </c>
    </row>
    <row r="76" spans="1:5" ht="24.95" customHeight="1">
      <c r="A76" s="5" t="s">
        <v>337</v>
      </c>
      <c r="B76" s="6" t="s">
        <v>338</v>
      </c>
      <c r="C76" s="7">
        <v>300000</v>
      </c>
      <c r="D76" s="7">
        <v>300000</v>
      </c>
      <c r="E76" s="7">
        <v>0</v>
      </c>
    </row>
    <row r="77" spans="1:5" ht="24.95" customHeight="1">
      <c r="A77" s="5" t="s">
        <v>339</v>
      </c>
      <c r="B77" s="6" t="s">
        <v>58</v>
      </c>
      <c r="C77" s="7">
        <v>743995418</v>
      </c>
      <c r="D77" s="7">
        <v>954689298</v>
      </c>
      <c r="E77" s="7">
        <v>795593269</v>
      </c>
    </row>
    <row r="79" spans="1:5">
      <c r="E79" s="114" t="s">
        <v>11</v>
      </c>
    </row>
    <row r="80" spans="1:5">
      <c r="A80" s="214" t="s">
        <v>677</v>
      </c>
      <c r="B80" s="215"/>
      <c r="C80" s="215"/>
      <c r="D80" s="215"/>
      <c r="E80" s="215"/>
    </row>
    <row r="81" spans="1:5" s="21" customFormat="1" ht="25.5">
      <c r="A81" s="117" t="s">
        <v>5</v>
      </c>
      <c r="B81" s="117" t="s">
        <v>0</v>
      </c>
      <c r="C81" s="117" t="s">
        <v>1</v>
      </c>
      <c r="D81" s="117" t="s">
        <v>2</v>
      </c>
      <c r="E81" s="117" t="s">
        <v>3</v>
      </c>
    </row>
    <row r="82" spans="1:5" ht="25.5">
      <c r="A82" s="2" t="s">
        <v>259</v>
      </c>
      <c r="B82" s="3" t="s">
        <v>356</v>
      </c>
      <c r="C82" s="4">
        <v>7249371</v>
      </c>
      <c r="D82" s="4">
        <v>7249371</v>
      </c>
      <c r="E82" s="4">
        <v>7249371</v>
      </c>
    </row>
    <row r="83" spans="1:5" ht="25.5">
      <c r="A83" s="2" t="s">
        <v>260</v>
      </c>
      <c r="B83" s="3" t="s">
        <v>358</v>
      </c>
      <c r="C83" s="4">
        <v>140617890</v>
      </c>
      <c r="D83" s="4">
        <v>142673770</v>
      </c>
      <c r="E83" s="4">
        <v>135756637</v>
      </c>
    </row>
    <row r="84" spans="1:5" ht="25.5">
      <c r="A84" s="2" t="s">
        <v>264</v>
      </c>
      <c r="B84" s="3" t="s">
        <v>669</v>
      </c>
      <c r="C84" s="4">
        <v>147867261</v>
      </c>
      <c r="D84" s="4">
        <v>149923141</v>
      </c>
      <c r="E84" s="4">
        <v>143006008</v>
      </c>
    </row>
    <row r="85" spans="1:5" ht="25.5">
      <c r="A85" s="5" t="s">
        <v>271</v>
      </c>
      <c r="B85" s="6" t="s">
        <v>670</v>
      </c>
      <c r="C85" s="7">
        <v>147867261</v>
      </c>
      <c r="D85" s="7">
        <v>149923141</v>
      </c>
      <c r="E85" s="7">
        <v>143006008</v>
      </c>
    </row>
  </sheetData>
  <mergeCells count="3">
    <mergeCell ref="A1:E1"/>
    <mergeCell ref="A2:E2"/>
    <mergeCell ref="A80:E80"/>
  </mergeCells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80"/>
  <sheetViews>
    <sheetView view="pageBreakPreview" topLeftCell="I49" zoomScale="60" zoomScaleNormal="100" workbookViewId="0">
      <selection activeCell="AI76" sqref="AI76"/>
    </sheetView>
  </sheetViews>
  <sheetFormatPr defaultRowHeight="15"/>
  <cols>
    <col min="2" max="2" width="22" customWidth="1"/>
    <col min="3" max="4" width="13" customWidth="1"/>
    <col min="5" max="5" width="12" customWidth="1"/>
    <col min="6" max="6" width="11.28515625" customWidth="1"/>
    <col min="7" max="7" width="14.140625" customWidth="1"/>
    <col min="8" max="8" width="12.85546875" customWidth="1"/>
    <col min="9" max="9" width="13.28515625" customWidth="1"/>
    <col min="10" max="10" width="12.28515625" customWidth="1"/>
    <col min="11" max="11" width="13.28515625" customWidth="1"/>
    <col min="12" max="12" width="14.7109375" customWidth="1"/>
    <col min="13" max="13" width="10.28515625" customWidth="1"/>
    <col min="15" max="15" width="12" customWidth="1"/>
    <col min="19" max="19" width="12.5703125" customWidth="1"/>
    <col min="21" max="21" width="11.140625" customWidth="1"/>
    <col min="25" max="25" width="11.5703125" customWidth="1"/>
    <col min="26" max="26" width="10.28515625" customWidth="1"/>
    <col min="29" max="29" width="11" customWidth="1"/>
  </cols>
  <sheetData>
    <row r="1" spans="1:30">
      <c r="I1" s="213" t="s">
        <v>703</v>
      </c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</row>
    <row r="2" spans="1:30">
      <c r="I2" s="213" t="s">
        <v>613</v>
      </c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</row>
    <row r="3" spans="1:30">
      <c r="AD3" s="114" t="s">
        <v>11</v>
      </c>
    </row>
    <row r="4" spans="1:30" s="21" customFormat="1" ht="90">
      <c r="A4" s="10" t="s">
        <v>5</v>
      </c>
      <c r="B4" s="10" t="s">
        <v>0</v>
      </c>
      <c r="C4" s="10" t="s">
        <v>19</v>
      </c>
      <c r="D4" s="10" t="s">
        <v>20</v>
      </c>
      <c r="E4" s="10" t="s">
        <v>220</v>
      </c>
      <c r="F4" s="10" t="s">
        <v>221</v>
      </c>
      <c r="G4" s="10" t="s">
        <v>222</v>
      </c>
      <c r="H4" s="10" t="s">
        <v>22</v>
      </c>
      <c r="I4" s="10" t="s">
        <v>223</v>
      </c>
      <c r="J4" s="10" t="s">
        <v>340</v>
      </c>
      <c r="K4" s="10" t="s">
        <v>341</v>
      </c>
      <c r="L4" s="10" t="s">
        <v>342</v>
      </c>
      <c r="M4" s="10" t="s">
        <v>343</v>
      </c>
      <c r="N4" s="10" t="s">
        <v>344</v>
      </c>
      <c r="O4" s="10" t="s">
        <v>225</v>
      </c>
      <c r="P4" s="10" t="s">
        <v>226</v>
      </c>
      <c r="Q4" s="10" t="s">
        <v>345</v>
      </c>
      <c r="R4" s="10" t="s">
        <v>227</v>
      </c>
      <c r="S4" s="10" t="s">
        <v>228</v>
      </c>
      <c r="T4" s="10" t="s">
        <v>229</v>
      </c>
      <c r="U4" s="10" t="s">
        <v>346</v>
      </c>
      <c r="V4" s="10" t="s">
        <v>347</v>
      </c>
      <c r="W4" s="10" t="s">
        <v>230</v>
      </c>
      <c r="X4" s="10" t="s">
        <v>348</v>
      </c>
      <c r="Y4" s="10" t="s">
        <v>349</v>
      </c>
      <c r="Z4" s="10" t="s">
        <v>231</v>
      </c>
      <c r="AA4" s="10" t="s">
        <v>350</v>
      </c>
      <c r="AB4" s="10" t="s">
        <v>232</v>
      </c>
      <c r="AC4" s="10" t="s">
        <v>233</v>
      </c>
      <c r="AD4" s="10" t="s">
        <v>351</v>
      </c>
    </row>
    <row r="5" spans="1:30" ht="24.95" customHeight="1">
      <c r="A5" s="22" t="s">
        <v>122</v>
      </c>
      <c r="B5" s="23" t="s">
        <v>28</v>
      </c>
      <c r="C5" s="24">
        <v>47158719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4038211</v>
      </c>
      <c r="J5" s="24">
        <v>0</v>
      </c>
      <c r="K5" s="24">
        <v>3408000</v>
      </c>
      <c r="L5" s="24">
        <v>0</v>
      </c>
      <c r="M5" s="24">
        <v>0</v>
      </c>
      <c r="N5" s="24">
        <v>1530733</v>
      </c>
      <c r="O5" s="24">
        <v>12437120</v>
      </c>
      <c r="P5" s="24">
        <v>2060500</v>
      </c>
      <c r="Q5" s="24">
        <v>0</v>
      </c>
      <c r="R5" s="24">
        <v>0</v>
      </c>
      <c r="S5" s="24">
        <v>0</v>
      </c>
      <c r="T5" s="24">
        <v>3920887</v>
      </c>
      <c r="U5" s="24">
        <v>0</v>
      </c>
      <c r="V5" s="24">
        <v>0</v>
      </c>
      <c r="W5" s="24">
        <v>3324701</v>
      </c>
      <c r="X5" s="24">
        <v>0</v>
      </c>
      <c r="Y5" s="24">
        <v>0</v>
      </c>
      <c r="Z5" s="24">
        <v>0</v>
      </c>
      <c r="AA5" s="24">
        <v>0</v>
      </c>
      <c r="AB5" s="24">
        <v>1941996</v>
      </c>
      <c r="AC5" s="24">
        <v>14496571</v>
      </c>
      <c r="AD5" s="24">
        <v>0</v>
      </c>
    </row>
    <row r="6" spans="1:30" ht="24.95" customHeight="1">
      <c r="A6" s="22" t="s">
        <v>126</v>
      </c>
      <c r="B6" s="23" t="s">
        <v>29</v>
      </c>
      <c r="C6" s="24">
        <v>1759466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150376</v>
      </c>
      <c r="L6" s="24">
        <v>0</v>
      </c>
      <c r="M6" s="24">
        <v>0</v>
      </c>
      <c r="N6" s="24">
        <v>150376</v>
      </c>
      <c r="O6" s="24">
        <v>676752</v>
      </c>
      <c r="P6" s="24">
        <v>75189</v>
      </c>
      <c r="Q6" s="24">
        <v>0</v>
      </c>
      <c r="R6" s="24">
        <v>0</v>
      </c>
      <c r="S6" s="24">
        <v>0</v>
      </c>
      <c r="T6" s="24">
        <v>75189</v>
      </c>
      <c r="U6" s="24">
        <v>0</v>
      </c>
      <c r="V6" s="24">
        <v>0</v>
      </c>
      <c r="W6" s="24">
        <v>150376</v>
      </c>
      <c r="X6" s="24">
        <v>0</v>
      </c>
      <c r="Y6" s="24">
        <v>0</v>
      </c>
      <c r="Z6" s="24">
        <v>0</v>
      </c>
      <c r="AA6" s="24">
        <v>0</v>
      </c>
      <c r="AB6" s="24">
        <v>75189</v>
      </c>
      <c r="AC6" s="24">
        <v>406019</v>
      </c>
      <c r="AD6" s="24">
        <v>0</v>
      </c>
    </row>
    <row r="7" spans="1:30" ht="24.95" customHeight="1">
      <c r="A7" s="22" t="s">
        <v>130</v>
      </c>
      <c r="B7" s="23" t="s">
        <v>248</v>
      </c>
      <c r="C7" s="24">
        <v>190190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190190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</row>
    <row r="8" spans="1:30" ht="24.95" customHeight="1">
      <c r="A8" s="22" t="s">
        <v>132</v>
      </c>
      <c r="B8" s="23" t="s">
        <v>31</v>
      </c>
      <c r="C8" s="24">
        <v>1560500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72000</v>
      </c>
      <c r="L8" s="24">
        <v>0</v>
      </c>
      <c r="M8" s="24">
        <v>0</v>
      </c>
      <c r="N8" s="24">
        <v>72000</v>
      </c>
      <c r="O8" s="24">
        <v>139700</v>
      </c>
      <c r="P8" s="24">
        <v>72000</v>
      </c>
      <c r="Q8" s="24">
        <v>0</v>
      </c>
      <c r="R8" s="24">
        <v>0</v>
      </c>
      <c r="S8" s="24">
        <v>0</v>
      </c>
      <c r="T8" s="24">
        <v>132000</v>
      </c>
      <c r="U8" s="24">
        <v>0</v>
      </c>
      <c r="V8" s="24">
        <v>0</v>
      </c>
      <c r="W8" s="24">
        <v>72000</v>
      </c>
      <c r="X8" s="24">
        <v>0</v>
      </c>
      <c r="Y8" s="24">
        <v>0</v>
      </c>
      <c r="Z8" s="24">
        <v>0</v>
      </c>
      <c r="AA8" s="24">
        <v>0</v>
      </c>
      <c r="AB8" s="24">
        <v>144000</v>
      </c>
      <c r="AC8" s="24">
        <v>856800</v>
      </c>
      <c r="AD8" s="24">
        <v>0</v>
      </c>
    </row>
    <row r="9" spans="1:30" ht="24.95" customHeight="1">
      <c r="A9" s="22" t="s">
        <v>249</v>
      </c>
      <c r="B9" s="23" t="s">
        <v>32</v>
      </c>
      <c r="C9" s="24">
        <v>189196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94630</v>
      </c>
      <c r="J9" s="24">
        <v>0</v>
      </c>
      <c r="K9" s="24">
        <v>12755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72511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9300</v>
      </c>
      <c r="AC9" s="24">
        <v>0</v>
      </c>
      <c r="AD9" s="24">
        <v>0</v>
      </c>
    </row>
    <row r="10" spans="1:30" ht="24.95" customHeight="1">
      <c r="A10" s="22" t="s">
        <v>250</v>
      </c>
      <c r="B10" s="23" t="s">
        <v>33</v>
      </c>
      <c r="C10" s="24">
        <v>143000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12000</v>
      </c>
      <c r="L10" s="24">
        <v>0</v>
      </c>
      <c r="M10" s="24">
        <v>0</v>
      </c>
      <c r="N10" s="24">
        <v>12000</v>
      </c>
      <c r="O10" s="24">
        <v>12000</v>
      </c>
      <c r="P10" s="24">
        <v>12000</v>
      </c>
      <c r="Q10" s="24">
        <v>0</v>
      </c>
      <c r="R10" s="24">
        <v>0</v>
      </c>
      <c r="S10" s="24">
        <v>0</v>
      </c>
      <c r="T10" s="24">
        <v>12000</v>
      </c>
      <c r="U10" s="24">
        <v>0</v>
      </c>
      <c r="V10" s="24">
        <v>0</v>
      </c>
      <c r="W10" s="24">
        <v>12000</v>
      </c>
      <c r="X10" s="24">
        <v>0</v>
      </c>
      <c r="Y10" s="24">
        <v>0</v>
      </c>
      <c r="Z10" s="24">
        <v>0</v>
      </c>
      <c r="AA10" s="24">
        <v>0</v>
      </c>
      <c r="AB10" s="24">
        <v>12000</v>
      </c>
      <c r="AC10" s="24">
        <v>59000</v>
      </c>
      <c r="AD10" s="24">
        <v>0</v>
      </c>
    </row>
    <row r="11" spans="1:30" ht="24.95" customHeight="1">
      <c r="A11" s="22" t="s">
        <v>251</v>
      </c>
      <c r="B11" s="23" t="s">
        <v>34</v>
      </c>
      <c r="C11" s="24">
        <v>3957194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233348</v>
      </c>
      <c r="J11" s="24">
        <v>0</v>
      </c>
      <c r="K11" s="24">
        <v>0</v>
      </c>
      <c r="L11" s="24">
        <v>0</v>
      </c>
      <c r="M11" s="24">
        <v>0</v>
      </c>
      <c r="N11" s="24">
        <v>120725</v>
      </c>
      <c r="O11" s="24">
        <v>123965</v>
      </c>
      <c r="P11" s="24">
        <v>0</v>
      </c>
      <c r="Q11" s="24">
        <v>0</v>
      </c>
      <c r="R11" s="24">
        <v>0</v>
      </c>
      <c r="S11" s="24">
        <v>0</v>
      </c>
      <c r="T11" s="24">
        <v>59400</v>
      </c>
      <c r="U11" s="24">
        <v>0</v>
      </c>
      <c r="V11" s="24">
        <v>0</v>
      </c>
      <c r="W11" s="24">
        <v>20020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3399736</v>
      </c>
      <c r="AD11" s="24">
        <v>0</v>
      </c>
    </row>
    <row r="12" spans="1:30" ht="24.95" customHeight="1">
      <c r="A12" s="22" t="s">
        <v>252</v>
      </c>
      <c r="B12" s="23" t="s">
        <v>35</v>
      </c>
      <c r="C12" s="24">
        <v>54958265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4366189</v>
      </c>
      <c r="J12" s="24">
        <v>0</v>
      </c>
      <c r="K12" s="24">
        <v>3655131</v>
      </c>
      <c r="L12" s="24">
        <v>0</v>
      </c>
      <c r="M12" s="24">
        <v>0</v>
      </c>
      <c r="N12" s="24">
        <v>1885834</v>
      </c>
      <c r="O12" s="24">
        <v>13579727</v>
      </c>
      <c r="P12" s="24">
        <v>2219689</v>
      </c>
      <c r="Q12" s="24">
        <v>0</v>
      </c>
      <c r="R12" s="24">
        <v>0</v>
      </c>
      <c r="S12" s="24">
        <v>0</v>
      </c>
      <c r="T12" s="24">
        <v>4271987</v>
      </c>
      <c r="U12" s="24">
        <v>0</v>
      </c>
      <c r="V12" s="24">
        <v>0</v>
      </c>
      <c r="W12" s="24">
        <v>3579097</v>
      </c>
      <c r="X12" s="24">
        <v>0</v>
      </c>
      <c r="Y12" s="24">
        <v>0</v>
      </c>
      <c r="Z12" s="24">
        <v>0</v>
      </c>
      <c r="AA12" s="24">
        <v>0</v>
      </c>
      <c r="AB12" s="24">
        <v>2182485</v>
      </c>
      <c r="AC12" s="24">
        <v>19218126</v>
      </c>
      <c r="AD12" s="24">
        <v>0</v>
      </c>
    </row>
    <row r="13" spans="1:30" ht="24.95" customHeight="1">
      <c r="A13" s="22" t="s">
        <v>253</v>
      </c>
      <c r="B13" s="23" t="s">
        <v>254</v>
      </c>
      <c r="C13" s="24">
        <v>10030817</v>
      </c>
      <c r="D13" s="24">
        <v>10030817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</row>
    <row r="14" spans="1:30" ht="24.95" customHeight="1">
      <c r="A14" s="22" t="s">
        <v>255</v>
      </c>
      <c r="B14" s="23" t="s">
        <v>36</v>
      </c>
      <c r="C14" s="24">
        <v>3662105</v>
      </c>
      <c r="D14" s="24">
        <v>1540000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1531805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590300</v>
      </c>
      <c r="AD14" s="24">
        <v>0</v>
      </c>
    </row>
    <row r="15" spans="1:30" ht="24.95" customHeight="1">
      <c r="A15" s="22" t="s">
        <v>256</v>
      </c>
      <c r="B15" s="23" t="s">
        <v>37</v>
      </c>
      <c r="C15" s="24">
        <v>14214371</v>
      </c>
      <c r="D15" s="24">
        <v>5506207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8145733</v>
      </c>
      <c r="P15" s="24">
        <v>0</v>
      </c>
      <c r="Q15" s="24">
        <v>48059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514372</v>
      </c>
      <c r="AD15" s="24">
        <v>0</v>
      </c>
    </row>
    <row r="16" spans="1:30" ht="24.95" customHeight="1">
      <c r="A16" s="22" t="s">
        <v>257</v>
      </c>
      <c r="B16" s="23" t="s">
        <v>38</v>
      </c>
      <c r="C16" s="24">
        <v>27907293</v>
      </c>
      <c r="D16" s="24">
        <v>17077024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9677538</v>
      </c>
      <c r="P16" s="24">
        <v>0</v>
      </c>
      <c r="Q16" s="24">
        <v>48059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1104672</v>
      </c>
      <c r="AD16" s="24">
        <v>0</v>
      </c>
    </row>
    <row r="17" spans="1:30" ht="24.95" customHeight="1">
      <c r="A17" s="25" t="s">
        <v>258</v>
      </c>
      <c r="B17" s="26" t="s">
        <v>39</v>
      </c>
      <c r="C17" s="27">
        <v>82865558</v>
      </c>
      <c r="D17" s="27">
        <v>17077024</v>
      </c>
      <c r="E17" s="27">
        <v>0</v>
      </c>
      <c r="F17" s="27">
        <v>0</v>
      </c>
      <c r="G17" s="27">
        <v>0</v>
      </c>
      <c r="H17" s="27">
        <v>0</v>
      </c>
      <c r="I17" s="27">
        <v>4366189</v>
      </c>
      <c r="J17" s="27">
        <v>0</v>
      </c>
      <c r="K17" s="27">
        <v>3655131</v>
      </c>
      <c r="L17" s="27">
        <v>0</v>
      </c>
      <c r="M17" s="27">
        <v>0</v>
      </c>
      <c r="N17" s="27">
        <v>1885834</v>
      </c>
      <c r="O17" s="27">
        <v>23257265</v>
      </c>
      <c r="P17" s="27">
        <v>2219689</v>
      </c>
      <c r="Q17" s="27">
        <v>48059</v>
      </c>
      <c r="R17" s="27">
        <v>0</v>
      </c>
      <c r="S17" s="27">
        <v>0</v>
      </c>
      <c r="T17" s="27">
        <v>4271987</v>
      </c>
      <c r="U17" s="27">
        <v>0</v>
      </c>
      <c r="V17" s="27">
        <v>0</v>
      </c>
      <c r="W17" s="27">
        <v>3579097</v>
      </c>
      <c r="X17" s="27">
        <v>0</v>
      </c>
      <c r="Y17" s="27">
        <v>0</v>
      </c>
      <c r="Z17" s="27">
        <v>0</v>
      </c>
      <c r="AA17" s="27">
        <v>0</v>
      </c>
      <c r="AB17" s="27">
        <v>2182485</v>
      </c>
      <c r="AC17" s="27">
        <v>20322798</v>
      </c>
      <c r="AD17" s="27">
        <v>0</v>
      </c>
    </row>
    <row r="18" spans="1:30" ht="24.95" customHeight="1">
      <c r="A18" s="25" t="s">
        <v>259</v>
      </c>
      <c r="B18" s="26" t="s">
        <v>40</v>
      </c>
      <c r="C18" s="27">
        <v>15205279</v>
      </c>
      <c r="D18" s="27">
        <v>2672132</v>
      </c>
      <c r="E18" s="27">
        <v>0</v>
      </c>
      <c r="F18" s="27">
        <v>0</v>
      </c>
      <c r="G18" s="27">
        <v>0</v>
      </c>
      <c r="H18" s="27">
        <v>14080</v>
      </c>
      <c r="I18" s="27">
        <v>532168</v>
      </c>
      <c r="J18" s="27">
        <v>0</v>
      </c>
      <c r="K18" s="27">
        <v>607130</v>
      </c>
      <c r="L18" s="27">
        <v>0</v>
      </c>
      <c r="M18" s="27">
        <v>0</v>
      </c>
      <c r="N18" s="27">
        <v>564877</v>
      </c>
      <c r="O18" s="27">
        <v>4771365</v>
      </c>
      <c r="P18" s="27">
        <v>425354</v>
      </c>
      <c r="Q18" s="27">
        <v>0</v>
      </c>
      <c r="R18" s="27">
        <v>0</v>
      </c>
      <c r="S18" s="27">
        <v>0</v>
      </c>
      <c r="T18" s="27">
        <v>800534</v>
      </c>
      <c r="U18" s="27">
        <v>0</v>
      </c>
      <c r="V18" s="27">
        <v>0</v>
      </c>
      <c r="W18" s="27">
        <v>680038</v>
      </c>
      <c r="X18" s="27">
        <v>0</v>
      </c>
      <c r="Y18" s="27">
        <v>0</v>
      </c>
      <c r="Z18" s="27">
        <v>0</v>
      </c>
      <c r="AA18" s="27">
        <v>0</v>
      </c>
      <c r="AB18" s="27">
        <v>423350</v>
      </c>
      <c r="AC18" s="27">
        <v>3714251</v>
      </c>
      <c r="AD18" s="27">
        <v>0</v>
      </c>
    </row>
    <row r="19" spans="1:30" ht="24.95" customHeight="1">
      <c r="A19" s="22" t="s">
        <v>260</v>
      </c>
      <c r="B19" s="23" t="s">
        <v>41</v>
      </c>
      <c r="C19" s="24">
        <v>14526311</v>
      </c>
      <c r="D19" s="24">
        <v>2672132</v>
      </c>
      <c r="E19" s="24">
        <v>0</v>
      </c>
      <c r="F19" s="24">
        <v>0</v>
      </c>
      <c r="G19" s="24">
        <v>0</v>
      </c>
      <c r="H19" s="24">
        <v>0</v>
      </c>
      <c r="I19" s="24">
        <v>450985</v>
      </c>
      <c r="J19" s="24">
        <v>0</v>
      </c>
      <c r="K19" s="24">
        <v>596330</v>
      </c>
      <c r="L19" s="24">
        <v>0</v>
      </c>
      <c r="M19" s="24">
        <v>0</v>
      </c>
      <c r="N19" s="24">
        <v>370691</v>
      </c>
      <c r="O19" s="24">
        <v>4684772</v>
      </c>
      <c r="P19" s="24">
        <v>414554</v>
      </c>
      <c r="Q19" s="24">
        <v>0</v>
      </c>
      <c r="R19" s="24">
        <v>0</v>
      </c>
      <c r="S19" s="24">
        <v>0</v>
      </c>
      <c r="T19" s="24">
        <v>780734</v>
      </c>
      <c r="U19" s="24">
        <v>0</v>
      </c>
      <c r="V19" s="24">
        <v>0</v>
      </c>
      <c r="W19" s="24">
        <v>669238</v>
      </c>
      <c r="X19" s="24">
        <v>0</v>
      </c>
      <c r="Y19" s="24">
        <v>0</v>
      </c>
      <c r="Z19" s="24">
        <v>0</v>
      </c>
      <c r="AA19" s="24">
        <v>0</v>
      </c>
      <c r="AB19" s="24">
        <v>401750</v>
      </c>
      <c r="AC19" s="24">
        <v>3485125</v>
      </c>
      <c r="AD19" s="24">
        <v>0</v>
      </c>
    </row>
    <row r="20" spans="1:30" ht="24.95" customHeight="1">
      <c r="A20" s="22" t="s">
        <v>261</v>
      </c>
      <c r="B20" s="23" t="s">
        <v>43</v>
      </c>
      <c r="C20" s="24">
        <v>453968</v>
      </c>
      <c r="D20" s="24">
        <v>0</v>
      </c>
      <c r="E20" s="24">
        <v>0</v>
      </c>
      <c r="F20" s="24">
        <v>0</v>
      </c>
      <c r="G20" s="24">
        <v>0</v>
      </c>
      <c r="H20" s="24">
        <v>14080</v>
      </c>
      <c r="I20" s="24">
        <v>81183</v>
      </c>
      <c r="J20" s="24">
        <v>0</v>
      </c>
      <c r="K20" s="24">
        <v>0</v>
      </c>
      <c r="L20" s="24">
        <v>0</v>
      </c>
      <c r="M20" s="24">
        <v>0</v>
      </c>
      <c r="N20" s="24">
        <v>194186</v>
      </c>
      <c r="O20" s="24">
        <v>64993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99526</v>
      </c>
      <c r="AD20" s="24">
        <v>0</v>
      </c>
    </row>
    <row r="21" spans="1:30" ht="24.95" customHeight="1">
      <c r="A21" s="22" t="s">
        <v>262</v>
      </c>
      <c r="B21" s="23" t="s">
        <v>44</v>
      </c>
      <c r="C21" s="24">
        <v>225000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10800</v>
      </c>
      <c r="L21" s="24">
        <v>0</v>
      </c>
      <c r="M21" s="24">
        <v>0</v>
      </c>
      <c r="N21" s="24">
        <v>0</v>
      </c>
      <c r="O21" s="24">
        <v>21600</v>
      </c>
      <c r="P21" s="24">
        <v>10800</v>
      </c>
      <c r="Q21" s="24">
        <v>0</v>
      </c>
      <c r="R21" s="24">
        <v>0</v>
      </c>
      <c r="S21" s="24">
        <v>0</v>
      </c>
      <c r="T21" s="24">
        <v>19800</v>
      </c>
      <c r="U21" s="24">
        <v>0</v>
      </c>
      <c r="V21" s="24">
        <v>0</v>
      </c>
      <c r="W21" s="24">
        <v>10800</v>
      </c>
      <c r="X21" s="24">
        <v>0</v>
      </c>
      <c r="Y21" s="24">
        <v>0</v>
      </c>
      <c r="Z21" s="24">
        <v>0</v>
      </c>
      <c r="AA21" s="24">
        <v>0</v>
      </c>
      <c r="AB21" s="24">
        <v>21600</v>
      </c>
      <c r="AC21" s="24">
        <v>129600</v>
      </c>
      <c r="AD21" s="24">
        <v>0</v>
      </c>
    </row>
    <row r="22" spans="1:30" ht="24.95" customHeight="1">
      <c r="A22" s="22" t="s">
        <v>263</v>
      </c>
      <c r="B22" s="23" t="s">
        <v>45</v>
      </c>
      <c r="C22" s="24">
        <v>396688</v>
      </c>
      <c r="D22" s="24">
        <v>108429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242001</v>
      </c>
      <c r="P22" s="24">
        <v>0</v>
      </c>
      <c r="Q22" s="24">
        <v>0</v>
      </c>
      <c r="R22" s="24">
        <v>0</v>
      </c>
      <c r="S22" s="24">
        <v>0</v>
      </c>
      <c r="T22" s="24">
        <v>9202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37056</v>
      </c>
      <c r="AD22" s="24">
        <v>0</v>
      </c>
    </row>
    <row r="23" spans="1:30" ht="24.95" customHeight="1">
      <c r="A23" s="22" t="s">
        <v>264</v>
      </c>
      <c r="B23" s="23" t="s">
        <v>46</v>
      </c>
      <c r="C23" s="24">
        <v>10493776</v>
      </c>
      <c r="D23" s="24">
        <v>286929</v>
      </c>
      <c r="E23" s="24">
        <v>0</v>
      </c>
      <c r="F23" s="24">
        <v>48217</v>
      </c>
      <c r="G23" s="24">
        <v>0</v>
      </c>
      <c r="H23" s="24">
        <v>0</v>
      </c>
      <c r="I23" s="24">
        <v>272382</v>
      </c>
      <c r="J23" s="24">
        <v>0</v>
      </c>
      <c r="K23" s="24">
        <v>9909</v>
      </c>
      <c r="L23" s="24">
        <v>0</v>
      </c>
      <c r="M23" s="24">
        <v>0</v>
      </c>
      <c r="N23" s="24">
        <v>169127</v>
      </c>
      <c r="O23" s="24">
        <v>8680451</v>
      </c>
      <c r="P23" s="24">
        <v>21556</v>
      </c>
      <c r="Q23" s="24">
        <v>0</v>
      </c>
      <c r="R23" s="24">
        <v>0</v>
      </c>
      <c r="S23" s="24">
        <v>0</v>
      </c>
      <c r="T23" s="24">
        <v>25496</v>
      </c>
      <c r="U23" s="24">
        <v>120911</v>
      </c>
      <c r="V23" s="24">
        <v>99362</v>
      </c>
      <c r="W23" s="24">
        <v>283368</v>
      </c>
      <c r="X23" s="24">
        <v>0</v>
      </c>
      <c r="Y23" s="24">
        <v>0</v>
      </c>
      <c r="Z23" s="24">
        <v>0</v>
      </c>
      <c r="AA23" s="24">
        <v>0</v>
      </c>
      <c r="AB23" s="24">
        <v>400150</v>
      </c>
      <c r="AC23" s="24">
        <v>75918</v>
      </c>
      <c r="AD23" s="24">
        <v>0</v>
      </c>
    </row>
    <row r="24" spans="1:30" ht="24.95" customHeight="1">
      <c r="A24" s="22" t="s">
        <v>265</v>
      </c>
      <c r="B24" s="23" t="s">
        <v>47</v>
      </c>
      <c r="C24" s="24">
        <v>10890464</v>
      </c>
      <c r="D24" s="24">
        <v>395358</v>
      </c>
      <c r="E24" s="24">
        <v>0</v>
      </c>
      <c r="F24" s="24">
        <v>48217</v>
      </c>
      <c r="G24" s="24">
        <v>0</v>
      </c>
      <c r="H24" s="24">
        <v>0</v>
      </c>
      <c r="I24" s="24">
        <v>272382</v>
      </c>
      <c r="J24" s="24">
        <v>0</v>
      </c>
      <c r="K24" s="24">
        <v>9909</v>
      </c>
      <c r="L24" s="24">
        <v>0</v>
      </c>
      <c r="M24" s="24">
        <v>0</v>
      </c>
      <c r="N24" s="24">
        <v>169127</v>
      </c>
      <c r="O24" s="24">
        <v>8922452</v>
      </c>
      <c r="P24" s="24">
        <v>21556</v>
      </c>
      <c r="Q24" s="24">
        <v>0</v>
      </c>
      <c r="R24" s="24">
        <v>0</v>
      </c>
      <c r="S24" s="24">
        <v>0</v>
      </c>
      <c r="T24" s="24">
        <v>34698</v>
      </c>
      <c r="U24" s="24">
        <v>120911</v>
      </c>
      <c r="V24" s="24">
        <v>99362</v>
      </c>
      <c r="W24" s="24">
        <v>283368</v>
      </c>
      <c r="X24" s="24">
        <v>0</v>
      </c>
      <c r="Y24" s="24">
        <v>0</v>
      </c>
      <c r="Z24" s="24">
        <v>0</v>
      </c>
      <c r="AA24" s="24">
        <v>0</v>
      </c>
      <c r="AB24" s="24">
        <v>400150</v>
      </c>
      <c r="AC24" s="24">
        <v>112974</v>
      </c>
      <c r="AD24" s="24">
        <v>0</v>
      </c>
    </row>
    <row r="25" spans="1:30" ht="24.95" customHeight="1">
      <c r="A25" s="22" t="s">
        <v>134</v>
      </c>
      <c r="B25" s="23" t="s">
        <v>89</v>
      </c>
      <c r="C25" s="24">
        <v>633287</v>
      </c>
      <c r="D25" s="24">
        <v>255102</v>
      </c>
      <c r="E25" s="24">
        <v>0</v>
      </c>
      <c r="F25" s="24">
        <v>151216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137833</v>
      </c>
      <c r="P25" s="24">
        <v>0</v>
      </c>
      <c r="Q25" s="24">
        <v>0</v>
      </c>
      <c r="R25" s="24">
        <v>0</v>
      </c>
      <c r="S25" s="24">
        <v>0</v>
      </c>
      <c r="T25" s="24">
        <v>40854</v>
      </c>
      <c r="U25" s="24">
        <v>0</v>
      </c>
      <c r="V25" s="24">
        <v>0</v>
      </c>
      <c r="W25" s="24">
        <v>44568</v>
      </c>
      <c r="X25" s="24">
        <v>0</v>
      </c>
      <c r="Y25" s="24">
        <v>0</v>
      </c>
      <c r="Z25" s="24">
        <v>3714</v>
      </c>
      <c r="AA25" s="24">
        <v>0</v>
      </c>
      <c r="AB25" s="24">
        <v>0</v>
      </c>
      <c r="AC25" s="24">
        <v>0</v>
      </c>
      <c r="AD25" s="24">
        <v>0</v>
      </c>
    </row>
    <row r="26" spans="1:30" ht="24.95" customHeight="1">
      <c r="A26" s="22" t="s">
        <v>266</v>
      </c>
      <c r="B26" s="23" t="s">
        <v>90</v>
      </c>
      <c r="C26" s="24">
        <v>1471801</v>
      </c>
      <c r="D26" s="24">
        <v>374238</v>
      </c>
      <c r="E26" s="24">
        <v>0</v>
      </c>
      <c r="F26" s="24">
        <v>103692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894653</v>
      </c>
      <c r="P26" s="24">
        <v>0</v>
      </c>
      <c r="Q26" s="24">
        <v>0</v>
      </c>
      <c r="R26" s="24">
        <v>0</v>
      </c>
      <c r="S26" s="24">
        <v>0</v>
      </c>
      <c r="T26" s="24">
        <v>80142</v>
      </c>
      <c r="U26" s="24">
        <v>0</v>
      </c>
      <c r="V26" s="24">
        <v>0</v>
      </c>
      <c r="W26" s="24">
        <v>19076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</row>
    <row r="27" spans="1:30" ht="24.95" customHeight="1">
      <c r="A27" s="22" t="s">
        <v>267</v>
      </c>
      <c r="B27" s="23" t="s">
        <v>268</v>
      </c>
      <c r="C27" s="24">
        <v>2105088</v>
      </c>
      <c r="D27" s="24">
        <v>629340</v>
      </c>
      <c r="E27" s="24">
        <v>0</v>
      </c>
      <c r="F27" s="24">
        <v>254908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1032486</v>
      </c>
      <c r="P27" s="24">
        <v>0</v>
      </c>
      <c r="Q27" s="24">
        <v>0</v>
      </c>
      <c r="R27" s="24">
        <v>0</v>
      </c>
      <c r="S27" s="24">
        <v>0</v>
      </c>
      <c r="T27" s="24">
        <v>120996</v>
      </c>
      <c r="U27" s="24">
        <v>0</v>
      </c>
      <c r="V27" s="24">
        <v>0</v>
      </c>
      <c r="W27" s="24">
        <v>63644</v>
      </c>
      <c r="X27" s="24">
        <v>0</v>
      </c>
      <c r="Y27" s="24">
        <v>0</v>
      </c>
      <c r="Z27" s="24">
        <v>3714</v>
      </c>
      <c r="AA27" s="24">
        <v>0</v>
      </c>
      <c r="AB27" s="24">
        <v>0</v>
      </c>
      <c r="AC27" s="24">
        <v>0</v>
      </c>
      <c r="AD27" s="24">
        <v>0</v>
      </c>
    </row>
    <row r="28" spans="1:30" ht="24.95" customHeight="1">
      <c r="A28" s="22" t="s">
        <v>136</v>
      </c>
      <c r="B28" s="23" t="s">
        <v>91</v>
      </c>
      <c r="C28" s="24">
        <v>21483171</v>
      </c>
      <c r="D28" s="24">
        <v>4170703</v>
      </c>
      <c r="E28" s="24">
        <v>170896</v>
      </c>
      <c r="F28" s="24">
        <v>782531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12858768</v>
      </c>
      <c r="N28" s="24">
        <v>490774</v>
      </c>
      <c r="O28" s="24">
        <v>1033172</v>
      </c>
      <c r="P28" s="24">
        <v>519800</v>
      </c>
      <c r="Q28" s="24">
        <v>941</v>
      </c>
      <c r="R28" s="24">
        <v>0</v>
      </c>
      <c r="S28" s="24">
        <v>0</v>
      </c>
      <c r="T28" s="24">
        <v>0</v>
      </c>
      <c r="U28" s="24">
        <v>685533</v>
      </c>
      <c r="V28" s="24">
        <v>0</v>
      </c>
      <c r="W28" s="24">
        <v>770053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</row>
    <row r="29" spans="1:30" ht="24.95" customHeight="1">
      <c r="A29" s="22" t="s">
        <v>138</v>
      </c>
      <c r="B29" s="23" t="s">
        <v>269</v>
      </c>
      <c r="C29" s="24">
        <v>7621440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7621440</v>
      </c>
      <c r="AC29" s="24">
        <v>0</v>
      </c>
      <c r="AD29" s="24">
        <v>0</v>
      </c>
    </row>
    <row r="30" spans="1:30" ht="24.95" customHeight="1">
      <c r="A30" s="22" t="s">
        <v>139</v>
      </c>
      <c r="B30" s="23" t="s">
        <v>270</v>
      </c>
      <c r="C30" s="24">
        <v>1002450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65048</v>
      </c>
      <c r="O30" s="24">
        <v>577402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360000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</row>
    <row r="31" spans="1:30" ht="24.95" customHeight="1">
      <c r="A31" s="22" t="s">
        <v>143</v>
      </c>
      <c r="B31" s="23" t="s">
        <v>48</v>
      </c>
      <c r="C31" s="24">
        <v>18041643</v>
      </c>
      <c r="D31" s="24">
        <v>76850</v>
      </c>
      <c r="E31" s="24">
        <v>8000</v>
      </c>
      <c r="F31" s="24">
        <v>171098</v>
      </c>
      <c r="G31" s="24">
        <v>0</v>
      </c>
      <c r="H31" s="24">
        <v>0</v>
      </c>
      <c r="I31" s="24">
        <v>0</v>
      </c>
      <c r="J31" s="24">
        <v>11005973</v>
      </c>
      <c r="K31" s="24">
        <v>0</v>
      </c>
      <c r="L31" s="24">
        <v>0</v>
      </c>
      <c r="M31" s="24">
        <v>0</v>
      </c>
      <c r="N31" s="24">
        <v>6000</v>
      </c>
      <c r="O31" s="24">
        <v>5291509</v>
      </c>
      <c r="P31" s="24">
        <v>502460</v>
      </c>
      <c r="Q31" s="24">
        <v>0</v>
      </c>
      <c r="R31" s="24">
        <v>21200</v>
      </c>
      <c r="S31" s="24">
        <v>0</v>
      </c>
      <c r="T31" s="24">
        <v>0</v>
      </c>
      <c r="U31" s="24">
        <v>0</v>
      </c>
      <c r="V31" s="24">
        <v>639194</v>
      </c>
      <c r="W31" s="24">
        <v>73000</v>
      </c>
      <c r="X31" s="24">
        <v>0</v>
      </c>
      <c r="Y31" s="24">
        <v>246359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</row>
    <row r="32" spans="1:30" ht="24.95" customHeight="1">
      <c r="A32" s="22" t="s">
        <v>271</v>
      </c>
      <c r="B32" s="23" t="s">
        <v>272</v>
      </c>
      <c r="C32" s="24">
        <v>1483584</v>
      </c>
      <c r="D32" s="24">
        <v>0</v>
      </c>
      <c r="E32" s="24">
        <v>0</v>
      </c>
      <c r="F32" s="24">
        <v>179099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45068</v>
      </c>
      <c r="O32" s="24">
        <v>114252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1145165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</row>
    <row r="33" spans="1:30" ht="24.95" customHeight="1">
      <c r="A33" s="22" t="s">
        <v>273</v>
      </c>
      <c r="B33" s="23" t="s">
        <v>49</v>
      </c>
      <c r="C33" s="24">
        <v>26923856</v>
      </c>
      <c r="D33" s="24">
        <v>6651000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100000</v>
      </c>
      <c r="M33" s="24">
        <v>0</v>
      </c>
      <c r="N33" s="24">
        <v>0</v>
      </c>
      <c r="O33" s="24">
        <v>19812856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360000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</row>
    <row r="34" spans="1:30" ht="24.95" customHeight="1">
      <c r="A34" s="22" t="s">
        <v>145</v>
      </c>
      <c r="B34" s="23" t="s">
        <v>72</v>
      </c>
      <c r="C34" s="24">
        <v>21077797</v>
      </c>
      <c r="D34" s="24">
        <v>48550</v>
      </c>
      <c r="E34" s="24">
        <v>0</v>
      </c>
      <c r="F34" s="24">
        <v>25949</v>
      </c>
      <c r="G34" s="24">
        <v>0</v>
      </c>
      <c r="H34" s="24">
        <v>0</v>
      </c>
      <c r="I34" s="24">
        <v>0</v>
      </c>
      <c r="J34" s="24">
        <v>0</v>
      </c>
      <c r="K34" s="24">
        <v>402226</v>
      </c>
      <c r="L34" s="24">
        <v>393</v>
      </c>
      <c r="M34" s="24">
        <v>0</v>
      </c>
      <c r="N34" s="24">
        <v>116971</v>
      </c>
      <c r="O34" s="24">
        <v>18734264</v>
      </c>
      <c r="P34" s="24">
        <v>34051</v>
      </c>
      <c r="Q34" s="24">
        <v>13182</v>
      </c>
      <c r="R34" s="24">
        <v>0</v>
      </c>
      <c r="S34" s="24">
        <v>0</v>
      </c>
      <c r="T34" s="24">
        <v>123563</v>
      </c>
      <c r="U34" s="24">
        <v>0</v>
      </c>
      <c r="V34" s="24">
        <v>0</v>
      </c>
      <c r="W34" s="24">
        <v>1569548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9100</v>
      </c>
      <c r="AD34" s="24">
        <v>0</v>
      </c>
    </row>
    <row r="35" spans="1:30" ht="24.95" customHeight="1">
      <c r="A35" s="22" t="s">
        <v>275</v>
      </c>
      <c r="B35" s="23" t="s">
        <v>50</v>
      </c>
      <c r="C35" s="24">
        <v>1134932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1098518</v>
      </c>
      <c r="P35" s="24">
        <v>0</v>
      </c>
      <c r="Q35" s="24">
        <v>0</v>
      </c>
      <c r="R35" s="24">
        <v>0</v>
      </c>
      <c r="S35" s="24">
        <v>0</v>
      </c>
      <c r="T35" s="24">
        <v>36414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</row>
    <row r="36" spans="1:30" ht="24.95" customHeight="1">
      <c r="A36" s="22" t="s">
        <v>276</v>
      </c>
      <c r="B36" s="23" t="s">
        <v>51</v>
      </c>
      <c r="C36" s="24">
        <v>97633941</v>
      </c>
      <c r="D36" s="24">
        <v>10947103</v>
      </c>
      <c r="E36" s="24">
        <v>178896</v>
      </c>
      <c r="F36" s="24">
        <v>1158677</v>
      </c>
      <c r="G36" s="24">
        <v>0</v>
      </c>
      <c r="H36" s="24">
        <v>0</v>
      </c>
      <c r="I36" s="24">
        <v>0</v>
      </c>
      <c r="J36" s="24">
        <v>11005973</v>
      </c>
      <c r="K36" s="24">
        <v>402226</v>
      </c>
      <c r="L36" s="24">
        <v>100393</v>
      </c>
      <c r="M36" s="24">
        <v>12858768</v>
      </c>
      <c r="N36" s="24">
        <v>723861</v>
      </c>
      <c r="O36" s="24">
        <v>45563455</v>
      </c>
      <c r="P36" s="24">
        <v>1056311</v>
      </c>
      <c r="Q36" s="24">
        <v>14123</v>
      </c>
      <c r="R36" s="24">
        <v>21200</v>
      </c>
      <c r="S36" s="24">
        <v>0</v>
      </c>
      <c r="T36" s="24">
        <v>123563</v>
      </c>
      <c r="U36" s="24">
        <v>685533</v>
      </c>
      <c r="V36" s="24">
        <v>2504359</v>
      </c>
      <c r="W36" s="24">
        <v>2412601</v>
      </c>
      <c r="X36" s="24">
        <v>0</v>
      </c>
      <c r="Y36" s="24">
        <v>246359</v>
      </c>
      <c r="Z36" s="24">
        <v>0</v>
      </c>
      <c r="AA36" s="24">
        <v>0</v>
      </c>
      <c r="AB36" s="24">
        <v>7621440</v>
      </c>
      <c r="AC36" s="24">
        <v>9100</v>
      </c>
      <c r="AD36" s="24">
        <v>0</v>
      </c>
    </row>
    <row r="37" spans="1:30" ht="24.95" customHeight="1">
      <c r="A37" s="22" t="s">
        <v>277</v>
      </c>
      <c r="B37" s="23" t="s">
        <v>52</v>
      </c>
      <c r="C37" s="24">
        <v>208440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22500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118540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15700</v>
      </c>
      <c r="AC37" s="24">
        <v>51700</v>
      </c>
      <c r="AD37" s="24">
        <v>0</v>
      </c>
    </row>
    <row r="38" spans="1:30" ht="24.95" customHeight="1">
      <c r="A38" s="22" t="s">
        <v>278</v>
      </c>
      <c r="B38" s="23" t="s">
        <v>92</v>
      </c>
      <c r="C38" s="24">
        <v>5959018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101000</v>
      </c>
      <c r="L38" s="24">
        <v>0</v>
      </c>
      <c r="M38" s="24">
        <v>0</v>
      </c>
      <c r="N38" s="24">
        <v>0</v>
      </c>
      <c r="O38" s="24">
        <v>5858018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</row>
    <row r="39" spans="1:30" ht="24.95" customHeight="1">
      <c r="A39" s="22" t="s">
        <v>279</v>
      </c>
      <c r="B39" s="23" t="s">
        <v>53</v>
      </c>
      <c r="C39" s="24">
        <v>6167458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123500</v>
      </c>
      <c r="L39" s="24">
        <v>0</v>
      </c>
      <c r="M39" s="24">
        <v>0</v>
      </c>
      <c r="N39" s="24">
        <v>0</v>
      </c>
      <c r="O39" s="24">
        <v>5858018</v>
      </c>
      <c r="P39" s="24">
        <v>0</v>
      </c>
      <c r="Q39" s="24">
        <v>0</v>
      </c>
      <c r="R39" s="24">
        <v>0</v>
      </c>
      <c r="S39" s="24">
        <v>0</v>
      </c>
      <c r="T39" s="24">
        <v>118540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15700</v>
      </c>
      <c r="AC39" s="24">
        <v>51700</v>
      </c>
      <c r="AD39" s="24">
        <v>0</v>
      </c>
    </row>
    <row r="40" spans="1:30" ht="24.95" customHeight="1">
      <c r="A40" s="22" t="s">
        <v>280</v>
      </c>
      <c r="B40" s="23" t="s">
        <v>54</v>
      </c>
      <c r="C40" s="24">
        <v>21624450</v>
      </c>
      <c r="D40" s="24">
        <v>1868578</v>
      </c>
      <c r="E40" s="24">
        <v>45659</v>
      </c>
      <c r="F40" s="24">
        <v>306585</v>
      </c>
      <c r="G40" s="24">
        <v>0</v>
      </c>
      <c r="H40" s="24">
        <v>0</v>
      </c>
      <c r="I40" s="24">
        <v>73543</v>
      </c>
      <c r="J40" s="24">
        <v>2971613</v>
      </c>
      <c r="K40" s="24">
        <v>67855</v>
      </c>
      <c r="L40" s="24">
        <v>13500</v>
      </c>
      <c r="M40" s="24">
        <v>3232364</v>
      </c>
      <c r="N40" s="24">
        <v>234534</v>
      </c>
      <c r="O40" s="24">
        <v>8733810</v>
      </c>
      <c r="P40" s="24">
        <v>277749</v>
      </c>
      <c r="Q40" s="24">
        <v>3794</v>
      </c>
      <c r="R40" s="24">
        <v>5724</v>
      </c>
      <c r="S40" s="24">
        <v>0</v>
      </c>
      <c r="T40" s="24">
        <v>50310</v>
      </c>
      <c r="U40" s="24">
        <v>213032</v>
      </c>
      <c r="V40" s="24">
        <v>349370</v>
      </c>
      <c r="W40" s="24">
        <v>459704</v>
      </c>
      <c r="X40" s="24">
        <v>0</v>
      </c>
      <c r="Y40" s="24">
        <v>0</v>
      </c>
      <c r="Z40" s="24">
        <v>186</v>
      </c>
      <c r="AA40" s="24">
        <v>0</v>
      </c>
      <c r="AB40" s="24">
        <v>2165827</v>
      </c>
      <c r="AC40" s="24">
        <v>30502</v>
      </c>
      <c r="AD40" s="24">
        <v>520211</v>
      </c>
    </row>
    <row r="41" spans="1:30" ht="24.95" customHeight="1">
      <c r="A41" s="22" t="s">
        <v>281</v>
      </c>
      <c r="B41" s="23" t="s">
        <v>93</v>
      </c>
      <c r="C41" s="24">
        <v>12058358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12058358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</row>
    <row r="42" spans="1:30" ht="24.95" customHeight="1">
      <c r="A42" s="22" t="s">
        <v>282</v>
      </c>
      <c r="B42" s="23" t="s">
        <v>283</v>
      </c>
      <c r="C42" s="24">
        <v>83958</v>
      </c>
      <c r="D42" s="24">
        <v>0</v>
      </c>
      <c r="E42" s="24">
        <v>0</v>
      </c>
      <c r="F42" s="24">
        <v>0</v>
      </c>
      <c r="G42" s="24">
        <v>83114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844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</row>
    <row r="43" spans="1:30" ht="24.95" customHeight="1">
      <c r="A43" s="22" t="s">
        <v>284</v>
      </c>
      <c r="B43" s="23" t="s">
        <v>285</v>
      </c>
      <c r="C43" s="24">
        <v>83114</v>
      </c>
      <c r="D43" s="24">
        <v>0</v>
      </c>
      <c r="E43" s="24">
        <v>0</v>
      </c>
      <c r="F43" s="24">
        <v>0</v>
      </c>
      <c r="G43" s="24">
        <v>83114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</row>
    <row r="44" spans="1:30" ht="24.95" customHeight="1">
      <c r="A44" s="22" t="s">
        <v>286</v>
      </c>
      <c r="B44" s="23" t="s">
        <v>55</v>
      </c>
      <c r="C44" s="24">
        <v>733653</v>
      </c>
      <c r="D44" s="24">
        <v>0</v>
      </c>
      <c r="E44" s="24">
        <v>0</v>
      </c>
      <c r="F44" s="24">
        <v>1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717276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2</v>
      </c>
      <c r="V44" s="24">
        <v>0</v>
      </c>
      <c r="W44" s="24">
        <v>16373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1</v>
      </c>
      <c r="AD44" s="24">
        <v>0</v>
      </c>
    </row>
    <row r="45" spans="1:30" ht="24.95" customHeight="1">
      <c r="A45" s="22" t="s">
        <v>287</v>
      </c>
      <c r="B45" s="23" t="s">
        <v>56</v>
      </c>
      <c r="C45" s="24">
        <v>34500419</v>
      </c>
      <c r="D45" s="24">
        <v>1868578</v>
      </c>
      <c r="E45" s="24">
        <v>45659</v>
      </c>
      <c r="F45" s="24">
        <v>306586</v>
      </c>
      <c r="G45" s="24">
        <v>83114</v>
      </c>
      <c r="H45" s="24">
        <v>0</v>
      </c>
      <c r="I45" s="24">
        <v>73543</v>
      </c>
      <c r="J45" s="24">
        <v>2971613</v>
      </c>
      <c r="K45" s="24">
        <v>67855</v>
      </c>
      <c r="L45" s="24">
        <v>13500</v>
      </c>
      <c r="M45" s="24">
        <v>3232364</v>
      </c>
      <c r="N45" s="24">
        <v>234534</v>
      </c>
      <c r="O45" s="24">
        <v>21510288</v>
      </c>
      <c r="P45" s="24">
        <v>277749</v>
      </c>
      <c r="Q45" s="24">
        <v>3794</v>
      </c>
      <c r="R45" s="24">
        <v>5724</v>
      </c>
      <c r="S45" s="24">
        <v>0</v>
      </c>
      <c r="T45" s="24">
        <v>50310</v>
      </c>
      <c r="U45" s="24">
        <v>213034</v>
      </c>
      <c r="V45" s="24">
        <v>349370</v>
      </c>
      <c r="W45" s="24">
        <v>476077</v>
      </c>
      <c r="X45" s="24">
        <v>0</v>
      </c>
      <c r="Y45" s="24">
        <v>0</v>
      </c>
      <c r="Z45" s="24">
        <v>186</v>
      </c>
      <c r="AA45" s="24">
        <v>0</v>
      </c>
      <c r="AB45" s="24">
        <v>2165827</v>
      </c>
      <c r="AC45" s="24">
        <v>30503</v>
      </c>
      <c r="AD45" s="24">
        <v>520211</v>
      </c>
    </row>
    <row r="46" spans="1:30" ht="24.95" customHeight="1">
      <c r="A46" s="25" t="s">
        <v>288</v>
      </c>
      <c r="B46" s="26" t="s">
        <v>57</v>
      </c>
      <c r="C46" s="27">
        <v>151297370</v>
      </c>
      <c r="D46" s="27">
        <v>13840379</v>
      </c>
      <c r="E46" s="27">
        <v>224555</v>
      </c>
      <c r="F46" s="27">
        <v>1768388</v>
      </c>
      <c r="G46" s="27">
        <v>83114</v>
      </c>
      <c r="H46" s="27">
        <v>0</v>
      </c>
      <c r="I46" s="27">
        <v>345925</v>
      </c>
      <c r="J46" s="27">
        <v>13977586</v>
      </c>
      <c r="K46" s="27">
        <v>603490</v>
      </c>
      <c r="L46" s="27">
        <v>113893</v>
      </c>
      <c r="M46" s="27">
        <v>16091132</v>
      </c>
      <c r="N46" s="27">
        <v>1127522</v>
      </c>
      <c r="O46" s="27">
        <v>82886699</v>
      </c>
      <c r="P46" s="27">
        <v>1355616</v>
      </c>
      <c r="Q46" s="27">
        <v>17917</v>
      </c>
      <c r="R46" s="27">
        <v>26924</v>
      </c>
      <c r="S46" s="27">
        <v>0</v>
      </c>
      <c r="T46" s="27">
        <v>448107</v>
      </c>
      <c r="U46" s="27">
        <v>1019478</v>
      </c>
      <c r="V46" s="27">
        <v>2953091</v>
      </c>
      <c r="W46" s="27">
        <v>3235690</v>
      </c>
      <c r="X46" s="27">
        <v>0</v>
      </c>
      <c r="Y46" s="27">
        <v>246359</v>
      </c>
      <c r="Z46" s="27">
        <v>3900</v>
      </c>
      <c r="AA46" s="27">
        <v>0</v>
      </c>
      <c r="AB46" s="27">
        <v>10203117</v>
      </c>
      <c r="AC46" s="27">
        <v>204277</v>
      </c>
      <c r="AD46" s="27">
        <v>520211</v>
      </c>
    </row>
    <row r="47" spans="1:30" ht="24.95" customHeight="1">
      <c r="A47" s="22" t="s">
        <v>289</v>
      </c>
      <c r="B47" s="23" t="s">
        <v>290</v>
      </c>
      <c r="C47" s="24">
        <v>2407454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2407454</v>
      </c>
      <c r="AB47" s="24">
        <v>0</v>
      </c>
      <c r="AC47" s="24">
        <v>0</v>
      </c>
      <c r="AD47" s="24">
        <v>0</v>
      </c>
    </row>
    <row r="48" spans="1:30" ht="24.95" customHeight="1">
      <c r="A48" s="22" t="s">
        <v>291</v>
      </c>
      <c r="B48" s="23" t="s">
        <v>352</v>
      </c>
      <c r="C48" s="24">
        <v>2407454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2407454</v>
      </c>
      <c r="AB48" s="24">
        <v>0</v>
      </c>
      <c r="AC48" s="24">
        <v>0</v>
      </c>
      <c r="AD48" s="24">
        <v>0</v>
      </c>
    </row>
    <row r="49" spans="1:30" ht="24.95" customHeight="1">
      <c r="A49" s="22" t="s">
        <v>293</v>
      </c>
      <c r="B49" s="23" t="s">
        <v>353</v>
      </c>
      <c r="C49" s="24">
        <v>4837681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10000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4827681</v>
      </c>
    </row>
    <row r="50" spans="1:30" ht="24.95" customHeight="1">
      <c r="A50" s="22" t="s">
        <v>295</v>
      </c>
      <c r="B50" s="23" t="s">
        <v>296</v>
      </c>
      <c r="C50" s="24">
        <v>199812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199812</v>
      </c>
    </row>
    <row r="51" spans="1:30" ht="24.95" customHeight="1">
      <c r="A51" s="22" t="s">
        <v>297</v>
      </c>
      <c r="B51" s="23" t="s">
        <v>298</v>
      </c>
      <c r="C51" s="24">
        <v>3372869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3372869</v>
      </c>
    </row>
    <row r="52" spans="1:30" ht="24.95" customHeight="1">
      <c r="A52" s="25" t="s">
        <v>299</v>
      </c>
      <c r="B52" s="26" t="s">
        <v>300</v>
      </c>
      <c r="C52" s="27">
        <v>7245135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10000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2407454</v>
      </c>
      <c r="AB52" s="27">
        <v>0</v>
      </c>
      <c r="AC52" s="27">
        <v>0</v>
      </c>
      <c r="AD52" s="27">
        <v>4827681</v>
      </c>
    </row>
    <row r="53" spans="1:30" ht="24.95" customHeight="1">
      <c r="A53" s="22" t="s">
        <v>163</v>
      </c>
      <c r="B53" s="23" t="s">
        <v>301</v>
      </c>
      <c r="C53" s="24">
        <v>4398283</v>
      </c>
      <c r="D53" s="24">
        <v>0</v>
      </c>
      <c r="E53" s="24">
        <v>0</v>
      </c>
      <c r="F53" s="24">
        <v>0</v>
      </c>
      <c r="G53" s="24">
        <v>4398283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</row>
    <row r="54" spans="1:30" ht="24.95" customHeight="1">
      <c r="A54" s="22" t="s">
        <v>302</v>
      </c>
      <c r="B54" s="23" t="s">
        <v>303</v>
      </c>
      <c r="C54" s="24">
        <v>4398283</v>
      </c>
      <c r="D54" s="24">
        <v>0</v>
      </c>
      <c r="E54" s="24">
        <v>0</v>
      </c>
      <c r="F54" s="24">
        <v>0</v>
      </c>
      <c r="G54" s="24">
        <v>4398283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</row>
    <row r="55" spans="1:30" ht="24.95" customHeight="1">
      <c r="A55" s="22" t="s">
        <v>304</v>
      </c>
      <c r="B55" s="23" t="s">
        <v>305</v>
      </c>
      <c r="C55" s="24">
        <v>100897278</v>
      </c>
      <c r="D55" s="24">
        <v>0</v>
      </c>
      <c r="E55" s="24">
        <v>0</v>
      </c>
      <c r="F55" s="24">
        <v>0</v>
      </c>
      <c r="G55" s="24">
        <v>0</v>
      </c>
      <c r="H55" s="24">
        <v>100897278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</row>
    <row r="56" spans="1:30" ht="24.95" customHeight="1">
      <c r="A56" s="22" t="s">
        <v>306</v>
      </c>
      <c r="B56" s="23" t="s">
        <v>307</v>
      </c>
      <c r="C56" s="24">
        <v>162000</v>
      </c>
      <c r="D56" s="24">
        <v>0</v>
      </c>
      <c r="E56" s="24">
        <v>0</v>
      </c>
      <c r="F56" s="24">
        <v>0</v>
      </c>
      <c r="G56" s="24">
        <v>0</v>
      </c>
      <c r="H56" s="24">
        <v>162000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</row>
    <row r="57" spans="1:30" ht="24.95" customHeight="1">
      <c r="A57" s="22" t="s">
        <v>308</v>
      </c>
      <c r="B57" s="23" t="s">
        <v>309</v>
      </c>
      <c r="C57" s="24">
        <v>100735278</v>
      </c>
      <c r="D57" s="24">
        <v>0</v>
      </c>
      <c r="E57" s="24">
        <v>0</v>
      </c>
      <c r="F57" s="24">
        <v>0</v>
      </c>
      <c r="G57" s="24">
        <v>0</v>
      </c>
      <c r="H57" s="24">
        <v>100735278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</row>
    <row r="58" spans="1:30" ht="24.95" customHeight="1">
      <c r="A58" s="22" t="s">
        <v>310</v>
      </c>
      <c r="B58" s="23" t="s">
        <v>311</v>
      </c>
      <c r="C58" s="24">
        <v>91660152</v>
      </c>
      <c r="D58" s="24">
        <v>0</v>
      </c>
      <c r="E58" s="24">
        <v>0</v>
      </c>
      <c r="F58" s="24">
        <v>0</v>
      </c>
      <c r="G58" s="24">
        <v>0</v>
      </c>
      <c r="H58" s="24">
        <v>485000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81285594</v>
      </c>
      <c r="P58" s="24">
        <v>0</v>
      </c>
      <c r="Q58" s="24">
        <v>0</v>
      </c>
      <c r="R58" s="24">
        <v>485000</v>
      </c>
      <c r="S58" s="24">
        <v>1804558</v>
      </c>
      <c r="T58" s="24">
        <v>0</v>
      </c>
      <c r="U58" s="24">
        <v>6460000</v>
      </c>
      <c r="V58" s="24">
        <v>0</v>
      </c>
      <c r="W58" s="24">
        <v>0</v>
      </c>
      <c r="X58" s="24">
        <v>1140000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</row>
    <row r="59" spans="1:30" ht="24.95" customHeight="1">
      <c r="A59" s="22" t="s">
        <v>312</v>
      </c>
      <c r="B59" s="23" t="s">
        <v>313</v>
      </c>
      <c r="C59" s="24">
        <v>700000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700000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</row>
    <row r="60" spans="1:30" ht="24.95" customHeight="1">
      <c r="A60" s="22" t="s">
        <v>314</v>
      </c>
      <c r="B60" s="23" t="s">
        <v>315</v>
      </c>
      <c r="C60" s="24">
        <v>60000000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60000000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</row>
    <row r="61" spans="1:30" ht="24.95" customHeight="1">
      <c r="A61" s="22" t="s">
        <v>177</v>
      </c>
      <c r="B61" s="23" t="s">
        <v>316</v>
      </c>
      <c r="C61" s="24">
        <v>4770000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70000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3560000</v>
      </c>
      <c r="V61" s="24">
        <v>0</v>
      </c>
      <c r="W61" s="24">
        <v>0</v>
      </c>
      <c r="X61" s="24">
        <v>1140000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</row>
    <row r="62" spans="1:30" ht="24.95" customHeight="1">
      <c r="A62" s="22" t="s">
        <v>179</v>
      </c>
      <c r="B62" s="23" t="s">
        <v>354</v>
      </c>
      <c r="C62" s="24">
        <v>2739588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1282794</v>
      </c>
      <c r="P62" s="24">
        <v>0</v>
      </c>
      <c r="Q62" s="24">
        <v>0</v>
      </c>
      <c r="R62" s="24">
        <v>0</v>
      </c>
      <c r="S62" s="24">
        <v>456794</v>
      </c>
      <c r="T62" s="24">
        <v>0</v>
      </c>
      <c r="U62" s="24">
        <v>1000000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</row>
    <row r="63" spans="1:30" ht="24.95" customHeight="1">
      <c r="A63" s="22" t="s">
        <v>318</v>
      </c>
      <c r="B63" s="23" t="s">
        <v>319</v>
      </c>
      <c r="C63" s="24">
        <v>23450564</v>
      </c>
      <c r="D63" s="24">
        <v>0</v>
      </c>
      <c r="E63" s="24">
        <v>0</v>
      </c>
      <c r="F63" s="24">
        <v>0</v>
      </c>
      <c r="G63" s="24">
        <v>0</v>
      </c>
      <c r="H63" s="24">
        <v>485000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19232800</v>
      </c>
      <c r="P63" s="24">
        <v>0</v>
      </c>
      <c r="Q63" s="24">
        <v>0</v>
      </c>
      <c r="R63" s="24">
        <v>485000</v>
      </c>
      <c r="S63" s="24">
        <v>1347764</v>
      </c>
      <c r="T63" s="24">
        <v>0</v>
      </c>
      <c r="U63" s="24">
        <v>1900000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</row>
    <row r="64" spans="1:30" ht="24.95" customHeight="1">
      <c r="A64" s="25" t="s">
        <v>183</v>
      </c>
      <c r="B64" s="26" t="s">
        <v>322</v>
      </c>
      <c r="C64" s="27">
        <v>196955713</v>
      </c>
      <c r="D64" s="27">
        <v>0</v>
      </c>
      <c r="E64" s="27">
        <v>0</v>
      </c>
      <c r="F64" s="27">
        <v>0</v>
      </c>
      <c r="G64" s="27">
        <v>4398283</v>
      </c>
      <c r="H64" s="27">
        <v>101382278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81285594</v>
      </c>
      <c r="P64" s="27">
        <v>0</v>
      </c>
      <c r="Q64" s="27">
        <v>0</v>
      </c>
      <c r="R64" s="27">
        <v>485000</v>
      </c>
      <c r="S64" s="27">
        <v>1804558</v>
      </c>
      <c r="T64" s="27">
        <v>0</v>
      </c>
      <c r="U64" s="27">
        <v>6460000</v>
      </c>
      <c r="V64" s="27">
        <v>0</v>
      </c>
      <c r="W64" s="27">
        <v>0</v>
      </c>
      <c r="X64" s="27">
        <v>1140000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</row>
    <row r="65" spans="1:30" ht="24.95" customHeight="1">
      <c r="A65" s="22" t="s">
        <v>323</v>
      </c>
      <c r="B65" s="23" t="s">
        <v>324</v>
      </c>
      <c r="C65" s="24">
        <v>85100</v>
      </c>
      <c r="D65" s="24">
        <v>85100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</row>
    <row r="66" spans="1:30" ht="24.95" customHeight="1">
      <c r="A66" s="22" t="s">
        <v>185</v>
      </c>
      <c r="B66" s="23" t="s">
        <v>325</v>
      </c>
      <c r="C66" s="24">
        <v>74506726</v>
      </c>
      <c r="D66" s="24">
        <v>0</v>
      </c>
      <c r="E66" s="24">
        <v>1449000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8370107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64687619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</row>
    <row r="67" spans="1:30" ht="24.95" customHeight="1">
      <c r="A67" s="22" t="s">
        <v>326</v>
      </c>
      <c r="B67" s="23" t="s">
        <v>94</v>
      </c>
      <c r="C67" s="24">
        <v>64285328</v>
      </c>
      <c r="D67" s="24">
        <v>217990</v>
      </c>
      <c r="E67" s="24">
        <v>0</v>
      </c>
      <c r="F67" s="24">
        <v>0</v>
      </c>
      <c r="G67" s="24">
        <v>0</v>
      </c>
      <c r="H67" s="24">
        <v>0</v>
      </c>
      <c r="I67" s="24">
        <v>141732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43360264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20415342</v>
      </c>
      <c r="W67" s="24">
        <v>150000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</row>
    <row r="68" spans="1:30" ht="24.95" customHeight="1">
      <c r="A68" s="22" t="s">
        <v>327</v>
      </c>
      <c r="B68" s="23" t="s">
        <v>95</v>
      </c>
      <c r="C68" s="24">
        <v>34728680</v>
      </c>
      <c r="D68" s="24">
        <v>81834</v>
      </c>
      <c r="E68" s="24">
        <v>391230</v>
      </c>
      <c r="F68" s="24">
        <v>0</v>
      </c>
      <c r="G68" s="24">
        <v>0</v>
      </c>
      <c r="H68" s="24">
        <v>0</v>
      </c>
      <c r="I68" s="24">
        <v>38268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11199050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22977798</v>
      </c>
      <c r="W68" s="24">
        <v>40500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</row>
    <row r="69" spans="1:30" ht="24.95" customHeight="1">
      <c r="A69" s="25" t="s">
        <v>328</v>
      </c>
      <c r="B69" s="26" t="s">
        <v>329</v>
      </c>
      <c r="C69" s="27">
        <v>173605834</v>
      </c>
      <c r="D69" s="27">
        <v>384924</v>
      </c>
      <c r="E69" s="27">
        <v>1840230</v>
      </c>
      <c r="F69" s="27">
        <v>0</v>
      </c>
      <c r="G69" s="27">
        <v>0</v>
      </c>
      <c r="H69" s="27">
        <v>0</v>
      </c>
      <c r="I69" s="27">
        <v>180000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62929421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108080759</v>
      </c>
      <c r="W69" s="27">
        <v>190500</v>
      </c>
      <c r="X69" s="27">
        <v>0</v>
      </c>
      <c r="Y69" s="27">
        <v>0</v>
      </c>
      <c r="Z69" s="27">
        <v>0</v>
      </c>
      <c r="AA69" s="27">
        <v>0</v>
      </c>
      <c r="AB69" s="27">
        <v>0</v>
      </c>
      <c r="AC69" s="27">
        <v>0</v>
      </c>
      <c r="AD69" s="27">
        <v>0</v>
      </c>
    </row>
    <row r="70" spans="1:30" ht="24.95" customHeight="1">
      <c r="A70" s="22" t="s">
        <v>187</v>
      </c>
      <c r="B70" s="23" t="s">
        <v>96</v>
      </c>
      <c r="C70" s="24">
        <v>128791542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32116681</v>
      </c>
      <c r="K70" s="24">
        <v>0</v>
      </c>
      <c r="L70" s="24">
        <v>0</v>
      </c>
      <c r="M70" s="24">
        <v>0</v>
      </c>
      <c r="N70" s="24">
        <v>23620350</v>
      </c>
      <c r="O70" s="24">
        <v>36988116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36066395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</row>
    <row r="71" spans="1:30" ht="24.95" customHeight="1">
      <c r="A71" s="22" t="s">
        <v>330</v>
      </c>
      <c r="B71" s="23" t="s">
        <v>331</v>
      </c>
      <c r="C71" s="24">
        <v>11684970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11684970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</row>
    <row r="72" spans="1:30" ht="24.95" customHeight="1">
      <c r="A72" s="22" t="s">
        <v>332</v>
      </c>
      <c r="B72" s="23" t="s">
        <v>97</v>
      </c>
      <c r="C72" s="24">
        <v>27941868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8671504</v>
      </c>
      <c r="K72" s="24">
        <v>0</v>
      </c>
      <c r="L72" s="24">
        <v>0</v>
      </c>
      <c r="M72" s="24">
        <v>0</v>
      </c>
      <c r="N72" s="24">
        <v>6377495</v>
      </c>
      <c r="O72" s="24">
        <v>3154942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9737927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</row>
    <row r="73" spans="1:30" ht="24.95" customHeight="1">
      <c r="A73" s="25" t="s">
        <v>333</v>
      </c>
      <c r="B73" s="26" t="s">
        <v>334</v>
      </c>
      <c r="C73" s="27">
        <v>168418380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40788185</v>
      </c>
      <c r="K73" s="27">
        <v>0</v>
      </c>
      <c r="L73" s="27">
        <v>0</v>
      </c>
      <c r="M73" s="27">
        <v>0</v>
      </c>
      <c r="N73" s="27">
        <v>29997845</v>
      </c>
      <c r="O73" s="27">
        <v>51828028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45804322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</row>
    <row r="74" spans="1:30" ht="24.95" customHeight="1">
      <c r="A74" s="25" t="s">
        <v>339</v>
      </c>
      <c r="B74" s="26" t="s">
        <v>58</v>
      </c>
      <c r="C74" s="27">
        <v>795593269</v>
      </c>
      <c r="D74" s="27">
        <v>33974459</v>
      </c>
      <c r="E74" s="27">
        <v>2064785</v>
      </c>
      <c r="F74" s="27">
        <v>1768388</v>
      </c>
      <c r="G74" s="27">
        <v>4481397</v>
      </c>
      <c r="H74" s="27">
        <v>101396358</v>
      </c>
      <c r="I74" s="27">
        <v>5424282</v>
      </c>
      <c r="J74" s="27">
        <v>54765771</v>
      </c>
      <c r="K74" s="27">
        <v>4865751</v>
      </c>
      <c r="L74" s="27">
        <v>113893</v>
      </c>
      <c r="M74" s="27">
        <v>16091132</v>
      </c>
      <c r="N74" s="27">
        <v>33576078</v>
      </c>
      <c r="O74" s="27">
        <v>306968372</v>
      </c>
      <c r="P74" s="27">
        <v>4000659</v>
      </c>
      <c r="Q74" s="27">
        <v>65976</v>
      </c>
      <c r="R74" s="27">
        <v>511924</v>
      </c>
      <c r="S74" s="27">
        <v>1804558</v>
      </c>
      <c r="T74" s="27">
        <v>5520628</v>
      </c>
      <c r="U74" s="27">
        <v>7479478</v>
      </c>
      <c r="V74" s="27">
        <v>156838172</v>
      </c>
      <c r="W74" s="27">
        <v>7685325</v>
      </c>
      <c r="X74" s="27">
        <v>1140000</v>
      </c>
      <c r="Y74" s="27">
        <v>246359</v>
      </c>
      <c r="Z74" s="27">
        <v>3900</v>
      </c>
      <c r="AA74" s="27">
        <v>2407454</v>
      </c>
      <c r="AB74" s="27">
        <v>12808952</v>
      </c>
      <c r="AC74" s="27">
        <v>24241326</v>
      </c>
      <c r="AD74" s="27">
        <v>5347892</v>
      </c>
    </row>
    <row r="75" spans="1:30" ht="24.95" customHeight="1">
      <c r="A75" s="22" t="s">
        <v>355</v>
      </c>
      <c r="B75" s="23" t="s">
        <v>356</v>
      </c>
      <c r="C75" s="24">
        <v>7249371</v>
      </c>
      <c r="D75" s="24">
        <v>0</v>
      </c>
      <c r="E75" s="24">
        <v>0</v>
      </c>
      <c r="F75" s="24">
        <v>0</v>
      </c>
      <c r="G75" s="24">
        <v>7249371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</row>
    <row r="76" spans="1:30" ht="24.95" customHeight="1">
      <c r="A76" s="22" t="s">
        <v>357</v>
      </c>
      <c r="B76" s="23" t="s">
        <v>358</v>
      </c>
      <c r="C76" s="24">
        <v>135756637</v>
      </c>
      <c r="D76" s="24">
        <v>0</v>
      </c>
      <c r="E76" s="24">
        <v>0</v>
      </c>
      <c r="F76" s="24">
        <v>0</v>
      </c>
      <c r="G76" s="24">
        <v>0</v>
      </c>
      <c r="H76" s="24">
        <v>135756637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</row>
    <row r="77" spans="1:30" ht="24.95" customHeight="1">
      <c r="A77" s="22" t="s">
        <v>359</v>
      </c>
      <c r="B77" s="23" t="s">
        <v>360</v>
      </c>
      <c r="C77" s="24">
        <v>143006008</v>
      </c>
      <c r="D77" s="24">
        <v>0</v>
      </c>
      <c r="E77" s="24">
        <v>0</v>
      </c>
      <c r="F77" s="24">
        <v>0</v>
      </c>
      <c r="G77" s="24">
        <v>7249371</v>
      </c>
      <c r="H77" s="24">
        <v>135756637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</row>
    <row r="78" spans="1:30" ht="24.95" customHeight="1">
      <c r="A78" s="25" t="s">
        <v>361</v>
      </c>
      <c r="B78" s="26" t="s">
        <v>362</v>
      </c>
      <c r="C78" s="27">
        <v>143006008</v>
      </c>
      <c r="D78" s="27">
        <v>0</v>
      </c>
      <c r="E78" s="27">
        <v>0</v>
      </c>
      <c r="F78" s="27">
        <v>0</v>
      </c>
      <c r="G78" s="27">
        <v>7249371</v>
      </c>
      <c r="H78" s="27">
        <v>135756637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27">
        <v>0</v>
      </c>
      <c r="AA78" s="27">
        <v>0</v>
      </c>
      <c r="AB78" s="27">
        <v>0</v>
      </c>
      <c r="AC78" s="27">
        <v>0</v>
      </c>
      <c r="AD78" s="27">
        <v>0</v>
      </c>
    </row>
    <row r="79" spans="1:30" ht="24.95" customHeight="1">
      <c r="A79" s="25" t="s">
        <v>363</v>
      </c>
      <c r="B79" s="26" t="s">
        <v>73</v>
      </c>
      <c r="C79" s="27">
        <v>938599277</v>
      </c>
      <c r="D79" s="27">
        <v>33974459</v>
      </c>
      <c r="E79" s="27">
        <v>2064785</v>
      </c>
      <c r="F79" s="27">
        <v>1768388</v>
      </c>
      <c r="G79" s="27">
        <v>11730768</v>
      </c>
      <c r="H79" s="27">
        <v>237152995</v>
      </c>
      <c r="I79" s="27">
        <v>5424282</v>
      </c>
      <c r="J79" s="27">
        <v>54765771</v>
      </c>
      <c r="K79" s="27">
        <v>4865751</v>
      </c>
      <c r="L79" s="27">
        <v>113893</v>
      </c>
      <c r="M79" s="27">
        <v>16091132</v>
      </c>
      <c r="N79" s="27">
        <v>33576078</v>
      </c>
      <c r="O79" s="27">
        <v>306968372</v>
      </c>
      <c r="P79" s="27">
        <v>4000659</v>
      </c>
      <c r="Q79" s="27">
        <v>65976</v>
      </c>
      <c r="R79" s="27">
        <v>511924</v>
      </c>
      <c r="S79" s="27">
        <v>1804558</v>
      </c>
      <c r="T79" s="27">
        <v>5520628</v>
      </c>
      <c r="U79" s="27">
        <v>7479478</v>
      </c>
      <c r="V79" s="27">
        <v>156838172</v>
      </c>
      <c r="W79" s="27">
        <v>7685325</v>
      </c>
      <c r="X79" s="27">
        <v>1140000</v>
      </c>
      <c r="Y79" s="27">
        <v>246359</v>
      </c>
      <c r="Z79" s="27">
        <v>3900</v>
      </c>
      <c r="AA79" s="27">
        <v>2407454</v>
      </c>
      <c r="AB79" s="27">
        <v>12808952</v>
      </c>
      <c r="AC79" s="27">
        <v>24241326</v>
      </c>
      <c r="AD79" s="27">
        <v>5347892</v>
      </c>
    </row>
    <row r="80" spans="1:30" ht="24.95" customHeight="1">
      <c r="A80" s="22" t="s">
        <v>364</v>
      </c>
      <c r="B80" s="23" t="s">
        <v>74</v>
      </c>
      <c r="C80" s="24">
        <v>34</v>
      </c>
      <c r="D80" s="24">
        <v>13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1</v>
      </c>
      <c r="L80" s="24">
        <v>0</v>
      </c>
      <c r="M80" s="24">
        <v>0</v>
      </c>
      <c r="N80" s="24">
        <v>1</v>
      </c>
      <c r="O80" s="24">
        <v>9</v>
      </c>
      <c r="P80" s="24">
        <v>1</v>
      </c>
      <c r="Q80" s="24">
        <v>0</v>
      </c>
      <c r="R80" s="24">
        <v>0</v>
      </c>
      <c r="S80" s="24">
        <v>0</v>
      </c>
      <c r="T80" s="24">
        <v>1</v>
      </c>
      <c r="U80" s="24">
        <v>0</v>
      </c>
      <c r="V80" s="24">
        <v>0</v>
      </c>
      <c r="W80" s="24">
        <v>1</v>
      </c>
      <c r="X80" s="24">
        <v>0</v>
      </c>
      <c r="Y80" s="24">
        <v>0</v>
      </c>
      <c r="Z80" s="24">
        <v>0</v>
      </c>
      <c r="AA80" s="24">
        <v>0</v>
      </c>
      <c r="AB80" s="24">
        <v>1</v>
      </c>
      <c r="AC80" s="24">
        <v>6</v>
      </c>
      <c r="AD80" s="24">
        <v>0</v>
      </c>
    </row>
  </sheetData>
  <mergeCells count="2">
    <mergeCell ref="I1:AD1"/>
    <mergeCell ref="I2:AD2"/>
  </mergeCells>
  <pageMargins left="0.70866141732283472" right="0.70866141732283472" top="0.74803149606299213" bottom="0.74803149606299213" header="0.31496062992125984" footer="0.31496062992125984"/>
  <pageSetup paperSize="8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tabSelected="1" view="pageBreakPreview" zoomScale="60" zoomScaleNormal="100" workbookViewId="0">
      <selection sqref="A1:E1"/>
    </sheetView>
  </sheetViews>
  <sheetFormatPr defaultRowHeight="15"/>
  <cols>
    <col min="2" max="2" width="30.42578125" customWidth="1"/>
    <col min="3" max="3" width="15.140625" customWidth="1"/>
    <col min="4" max="4" width="14.28515625" customWidth="1"/>
    <col min="5" max="5" width="12.85546875" customWidth="1"/>
  </cols>
  <sheetData>
    <row r="1" spans="1:6">
      <c r="A1" s="213" t="s">
        <v>704</v>
      </c>
      <c r="B1" s="213"/>
      <c r="C1" s="213"/>
      <c r="D1" s="213"/>
      <c r="E1" s="213"/>
      <c r="F1" s="15"/>
    </row>
    <row r="2" spans="1:6">
      <c r="A2" s="213" t="s">
        <v>75</v>
      </c>
      <c r="B2" s="213"/>
      <c r="C2" s="213"/>
      <c r="D2" s="213"/>
      <c r="E2" s="213"/>
      <c r="F2" s="15"/>
    </row>
    <row r="4" spans="1:6">
      <c r="E4" s="1" t="s">
        <v>11</v>
      </c>
    </row>
    <row r="5" spans="1:6">
      <c r="A5" s="216" t="s">
        <v>18</v>
      </c>
      <c r="B5" s="217"/>
      <c r="C5" s="217"/>
      <c r="D5" s="217"/>
      <c r="E5" s="217"/>
    </row>
    <row r="6" spans="1:6" ht="25.5">
      <c r="A6" s="12" t="s">
        <v>5</v>
      </c>
      <c r="B6" s="12" t="s">
        <v>0</v>
      </c>
      <c r="C6" s="12" t="s">
        <v>1</v>
      </c>
      <c r="D6" s="12" t="s">
        <v>2</v>
      </c>
      <c r="E6" s="12" t="s">
        <v>3</v>
      </c>
    </row>
    <row r="7" spans="1:6" ht="38.25">
      <c r="A7" s="2">
        <v>1</v>
      </c>
      <c r="B7" s="3" t="s">
        <v>6</v>
      </c>
      <c r="C7" s="4">
        <v>0</v>
      </c>
      <c r="D7" s="4">
        <v>3617730</v>
      </c>
      <c r="E7" s="4">
        <v>3617730</v>
      </c>
    </row>
    <row r="8" spans="1:6" ht="25.5">
      <c r="A8" s="2">
        <v>2</v>
      </c>
      <c r="B8" s="3" t="s">
        <v>4</v>
      </c>
      <c r="C8" s="4">
        <v>0</v>
      </c>
      <c r="D8" s="4">
        <v>0</v>
      </c>
      <c r="E8" s="4">
        <v>3617730</v>
      </c>
    </row>
    <row r="9" spans="1:6" ht="25.5">
      <c r="A9" s="5">
        <v>3</v>
      </c>
      <c r="B9" s="6" t="s">
        <v>7</v>
      </c>
      <c r="C9" s="7">
        <v>0</v>
      </c>
      <c r="D9" s="7">
        <v>3617730</v>
      </c>
      <c r="E9" s="7">
        <v>3617730</v>
      </c>
    </row>
    <row r="10" spans="1:6">
      <c r="A10" s="2">
        <v>4</v>
      </c>
      <c r="B10" s="3" t="s">
        <v>8</v>
      </c>
      <c r="C10" s="4">
        <v>0</v>
      </c>
      <c r="D10" s="4">
        <v>307040</v>
      </c>
      <c r="E10" s="4">
        <v>319041</v>
      </c>
    </row>
    <row r="11" spans="1:6">
      <c r="A11" s="5">
        <v>5</v>
      </c>
      <c r="B11" s="6" t="s">
        <v>9</v>
      </c>
      <c r="C11" s="7">
        <v>0</v>
      </c>
      <c r="D11" s="7">
        <v>307040</v>
      </c>
      <c r="E11" s="7">
        <v>319041</v>
      </c>
    </row>
    <row r="12" spans="1:6">
      <c r="A12" s="5">
        <v>6</v>
      </c>
      <c r="B12" s="6" t="s">
        <v>10</v>
      </c>
      <c r="C12" s="7">
        <v>0</v>
      </c>
      <c r="D12" s="7">
        <v>3924770</v>
      </c>
      <c r="E12" s="7">
        <v>3936771</v>
      </c>
    </row>
    <row r="14" spans="1:6">
      <c r="E14" s="1" t="s">
        <v>11</v>
      </c>
    </row>
    <row r="15" spans="1:6">
      <c r="A15" s="214" t="s">
        <v>17</v>
      </c>
      <c r="B15" s="215"/>
      <c r="C15" s="215"/>
      <c r="D15" s="215"/>
      <c r="E15" s="215"/>
    </row>
    <row r="16" spans="1:6" ht="25.5">
      <c r="A16" s="12" t="s">
        <v>5</v>
      </c>
      <c r="B16" s="12" t="s">
        <v>0</v>
      </c>
      <c r="C16" s="12" t="s">
        <v>1</v>
      </c>
      <c r="D16" s="12" t="s">
        <v>2</v>
      </c>
      <c r="E16" s="12" t="s">
        <v>3</v>
      </c>
    </row>
    <row r="17" spans="1:5" ht="38.25">
      <c r="A17" s="2">
        <v>1</v>
      </c>
      <c r="B17" s="3" t="s">
        <v>12</v>
      </c>
      <c r="C17" s="4">
        <v>1845849</v>
      </c>
      <c r="D17" s="4">
        <v>1845849</v>
      </c>
      <c r="E17" s="4">
        <v>1845849</v>
      </c>
    </row>
    <row r="18" spans="1:5">
      <c r="A18" s="2">
        <v>2</v>
      </c>
      <c r="B18" s="3" t="s">
        <v>14</v>
      </c>
      <c r="C18" s="4">
        <v>1845849</v>
      </c>
      <c r="D18" s="4">
        <v>1845849</v>
      </c>
      <c r="E18" s="4">
        <v>1845849</v>
      </c>
    </row>
    <row r="19" spans="1:5" ht="25.5">
      <c r="A19" s="2">
        <v>3</v>
      </c>
      <c r="B19" s="3" t="s">
        <v>13</v>
      </c>
      <c r="C19" s="4">
        <v>104979831</v>
      </c>
      <c r="D19" s="4">
        <v>107035711</v>
      </c>
      <c r="E19" s="4">
        <v>102060688</v>
      </c>
    </row>
    <row r="20" spans="1:5">
      <c r="A20" s="2">
        <v>4</v>
      </c>
      <c r="B20" s="3" t="s">
        <v>15</v>
      </c>
      <c r="C20" s="4">
        <v>106825680</v>
      </c>
      <c r="D20" s="4">
        <v>108881560</v>
      </c>
      <c r="E20" s="4">
        <v>103906537</v>
      </c>
    </row>
    <row r="21" spans="1:5">
      <c r="A21" s="5">
        <v>5</v>
      </c>
      <c r="B21" s="6" t="s">
        <v>16</v>
      </c>
      <c r="C21" s="7">
        <v>106825680</v>
      </c>
      <c r="D21" s="7">
        <v>108881560</v>
      </c>
      <c r="E21" s="7">
        <v>103906537</v>
      </c>
    </row>
  </sheetData>
  <mergeCells count="4">
    <mergeCell ref="A1:E1"/>
    <mergeCell ref="A15:E15"/>
    <mergeCell ref="A5:E5"/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7"/>
  <sheetViews>
    <sheetView view="pageBreakPreview" zoomScale="60" zoomScaleNormal="100" workbookViewId="0">
      <selection activeCell="B1" sqref="B1:F1"/>
    </sheetView>
  </sheetViews>
  <sheetFormatPr defaultRowHeight="15"/>
  <cols>
    <col min="2" max="2" width="34.28515625" customWidth="1"/>
    <col min="3" max="3" width="17.5703125" customWidth="1"/>
    <col min="4" max="4" width="22.7109375" customWidth="1"/>
    <col min="5" max="5" width="20.140625" customWidth="1"/>
    <col min="6" max="6" width="22" customWidth="1"/>
  </cols>
  <sheetData>
    <row r="1" spans="1:6">
      <c r="B1" s="213" t="s">
        <v>705</v>
      </c>
      <c r="C1" s="213"/>
      <c r="D1" s="213"/>
      <c r="E1" s="213"/>
      <c r="F1" s="213"/>
    </row>
    <row r="2" spans="1:6">
      <c r="B2" s="213" t="s">
        <v>76</v>
      </c>
      <c r="C2" s="213"/>
      <c r="D2" s="213"/>
      <c r="E2" s="213"/>
      <c r="F2" s="213"/>
    </row>
    <row r="4" spans="1:6">
      <c r="F4" s="1" t="s">
        <v>27</v>
      </c>
    </row>
    <row r="5" spans="1:6" ht="78.75" customHeight="1">
      <c r="A5" s="9" t="s">
        <v>5</v>
      </c>
      <c r="B5" s="10" t="s">
        <v>0</v>
      </c>
      <c r="C5" s="10" t="s">
        <v>19</v>
      </c>
      <c r="D5" s="10" t="s">
        <v>20</v>
      </c>
      <c r="E5" s="10" t="s">
        <v>21</v>
      </c>
      <c r="F5" s="10" t="s">
        <v>22</v>
      </c>
    </row>
    <row r="6" spans="1:6" ht="25.5">
      <c r="A6" s="11">
        <v>1</v>
      </c>
      <c r="B6" s="3" t="s">
        <v>23</v>
      </c>
      <c r="C6" s="4">
        <v>3617730</v>
      </c>
      <c r="D6" s="4">
        <v>0</v>
      </c>
      <c r="E6" s="4">
        <v>3617730</v>
      </c>
      <c r="F6" s="4">
        <v>0</v>
      </c>
    </row>
    <row r="7" spans="1:6" ht="25.5">
      <c r="A7" s="11">
        <v>2</v>
      </c>
      <c r="B7" s="3" t="s">
        <v>4</v>
      </c>
      <c r="C7" s="4">
        <v>3617730</v>
      </c>
      <c r="D7" s="4">
        <v>0</v>
      </c>
      <c r="E7" s="4">
        <v>3617730</v>
      </c>
      <c r="F7" s="4">
        <v>0</v>
      </c>
    </row>
    <row r="8" spans="1:6" ht="25.5">
      <c r="A8" s="11">
        <v>3</v>
      </c>
      <c r="B8" s="6" t="s">
        <v>7</v>
      </c>
      <c r="C8" s="7">
        <v>3617730</v>
      </c>
      <c r="D8" s="7">
        <v>0</v>
      </c>
      <c r="E8" s="7">
        <v>3617730</v>
      </c>
      <c r="F8" s="7">
        <v>0</v>
      </c>
    </row>
    <row r="9" spans="1:6">
      <c r="A9" s="11">
        <v>4</v>
      </c>
      <c r="B9" s="3" t="s">
        <v>8</v>
      </c>
      <c r="C9" s="4">
        <v>319041</v>
      </c>
      <c r="D9" s="4">
        <v>319041</v>
      </c>
      <c r="E9" s="4">
        <v>0</v>
      </c>
      <c r="F9" s="4">
        <v>0</v>
      </c>
    </row>
    <row r="10" spans="1:6">
      <c r="A10" s="11">
        <v>5</v>
      </c>
      <c r="B10" s="6" t="s">
        <v>9</v>
      </c>
      <c r="C10" s="7">
        <v>319041</v>
      </c>
      <c r="D10" s="7">
        <v>319041</v>
      </c>
      <c r="E10" s="7">
        <v>0</v>
      </c>
      <c r="F10" s="7">
        <v>0</v>
      </c>
    </row>
    <row r="11" spans="1:6">
      <c r="A11" s="11">
        <v>6</v>
      </c>
      <c r="B11" s="6" t="s">
        <v>24</v>
      </c>
      <c r="C11" s="7">
        <v>3936771</v>
      </c>
      <c r="D11" s="7">
        <v>319041</v>
      </c>
      <c r="E11" s="7">
        <v>3617730</v>
      </c>
      <c r="F11" s="7">
        <v>0</v>
      </c>
    </row>
    <row r="12" spans="1:6" ht="25.5">
      <c r="A12" s="11">
        <v>7</v>
      </c>
      <c r="B12" s="3" t="s">
        <v>25</v>
      </c>
      <c r="C12" s="4">
        <v>1845849</v>
      </c>
      <c r="D12" s="4">
        <v>0</v>
      </c>
      <c r="E12" s="4">
        <v>0</v>
      </c>
      <c r="F12" s="4">
        <v>1845849</v>
      </c>
    </row>
    <row r="13" spans="1:6">
      <c r="A13" s="11">
        <v>8</v>
      </c>
      <c r="B13" s="3" t="s">
        <v>14</v>
      </c>
      <c r="C13" s="4">
        <v>1845849</v>
      </c>
      <c r="D13" s="4">
        <v>0</v>
      </c>
      <c r="E13" s="4">
        <v>0</v>
      </c>
      <c r="F13" s="4">
        <v>1845849</v>
      </c>
    </row>
    <row r="14" spans="1:6" ht="22.5" customHeight="1">
      <c r="A14" s="11">
        <v>9</v>
      </c>
      <c r="B14" s="3" t="s">
        <v>13</v>
      </c>
      <c r="C14" s="4">
        <v>102060688</v>
      </c>
      <c r="D14" s="4">
        <v>0</v>
      </c>
      <c r="E14" s="4">
        <v>0</v>
      </c>
      <c r="F14" s="4">
        <v>102060688</v>
      </c>
    </row>
    <row r="15" spans="1:6">
      <c r="A15" s="11">
        <v>10</v>
      </c>
      <c r="B15" s="3" t="s">
        <v>15</v>
      </c>
      <c r="C15" s="4">
        <v>103906537</v>
      </c>
      <c r="D15" s="4">
        <v>0</v>
      </c>
      <c r="E15" s="4">
        <v>0</v>
      </c>
      <c r="F15" s="4">
        <v>103906537</v>
      </c>
    </row>
    <row r="16" spans="1:6">
      <c r="A16" s="11">
        <v>11</v>
      </c>
      <c r="B16" s="6" t="s">
        <v>16</v>
      </c>
      <c r="C16" s="7">
        <v>103906537</v>
      </c>
      <c r="D16" s="7">
        <v>0</v>
      </c>
      <c r="E16" s="7">
        <v>0</v>
      </c>
      <c r="F16" s="7">
        <v>103906537</v>
      </c>
    </row>
    <row r="17" spans="1:6">
      <c r="A17" s="11">
        <v>12</v>
      </c>
      <c r="B17" s="6" t="s">
        <v>26</v>
      </c>
      <c r="C17" s="7">
        <v>107843308</v>
      </c>
      <c r="D17" s="7">
        <v>319041</v>
      </c>
      <c r="E17" s="7">
        <v>3617730</v>
      </c>
      <c r="F17" s="7">
        <v>103906537</v>
      </c>
    </row>
  </sheetData>
  <mergeCells count="2">
    <mergeCell ref="B1:F1"/>
    <mergeCell ref="B2:F2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27</vt:i4>
      </vt:variant>
      <vt:variant>
        <vt:lpstr>Névvel ellátott tartományok</vt:lpstr>
      </vt:variant>
      <vt:variant>
        <vt:i4>2</vt:i4>
      </vt:variant>
    </vt:vector>
  </HeadingPairs>
  <TitlesOfParts>
    <vt:vector size="29" baseType="lpstr">
      <vt:lpstr>Címrend</vt:lpstr>
      <vt:lpstr>Önk.összevont bevételi</vt:lpstr>
      <vt:lpstr>Önk. összevont kiadásai</vt:lpstr>
      <vt:lpstr>Önkorm.bevételi</vt:lpstr>
      <vt:lpstr>Önkorm. bevét. COFOG</vt:lpstr>
      <vt:lpstr>Önkorm.kiad. </vt:lpstr>
      <vt:lpstr>Önkorm. Kiad COFOG</vt:lpstr>
      <vt:lpstr>KÖH bevételei</vt:lpstr>
      <vt:lpstr>KÖH. bevét. COFOG</vt:lpstr>
      <vt:lpstr>KÖH kiadásai</vt:lpstr>
      <vt:lpstr>KÖH kiad. COFOG</vt:lpstr>
      <vt:lpstr>MŰV.Ház bevételei</vt:lpstr>
      <vt:lpstr>MŰV.ház Bevét COFOG</vt:lpstr>
      <vt:lpstr>Művház. kiadások</vt:lpstr>
      <vt:lpstr>Művház. kiad COFOG</vt:lpstr>
      <vt:lpstr>Felhalmozás</vt:lpstr>
      <vt:lpstr>Létszám</vt:lpstr>
      <vt:lpstr>EU.</vt:lpstr>
      <vt:lpstr>Hitel</vt:lpstr>
      <vt:lpstr>Közvetett támogatások</vt:lpstr>
      <vt:lpstr>Többéves </vt:lpstr>
      <vt:lpstr>Követelések</vt:lpstr>
      <vt:lpstr>Kötelezettségek</vt:lpstr>
      <vt:lpstr>Pénzmaradvány</vt:lpstr>
      <vt:lpstr>Pénzkészlet</vt:lpstr>
      <vt:lpstr>Mérleg</vt:lpstr>
      <vt:lpstr>Eredménykimutatás</vt:lpstr>
      <vt:lpstr>Pénzkészlet!Nyomtatási_terület</vt:lpstr>
      <vt:lpstr>Pénzmaradvány!Nyomtatási_terület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PENZUGY_4</cp:lastModifiedBy>
  <cp:lastPrinted>2020-07-17T10:47:22Z</cp:lastPrinted>
  <dcterms:created xsi:type="dcterms:W3CDTF">2020-07-12T17:09:20Z</dcterms:created>
  <dcterms:modified xsi:type="dcterms:W3CDTF">2020-07-17T10:48:13Z</dcterms:modified>
</cp:coreProperties>
</file>