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65" windowHeight="11340"/>
  </bookViews>
  <sheets>
    <sheet name="Önkorm" sheetId="1" r:id="rId1"/>
    <sheet name="Polg.Hiv" sheetId="2" r:id="rId2"/>
    <sheet name="Óvoda" sheetId="3" r:id="rId3"/>
    <sheet name="Műv.ház." sheetId="4" r:id="rId4"/>
    <sheet name="Működési mérleg" sheetId="5" r:id="rId5"/>
    <sheet name="Adóbevételek" sheetId="6" r:id="rId6"/>
    <sheet name="Tartozás áll." sheetId="7" r:id="rId7"/>
  </sheets>
  <calcPr calcId="125725"/>
</workbook>
</file>

<file path=xl/calcChain.xml><?xml version="1.0" encoding="utf-8"?>
<calcChain xmlns="http://schemas.openxmlformats.org/spreadsheetml/2006/main">
  <c r="G17" i="7"/>
  <c r="F17"/>
  <c r="E17"/>
  <c r="D17"/>
  <c r="G16"/>
  <c r="G15"/>
  <c r="G14"/>
  <c r="G13"/>
  <c r="G12"/>
  <c r="G11"/>
  <c r="B14" i="6"/>
  <c r="D60" i="1"/>
  <c r="D55"/>
  <c r="E23" i="5"/>
  <c r="C23"/>
  <c r="E16"/>
  <c r="E24" s="1"/>
  <c r="C16"/>
  <c r="D41" i="4"/>
  <c r="D36"/>
  <c r="D41" i="3"/>
  <c r="D36"/>
  <c r="D41" i="2"/>
  <c r="D36"/>
  <c r="D13"/>
  <c r="D14" i="3"/>
  <c r="D42" i="1"/>
  <c r="D18" i="2"/>
  <c r="D26" s="1"/>
  <c r="D27" i="4"/>
  <c r="D19"/>
  <c r="D13"/>
  <c r="D14" s="1"/>
  <c r="D13" i="3"/>
  <c r="D27"/>
  <c r="D19"/>
  <c r="D46" i="1"/>
  <c r="D31"/>
  <c r="D39" s="1"/>
  <c r="D26"/>
  <c r="D20"/>
  <c r="D12"/>
  <c r="C24" i="5" l="1"/>
  <c r="C25" s="1"/>
  <c r="D27" i="1"/>
  <c r="D47"/>
</calcChain>
</file>

<file path=xl/sharedStrings.xml><?xml version="1.0" encoding="utf-8"?>
<sst xmlns="http://schemas.openxmlformats.org/spreadsheetml/2006/main" count="463" uniqueCount="205">
  <si>
    <t>Megnevezés</t>
  </si>
  <si>
    <t>Rov.sz.</t>
  </si>
  <si>
    <t>2015. er. ei.</t>
  </si>
  <si>
    <t>1.</t>
  </si>
  <si>
    <t>2.</t>
  </si>
  <si>
    <t>3.</t>
  </si>
  <si>
    <t>4.</t>
  </si>
  <si>
    <t>5.</t>
  </si>
  <si>
    <t>6.</t>
  </si>
  <si>
    <t>7.</t>
  </si>
  <si>
    <t>13.</t>
  </si>
  <si>
    <t>19.</t>
  </si>
  <si>
    <t>33.</t>
  </si>
  <si>
    <t>44.</t>
  </si>
  <si>
    <t>50.</t>
  </si>
  <si>
    <t>54.</t>
  </si>
  <si>
    <t>58.</t>
  </si>
  <si>
    <t>59.</t>
  </si>
  <si>
    <t>04.</t>
  </si>
  <si>
    <t>09.</t>
  </si>
  <si>
    <t>12.</t>
  </si>
  <si>
    <t>18.</t>
  </si>
  <si>
    <t>23.</t>
  </si>
  <si>
    <t>25.</t>
  </si>
  <si>
    <t>B1-B8</t>
  </si>
  <si>
    <t>Helyi önkormányzatok műk. ált. tám.</t>
  </si>
  <si>
    <t>B111</t>
  </si>
  <si>
    <t>Tel. önk. egyes köznev. felad. támogatása</t>
  </si>
  <si>
    <t>Tel. önk. szoc. gyermekjól. és gyermek étk. tám.</t>
  </si>
  <si>
    <t>Tel. önkor. kult. feladatainak támogatása</t>
  </si>
  <si>
    <t>B112</t>
  </si>
  <si>
    <t>B113</t>
  </si>
  <si>
    <t>B114</t>
  </si>
  <si>
    <t>Működési célú központosított előirányzatok</t>
  </si>
  <si>
    <t>B115</t>
  </si>
  <si>
    <t>Helyi önkormányzatok kiegészítő támogatásai</t>
  </si>
  <si>
    <t>B116</t>
  </si>
  <si>
    <t>Önkormányzatok működési támogatásai (1-6)</t>
  </si>
  <si>
    <t>B11</t>
  </si>
  <si>
    <t>B1</t>
  </si>
  <si>
    <t>Felhalmozási célú tám. államházt. belülről</t>
  </si>
  <si>
    <t>Működési célú tám. államházt. belülről</t>
  </si>
  <si>
    <t>B2</t>
  </si>
  <si>
    <t>Közhatalmi bevételek</t>
  </si>
  <si>
    <t>B3</t>
  </si>
  <si>
    <t>Működési bevételek</t>
  </si>
  <si>
    <t>B4</t>
  </si>
  <si>
    <t>Felhalmozási bevételek</t>
  </si>
  <si>
    <t>B5</t>
  </si>
  <si>
    <t>Működési célú átvett pénzeszközök</t>
  </si>
  <si>
    <t>B6</t>
  </si>
  <si>
    <t>Felhalmozási célú átvett pénzeszközök</t>
  </si>
  <si>
    <t>B7</t>
  </si>
  <si>
    <t>Költségvetési bevételek (B1-B7)</t>
  </si>
  <si>
    <t>B1-B7</t>
  </si>
  <si>
    <t>Hitel-, kölcsönfelv. Államházt-on kívüről</t>
  </si>
  <si>
    <t>B811</t>
  </si>
  <si>
    <t>Belföldi értékpapírok bevételei</t>
  </si>
  <si>
    <t>B812</t>
  </si>
  <si>
    <t>Maradvány igénybevétele</t>
  </si>
  <si>
    <t>B813</t>
  </si>
  <si>
    <t>Belföldi finanszírozás bevételei</t>
  </si>
  <si>
    <t>Külföldi finanszírozás bevételei</t>
  </si>
  <si>
    <t>B81</t>
  </si>
  <si>
    <t>B82</t>
  </si>
  <si>
    <t>Finanszírozási bevételek</t>
  </si>
  <si>
    <t>B8</t>
  </si>
  <si>
    <t>B1-B7 Költségvetési bevételek</t>
  </si>
  <si>
    <t>2015. évi elemi költségvetés</t>
  </si>
  <si>
    <t>K1-K8 Költségvetési kiadások</t>
  </si>
  <si>
    <t>14.</t>
  </si>
  <si>
    <t>20.</t>
  </si>
  <si>
    <t>45.</t>
  </si>
  <si>
    <t>67.</t>
  </si>
  <si>
    <t>75.</t>
  </si>
  <si>
    <t>80.</t>
  </si>
  <si>
    <t>89.</t>
  </si>
  <si>
    <t>90.</t>
  </si>
  <si>
    <t>16.</t>
  </si>
  <si>
    <t>21.</t>
  </si>
  <si>
    <t>K1-K8</t>
  </si>
  <si>
    <t>Foglalkoztatottak személyi juttatásai</t>
  </si>
  <si>
    <t>Külső személyi juttatások</t>
  </si>
  <si>
    <t>Személyi juttatások (=14+18)</t>
  </si>
  <si>
    <t>Munkaadókat terhelő jár. és szoc. h. adó</t>
  </si>
  <si>
    <t>Dologi kiadások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</si>
  <si>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</si>
  <si>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</si>
  <si>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</si>
  <si>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</si>
  <si>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</si>
  <si>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Hitel-, kölcsöntörlesztés államht-on kívülre</t>
  </si>
  <si>
    <t>Belföldi értékpapírok kiadásai</t>
  </si>
  <si>
    <t>ebből: int. támogatása</t>
  </si>
  <si>
    <t>ebből: PVK támogatása</t>
  </si>
  <si>
    <t>Külföldi finanszírozás kiadásai</t>
  </si>
  <si>
    <t>Finanszírozási kiadások</t>
  </si>
  <si>
    <t>Belföldi finanszírozás kiadásai</t>
  </si>
  <si>
    <t>K11</t>
  </si>
  <si>
    <t>K12</t>
  </si>
  <si>
    <t>K1</t>
  </si>
  <si>
    <t>K2</t>
  </si>
  <si>
    <t>K3</t>
  </si>
  <si>
    <t>K4</t>
  </si>
  <si>
    <t>K5</t>
  </si>
  <si>
    <t>K6</t>
  </si>
  <si>
    <t>K7</t>
  </si>
  <si>
    <t>K8</t>
  </si>
  <si>
    <t>K911</t>
  </si>
  <si>
    <t>K912</t>
  </si>
  <si>
    <t>K91</t>
  </si>
  <si>
    <t>K92</t>
  </si>
  <si>
    <t>K9</t>
  </si>
  <si>
    <t>Rov. Sz.</t>
  </si>
  <si>
    <t xml:space="preserve">4. </t>
  </si>
  <si>
    <t>Hitel-, kölcsönfelv.áht. Kívülről</t>
  </si>
  <si>
    <t>9.</t>
  </si>
  <si>
    <t xml:space="preserve">23. </t>
  </si>
  <si>
    <t xml:space="preserve">25. </t>
  </si>
  <si>
    <t>Finanszírozás bevételei</t>
  </si>
  <si>
    <t>Munkaadókat terhelő jár.és szoc.h.adó</t>
  </si>
  <si>
    <t>Egyéb felhalmozősi célú kiadások</t>
  </si>
  <si>
    <t xml:space="preserve">Költségvetési kiadások </t>
  </si>
  <si>
    <t>Éves engedélyezett létszám ei. (fő)</t>
  </si>
  <si>
    <t>Költségvetési bevételek</t>
  </si>
  <si>
    <t>17 fő képviselő 4 fő védőnő</t>
  </si>
  <si>
    <t>Önkormányzat</t>
  </si>
  <si>
    <t>Hivatal</t>
  </si>
  <si>
    <t>Óvoda</t>
  </si>
  <si>
    <t>Költségvetési kiadások</t>
  </si>
  <si>
    <t>Az államháztartásról szóló 2011. évi CXCV. törvény 23. § (2) bekezdése alapján a kötelező, az önként vállalt valamint az államigazgatási feladatok szerinti bontásban:</t>
  </si>
  <si>
    <t>Bevételek</t>
  </si>
  <si>
    <t>Önként vállalt feladatok</t>
  </si>
  <si>
    <t>Kötelező feladatok</t>
  </si>
  <si>
    <t>Államigazgatási feladatok</t>
  </si>
  <si>
    <t>Összesen</t>
  </si>
  <si>
    <t>Kiadások</t>
  </si>
  <si>
    <t>I. Működési célú bevételek és kiadások mérlege
(Önkormányzati szinten)</t>
  </si>
  <si>
    <t xml:space="preserve"> Ezer forintban !</t>
  </si>
  <si>
    <t>Sor-
szám</t>
  </si>
  <si>
    <t>Önkormányzatok működési támogatásai</t>
  </si>
  <si>
    <t>Személyi juttatások</t>
  </si>
  <si>
    <t>Munkaadókat terhelő járulék</t>
  </si>
  <si>
    <t xml:space="preserve">Ellátottak pénzbeli juttatásai </t>
  </si>
  <si>
    <t>8.</t>
  </si>
  <si>
    <t>Költségvetési bevételek összesen:</t>
  </si>
  <si>
    <t>Költségvetési kiadások összesen:</t>
  </si>
  <si>
    <t>Hitel,-kölcsön felvétel államháztartáson kívülről</t>
  </si>
  <si>
    <t>Hitel,-kölcsöntörlesztés államháztartáson kívülre</t>
  </si>
  <si>
    <t>15.</t>
  </si>
  <si>
    <t xml:space="preserve">   Belföldi értékpapírok kiadásai</t>
  </si>
  <si>
    <t>17.</t>
  </si>
  <si>
    <t>Külföldi finanszíozás kiadásai</t>
  </si>
  <si>
    <t>Finanszírozási célú bevételek (16+…+24)</t>
  </si>
  <si>
    <t>Finanszírozási célú kiadások (14+…+24)</t>
  </si>
  <si>
    <t>26.</t>
  </si>
  <si>
    <t>BEVÉTELEK ÖSSZESEN (13+14+15+25)</t>
  </si>
  <si>
    <t>KIADÁSOK ÖSSZESEN (13+25)</t>
  </si>
  <si>
    <t>27.</t>
  </si>
  <si>
    <t>Költségvetési hiány:</t>
  </si>
  <si>
    <t>Költségvetési többlet:</t>
  </si>
  <si>
    <t>2015. évre tervezett adóbevételek</t>
  </si>
  <si>
    <t>Adónemek</t>
  </si>
  <si>
    <t>Tervezett adóbevétel eFt-ban</t>
  </si>
  <si>
    <t>Építményadó</t>
  </si>
  <si>
    <t>Telekadó</t>
  </si>
  <si>
    <t xml:space="preserve">Kommunális adó </t>
  </si>
  <si>
    <t>Iparűzési adó</t>
  </si>
  <si>
    <t>Birság</t>
  </si>
  <si>
    <t>Késedelmi pótlék</t>
  </si>
  <si>
    <t>Talajterhelés</t>
  </si>
  <si>
    <t>Egyéb bevétel</t>
  </si>
  <si>
    <t>Gépjárműadó</t>
  </si>
  <si>
    <t>Összes adóbevétel</t>
  </si>
  <si>
    <t>Egyéb működési célú kiadások (TARTALÉK)</t>
  </si>
  <si>
    <t>Művelődési Ház</t>
  </si>
  <si>
    <t>2015. évi előirányzat</t>
  </si>
  <si>
    <t>Költségvetési szerv neve: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</si>
  <si>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</si>
  <si>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</si>
  <si>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</si>
  <si>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>Sor-szám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</si>
  <si>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</si>
  <si>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</si>
  <si>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</si>
  <si>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</si>
  <si>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</si>
  <si>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Összesen: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</si>
  <si>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</si>
  <si>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</si>
  <si>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</si>
  <si>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</si>
  <si>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</si>
  <si>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</si>
  <si>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......................, 2013. .......................... hó ..... nap</t>
  </si>
  <si>
    <t>…………….. 2014,……………………….</t>
  </si>
  <si>
    <t>költségvetési szerv vezetője</t>
  </si>
  <si>
    <t>Tartozás állomány</t>
  </si>
  <si>
    <t>1. melléklet a 3/2015. (II.12.) önk. Rendelethez</t>
  </si>
  <si>
    <t>2. melléklet a  3/2015. (II.12.) önk. Rendelethez</t>
  </si>
  <si>
    <t>3. melléklet a 3/2015. (II.12.) önk. Rendelethez</t>
  </si>
  <si>
    <t>4. melléklet a 3/2015. (II.12.) önk. Rendelethez</t>
  </si>
  <si>
    <t>5. melléklet a 3/2015. (II.12.) önk. rendelethez</t>
  </si>
  <si>
    <t>6. melléklet a 3/2015. (II.12.) önk. Rendelethez</t>
  </si>
  <si>
    <t>7. melléklet a 3/2015. (II.12.) önk. rendelethez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</si>
</sst>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#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name val="Times New Roman CE"/>
      <charset val="238"/>
    </font>
    <font>
      <b/>
      <i/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7">
    <xf numFmtId="0" fontId="0" fillId="0" borderId="0" xfId="0"/>
    <xf numFmtId="0" fontId="3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0" fillId="0" borderId="1" xfId="1" applyNumberFormat="1" applyFont="1" applyBorder="1"/>
    <xf numFmtId="0" fontId="2" fillId="0" borderId="1" xfId="0" applyFont="1" applyBorder="1"/>
    <xf numFmtId="164" fontId="2" fillId="0" borderId="1" xfId="1" applyNumberFormat="1" applyFont="1" applyBorder="1"/>
    <xf numFmtId="0" fontId="4" fillId="0" borderId="1" xfId="0" applyFont="1" applyBorder="1"/>
    <xf numFmtId="164" fontId="4" fillId="0" borderId="1" xfId="1" applyNumberFormat="1" applyFont="1" applyBorder="1"/>
    <xf numFmtId="0" fontId="2" fillId="0" borderId="1" xfId="0" applyFont="1" applyBorder="1" applyAlignment="1">
      <alignment horizontal="left" vertical="center"/>
    </xf>
    <xf numFmtId="164" fontId="0" fillId="0" borderId="1" xfId="1" applyNumberFormat="1" applyFont="1" applyBorder="1" applyAlignment="1">
      <alignment horizontal="right"/>
    </xf>
    <xf numFmtId="164" fontId="0" fillId="0" borderId="1" xfId="1" applyNumberFormat="1" applyFont="1" applyBorder="1" applyAlignment="1"/>
    <xf numFmtId="164" fontId="2" fillId="0" borderId="1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/>
    <xf numFmtId="0" fontId="2" fillId="0" borderId="1" xfId="0" applyFont="1" applyBorder="1" applyAlignment="1">
      <alignment horizontal="center" vertical="center"/>
    </xf>
    <xf numFmtId="165" fontId="6" fillId="0" borderId="9" xfId="0" applyNumberFormat="1" applyFont="1" applyFill="1" applyBorder="1" applyAlignment="1">
      <alignment vertical="center" wrapText="1"/>
    </xf>
    <xf numFmtId="165" fontId="5" fillId="0" borderId="9" xfId="0" applyNumberFormat="1" applyFont="1" applyFill="1" applyBorder="1" applyAlignment="1">
      <alignment vertical="center" wrapText="1"/>
    </xf>
    <xf numFmtId="3" fontId="6" fillId="0" borderId="9" xfId="0" applyNumberFormat="1" applyFont="1" applyFill="1" applyBorder="1" applyAlignment="1">
      <alignment vertical="center" wrapText="1"/>
    </xf>
    <xf numFmtId="165" fontId="5" fillId="0" borderId="17" xfId="0" applyNumberFormat="1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165" fontId="7" fillId="0" borderId="9" xfId="0" applyNumberFormat="1" applyFont="1" applyFill="1" applyBorder="1" applyAlignment="1">
      <alignment vertical="center" wrapText="1"/>
    </xf>
    <xf numFmtId="165" fontId="7" fillId="0" borderId="17" xfId="0" applyNumberFormat="1" applyFont="1" applyFill="1" applyBorder="1" applyAlignment="1">
      <alignment vertical="center" wrapText="1"/>
    </xf>
    <xf numFmtId="165" fontId="8" fillId="0" borderId="0" xfId="0" applyNumberFormat="1" applyFont="1" applyFill="1" applyAlignment="1">
      <alignment vertical="center" wrapText="1"/>
    </xf>
    <xf numFmtId="165" fontId="9" fillId="0" borderId="0" xfId="0" applyNumberFormat="1" applyFont="1" applyFill="1" applyAlignment="1">
      <alignment horizontal="centerContinuous" vertical="center" wrapText="1"/>
    </xf>
    <xf numFmtId="165" fontId="10" fillId="0" borderId="0" xfId="0" applyNumberFormat="1" applyFont="1" applyFill="1" applyAlignment="1">
      <alignment horizontal="centerContinuous" vertical="center"/>
    </xf>
    <xf numFmtId="165" fontId="10" fillId="0" borderId="0" xfId="0" applyNumberFormat="1" applyFont="1" applyFill="1" applyAlignment="1">
      <alignment horizontal="center" vertical="center" wrapText="1"/>
    </xf>
    <xf numFmtId="165" fontId="10" fillId="0" borderId="0" xfId="0" applyNumberFormat="1" applyFont="1" applyFill="1" applyAlignment="1">
      <alignment vertical="center" wrapText="1"/>
    </xf>
    <xf numFmtId="165" fontId="12" fillId="0" borderId="0" xfId="0" applyNumberFormat="1" applyFont="1" applyFill="1" applyAlignment="1">
      <alignment horizontal="right" vertical="center"/>
    </xf>
    <xf numFmtId="165" fontId="9" fillId="0" borderId="2" xfId="0" applyNumberFormat="1" applyFont="1" applyFill="1" applyBorder="1" applyAlignment="1">
      <alignment horizontal="centerContinuous" vertical="center" wrapText="1"/>
    </xf>
    <xf numFmtId="165" fontId="9" fillId="0" borderId="3" xfId="0" applyNumberFormat="1" applyFont="1" applyFill="1" applyBorder="1" applyAlignment="1">
      <alignment horizontal="centerContinuous" vertical="center" wrapText="1"/>
    </xf>
    <xf numFmtId="165" fontId="9" fillId="0" borderId="4" xfId="0" applyNumberFormat="1" applyFont="1" applyFill="1" applyBorder="1" applyAlignment="1">
      <alignment horizontal="centerContinuous" vertical="center" wrapText="1"/>
    </xf>
    <xf numFmtId="165" fontId="9" fillId="0" borderId="2" xfId="0" applyNumberFormat="1" applyFont="1" applyFill="1" applyBorder="1" applyAlignment="1">
      <alignment horizontal="center" vertical="center" wrapText="1"/>
    </xf>
    <xf numFmtId="165" fontId="9" fillId="0" borderId="3" xfId="0" applyNumberFormat="1" applyFont="1" applyFill="1" applyBorder="1" applyAlignment="1">
      <alignment horizontal="center" vertical="center" wrapText="1"/>
    </xf>
    <xf numFmtId="165" fontId="9" fillId="0" borderId="4" xfId="0" applyNumberFormat="1" applyFont="1" applyFill="1" applyBorder="1" applyAlignment="1">
      <alignment horizontal="center" vertical="center" wrapText="1"/>
    </xf>
    <xf numFmtId="165" fontId="13" fillId="0" borderId="22" xfId="0" applyNumberFormat="1" applyFont="1" applyFill="1" applyBorder="1" applyAlignment="1">
      <alignment horizontal="center" vertical="center" wrapText="1"/>
    </xf>
    <xf numFmtId="165" fontId="8" fillId="0" borderId="23" xfId="0" applyNumberFormat="1" applyFont="1" applyFill="1" applyBorder="1" applyAlignment="1">
      <alignment horizontal="left" vertical="center" wrapText="1" indent="1"/>
    </xf>
    <xf numFmtId="165" fontId="14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65" fontId="14" fillId="0" borderId="6" xfId="0" applyNumberFormat="1" applyFont="1" applyFill="1" applyBorder="1" applyAlignment="1" applyProtection="1">
      <alignment vertical="center" wrapText="1"/>
      <protection locked="0"/>
    </xf>
    <xf numFmtId="165" fontId="14" fillId="0" borderId="7" xfId="0" applyNumberFormat="1" applyFont="1" applyFill="1" applyBorder="1" applyAlignment="1" applyProtection="1">
      <alignment vertical="center" wrapText="1"/>
      <protection locked="0"/>
    </xf>
    <xf numFmtId="165" fontId="8" fillId="0" borderId="24" xfId="0" applyNumberFormat="1" applyFont="1" applyFill="1" applyBorder="1" applyAlignment="1">
      <alignment horizontal="left" vertical="center" wrapText="1" indent="1"/>
    </xf>
    <xf numFmtId="165" fontId="14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14" fillId="0" borderId="1" xfId="0" applyNumberFormat="1" applyFont="1" applyFill="1" applyBorder="1" applyAlignment="1" applyProtection="1">
      <alignment vertical="center" wrapText="1"/>
      <protection locked="0"/>
    </xf>
    <xf numFmtId="165" fontId="14" fillId="0" borderId="9" xfId="0" applyNumberFormat="1" applyFont="1" applyFill="1" applyBorder="1" applyAlignment="1" applyProtection="1">
      <alignment vertical="center" wrapText="1"/>
      <protection locked="0"/>
    </xf>
    <xf numFmtId="165" fontId="14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5" fontId="14" fillId="0" borderId="26" xfId="0" applyNumberFormat="1" applyFont="1" applyFill="1" applyBorder="1" applyAlignment="1" applyProtection="1">
      <alignment vertical="center" wrapText="1"/>
      <protection locked="0"/>
    </xf>
    <xf numFmtId="165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165" fontId="13" fillId="0" borderId="22" xfId="0" applyNumberFormat="1" applyFont="1" applyFill="1" applyBorder="1" applyAlignment="1">
      <alignment horizontal="left" vertical="center" wrapText="1" indent="1"/>
    </xf>
    <xf numFmtId="165" fontId="9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5" fontId="9" fillId="0" borderId="3" xfId="0" applyNumberFormat="1" applyFont="1" applyFill="1" applyBorder="1" applyAlignment="1" applyProtection="1">
      <alignment vertical="center" wrapText="1"/>
    </xf>
    <xf numFmtId="165" fontId="9" fillId="0" borderId="2" xfId="0" applyNumberFormat="1" applyFont="1" applyFill="1" applyBorder="1" applyAlignment="1" applyProtection="1">
      <alignment horizontal="left" vertical="center" wrapText="1" indent="1"/>
    </xf>
    <xf numFmtId="165" fontId="9" fillId="0" borderId="4" xfId="0" applyNumberFormat="1" applyFont="1" applyFill="1" applyBorder="1" applyAlignment="1" applyProtection="1">
      <alignment vertical="center" wrapText="1"/>
    </xf>
    <xf numFmtId="165" fontId="13" fillId="0" borderId="27" xfId="0" applyNumberFormat="1" applyFont="1" applyFill="1" applyBorder="1" applyAlignment="1">
      <alignment horizontal="left" vertical="center" wrapText="1" indent="1"/>
    </xf>
    <xf numFmtId="165" fontId="14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5" fontId="9" fillId="0" borderId="29" xfId="0" applyNumberFormat="1" applyFont="1" applyFill="1" applyBorder="1" applyAlignment="1" applyProtection="1">
      <alignment horizontal="right" vertical="center" wrapText="1"/>
      <protection locked="0"/>
    </xf>
    <xf numFmtId="165" fontId="14" fillId="0" borderId="30" xfId="0" applyNumberFormat="1" applyFont="1" applyFill="1" applyBorder="1" applyAlignment="1" applyProtection="1">
      <alignment horizontal="right" vertical="center" wrapText="1"/>
      <protection locked="0"/>
    </xf>
    <xf numFmtId="165" fontId="13" fillId="0" borderId="24" xfId="0" applyNumberFormat="1" applyFont="1" applyFill="1" applyBorder="1" applyAlignment="1">
      <alignment horizontal="left" vertical="center" wrapText="1" indent="1"/>
    </xf>
    <xf numFmtId="165" fontId="9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Border="1"/>
    <xf numFmtId="165" fontId="14" fillId="0" borderId="9" xfId="0" applyNumberFormat="1" applyFont="1" applyFill="1" applyBorder="1" applyAlignment="1" applyProtection="1">
      <alignment horizontal="right" vertical="center" wrapText="1"/>
      <protection locked="0"/>
    </xf>
    <xf numFmtId="165" fontId="15" fillId="0" borderId="24" xfId="0" applyNumberFormat="1" applyFont="1" applyFill="1" applyBorder="1" applyAlignment="1">
      <alignment horizontal="left" vertical="center" wrapText="1" indent="1"/>
    </xf>
    <xf numFmtId="165" fontId="14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9" fillId="0" borderId="2" xfId="0" applyNumberFormat="1" applyFont="1" applyFill="1" applyBorder="1" applyAlignment="1">
      <alignment horizontal="left" vertical="center" wrapText="1" inden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4" xfId="0" applyNumberFormat="1" applyFont="1" applyFill="1" applyBorder="1" applyAlignment="1" applyProtection="1">
      <alignment horizontal="right" vertical="center" wrapText="1"/>
    </xf>
    <xf numFmtId="3" fontId="0" fillId="0" borderId="1" xfId="0" applyNumberFormat="1" applyBorder="1"/>
    <xf numFmtId="3" fontId="2" fillId="0" borderId="1" xfId="0" applyNumberFormat="1" applyFont="1" applyBorder="1"/>
    <xf numFmtId="0" fontId="2" fillId="0" borderId="0" xfId="0" applyFont="1"/>
    <xf numFmtId="0" fontId="0" fillId="0" borderId="0" xfId="0" applyFill="1"/>
    <xf numFmtId="0" fontId="16" fillId="0" borderId="0" xfId="0" applyFont="1" applyFill="1" applyProtection="1"/>
    <xf numFmtId="0" fontId="17" fillId="0" borderId="0" xfId="0" applyFont="1" applyFill="1" applyProtection="1"/>
    <xf numFmtId="0" fontId="17" fillId="0" borderId="0" xfId="0" applyFont="1" applyFill="1" applyProtection="1">
      <protection locked="0"/>
    </xf>
    <xf numFmtId="0" fontId="0" fillId="0" borderId="0" xfId="0" applyFill="1" applyProtection="1"/>
    <xf numFmtId="0" fontId="0" fillId="0" borderId="0" xfId="0" applyFill="1" applyProtection="1">
      <protection locked="0"/>
    </xf>
    <xf numFmtId="0" fontId="18" fillId="0" borderId="0" xfId="0" applyFont="1" applyFill="1" applyProtection="1">
      <protection locked="0"/>
    </xf>
    <xf numFmtId="0" fontId="19" fillId="0" borderId="0" xfId="0" applyFont="1" applyFill="1" applyProtection="1">
      <protection locked="0"/>
    </xf>
    <xf numFmtId="0" fontId="19" fillId="0" borderId="0" xfId="0" applyFont="1" applyFill="1" applyProtection="1"/>
    <xf numFmtId="0" fontId="19" fillId="0" borderId="0" xfId="0" applyFont="1" applyFill="1"/>
    <xf numFmtId="0" fontId="20" fillId="0" borderId="2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</xf>
    <xf numFmtId="0" fontId="20" fillId="0" borderId="4" xfId="0" applyFont="1" applyFill="1" applyBorder="1" applyAlignment="1" applyProtection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2" fillId="0" borderId="5" xfId="0" applyFont="1" applyFill="1" applyBorder="1" applyAlignment="1" applyProtection="1">
      <alignment horizontal="center" vertical="center"/>
    </xf>
    <xf numFmtId="0" fontId="22" fillId="0" borderId="6" xfId="0" applyFont="1" applyFill="1" applyBorder="1" applyAlignment="1" applyProtection="1">
      <alignment vertical="center" wrapText="1"/>
    </xf>
    <xf numFmtId="165" fontId="22" fillId="0" borderId="6" xfId="0" applyNumberFormat="1" applyFont="1" applyFill="1" applyBorder="1" applyAlignment="1" applyProtection="1">
      <alignment vertical="center"/>
      <protection locked="0"/>
    </xf>
    <xf numFmtId="165" fontId="23" fillId="0" borderId="7" xfId="0" applyNumberFormat="1" applyFont="1" applyFill="1" applyBorder="1" applyAlignment="1" applyProtection="1">
      <alignment vertical="center"/>
    </xf>
    <xf numFmtId="0" fontId="22" fillId="0" borderId="8" xfId="0" applyFont="1" applyFill="1" applyBorder="1" applyAlignment="1" applyProtection="1">
      <alignment horizontal="center" vertical="center"/>
    </xf>
    <xf numFmtId="0" fontId="22" fillId="0" borderId="1" xfId="0" applyFont="1" applyFill="1" applyBorder="1" applyAlignment="1" applyProtection="1">
      <alignment vertical="center" wrapText="1"/>
    </xf>
    <xf numFmtId="165" fontId="22" fillId="0" borderId="1" xfId="0" applyNumberFormat="1" applyFont="1" applyFill="1" applyBorder="1" applyAlignment="1" applyProtection="1">
      <alignment vertical="center"/>
      <protection locked="0"/>
    </xf>
    <xf numFmtId="165" fontId="23" fillId="0" borderId="9" xfId="0" applyNumberFormat="1" applyFont="1" applyFill="1" applyBorder="1" applyAlignment="1" applyProtection="1">
      <alignment vertical="center"/>
    </xf>
    <xf numFmtId="0" fontId="22" fillId="0" borderId="31" xfId="0" applyFont="1" applyFill="1" applyBorder="1" applyAlignment="1" applyProtection="1">
      <alignment horizontal="center" vertical="center"/>
    </xf>
    <xf numFmtId="0" fontId="22" fillId="0" borderId="32" xfId="0" applyFont="1" applyFill="1" applyBorder="1" applyAlignment="1" applyProtection="1">
      <alignment vertical="center" wrapText="1"/>
    </xf>
    <xf numFmtId="165" fontId="22" fillId="0" borderId="32" xfId="0" applyNumberFormat="1" applyFont="1" applyFill="1" applyBorder="1" applyAlignment="1" applyProtection="1">
      <alignment vertical="center"/>
      <protection locked="0"/>
    </xf>
    <xf numFmtId="165" fontId="23" fillId="0" borderId="33" xfId="0" applyNumberFormat="1" applyFont="1" applyFill="1" applyBorder="1" applyAlignment="1" applyProtection="1">
      <alignment vertical="center"/>
    </xf>
    <xf numFmtId="0" fontId="23" fillId="0" borderId="2" xfId="0" applyFont="1" applyFill="1" applyBorder="1" applyAlignment="1" applyProtection="1">
      <alignment horizontal="center" vertical="center"/>
    </xf>
    <xf numFmtId="0" fontId="24" fillId="0" borderId="3" xfId="0" applyFont="1" applyFill="1" applyBorder="1" applyAlignment="1" applyProtection="1">
      <alignment vertical="center" wrapText="1"/>
    </xf>
    <xf numFmtId="165" fontId="23" fillId="0" borderId="3" xfId="0" applyNumberFormat="1" applyFont="1" applyFill="1" applyBorder="1" applyAlignment="1" applyProtection="1">
      <alignment vertical="center"/>
    </xf>
    <xf numFmtId="165" fontId="23" fillId="0" borderId="4" xfId="0" applyNumberFormat="1" applyFont="1" applyFill="1" applyBorder="1" applyAlignment="1" applyProtection="1">
      <alignment vertical="center"/>
    </xf>
    <xf numFmtId="0" fontId="21" fillId="0" borderId="0" xfId="0" applyFont="1" applyFill="1"/>
    <xf numFmtId="0" fontId="0" fillId="0" borderId="34" xfId="0" applyFill="1" applyBorder="1" applyProtection="1"/>
    <xf numFmtId="0" fontId="25" fillId="0" borderId="34" xfId="0" applyFont="1" applyFill="1" applyBorder="1" applyAlignment="1" applyProtection="1">
      <alignment horizontal="center"/>
    </xf>
    <xf numFmtId="0" fontId="0" fillId="0" borderId="0" xfId="0" applyFill="1" applyBorder="1"/>
    <xf numFmtId="0" fontId="25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17" fillId="0" borderId="0" xfId="0" applyFont="1" applyFill="1" applyAlignment="1" applyProtection="1">
      <protection locked="0"/>
    </xf>
    <xf numFmtId="164" fontId="26" fillId="2" borderId="1" xfId="1" applyNumberFormat="1" applyFont="1" applyFill="1" applyBorder="1"/>
    <xf numFmtId="164" fontId="0" fillId="2" borderId="1" xfId="1" applyNumberFormat="1" applyFont="1" applyFill="1" applyBorder="1"/>
    <xf numFmtId="0" fontId="6" fillId="0" borderId="8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65" fontId="11" fillId="0" borderId="0" xfId="0" applyNumberFormat="1" applyFont="1" applyFill="1" applyAlignment="1">
      <alignment horizontal="center" textRotation="180" wrapText="1"/>
    </xf>
    <xf numFmtId="165" fontId="13" fillId="0" borderId="20" xfId="0" applyNumberFormat="1" applyFont="1" applyFill="1" applyBorder="1" applyAlignment="1">
      <alignment horizontal="center" vertical="center" wrapText="1"/>
    </xf>
    <xf numFmtId="165" fontId="13" fillId="0" borderId="2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0"/>
  <sheetViews>
    <sheetView tabSelected="1" workbookViewId="0">
      <selection activeCell="B1" sqref="B1:E1"/>
    </sheetView>
  </sheetViews>
  <sheetFormatPr defaultRowHeight="15"/>
  <cols>
    <col min="1" max="1" width="5.140625" customWidth="1"/>
    <col min="2" max="2" width="44.28515625" customWidth="1"/>
    <col min="3" max="3" width="7.85546875" customWidth="1"/>
    <col min="4" max="4" width="12.28515625" customWidth="1"/>
    <col min="5" max="5" width="12.5703125" customWidth="1"/>
  </cols>
  <sheetData>
    <row r="1" spans="1:5">
      <c r="B1" s="123" t="s">
        <v>198</v>
      </c>
      <c r="C1" s="123"/>
      <c r="D1" s="123"/>
      <c r="E1" s="123"/>
    </row>
    <row r="2" spans="1:5">
      <c r="B2" s="68" t="s">
        <v>126</v>
      </c>
    </row>
    <row r="3" spans="1:5" s="1" customFormat="1" ht="22.5" customHeight="1">
      <c r="A3" s="125" t="s">
        <v>68</v>
      </c>
      <c r="B3" s="125"/>
      <c r="C3" s="125"/>
      <c r="D3" s="125"/>
      <c r="E3" s="125"/>
    </row>
    <row r="4" spans="1:5">
      <c r="A4" s="124" t="s">
        <v>67</v>
      </c>
      <c r="B4" s="124"/>
      <c r="C4" s="124"/>
      <c r="D4" s="124"/>
      <c r="E4" s="124"/>
    </row>
    <row r="5" spans="1:5" ht="33.75" customHeight="1">
      <c r="A5" s="2"/>
      <c r="B5" s="3" t="s">
        <v>0</v>
      </c>
      <c r="C5" s="3" t="s">
        <v>1</v>
      </c>
      <c r="D5" s="4" t="s">
        <v>2</v>
      </c>
    </row>
    <row r="6" spans="1:5">
      <c r="A6" s="2" t="s">
        <v>3</v>
      </c>
      <c r="B6" s="2" t="s">
        <v>25</v>
      </c>
      <c r="C6" s="2" t="s">
        <v>26</v>
      </c>
      <c r="D6" s="5">
        <v>67196</v>
      </c>
    </row>
    <row r="7" spans="1:5">
      <c r="A7" s="2" t="s">
        <v>4</v>
      </c>
      <c r="B7" s="2" t="s">
        <v>27</v>
      </c>
      <c r="C7" s="2" t="s">
        <v>30</v>
      </c>
      <c r="D7" s="5">
        <v>158009</v>
      </c>
    </row>
    <row r="8" spans="1:5">
      <c r="A8" s="2" t="s">
        <v>5</v>
      </c>
      <c r="B8" s="2" t="s">
        <v>28</v>
      </c>
      <c r="C8" s="2" t="s">
        <v>31</v>
      </c>
      <c r="D8" s="5">
        <v>33432</v>
      </c>
    </row>
    <row r="9" spans="1:5">
      <c r="A9" s="2" t="s">
        <v>6</v>
      </c>
      <c r="B9" s="2" t="s">
        <v>29</v>
      </c>
      <c r="C9" s="2" t="s">
        <v>32</v>
      </c>
      <c r="D9" s="5">
        <v>8216</v>
      </c>
    </row>
    <row r="10" spans="1:5">
      <c r="A10" s="2" t="s">
        <v>7</v>
      </c>
      <c r="B10" s="2" t="s">
        <v>33</v>
      </c>
      <c r="C10" s="2" t="s">
        <v>34</v>
      </c>
      <c r="D10" s="5"/>
    </row>
    <row r="11" spans="1:5">
      <c r="A11" s="2" t="s">
        <v>8</v>
      </c>
      <c r="B11" s="2" t="s">
        <v>35</v>
      </c>
      <c r="C11" s="2" t="s">
        <v>36</v>
      </c>
      <c r="D11" s="5"/>
    </row>
    <row r="12" spans="1:5">
      <c r="A12" s="6" t="s">
        <v>9</v>
      </c>
      <c r="B12" s="6" t="s">
        <v>37</v>
      </c>
      <c r="C12" s="6" t="s">
        <v>38</v>
      </c>
      <c r="D12" s="7">
        <f>SUM(D6:D11)</f>
        <v>266853</v>
      </c>
    </row>
    <row r="13" spans="1:5">
      <c r="A13" s="2" t="s">
        <v>10</v>
      </c>
      <c r="B13" s="2" t="s">
        <v>41</v>
      </c>
      <c r="C13" s="2" t="s">
        <v>39</v>
      </c>
      <c r="D13" s="7">
        <v>266853</v>
      </c>
    </row>
    <row r="14" spans="1:5">
      <c r="A14" s="2" t="s">
        <v>11</v>
      </c>
      <c r="B14" s="2" t="s">
        <v>40</v>
      </c>
      <c r="C14" s="2" t="s">
        <v>42</v>
      </c>
      <c r="D14" s="5"/>
    </row>
    <row r="15" spans="1:5">
      <c r="A15" s="2" t="s">
        <v>12</v>
      </c>
      <c r="B15" s="2" t="s">
        <v>43</v>
      </c>
      <c r="C15" s="2" t="s">
        <v>44</v>
      </c>
      <c r="D15" s="5">
        <v>530000</v>
      </c>
    </row>
    <row r="16" spans="1:5">
      <c r="A16" s="2" t="s">
        <v>13</v>
      </c>
      <c r="B16" s="2" t="s">
        <v>45</v>
      </c>
      <c r="C16" s="2" t="s">
        <v>46</v>
      </c>
      <c r="D16" s="106">
        <v>30000</v>
      </c>
    </row>
    <row r="17" spans="1:5">
      <c r="A17" s="2" t="s">
        <v>14</v>
      </c>
      <c r="B17" s="2" t="s">
        <v>47</v>
      </c>
      <c r="C17" s="2" t="s">
        <v>48</v>
      </c>
      <c r="D17" s="5"/>
    </row>
    <row r="18" spans="1:5">
      <c r="A18" s="2" t="s">
        <v>15</v>
      </c>
      <c r="B18" s="2" t="s">
        <v>49</v>
      </c>
      <c r="C18" s="2" t="s">
        <v>50</v>
      </c>
      <c r="D18" s="5"/>
    </row>
    <row r="19" spans="1:5">
      <c r="A19" s="2" t="s">
        <v>16</v>
      </c>
      <c r="B19" s="2" t="s">
        <v>51</v>
      </c>
      <c r="C19" s="2" t="s">
        <v>52</v>
      </c>
      <c r="D19" s="5"/>
    </row>
    <row r="20" spans="1:5">
      <c r="A20" s="6" t="s">
        <v>17</v>
      </c>
      <c r="B20" s="6" t="s">
        <v>53</v>
      </c>
      <c r="C20" s="6" t="s">
        <v>54</v>
      </c>
      <c r="D20" s="7">
        <f>SUM(D13:D19)</f>
        <v>826853</v>
      </c>
    </row>
    <row r="21" spans="1:5">
      <c r="A21" s="2" t="s">
        <v>18</v>
      </c>
      <c r="B21" s="2" t="s">
        <v>55</v>
      </c>
      <c r="C21" s="2" t="s">
        <v>56</v>
      </c>
      <c r="D21" s="5"/>
    </row>
    <row r="22" spans="1:5">
      <c r="A22" s="2" t="s">
        <v>19</v>
      </c>
      <c r="B22" s="2" t="s">
        <v>57</v>
      </c>
      <c r="C22" s="2" t="s">
        <v>58</v>
      </c>
      <c r="D22" s="5"/>
    </row>
    <row r="23" spans="1:5">
      <c r="A23" s="2" t="s">
        <v>20</v>
      </c>
      <c r="B23" s="2" t="s">
        <v>59</v>
      </c>
      <c r="C23" s="2" t="s">
        <v>60</v>
      </c>
      <c r="D23" s="107"/>
    </row>
    <row r="24" spans="1:5">
      <c r="A24" s="2" t="s">
        <v>21</v>
      </c>
      <c r="B24" s="2" t="s">
        <v>61</v>
      </c>
      <c r="C24" s="2" t="s">
        <v>63</v>
      </c>
      <c r="D24" s="5"/>
    </row>
    <row r="25" spans="1:5">
      <c r="A25" s="2" t="s">
        <v>22</v>
      </c>
      <c r="B25" s="2" t="s">
        <v>62</v>
      </c>
      <c r="C25" s="2" t="s">
        <v>64</v>
      </c>
      <c r="D25" s="5"/>
    </row>
    <row r="26" spans="1:5">
      <c r="A26" s="6" t="s">
        <v>23</v>
      </c>
      <c r="B26" s="6" t="s">
        <v>65</v>
      </c>
      <c r="C26" s="6" t="s">
        <v>66</v>
      </c>
      <c r="D26" s="7">
        <f>SUM(D23:D25)</f>
        <v>0</v>
      </c>
    </row>
    <row r="27" spans="1:5">
      <c r="A27" s="2"/>
      <c r="B27" s="6" t="s">
        <v>24</v>
      </c>
      <c r="C27" s="6"/>
      <c r="D27" s="7">
        <f>SUM(D26,D20)</f>
        <v>826853</v>
      </c>
    </row>
    <row r="28" spans="1:5">
      <c r="A28" s="124" t="s">
        <v>69</v>
      </c>
      <c r="B28" s="124"/>
      <c r="C28" s="124"/>
      <c r="D28" s="124"/>
      <c r="E28" s="124"/>
    </row>
    <row r="29" spans="1:5">
      <c r="A29" s="2" t="s">
        <v>70</v>
      </c>
      <c r="B29" s="2" t="s">
        <v>81</v>
      </c>
      <c r="C29" s="2" t="s">
        <v>98</v>
      </c>
      <c r="D29" s="5">
        <v>14155</v>
      </c>
    </row>
    <row r="30" spans="1:5">
      <c r="A30" s="2" t="s">
        <v>21</v>
      </c>
      <c r="B30" s="2" t="s">
        <v>82</v>
      </c>
      <c r="C30" s="2" t="s">
        <v>99</v>
      </c>
      <c r="D30" s="5">
        <v>19584</v>
      </c>
    </row>
    <row r="31" spans="1:5">
      <c r="A31" s="6" t="s">
        <v>11</v>
      </c>
      <c r="B31" s="6" t="s">
        <v>83</v>
      </c>
      <c r="C31" s="6" t="s">
        <v>100</v>
      </c>
      <c r="D31" s="7">
        <f>SUM(D29:D30)</f>
        <v>33739</v>
      </c>
    </row>
    <row r="32" spans="1:5">
      <c r="A32" s="2" t="s">
        <v>71</v>
      </c>
      <c r="B32" s="2" t="s">
        <v>84</v>
      </c>
      <c r="C32" s="2" t="s">
        <v>101</v>
      </c>
      <c r="D32" s="5">
        <v>9616</v>
      </c>
    </row>
    <row r="33" spans="1:4">
      <c r="A33" s="2" t="s">
        <v>72</v>
      </c>
      <c r="B33" s="2" t="s">
        <v>85</v>
      </c>
      <c r="C33" s="2" t="s">
        <v>102</v>
      </c>
      <c r="D33" s="5">
        <v>150000</v>
      </c>
    </row>
    <row r="34" spans="1:4">
      <c r="A34" s="2" t="s">
        <v>15</v>
      </c>
      <c r="B34" s="2" t="s">
        <v>86</v>
      </c>
      <c r="C34" s="2" t="s">
        <v>103</v>
      </c>
      <c r="D34" s="5">
        <v>20845</v>
      </c>
    </row>
    <row r="35" spans="1:4">
      <c r="A35" s="2" t="s">
        <v>73</v>
      </c>
      <c r="B35" s="2" t="s">
        <v>174</v>
      </c>
      <c r="C35" s="2" t="s">
        <v>104</v>
      </c>
      <c r="D35" s="5">
        <v>57046</v>
      </c>
    </row>
    <row r="36" spans="1:4">
      <c r="A36" s="2" t="s">
        <v>74</v>
      </c>
      <c r="B36" s="2" t="s">
        <v>88</v>
      </c>
      <c r="C36" s="2" t="s">
        <v>105</v>
      </c>
      <c r="D36" s="5"/>
    </row>
    <row r="37" spans="1:4">
      <c r="A37" s="2" t="s">
        <v>75</v>
      </c>
      <c r="B37" s="2" t="s">
        <v>89</v>
      </c>
      <c r="C37" s="2" t="s">
        <v>106</v>
      </c>
      <c r="D37" s="5"/>
    </row>
    <row r="38" spans="1:4">
      <c r="A38" s="2" t="s">
        <v>76</v>
      </c>
      <c r="B38" s="2" t="s">
        <v>90</v>
      </c>
      <c r="C38" s="2" t="s">
        <v>107</v>
      </c>
      <c r="D38" s="5"/>
    </row>
    <row r="39" spans="1:4">
      <c r="A39" s="6" t="s">
        <v>77</v>
      </c>
      <c r="B39" s="6" t="s">
        <v>129</v>
      </c>
      <c r="C39" s="6" t="s">
        <v>80</v>
      </c>
      <c r="D39" s="7">
        <f>SUM(D31:D38)</f>
        <v>271246</v>
      </c>
    </row>
    <row r="40" spans="1:4">
      <c r="A40" s="2" t="s">
        <v>18</v>
      </c>
      <c r="B40" s="2" t="s">
        <v>91</v>
      </c>
      <c r="C40" s="2" t="s">
        <v>108</v>
      </c>
      <c r="D40" s="5"/>
    </row>
    <row r="41" spans="1:4">
      <c r="A41" s="2" t="s">
        <v>19</v>
      </c>
      <c r="B41" s="2" t="s">
        <v>92</v>
      </c>
      <c r="C41" s="2" t="s">
        <v>109</v>
      </c>
      <c r="D41" s="5"/>
    </row>
    <row r="42" spans="1:4">
      <c r="A42" s="2" t="s">
        <v>78</v>
      </c>
      <c r="B42" s="2" t="s">
        <v>97</v>
      </c>
      <c r="C42" s="2" t="s">
        <v>110</v>
      </c>
      <c r="D42" s="5">
        <f>SUM(D43:D44)</f>
        <v>555607</v>
      </c>
    </row>
    <row r="43" spans="1:4">
      <c r="A43" s="2"/>
      <c r="B43" s="8" t="s">
        <v>93</v>
      </c>
      <c r="C43" s="8"/>
      <c r="D43" s="9">
        <v>425607</v>
      </c>
    </row>
    <row r="44" spans="1:4">
      <c r="A44" s="2"/>
      <c r="B44" s="8" t="s">
        <v>94</v>
      </c>
      <c r="C44" s="8"/>
      <c r="D44" s="9">
        <v>130000</v>
      </c>
    </row>
    <row r="45" spans="1:4">
      <c r="A45" s="2" t="s">
        <v>79</v>
      </c>
      <c r="B45" s="2" t="s">
        <v>95</v>
      </c>
      <c r="C45" s="2" t="s">
        <v>111</v>
      </c>
      <c r="D45" s="5"/>
    </row>
    <row r="46" spans="1:4">
      <c r="A46" s="6" t="s">
        <v>22</v>
      </c>
      <c r="B46" s="6" t="s">
        <v>96</v>
      </c>
      <c r="C46" s="6" t="s">
        <v>112</v>
      </c>
      <c r="D46" s="7">
        <f>SUM(D43:D44)</f>
        <v>555607</v>
      </c>
    </row>
    <row r="47" spans="1:4">
      <c r="A47" s="6"/>
      <c r="B47" s="6" t="s">
        <v>80</v>
      </c>
      <c r="C47" s="6"/>
      <c r="D47" s="7">
        <f>SUM(D39,D46)</f>
        <v>826853</v>
      </c>
    </row>
    <row r="48" spans="1:4">
      <c r="B48" t="s">
        <v>125</v>
      </c>
    </row>
    <row r="49" spans="1:4" ht="15.75" thickBot="1"/>
    <row r="50" spans="1:4" ht="37.5" customHeight="1" thickBot="1">
      <c r="A50" s="112" t="s">
        <v>130</v>
      </c>
      <c r="B50" s="113"/>
      <c r="C50" s="113"/>
      <c r="D50" s="114"/>
    </row>
    <row r="51" spans="1:4">
      <c r="A51" s="115" t="s">
        <v>131</v>
      </c>
      <c r="B51" s="116"/>
      <c r="C51" s="116"/>
      <c r="D51" s="117"/>
    </row>
    <row r="52" spans="1:4">
      <c r="A52" s="108" t="s">
        <v>132</v>
      </c>
      <c r="B52" s="109"/>
      <c r="C52" s="109"/>
      <c r="D52" s="17">
        <v>39968</v>
      </c>
    </row>
    <row r="53" spans="1:4">
      <c r="A53" s="108" t="s">
        <v>133</v>
      </c>
      <c r="B53" s="109"/>
      <c r="C53" s="109"/>
      <c r="D53" s="17">
        <v>495599</v>
      </c>
    </row>
    <row r="54" spans="1:4">
      <c r="A54" s="108" t="s">
        <v>134</v>
      </c>
      <c r="B54" s="109"/>
      <c r="C54" s="109"/>
      <c r="D54" s="17">
        <v>263786</v>
      </c>
    </row>
    <row r="55" spans="1:4">
      <c r="A55" s="121" t="s">
        <v>135</v>
      </c>
      <c r="B55" s="122"/>
      <c r="C55" s="122"/>
      <c r="D55" s="22">
        <f>SUM(D52:D54)</f>
        <v>799353</v>
      </c>
    </row>
    <row r="56" spans="1:4">
      <c r="A56" s="118" t="s">
        <v>136</v>
      </c>
      <c r="B56" s="119"/>
      <c r="C56" s="119"/>
      <c r="D56" s="120"/>
    </row>
    <row r="57" spans="1:4">
      <c r="A57" s="108" t="s">
        <v>132</v>
      </c>
      <c r="B57" s="109"/>
      <c r="C57" s="109"/>
      <c r="D57" s="21">
        <v>175858</v>
      </c>
    </row>
    <row r="58" spans="1:4">
      <c r="A58" s="108" t="s">
        <v>133</v>
      </c>
      <c r="B58" s="109"/>
      <c r="C58" s="109"/>
      <c r="D58" s="17">
        <v>303754</v>
      </c>
    </row>
    <row r="59" spans="1:4">
      <c r="A59" s="108" t="s">
        <v>134</v>
      </c>
      <c r="B59" s="109"/>
      <c r="C59" s="109"/>
      <c r="D59" s="19">
        <v>319741</v>
      </c>
    </row>
    <row r="60" spans="1:4" ht="15.75" thickBot="1">
      <c r="A60" s="110" t="s">
        <v>135</v>
      </c>
      <c r="B60" s="111"/>
      <c r="C60" s="111"/>
      <c r="D60" s="23">
        <f>D57+D58+D59</f>
        <v>799353</v>
      </c>
    </row>
  </sheetData>
  <mergeCells count="15">
    <mergeCell ref="B1:E1"/>
    <mergeCell ref="A4:E4"/>
    <mergeCell ref="A3:E3"/>
    <mergeCell ref="A28:E28"/>
    <mergeCell ref="A58:C58"/>
    <mergeCell ref="A59:C59"/>
    <mergeCell ref="A60:C60"/>
    <mergeCell ref="A50:D50"/>
    <mergeCell ref="A51:D51"/>
    <mergeCell ref="A52:C52"/>
    <mergeCell ref="A56:D56"/>
    <mergeCell ref="A57:C57"/>
    <mergeCell ref="A53:C53"/>
    <mergeCell ref="A54:C54"/>
    <mergeCell ref="A55:C5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B1" sqref="B1:D1"/>
    </sheetView>
  </sheetViews>
  <sheetFormatPr defaultRowHeight="15"/>
  <cols>
    <col min="1" max="1" width="5.140625" customWidth="1"/>
    <col min="2" max="2" width="44.28515625" customWidth="1"/>
    <col min="3" max="3" width="7.85546875" customWidth="1"/>
    <col min="4" max="4" width="12.28515625" customWidth="1"/>
  </cols>
  <sheetData>
    <row r="1" spans="1:4">
      <c r="B1" s="123" t="s">
        <v>199</v>
      </c>
      <c r="C1" s="123"/>
      <c r="D1" s="123"/>
    </row>
    <row r="2" spans="1:4">
      <c r="B2" s="68" t="s">
        <v>127</v>
      </c>
    </row>
    <row r="4" spans="1:4" ht="18.75">
      <c r="A4" s="125" t="s">
        <v>68</v>
      </c>
      <c r="B4" s="125"/>
      <c r="C4" s="125"/>
      <c r="D4" s="125"/>
    </row>
    <row r="5" spans="1:4">
      <c r="A5" s="124" t="s">
        <v>67</v>
      </c>
      <c r="B5" s="124"/>
      <c r="C5" s="124"/>
      <c r="D5" s="124"/>
    </row>
    <row r="6" spans="1:4" ht="33.75" customHeight="1">
      <c r="A6" s="2"/>
      <c r="B6" s="3" t="s">
        <v>0</v>
      </c>
      <c r="C6" s="3" t="s">
        <v>113</v>
      </c>
      <c r="D6" s="4" t="s">
        <v>2</v>
      </c>
    </row>
    <row r="7" spans="1:4">
      <c r="A7" s="2" t="s">
        <v>114</v>
      </c>
      <c r="B7" s="2" t="s">
        <v>115</v>
      </c>
      <c r="C7" s="2" t="s">
        <v>56</v>
      </c>
      <c r="D7" s="5"/>
    </row>
    <row r="8" spans="1:4">
      <c r="A8" s="2" t="s">
        <v>116</v>
      </c>
      <c r="B8" s="2" t="s">
        <v>57</v>
      </c>
      <c r="C8" s="2" t="s">
        <v>58</v>
      </c>
      <c r="D8" s="5"/>
    </row>
    <row r="9" spans="1:4">
      <c r="A9" s="2" t="s">
        <v>20</v>
      </c>
      <c r="B9" s="2" t="s">
        <v>59</v>
      </c>
      <c r="C9" s="2" t="s">
        <v>60</v>
      </c>
      <c r="D9" s="5"/>
    </row>
    <row r="10" spans="1:4">
      <c r="A10" s="2" t="s">
        <v>21</v>
      </c>
      <c r="B10" s="2" t="s">
        <v>61</v>
      </c>
      <c r="C10" s="2" t="s">
        <v>63</v>
      </c>
      <c r="D10" s="5">
        <v>163867</v>
      </c>
    </row>
    <row r="11" spans="1:4">
      <c r="A11" s="2" t="s">
        <v>117</v>
      </c>
      <c r="B11" s="2" t="s">
        <v>62</v>
      </c>
      <c r="C11" s="2" t="s">
        <v>64</v>
      </c>
      <c r="D11" s="5"/>
    </row>
    <row r="12" spans="1:4">
      <c r="A12" s="6" t="s">
        <v>118</v>
      </c>
      <c r="B12" s="6" t="s">
        <v>119</v>
      </c>
      <c r="C12" s="6" t="s">
        <v>66</v>
      </c>
      <c r="D12" s="7"/>
    </row>
    <row r="13" spans="1:4">
      <c r="A13" s="2"/>
      <c r="B13" s="6" t="s">
        <v>124</v>
      </c>
      <c r="C13" s="2"/>
      <c r="D13" s="5">
        <f>SUM(D10:D12)</f>
        <v>163867</v>
      </c>
    </row>
    <row r="14" spans="1:4">
      <c r="A14" s="2"/>
      <c r="B14" s="2"/>
      <c r="C14" s="2"/>
      <c r="D14" s="2"/>
    </row>
    <row r="15" spans="1:4">
      <c r="A15" s="124" t="s">
        <v>69</v>
      </c>
      <c r="B15" s="124"/>
      <c r="C15" s="124"/>
      <c r="D15" s="124"/>
    </row>
    <row r="16" spans="1:4">
      <c r="A16" s="2" t="s">
        <v>70</v>
      </c>
      <c r="B16" s="2" t="s">
        <v>81</v>
      </c>
      <c r="C16" s="2" t="s">
        <v>98</v>
      </c>
      <c r="D16" s="5">
        <v>105500</v>
      </c>
    </row>
    <row r="17" spans="1:4">
      <c r="A17" s="2" t="s">
        <v>21</v>
      </c>
      <c r="B17" s="2" t="s">
        <v>82</v>
      </c>
      <c r="C17" s="2" t="s">
        <v>99</v>
      </c>
      <c r="D17" s="5">
        <v>1000</v>
      </c>
    </row>
    <row r="18" spans="1:4">
      <c r="A18" s="6" t="s">
        <v>11</v>
      </c>
      <c r="B18" s="6" t="s">
        <v>83</v>
      </c>
      <c r="C18" s="6" t="s">
        <v>100</v>
      </c>
      <c r="D18" s="7">
        <f>SUM(D16:D17)</f>
        <v>106500</v>
      </c>
    </row>
    <row r="19" spans="1:4">
      <c r="A19" s="2" t="s">
        <v>71</v>
      </c>
      <c r="B19" s="2" t="s">
        <v>120</v>
      </c>
      <c r="C19" s="2" t="s">
        <v>101</v>
      </c>
      <c r="D19" s="5">
        <v>30352</v>
      </c>
    </row>
    <row r="20" spans="1:4">
      <c r="A20" s="2" t="s">
        <v>72</v>
      </c>
      <c r="B20" s="2" t="s">
        <v>85</v>
      </c>
      <c r="C20" s="2" t="s">
        <v>102</v>
      </c>
      <c r="D20" s="5">
        <v>25300</v>
      </c>
    </row>
    <row r="21" spans="1:4">
      <c r="A21" s="2" t="s">
        <v>15</v>
      </c>
      <c r="B21" s="2" t="s">
        <v>86</v>
      </c>
      <c r="C21" s="2" t="s">
        <v>103</v>
      </c>
      <c r="D21" s="5"/>
    </row>
    <row r="22" spans="1:4">
      <c r="A22" s="2" t="s">
        <v>73</v>
      </c>
      <c r="B22" s="2" t="s">
        <v>87</v>
      </c>
      <c r="C22" s="2" t="s">
        <v>104</v>
      </c>
      <c r="D22" s="5"/>
    </row>
    <row r="23" spans="1:4">
      <c r="A23" s="2" t="s">
        <v>74</v>
      </c>
      <c r="B23" s="2" t="s">
        <v>88</v>
      </c>
      <c r="C23" s="2" t="s">
        <v>105</v>
      </c>
      <c r="D23" s="5">
        <v>1715</v>
      </c>
    </row>
    <row r="24" spans="1:4">
      <c r="A24" s="2" t="s">
        <v>75</v>
      </c>
      <c r="B24" s="2" t="s">
        <v>89</v>
      </c>
      <c r="C24" s="2" t="s">
        <v>106</v>
      </c>
      <c r="D24" s="5"/>
    </row>
    <row r="25" spans="1:4">
      <c r="A25" s="2" t="s">
        <v>76</v>
      </c>
      <c r="B25" s="2" t="s">
        <v>121</v>
      </c>
      <c r="C25" s="2" t="s">
        <v>107</v>
      </c>
      <c r="D25" s="5"/>
    </row>
    <row r="26" spans="1:4">
      <c r="A26" s="6" t="s">
        <v>77</v>
      </c>
      <c r="B26" s="6" t="s">
        <v>122</v>
      </c>
      <c r="C26" s="6" t="s">
        <v>80</v>
      </c>
      <c r="D26" s="7">
        <f>SUM(D18:D25)</f>
        <v>163867</v>
      </c>
    </row>
    <row r="28" spans="1:4">
      <c r="B28" t="s">
        <v>123</v>
      </c>
      <c r="D28">
        <v>26</v>
      </c>
    </row>
    <row r="30" spans="1:4" ht="15.75" thickBot="1"/>
    <row r="31" spans="1:4" ht="26.25" customHeight="1" thickBot="1">
      <c r="A31" s="112" t="s">
        <v>130</v>
      </c>
      <c r="B31" s="113"/>
      <c r="C31" s="113"/>
      <c r="D31" s="114"/>
    </row>
    <row r="32" spans="1:4">
      <c r="A32" s="115" t="s">
        <v>131</v>
      </c>
      <c r="B32" s="116"/>
      <c r="C32" s="116"/>
      <c r="D32" s="117"/>
    </row>
    <row r="33" spans="1:4">
      <c r="A33" s="108" t="s">
        <v>132</v>
      </c>
      <c r="B33" s="109"/>
      <c r="C33" s="109"/>
      <c r="D33" s="17"/>
    </row>
    <row r="34" spans="1:4">
      <c r="A34" s="108" t="s">
        <v>133</v>
      </c>
      <c r="B34" s="109"/>
      <c r="C34" s="109"/>
      <c r="D34" s="17">
        <v>96671</v>
      </c>
    </row>
    <row r="35" spans="1:4">
      <c r="A35" s="108" t="s">
        <v>134</v>
      </c>
      <c r="B35" s="109"/>
      <c r="C35" s="109"/>
      <c r="D35" s="17">
        <v>67196</v>
      </c>
    </row>
    <row r="36" spans="1:4">
      <c r="A36" s="132" t="s">
        <v>135</v>
      </c>
      <c r="B36" s="133"/>
      <c r="C36" s="133"/>
      <c r="D36" s="18">
        <f>D33+D34+D35</f>
        <v>163867</v>
      </c>
    </row>
    <row r="37" spans="1:4">
      <c r="A37" s="134" t="s">
        <v>136</v>
      </c>
      <c r="B37" s="135"/>
      <c r="C37" s="135"/>
      <c r="D37" s="136"/>
    </row>
    <row r="38" spans="1:4">
      <c r="A38" s="126" t="s">
        <v>132</v>
      </c>
      <c r="B38" s="127"/>
      <c r="C38" s="128"/>
      <c r="D38" s="19">
        <v>1715</v>
      </c>
    </row>
    <row r="39" spans="1:4">
      <c r="A39" s="126" t="s">
        <v>133</v>
      </c>
      <c r="B39" s="127"/>
      <c r="C39" s="128"/>
      <c r="D39" s="17">
        <v>94956</v>
      </c>
    </row>
    <row r="40" spans="1:4">
      <c r="A40" s="126" t="s">
        <v>134</v>
      </c>
      <c r="B40" s="127"/>
      <c r="C40" s="128"/>
      <c r="D40" s="19">
        <v>67196</v>
      </c>
    </row>
    <row r="41" spans="1:4" ht="15.75" thickBot="1">
      <c r="A41" s="129" t="s">
        <v>135</v>
      </c>
      <c r="B41" s="130"/>
      <c r="C41" s="131"/>
      <c r="D41" s="20">
        <f>D38+D39+D40</f>
        <v>163867</v>
      </c>
    </row>
  </sheetData>
  <mergeCells count="15">
    <mergeCell ref="B1:D1"/>
    <mergeCell ref="A4:D4"/>
    <mergeCell ref="A5:D5"/>
    <mergeCell ref="A15:D15"/>
    <mergeCell ref="A31:D31"/>
    <mergeCell ref="A32:D32"/>
    <mergeCell ref="A38:C38"/>
    <mergeCell ref="A39:C39"/>
    <mergeCell ref="A40:C40"/>
    <mergeCell ref="A41:C41"/>
    <mergeCell ref="A33:C33"/>
    <mergeCell ref="A34:C34"/>
    <mergeCell ref="A35:C35"/>
    <mergeCell ref="A36:C36"/>
    <mergeCell ref="A37:D3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B1" sqref="B1:D1"/>
    </sheetView>
  </sheetViews>
  <sheetFormatPr defaultRowHeight="15"/>
  <cols>
    <col min="1" max="1" width="5.140625" customWidth="1"/>
    <col min="2" max="2" width="44.28515625" customWidth="1"/>
    <col min="3" max="3" width="7.85546875" customWidth="1"/>
    <col min="4" max="4" width="12.28515625" customWidth="1"/>
  </cols>
  <sheetData>
    <row r="1" spans="1:4">
      <c r="B1" s="123" t="s">
        <v>200</v>
      </c>
      <c r="C1" s="123"/>
      <c r="D1" s="123"/>
    </row>
    <row r="2" spans="1:4">
      <c r="B2" s="68" t="s">
        <v>128</v>
      </c>
    </row>
    <row r="4" spans="1:4" ht="18.75">
      <c r="A4" s="125" t="s">
        <v>68</v>
      </c>
      <c r="B4" s="125"/>
      <c r="C4" s="125"/>
      <c r="D4" s="125"/>
    </row>
    <row r="5" spans="1:4">
      <c r="A5" s="124" t="s">
        <v>67</v>
      </c>
      <c r="B5" s="124"/>
      <c r="C5" s="124"/>
      <c r="D5" s="124"/>
    </row>
    <row r="6" spans="1:4">
      <c r="A6" s="2"/>
      <c r="B6" s="3" t="s">
        <v>0</v>
      </c>
      <c r="C6" s="3" t="s">
        <v>113</v>
      </c>
      <c r="D6" s="4" t="s">
        <v>2</v>
      </c>
    </row>
    <row r="7" spans="1:4">
      <c r="A7" s="6" t="s">
        <v>13</v>
      </c>
      <c r="B7" s="10" t="s">
        <v>45</v>
      </c>
      <c r="C7" s="10" t="s">
        <v>46</v>
      </c>
      <c r="D7" s="13">
        <v>11941</v>
      </c>
    </row>
    <row r="8" spans="1:4">
      <c r="A8" s="2" t="s">
        <v>114</v>
      </c>
      <c r="B8" s="2" t="s">
        <v>115</v>
      </c>
      <c r="C8" s="2" t="s">
        <v>56</v>
      </c>
      <c r="D8" s="5"/>
    </row>
    <row r="9" spans="1:4">
      <c r="A9" s="2" t="s">
        <v>116</v>
      </c>
      <c r="B9" s="2" t="s">
        <v>57</v>
      </c>
      <c r="C9" s="2" t="s">
        <v>58</v>
      </c>
      <c r="D9" s="5"/>
    </row>
    <row r="10" spans="1:4">
      <c r="A10" s="2" t="s">
        <v>20</v>
      </c>
      <c r="B10" s="2" t="s">
        <v>59</v>
      </c>
      <c r="C10" s="2" t="s">
        <v>60</v>
      </c>
      <c r="D10" s="5"/>
    </row>
    <row r="11" spans="1:4">
      <c r="A11" s="2" t="s">
        <v>21</v>
      </c>
      <c r="B11" s="2" t="s">
        <v>61</v>
      </c>
      <c r="C11" s="2" t="s">
        <v>63</v>
      </c>
      <c r="D11" s="11">
        <v>220240</v>
      </c>
    </row>
    <row r="12" spans="1:4">
      <c r="A12" s="2" t="s">
        <v>117</v>
      </c>
      <c r="B12" s="2" t="s">
        <v>62</v>
      </c>
      <c r="C12" s="2" t="s">
        <v>64</v>
      </c>
      <c r="D12" s="5"/>
    </row>
    <row r="13" spans="1:4">
      <c r="A13" s="6" t="s">
        <v>118</v>
      </c>
      <c r="B13" s="6" t="s">
        <v>119</v>
      </c>
      <c r="C13" s="6" t="s">
        <v>66</v>
      </c>
      <c r="D13" s="7">
        <f>SUM(D11:D12)</f>
        <v>220240</v>
      </c>
    </row>
    <row r="14" spans="1:4">
      <c r="A14" s="2"/>
      <c r="B14" s="6" t="s">
        <v>124</v>
      </c>
      <c r="C14" s="2"/>
      <c r="D14" s="13">
        <f>SUM(D13,D7)</f>
        <v>232181</v>
      </c>
    </row>
    <row r="15" spans="1:4">
      <c r="A15" s="2"/>
      <c r="B15" s="2"/>
      <c r="C15" s="2"/>
      <c r="D15" s="5"/>
    </row>
    <row r="16" spans="1:4">
      <c r="A16" s="124" t="s">
        <v>69</v>
      </c>
      <c r="B16" s="124"/>
      <c r="C16" s="124"/>
      <c r="D16" s="124"/>
    </row>
    <row r="17" spans="1:4">
      <c r="A17" s="2" t="s">
        <v>70</v>
      </c>
      <c r="B17" s="2" t="s">
        <v>81</v>
      </c>
      <c r="C17" s="2" t="s">
        <v>98</v>
      </c>
      <c r="D17" s="12">
        <v>150942</v>
      </c>
    </row>
    <row r="18" spans="1:4">
      <c r="A18" s="2" t="s">
        <v>21</v>
      </c>
      <c r="B18" s="2" t="s">
        <v>82</v>
      </c>
      <c r="C18" s="2" t="s">
        <v>99</v>
      </c>
      <c r="D18" s="5"/>
    </row>
    <row r="19" spans="1:4">
      <c r="A19" s="6" t="s">
        <v>11</v>
      </c>
      <c r="B19" s="6" t="s">
        <v>83</v>
      </c>
      <c r="C19" s="6" t="s">
        <v>100</v>
      </c>
      <c r="D19" s="7">
        <f>SUM(D17:D18)</f>
        <v>150942</v>
      </c>
    </row>
    <row r="20" spans="1:4">
      <c r="A20" s="2" t="s">
        <v>71</v>
      </c>
      <c r="B20" s="2" t="s">
        <v>120</v>
      </c>
      <c r="C20" s="2" t="s">
        <v>101</v>
      </c>
      <c r="D20" s="5">
        <v>43018</v>
      </c>
    </row>
    <row r="21" spans="1:4">
      <c r="A21" s="2" t="s">
        <v>72</v>
      </c>
      <c r="B21" s="2" t="s">
        <v>85</v>
      </c>
      <c r="C21" s="2" t="s">
        <v>102</v>
      </c>
      <c r="D21" s="5">
        <v>38221</v>
      </c>
    </row>
    <row r="22" spans="1:4">
      <c r="A22" s="2" t="s">
        <v>15</v>
      </c>
      <c r="B22" s="2" t="s">
        <v>86</v>
      </c>
      <c r="C22" s="2" t="s">
        <v>103</v>
      </c>
      <c r="D22" s="5"/>
    </row>
    <row r="23" spans="1:4">
      <c r="A23" s="2" t="s">
        <v>73</v>
      </c>
      <c r="B23" s="2" t="s">
        <v>87</v>
      </c>
      <c r="C23" s="2" t="s">
        <v>104</v>
      </c>
      <c r="D23" s="5"/>
    </row>
    <row r="24" spans="1:4">
      <c r="A24" s="2" t="s">
        <v>74</v>
      </c>
      <c r="B24" s="2" t="s">
        <v>88</v>
      </c>
      <c r="C24" s="2" t="s">
        <v>105</v>
      </c>
      <c r="D24" s="5"/>
    </row>
    <row r="25" spans="1:4">
      <c r="A25" s="2" t="s">
        <v>75</v>
      </c>
      <c r="B25" s="2" t="s">
        <v>89</v>
      </c>
      <c r="C25" s="2" t="s">
        <v>106</v>
      </c>
      <c r="D25" s="5"/>
    </row>
    <row r="26" spans="1:4">
      <c r="A26" s="2" t="s">
        <v>76</v>
      </c>
      <c r="B26" s="2" t="s">
        <v>121</v>
      </c>
      <c r="C26" s="2" t="s">
        <v>107</v>
      </c>
      <c r="D26" s="5"/>
    </row>
    <row r="27" spans="1:4">
      <c r="A27" s="6" t="s">
        <v>77</v>
      </c>
      <c r="B27" s="6" t="s">
        <v>122</v>
      </c>
      <c r="C27" s="6" t="s">
        <v>80</v>
      </c>
      <c r="D27" s="7">
        <f>SUM(D19:D26)</f>
        <v>232181</v>
      </c>
    </row>
    <row r="29" spans="1:4">
      <c r="B29" t="s">
        <v>123</v>
      </c>
      <c r="D29">
        <v>50</v>
      </c>
    </row>
    <row r="30" spans="1:4" ht="15.75" thickBot="1"/>
    <row r="31" spans="1:4" ht="37.5" customHeight="1" thickBot="1">
      <c r="A31" s="112" t="s">
        <v>130</v>
      </c>
      <c r="B31" s="113"/>
      <c r="C31" s="113"/>
      <c r="D31" s="114"/>
    </row>
    <row r="32" spans="1:4">
      <c r="A32" s="115" t="s">
        <v>131</v>
      </c>
      <c r="B32" s="116"/>
      <c r="C32" s="116"/>
      <c r="D32" s="117"/>
    </row>
    <row r="33" spans="1:4">
      <c r="A33" s="108" t="s">
        <v>132</v>
      </c>
      <c r="B33" s="109"/>
      <c r="C33" s="109"/>
      <c r="D33" s="17"/>
    </row>
    <row r="34" spans="1:4">
      <c r="A34" s="108" t="s">
        <v>133</v>
      </c>
      <c r="B34" s="109"/>
      <c r="C34" s="109"/>
      <c r="D34" s="17">
        <v>74172</v>
      </c>
    </row>
    <row r="35" spans="1:4">
      <c r="A35" s="108" t="s">
        <v>134</v>
      </c>
      <c r="B35" s="109"/>
      <c r="C35" s="109"/>
      <c r="D35" s="17">
        <v>158009</v>
      </c>
    </row>
    <row r="36" spans="1:4">
      <c r="A36" s="132" t="s">
        <v>135</v>
      </c>
      <c r="B36" s="133"/>
      <c r="C36" s="133"/>
      <c r="D36" s="18">
        <f>D33+D34+D35</f>
        <v>232181</v>
      </c>
    </row>
    <row r="37" spans="1:4">
      <c r="A37" s="139" t="s">
        <v>136</v>
      </c>
      <c r="B37" s="140"/>
      <c r="C37" s="140"/>
      <c r="D37" s="141"/>
    </row>
    <row r="38" spans="1:4">
      <c r="A38" s="108" t="s">
        <v>132</v>
      </c>
      <c r="B38" s="109"/>
      <c r="C38" s="109"/>
      <c r="D38" s="21"/>
    </row>
    <row r="39" spans="1:4">
      <c r="A39" s="108" t="s">
        <v>133</v>
      </c>
      <c r="B39" s="109"/>
      <c r="C39" s="109"/>
      <c r="D39" s="17">
        <v>74172</v>
      </c>
    </row>
    <row r="40" spans="1:4">
      <c r="A40" s="108" t="s">
        <v>134</v>
      </c>
      <c r="B40" s="109"/>
      <c r="C40" s="109"/>
      <c r="D40" s="19">
        <v>158009</v>
      </c>
    </row>
    <row r="41" spans="1:4" ht="15.75" thickBot="1">
      <c r="A41" s="137" t="s">
        <v>135</v>
      </c>
      <c r="B41" s="138"/>
      <c r="C41" s="138"/>
      <c r="D41" s="20">
        <f>D38+D39+D40</f>
        <v>232181</v>
      </c>
    </row>
  </sheetData>
  <mergeCells count="15">
    <mergeCell ref="B1:D1"/>
    <mergeCell ref="A4:D4"/>
    <mergeCell ref="A5:D5"/>
    <mergeCell ref="A16:D16"/>
    <mergeCell ref="A31:D31"/>
    <mergeCell ref="A32:D32"/>
    <mergeCell ref="A38:C38"/>
    <mergeCell ref="A39:C39"/>
    <mergeCell ref="A40:C40"/>
    <mergeCell ref="A41:C41"/>
    <mergeCell ref="A33:C33"/>
    <mergeCell ref="A34:C34"/>
    <mergeCell ref="A35:C35"/>
    <mergeCell ref="A36:C36"/>
    <mergeCell ref="A37:D3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B1" sqref="B1:D1"/>
    </sheetView>
  </sheetViews>
  <sheetFormatPr defaultRowHeight="15"/>
  <cols>
    <col min="1" max="1" width="5.140625" customWidth="1"/>
    <col min="2" max="2" width="44" customWidth="1"/>
    <col min="3" max="3" width="7.85546875" customWidth="1"/>
    <col min="4" max="4" width="12.28515625" customWidth="1"/>
  </cols>
  <sheetData>
    <row r="1" spans="1:4">
      <c r="B1" s="123" t="s">
        <v>201</v>
      </c>
      <c r="C1" s="123"/>
      <c r="D1" s="123"/>
    </row>
    <row r="2" spans="1:4">
      <c r="B2" s="68" t="s">
        <v>175</v>
      </c>
    </row>
    <row r="4" spans="1:4" ht="18.75">
      <c r="A4" s="125" t="s">
        <v>68</v>
      </c>
      <c r="B4" s="125"/>
      <c r="C4" s="125"/>
      <c r="D4" s="125"/>
    </row>
    <row r="5" spans="1:4">
      <c r="A5" s="124" t="s">
        <v>67</v>
      </c>
      <c r="B5" s="124"/>
      <c r="C5" s="124"/>
      <c r="D5" s="124"/>
    </row>
    <row r="6" spans="1:4">
      <c r="A6" s="2"/>
      <c r="B6" s="3" t="s">
        <v>0</v>
      </c>
      <c r="C6" s="3" t="s">
        <v>113</v>
      </c>
      <c r="D6" s="4" t="s">
        <v>2</v>
      </c>
    </row>
    <row r="7" spans="1:4">
      <c r="A7" s="6" t="s">
        <v>13</v>
      </c>
      <c r="B7" s="10" t="s">
        <v>45</v>
      </c>
      <c r="C7" s="10" t="s">
        <v>46</v>
      </c>
      <c r="D7" s="14">
        <v>3550</v>
      </c>
    </row>
    <row r="8" spans="1:4">
      <c r="A8" s="2" t="s">
        <v>114</v>
      </c>
      <c r="B8" s="2" t="s">
        <v>115</v>
      </c>
      <c r="C8" s="2" t="s">
        <v>56</v>
      </c>
      <c r="D8" s="12"/>
    </row>
    <row r="9" spans="1:4">
      <c r="A9" s="2" t="s">
        <v>116</v>
      </c>
      <c r="B9" s="2" t="s">
        <v>57</v>
      </c>
      <c r="C9" s="2" t="s">
        <v>58</v>
      </c>
      <c r="D9" s="12"/>
    </row>
    <row r="10" spans="1:4">
      <c r="A10" s="2" t="s">
        <v>20</v>
      </c>
      <c r="B10" s="2" t="s">
        <v>59</v>
      </c>
      <c r="C10" s="2" t="s">
        <v>60</v>
      </c>
      <c r="D10" s="12"/>
    </row>
    <row r="11" spans="1:4">
      <c r="A11" s="2" t="s">
        <v>21</v>
      </c>
      <c r="B11" s="2" t="s">
        <v>61</v>
      </c>
      <c r="C11" s="2" t="s">
        <v>63</v>
      </c>
      <c r="D11" s="12">
        <v>41500</v>
      </c>
    </row>
    <row r="12" spans="1:4">
      <c r="A12" s="2" t="s">
        <v>117</v>
      </c>
      <c r="B12" s="2" t="s">
        <v>62</v>
      </c>
      <c r="C12" s="2" t="s">
        <v>64</v>
      </c>
      <c r="D12" s="12"/>
    </row>
    <row r="13" spans="1:4">
      <c r="A13" s="6" t="s">
        <v>118</v>
      </c>
      <c r="B13" s="6" t="s">
        <v>119</v>
      </c>
      <c r="C13" s="6" t="s">
        <v>66</v>
      </c>
      <c r="D13" s="15">
        <f>SUM(D8:D12)</f>
        <v>41500</v>
      </c>
    </row>
    <row r="14" spans="1:4">
      <c r="A14" s="2"/>
      <c r="B14" s="2"/>
      <c r="C14" s="2"/>
      <c r="D14" s="12">
        <f>SUM(D7,D13)</f>
        <v>45050</v>
      </c>
    </row>
    <row r="15" spans="1:4">
      <c r="A15" s="2"/>
      <c r="B15" s="2"/>
      <c r="C15" s="2"/>
      <c r="D15" s="2"/>
    </row>
    <row r="16" spans="1:4">
      <c r="A16" s="124" t="s">
        <v>69</v>
      </c>
      <c r="B16" s="124"/>
      <c r="C16" s="124"/>
      <c r="D16" s="124"/>
    </row>
    <row r="17" spans="1:4">
      <c r="A17" s="2" t="s">
        <v>70</v>
      </c>
      <c r="B17" s="2" t="s">
        <v>81</v>
      </c>
      <c r="C17" s="2" t="s">
        <v>98</v>
      </c>
      <c r="D17" s="5">
        <v>15262</v>
      </c>
    </row>
    <row r="18" spans="1:4">
      <c r="A18" s="2" t="s">
        <v>21</v>
      </c>
      <c r="B18" s="2" t="s">
        <v>82</v>
      </c>
      <c r="C18" s="2" t="s">
        <v>99</v>
      </c>
      <c r="D18" s="5">
        <v>250</v>
      </c>
    </row>
    <row r="19" spans="1:4">
      <c r="A19" s="6" t="s">
        <v>11</v>
      </c>
      <c r="B19" s="6" t="s">
        <v>83</v>
      </c>
      <c r="C19" s="6" t="s">
        <v>100</v>
      </c>
      <c r="D19" s="7">
        <f>SUM(D17:D18)</f>
        <v>15512</v>
      </c>
    </row>
    <row r="20" spans="1:4">
      <c r="A20" s="2" t="s">
        <v>71</v>
      </c>
      <c r="B20" s="2" t="s">
        <v>120</v>
      </c>
      <c r="C20" s="2" t="s">
        <v>101</v>
      </c>
      <c r="D20" s="5">
        <v>4173</v>
      </c>
    </row>
    <row r="21" spans="1:4">
      <c r="A21" s="2" t="s">
        <v>72</v>
      </c>
      <c r="B21" s="2" t="s">
        <v>85</v>
      </c>
      <c r="C21" s="2" t="s">
        <v>102</v>
      </c>
      <c r="D21" s="5">
        <v>25365</v>
      </c>
    </row>
    <row r="22" spans="1:4">
      <c r="A22" s="2" t="s">
        <v>15</v>
      </c>
      <c r="B22" s="2" t="s">
        <v>86</v>
      </c>
      <c r="C22" s="2" t="s">
        <v>103</v>
      </c>
      <c r="D22" s="5"/>
    </row>
    <row r="23" spans="1:4">
      <c r="A23" s="2" t="s">
        <v>73</v>
      </c>
      <c r="B23" s="2" t="s">
        <v>87</v>
      </c>
      <c r="C23" s="2" t="s">
        <v>104</v>
      </c>
      <c r="D23" s="5"/>
    </row>
    <row r="24" spans="1:4">
      <c r="A24" s="2" t="s">
        <v>74</v>
      </c>
      <c r="B24" s="2" t="s">
        <v>88</v>
      </c>
      <c r="C24" s="2" t="s">
        <v>105</v>
      </c>
      <c r="D24" s="5"/>
    </row>
    <row r="25" spans="1:4">
      <c r="A25" s="2" t="s">
        <v>75</v>
      </c>
      <c r="B25" s="2" t="s">
        <v>89</v>
      </c>
      <c r="C25" s="2" t="s">
        <v>106</v>
      </c>
      <c r="D25" s="5"/>
    </row>
    <row r="26" spans="1:4">
      <c r="A26" s="2" t="s">
        <v>76</v>
      </c>
      <c r="B26" s="2" t="s">
        <v>121</v>
      </c>
      <c r="C26" s="2" t="s">
        <v>107</v>
      </c>
      <c r="D26" s="5"/>
    </row>
    <row r="27" spans="1:4">
      <c r="A27" s="6" t="s">
        <v>77</v>
      </c>
      <c r="B27" s="6" t="s">
        <v>122</v>
      </c>
      <c r="C27" s="6" t="s">
        <v>80</v>
      </c>
      <c r="D27" s="7">
        <f>SUM(D19:D26)</f>
        <v>45050</v>
      </c>
    </row>
    <row r="29" spans="1:4">
      <c r="B29" t="s">
        <v>123</v>
      </c>
      <c r="D29">
        <v>5</v>
      </c>
    </row>
    <row r="30" spans="1:4" ht="15.75" thickBot="1"/>
    <row r="31" spans="1:4" ht="37.5" customHeight="1" thickBot="1">
      <c r="A31" s="112" t="s">
        <v>130</v>
      </c>
      <c r="B31" s="113"/>
      <c r="C31" s="113"/>
      <c r="D31" s="114"/>
    </row>
    <row r="32" spans="1:4">
      <c r="A32" s="115" t="s">
        <v>131</v>
      </c>
      <c r="B32" s="116"/>
      <c r="C32" s="116"/>
      <c r="D32" s="117"/>
    </row>
    <row r="33" spans="1:4">
      <c r="A33" s="108" t="s">
        <v>132</v>
      </c>
      <c r="B33" s="109"/>
      <c r="C33" s="109"/>
      <c r="D33" s="17">
        <v>3550</v>
      </c>
    </row>
    <row r="34" spans="1:4">
      <c r="A34" s="108" t="s">
        <v>133</v>
      </c>
      <c r="B34" s="109"/>
      <c r="C34" s="109"/>
      <c r="D34" s="17">
        <v>33284</v>
      </c>
    </row>
    <row r="35" spans="1:4">
      <c r="A35" s="108" t="s">
        <v>134</v>
      </c>
      <c r="B35" s="109"/>
      <c r="C35" s="109"/>
      <c r="D35" s="17">
        <v>8216</v>
      </c>
    </row>
    <row r="36" spans="1:4">
      <c r="A36" s="121" t="s">
        <v>135</v>
      </c>
      <c r="B36" s="122"/>
      <c r="C36" s="122"/>
      <c r="D36" s="22">
        <f>SUM(D33:D35)</f>
        <v>45050</v>
      </c>
    </row>
    <row r="37" spans="1:4">
      <c r="A37" s="118" t="s">
        <v>136</v>
      </c>
      <c r="B37" s="119"/>
      <c r="C37" s="119"/>
      <c r="D37" s="120"/>
    </row>
    <row r="38" spans="1:4">
      <c r="A38" s="108" t="s">
        <v>132</v>
      </c>
      <c r="B38" s="109"/>
      <c r="C38" s="109"/>
      <c r="D38" s="21"/>
    </row>
    <row r="39" spans="1:4">
      <c r="A39" s="108" t="s">
        <v>133</v>
      </c>
      <c r="B39" s="109"/>
      <c r="C39" s="109"/>
      <c r="D39" s="17">
        <v>36834</v>
      </c>
    </row>
    <row r="40" spans="1:4">
      <c r="A40" s="108" t="s">
        <v>134</v>
      </c>
      <c r="B40" s="109"/>
      <c r="C40" s="109"/>
      <c r="D40" s="19">
        <v>8216</v>
      </c>
    </row>
    <row r="41" spans="1:4" ht="15.75" thickBot="1">
      <c r="A41" s="110" t="s">
        <v>135</v>
      </c>
      <c r="B41" s="111"/>
      <c r="C41" s="111"/>
      <c r="D41" s="23">
        <f>D38+D39+D40</f>
        <v>45050</v>
      </c>
    </row>
  </sheetData>
  <mergeCells count="15">
    <mergeCell ref="B1:D1"/>
    <mergeCell ref="A4:D4"/>
    <mergeCell ref="A5:D5"/>
    <mergeCell ref="A16:D16"/>
    <mergeCell ref="A31:D31"/>
    <mergeCell ref="A32:D32"/>
    <mergeCell ref="A38:C38"/>
    <mergeCell ref="A39:C39"/>
    <mergeCell ref="A40:C40"/>
    <mergeCell ref="A41:C41"/>
    <mergeCell ref="A33:C33"/>
    <mergeCell ref="A34:C34"/>
    <mergeCell ref="A35:C35"/>
    <mergeCell ref="A36:C36"/>
    <mergeCell ref="A37:D3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5"/>
  <sheetViews>
    <sheetView workbookViewId="0">
      <selection activeCell="D1" sqref="D1:E1"/>
    </sheetView>
  </sheetViews>
  <sheetFormatPr defaultRowHeight="15"/>
  <cols>
    <col min="1" max="1" width="5.85546875" customWidth="1"/>
    <col min="2" max="2" width="45" customWidth="1"/>
    <col min="3" max="3" width="11" customWidth="1"/>
    <col min="4" max="4" width="45" customWidth="1"/>
    <col min="5" max="5" width="12" customWidth="1"/>
    <col min="6" max="6" width="9.140625" customWidth="1"/>
  </cols>
  <sheetData>
    <row r="1" spans="1:6">
      <c r="D1" s="123" t="s">
        <v>202</v>
      </c>
      <c r="E1" s="123"/>
    </row>
    <row r="2" spans="1:6" ht="39.75" customHeight="1">
      <c r="A2" s="24"/>
      <c r="B2" s="25" t="s">
        <v>137</v>
      </c>
      <c r="C2" s="26"/>
      <c r="D2" s="26"/>
      <c r="E2" s="26"/>
      <c r="F2" s="142"/>
    </row>
    <row r="3" spans="1:6" ht="15.75" thickBot="1">
      <c r="A3" s="24"/>
      <c r="B3" s="27"/>
      <c r="C3" s="28"/>
      <c r="D3" s="28"/>
      <c r="E3" s="29" t="s">
        <v>138</v>
      </c>
      <c r="F3" s="142"/>
    </row>
    <row r="4" spans="1:6" ht="18" customHeight="1" thickBot="1">
      <c r="A4" s="143" t="s">
        <v>139</v>
      </c>
      <c r="B4" s="30" t="s">
        <v>131</v>
      </c>
      <c r="C4" s="31"/>
      <c r="D4" s="30" t="s">
        <v>136</v>
      </c>
      <c r="E4" s="32"/>
      <c r="F4" s="142"/>
    </row>
    <row r="5" spans="1:6" ht="35.25" customHeight="1" thickBot="1">
      <c r="A5" s="144"/>
      <c r="B5" s="33" t="s">
        <v>0</v>
      </c>
      <c r="C5" s="34" t="s">
        <v>176</v>
      </c>
      <c r="D5" s="33" t="s">
        <v>0</v>
      </c>
      <c r="E5" s="35" t="s">
        <v>176</v>
      </c>
      <c r="F5" s="142"/>
    </row>
    <row r="6" spans="1:6" ht="15" customHeight="1" thickBot="1">
      <c r="A6" s="36">
        <v>1</v>
      </c>
      <c r="B6" s="33">
        <v>2</v>
      </c>
      <c r="C6" s="34" t="s">
        <v>5</v>
      </c>
      <c r="D6" s="33" t="s">
        <v>6</v>
      </c>
      <c r="E6" s="35" t="s">
        <v>7</v>
      </c>
      <c r="F6" s="142"/>
    </row>
    <row r="7" spans="1:6" ht="12.75" customHeight="1">
      <c r="A7" s="37" t="s">
        <v>3</v>
      </c>
      <c r="B7" s="38" t="s">
        <v>140</v>
      </c>
      <c r="C7" s="39">
        <v>266853</v>
      </c>
      <c r="D7" s="38" t="s">
        <v>141</v>
      </c>
      <c r="E7" s="40">
        <v>33739</v>
      </c>
      <c r="F7" s="142"/>
    </row>
    <row r="8" spans="1:6" ht="17.100000000000001" customHeight="1">
      <c r="A8" s="41" t="s">
        <v>4</v>
      </c>
      <c r="B8" s="42" t="s">
        <v>43</v>
      </c>
      <c r="C8" s="43">
        <v>530000</v>
      </c>
      <c r="D8" s="42" t="s">
        <v>142</v>
      </c>
      <c r="E8" s="44">
        <v>9616</v>
      </c>
      <c r="F8" s="142"/>
    </row>
    <row r="9" spans="1:6" ht="17.100000000000001" customHeight="1">
      <c r="A9" s="41" t="s">
        <v>5</v>
      </c>
      <c r="B9" s="42" t="s">
        <v>45</v>
      </c>
      <c r="C9" s="43">
        <v>30000</v>
      </c>
      <c r="D9" s="42" t="s">
        <v>85</v>
      </c>
      <c r="E9" s="44">
        <v>150000</v>
      </c>
      <c r="F9" s="142"/>
    </row>
    <row r="10" spans="1:6" ht="17.100000000000001" customHeight="1">
      <c r="A10" s="41" t="s">
        <v>6</v>
      </c>
      <c r="B10" s="45" t="s">
        <v>47</v>
      </c>
      <c r="C10" s="43"/>
      <c r="D10" s="42" t="s">
        <v>143</v>
      </c>
      <c r="E10" s="44">
        <v>20845</v>
      </c>
      <c r="F10" s="142"/>
    </row>
    <row r="11" spans="1:6" ht="17.100000000000001" customHeight="1">
      <c r="A11" s="41" t="s">
        <v>7</v>
      </c>
      <c r="B11" s="42" t="s">
        <v>49</v>
      </c>
      <c r="C11" s="43"/>
      <c r="D11" s="42" t="s">
        <v>87</v>
      </c>
      <c r="E11" s="44">
        <v>57046</v>
      </c>
      <c r="F11" s="142"/>
    </row>
    <row r="12" spans="1:6" ht="17.100000000000001" customHeight="1">
      <c r="A12" s="41" t="s">
        <v>8</v>
      </c>
      <c r="B12" s="42" t="s">
        <v>51</v>
      </c>
      <c r="C12" s="46"/>
      <c r="D12" s="42" t="s">
        <v>88</v>
      </c>
      <c r="E12" s="44"/>
      <c r="F12" s="142"/>
    </row>
    <row r="13" spans="1:6" ht="17.100000000000001" customHeight="1">
      <c r="A13" s="41" t="s">
        <v>9</v>
      </c>
      <c r="B13" s="42"/>
      <c r="C13" s="43"/>
      <c r="D13" s="42" t="s">
        <v>89</v>
      </c>
      <c r="E13" s="44"/>
      <c r="F13" s="142"/>
    </row>
    <row r="14" spans="1:6" ht="17.100000000000001" customHeight="1">
      <c r="A14" s="41" t="s">
        <v>144</v>
      </c>
      <c r="B14" s="42"/>
      <c r="C14" s="43"/>
      <c r="D14" s="42" t="s">
        <v>90</v>
      </c>
      <c r="E14" s="44"/>
      <c r="F14" s="142"/>
    </row>
    <row r="15" spans="1:6" ht="17.100000000000001" customHeight="1" thickBot="1">
      <c r="A15" s="41" t="s">
        <v>116</v>
      </c>
      <c r="B15" s="47"/>
      <c r="C15" s="46"/>
      <c r="D15" s="42"/>
      <c r="E15" s="44"/>
      <c r="F15" s="142"/>
    </row>
    <row r="16" spans="1:6" ht="17.100000000000001" customHeight="1" thickBot="1">
      <c r="A16" s="48" t="s">
        <v>10</v>
      </c>
      <c r="B16" s="49" t="s">
        <v>145</v>
      </c>
      <c r="C16" s="50">
        <f>SUM(C7:C15)</f>
        <v>826853</v>
      </c>
      <c r="D16" s="51" t="s">
        <v>146</v>
      </c>
      <c r="E16" s="52">
        <f>SUM(E7:E15)</f>
        <v>271246</v>
      </c>
      <c r="F16" s="142"/>
    </row>
    <row r="17" spans="1:6" ht="17.100000000000001" customHeight="1">
      <c r="A17" s="53" t="s">
        <v>70</v>
      </c>
      <c r="B17" s="54" t="s">
        <v>147</v>
      </c>
      <c r="C17" s="55"/>
      <c r="D17" s="42" t="s">
        <v>148</v>
      </c>
      <c r="E17" s="56"/>
      <c r="F17" s="142"/>
    </row>
    <row r="18" spans="1:6" ht="17.100000000000001" customHeight="1">
      <c r="A18" s="57" t="s">
        <v>149</v>
      </c>
      <c r="B18" s="42" t="s">
        <v>57</v>
      </c>
      <c r="C18" s="58"/>
      <c r="D18" s="59" t="s">
        <v>150</v>
      </c>
      <c r="E18" s="60">
        <v>0</v>
      </c>
      <c r="F18" s="142"/>
    </row>
    <row r="19" spans="1:6" ht="17.100000000000001" customHeight="1">
      <c r="A19" s="61" t="s">
        <v>78</v>
      </c>
      <c r="B19" s="42" t="s">
        <v>59</v>
      </c>
      <c r="C19" s="62"/>
      <c r="D19" s="42" t="s">
        <v>97</v>
      </c>
      <c r="E19" s="60">
        <v>555607</v>
      </c>
      <c r="F19" s="142"/>
    </row>
    <row r="20" spans="1:6" ht="17.100000000000001" customHeight="1">
      <c r="A20" s="61" t="s">
        <v>151</v>
      </c>
      <c r="B20" s="42" t="s">
        <v>61</v>
      </c>
      <c r="C20" s="62"/>
      <c r="D20" s="42" t="s">
        <v>152</v>
      </c>
      <c r="E20" s="60"/>
      <c r="F20" s="142"/>
    </row>
    <row r="21" spans="1:6" ht="17.100000000000001" customHeight="1">
      <c r="A21" s="61" t="s">
        <v>21</v>
      </c>
      <c r="B21" s="42" t="s">
        <v>62</v>
      </c>
      <c r="C21" s="62"/>
      <c r="D21" s="54"/>
      <c r="E21" s="60"/>
      <c r="F21" s="142"/>
    </row>
    <row r="22" spans="1:6" ht="17.100000000000001" customHeight="1" thickBot="1">
      <c r="A22" s="61" t="s">
        <v>11</v>
      </c>
      <c r="B22" s="42"/>
      <c r="C22" s="62"/>
      <c r="D22" s="42"/>
      <c r="E22" s="60"/>
      <c r="F22" s="142"/>
    </row>
    <row r="23" spans="1:6" ht="15.75" customHeight="1" thickBot="1">
      <c r="A23" s="48" t="s">
        <v>23</v>
      </c>
      <c r="B23" s="49" t="s">
        <v>153</v>
      </c>
      <c r="C23" s="50">
        <f>SUM(C19:C22)</f>
        <v>0</v>
      </c>
      <c r="D23" s="49" t="s">
        <v>154</v>
      </c>
      <c r="E23" s="52">
        <f>SUM(E17:E22)</f>
        <v>555607</v>
      </c>
      <c r="F23" s="142"/>
    </row>
    <row r="24" spans="1:6" ht="18" customHeight="1" thickBot="1">
      <c r="A24" s="48" t="s">
        <v>155</v>
      </c>
      <c r="B24" s="63" t="s">
        <v>156</v>
      </c>
      <c r="C24" s="50">
        <f>SUM(C16,C17,C18,C23)</f>
        <v>826853</v>
      </c>
      <c r="D24" s="63" t="s">
        <v>157</v>
      </c>
      <c r="E24" s="52">
        <f>+E16+E23</f>
        <v>826853</v>
      </c>
      <c r="F24" s="142"/>
    </row>
    <row r="25" spans="1:6" ht="18" customHeight="1" thickBot="1">
      <c r="A25" s="48" t="s">
        <v>158</v>
      </c>
      <c r="B25" s="63" t="s">
        <v>159</v>
      </c>
      <c r="C25" s="64">
        <f>(C16-C24)</f>
        <v>0</v>
      </c>
      <c r="D25" s="63" t="s">
        <v>160</v>
      </c>
      <c r="E25" s="65">
        <v>0</v>
      </c>
      <c r="F25" s="142"/>
    </row>
  </sheetData>
  <mergeCells count="3">
    <mergeCell ref="F2:F25"/>
    <mergeCell ref="A4:A5"/>
    <mergeCell ref="D1:E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4"/>
  <sheetViews>
    <sheetView workbookViewId="0">
      <selection activeCell="F30" sqref="F30"/>
    </sheetView>
  </sheetViews>
  <sheetFormatPr defaultRowHeight="15"/>
  <cols>
    <col min="1" max="1" width="29.7109375" customWidth="1"/>
    <col min="2" max="2" width="21.140625" customWidth="1"/>
  </cols>
  <sheetData>
    <row r="1" spans="1:5">
      <c r="A1" s="123" t="s">
        <v>203</v>
      </c>
      <c r="B1" s="123"/>
      <c r="C1" s="123"/>
      <c r="D1" s="123"/>
      <c r="E1" s="123"/>
    </row>
    <row r="3" spans="1:5" ht="18.75">
      <c r="A3" s="125" t="s">
        <v>161</v>
      </c>
      <c r="B3" s="125"/>
    </row>
    <row r="4" spans="1:5" ht="30">
      <c r="A4" s="16" t="s">
        <v>162</v>
      </c>
      <c r="B4" s="4" t="s">
        <v>163</v>
      </c>
    </row>
    <row r="5" spans="1:5">
      <c r="A5" s="2" t="s">
        <v>164</v>
      </c>
      <c r="B5" s="66">
        <v>85000</v>
      </c>
    </row>
    <row r="6" spans="1:5">
      <c r="A6" s="2" t="s">
        <v>165</v>
      </c>
      <c r="B6" s="66">
        <v>65000</v>
      </c>
    </row>
    <row r="7" spans="1:5">
      <c r="A7" s="2" t="s">
        <v>166</v>
      </c>
      <c r="B7" s="66">
        <v>25000</v>
      </c>
    </row>
    <row r="8" spans="1:5">
      <c r="A8" s="2" t="s">
        <v>167</v>
      </c>
      <c r="B8" s="66">
        <v>327500</v>
      </c>
    </row>
    <row r="9" spans="1:5">
      <c r="A9" s="2" t="s">
        <v>168</v>
      </c>
      <c r="B9" s="66">
        <v>1000</v>
      </c>
    </row>
    <row r="10" spans="1:5">
      <c r="A10" s="2" t="s">
        <v>169</v>
      </c>
      <c r="B10" s="66">
        <v>2000</v>
      </c>
    </row>
    <row r="11" spans="1:5">
      <c r="A11" s="2" t="s">
        <v>170</v>
      </c>
      <c r="B11" s="66">
        <v>1000</v>
      </c>
    </row>
    <row r="12" spans="1:5">
      <c r="A12" s="2" t="s">
        <v>171</v>
      </c>
      <c r="B12" s="66">
        <v>500</v>
      </c>
    </row>
    <row r="13" spans="1:5">
      <c r="A13" s="2" t="s">
        <v>172</v>
      </c>
      <c r="B13" s="66">
        <v>23000</v>
      </c>
    </row>
    <row r="14" spans="1:5">
      <c r="A14" s="6" t="s">
        <v>173</v>
      </c>
      <c r="B14" s="67">
        <f>SUM(B5:B13)</f>
        <v>530000</v>
      </c>
    </row>
  </sheetData>
  <mergeCells count="2">
    <mergeCell ref="A3:B3"/>
    <mergeCell ref="A1:E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26"/>
  <sheetViews>
    <sheetView workbookViewId="0">
      <selection activeCell="C1" sqref="C1:H1"/>
    </sheetView>
  </sheetViews>
  <sheetFormatPr defaultRowHeight="15"/>
  <sheetData>
    <row r="1" spans="1:8">
      <c r="A1" s="69"/>
      <c r="B1" s="69"/>
      <c r="C1" s="145" t="s">
        <v>204</v>
      </c>
      <c r="D1" s="145"/>
      <c r="E1" s="145"/>
      <c r="F1" s="145"/>
      <c r="G1" s="145"/>
      <c r="H1" s="145"/>
    </row>
    <row r="2" spans="1:8">
      <c r="A2" s="146" t="s">
        <v>197</v>
      </c>
      <c r="B2" s="146"/>
      <c r="C2" s="146"/>
      <c r="D2" s="146"/>
      <c r="E2" s="146"/>
      <c r="F2" s="146"/>
      <c r="G2" s="146"/>
      <c r="H2" s="146"/>
    </row>
    <row r="3" spans="1:8">
      <c r="A3" s="104"/>
      <c r="B3" s="104"/>
      <c r="C3" s="104"/>
      <c r="D3" s="104"/>
      <c r="E3" s="104"/>
      <c r="F3" s="104"/>
      <c r="G3" s="104"/>
      <c r="H3" s="104"/>
    </row>
    <row r="4" spans="1:8" ht="15.75">
      <c r="A4" s="70" t="s">
        <v>177</v>
      </c>
      <c r="B4" s="71"/>
      <c r="C4" s="105"/>
      <c r="D4" s="105"/>
      <c r="E4" s="105"/>
      <c r="F4" s="105"/>
      <c r="G4" s="105"/>
      <c r="H4" s="72"/>
    </row>
    <row r="5" spans="1:8" ht="15.75">
      <c r="A5" s="71"/>
      <c r="B5" s="71"/>
      <c r="C5" s="71"/>
      <c r="D5" s="71"/>
      <c r="E5" s="71"/>
      <c r="F5" s="71"/>
      <c r="G5" s="71"/>
      <c r="H5" s="72"/>
    </row>
    <row r="6" spans="1:8" ht="15.75">
      <c r="A6" s="70" t="s">
        <v>178</v>
      </c>
      <c r="B6" s="71"/>
      <c r="C6" s="105"/>
      <c r="D6" s="105"/>
      <c r="E6" s="105"/>
      <c r="F6" s="105"/>
      <c r="G6" s="71"/>
      <c r="H6" s="72"/>
    </row>
    <row r="7" spans="1:8">
      <c r="A7" s="73"/>
      <c r="B7" s="73"/>
      <c r="C7" s="73"/>
      <c r="D7" s="73"/>
      <c r="E7" s="73"/>
      <c r="F7" s="73"/>
      <c r="G7" s="73"/>
      <c r="H7" s="74"/>
    </row>
    <row r="8" spans="1:8">
      <c r="A8" s="75" t="s">
        <v>179</v>
      </c>
      <c r="B8" s="76"/>
      <c r="C8" s="76"/>
      <c r="D8" s="77"/>
      <c r="E8" s="77"/>
      <c r="F8" s="77"/>
      <c r="G8" s="77"/>
      <c r="H8" s="78"/>
    </row>
    <row r="9" spans="1:8" ht="15.75" thickBot="1">
      <c r="A9" s="75" t="s">
        <v>180</v>
      </c>
      <c r="B9" s="77"/>
      <c r="C9" s="77"/>
      <c r="D9" s="77"/>
      <c r="E9" s="77"/>
      <c r="F9" s="77"/>
      <c r="G9" s="77"/>
      <c r="H9" s="78"/>
    </row>
    <row r="10" spans="1:8" ht="48.75" thickBot="1">
      <c r="A10" s="79" t="s">
        <v>181</v>
      </c>
      <c r="B10" s="80" t="s">
        <v>182</v>
      </c>
      <c r="C10" s="80" t="s">
        <v>183</v>
      </c>
      <c r="D10" s="80" t="s">
        <v>184</v>
      </c>
      <c r="E10" s="80" t="s">
        <v>185</v>
      </c>
      <c r="F10" s="80" t="s">
        <v>186</v>
      </c>
      <c r="G10" s="81" t="s">
        <v>187</v>
      </c>
      <c r="H10" s="82"/>
    </row>
    <row r="11" spans="1:8" ht="33.75">
      <c r="A11" s="83" t="s">
        <v>3</v>
      </c>
      <c r="B11" s="84" t="s">
        <v>188</v>
      </c>
      <c r="C11" s="85"/>
      <c r="D11" s="85"/>
      <c r="E11" s="85"/>
      <c r="F11" s="85"/>
      <c r="G11" s="86">
        <f>SUM(C11:F11)</f>
        <v>0</v>
      </c>
      <c r="H11" s="69"/>
    </row>
    <row r="12" spans="1:8" ht="56.25">
      <c r="A12" s="87" t="s">
        <v>4</v>
      </c>
      <c r="B12" s="88" t="s">
        <v>189</v>
      </c>
      <c r="C12" s="89"/>
      <c r="D12" s="89"/>
      <c r="E12" s="89"/>
      <c r="F12" s="89"/>
      <c r="G12" s="90">
        <f t="shared" ref="G12:G17" si="0">SUM(C12:F12)</f>
        <v>0</v>
      </c>
      <c r="H12" s="69"/>
    </row>
    <row r="13" spans="1:8" ht="67.5">
      <c r="A13" s="87" t="s">
        <v>5</v>
      </c>
      <c r="B13" s="88" t="s">
        <v>190</v>
      </c>
      <c r="C13" s="89"/>
      <c r="D13" s="89"/>
      <c r="E13" s="89"/>
      <c r="F13" s="89"/>
      <c r="G13" s="90">
        <f t="shared" si="0"/>
        <v>0</v>
      </c>
      <c r="H13" s="69"/>
    </row>
    <row r="14" spans="1:8" ht="45">
      <c r="A14" s="87" t="s">
        <v>6</v>
      </c>
      <c r="B14" s="88" t="s">
        <v>191</v>
      </c>
      <c r="C14" s="89"/>
      <c r="D14" s="89"/>
      <c r="E14" s="89"/>
      <c r="F14" s="89"/>
      <c r="G14" s="90">
        <f t="shared" si="0"/>
        <v>0</v>
      </c>
      <c r="H14" s="69"/>
    </row>
    <row r="15" spans="1:8" ht="67.5">
      <c r="A15" s="87" t="s">
        <v>7</v>
      </c>
      <c r="B15" s="88" t="s">
        <v>192</v>
      </c>
      <c r="C15" s="89"/>
      <c r="D15" s="89"/>
      <c r="E15" s="89"/>
      <c r="F15" s="89"/>
      <c r="G15" s="90">
        <f t="shared" si="0"/>
        <v>0</v>
      </c>
      <c r="H15" s="69"/>
    </row>
    <row r="16" spans="1:8" ht="34.5" thickBot="1">
      <c r="A16" s="91" t="s">
        <v>8</v>
      </c>
      <c r="B16" s="92" t="s">
        <v>193</v>
      </c>
      <c r="C16" s="93"/>
      <c r="D16" s="93"/>
      <c r="E16" s="93"/>
      <c r="F16" s="93"/>
      <c r="G16" s="94">
        <f t="shared" si="0"/>
        <v>0</v>
      </c>
      <c r="H16" s="69"/>
    </row>
    <row r="17" spans="1:8" ht="15.75" thickBot="1">
      <c r="A17" s="95" t="s">
        <v>9</v>
      </c>
      <c r="B17" s="96" t="s">
        <v>187</v>
      </c>
      <c r="C17" s="97">
        <v>0</v>
      </c>
      <c r="D17" s="97">
        <f>SUM(D11:D16)</f>
        <v>0</v>
      </c>
      <c r="E17" s="97">
        <f>SUM(E11:E16)</f>
        <v>0</v>
      </c>
      <c r="F17" s="97">
        <f>SUM(F11:F16)</f>
        <v>0</v>
      </c>
      <c r="G17" s="98">
        <f t="shared" si="0"/>
        <v>0</v>
      </c>
      <c r="H17" s="99"/>
    </row>
    <row r="18" spans="1:8">
      <c r="A18" s="73"/>
      <c r="B18" s="73"/>
      <c r="C18" s="73"/>
      <c r="D18" s="73"/>
      <c r="E18" s="73"/>
      <c r="F18" s="73"/>
      <c r="G18" s="73"/>
      <c r="H18" s="74"/>
    </row>
    <row r="19" spans="1:8">
      <c r="A19" s="73"/>
      <c r="B19" s="73"/>
      <c r="C19" s="73"/>
      <c r="D19" s="73"/>
      <c r="E19" s="73"/>
      <c r="F19" s="73"/>
      <c r="G19" s="73"/>
      <c r="H19" s="74"/>
    </row>
    <row r="20" spans="1:8">
      <c r="A20" s="73"/>
      <c r="B20" s="73"/>
      <c r="C20" s="73"/>
      <c r="D20" s="73"/>
      <c r="E20" s="73"/>
      <c r="F20" s="73"/>
      <c r="G20" s="73"/>
      <c r="H20" s="74"/>
    </row>
    <row r="21" spans="1:8" ht="15.75">
      <c r="A21" s="72" t="s">
        <v>194</v>
      </c>
      <c r="B21" s="73" t="s">
        <v>195</v>
      </c>
      <c r="C21" s="73"/>
      <c r="D21" s="73"/>
      <c r="E21" s="73"/>
      <c r="F21" s="73"/>
      <c r="G21" s="73"/>
      <c r="H21" s="74"/>
    </row>
    <row r="22" spans="1:8">
      <c r="A22" s="73"/>
      <c r="B22" s="73"/>
      <c r="C22" s="73"/>
      <c r="D22" s="73"/>
      <c r="E22" s="73"/>
      <c r="F22" s="73"/>
      <c r="G22" s="73"/>
      <c r="H22" s="74"/>
    </row>
    <row r="23" spans="1:8">
      <c r="A23" s="73"/>
      <c r="B23" s="73"/>
      <c r="C23" s="73"/>
      <c r="D23" s="73"/>
      <c r="E23" s="73"/>
      <c r="F23" s="73"/>
      <c r="G23" s="73"/>
      <c r="H23" s="69"/>
    </row>
    <row r="24" spans="1:8">
      <c r="A24" s="73"/>
      <c r="B24" s="73"/>
      <c r="C24" s="74"/>
      <c r="D24" s="74"/>
      <c r="E24" s="74"/>
      <c r="F24" s="74"/>
      <c r="G24" s="73"/>
      <c r="H24" s="69"/>
    </row>
    <row r="25" spans="1:8">
      <c r="A25" s="73"/>
      <c r="B25" s="73"/>
      <c r="C25" s="100"/>
      <c r="D25" s="101" t="s">
        <v>196</v>
      </c>
      <c r="E25" s="101"/>
      <c r="F25" s="100"/>
      <c r="G25" s="73"/>
      <c r="H25" s="69"/>
    </row>
    <row r="26" spans="1:8">
      <c r="A26" s="69"/>
      <c r="B26" s="69"/>
      <c r="C26" s="102"/>
      <c r="D26" s="103"/>
      <c r="E26" s="103"/>
      <c r="F26" s="102"/>
      <c r="G26" s="69"/>
      <c r="H26" s="69"/>
    </row>
  </sheetData>
  <mergeCells count="2">
    <mergeCell ref="C1:H1"/>
    <mergeCell ref="A2:H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Önkorm</vt:lpstr>
      <vt:lpstr>Polg.Hiv</vt:lpstr>
      <vt:lpstr>Óvoda</vt:lpstr>
      <vt:lpstr>Műv.ház.</vt:lpstr>
      <vt:lpstr>Működési mérleg</vt:lpstr>
      <vt:lpstr>Adóbevételek</vt:lpstr>
      <vt:lpstr>Tartozás áll.</vt:lpstr>
    </vt:vector>
  </TitlesOfParts>
  <Company>Polgármesteri Hivatal Páty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Páty</dc:creator>
  <cp:lastModifiedBy>Éva</cp:lastModifiedBy>
  <cp:lastPrinted>2015-02-12T07:50:17Z</cp:lastPrinted>
  <dcterms:created xsi:type="dcterms:W3CDTF">2015-01-27T13:00:21Z</dcterms:created>
  <dcterms:modified xsi:type="dcterms:W3CDTF">2015-02-12T07:59:40Z</dcterms:modified>
</cp:coreProperties>
</file>