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A0E85A12-9FE6-4722-B41E-518E9A9719EE}" xr6:coauthVersionLast="40" xr6:coauthVersionMax="40" xr10:uidLastSave="{00000000-0000-0000-0000-000000000000}"/>
  <bookViews>
    <workbookView xWindow="-120" yWindow="-120" windowWidth="20730" windowHeight="11160" xr2:uid="{D3E47C09-9544-4311-A998-F9DD460A72EA}"/>
  </bookViews>
  <sheets>
    <sheet name="9.5.1. sz. mell VK " sheetId="1" r:id="rId1"/>
  </sheets>
  <definedNames>
    <definedName name="_xlnm.Print_Titles" localSheetId="0">'9.5.1. sz. mell VK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40" i="1"/>
  <c r="C37" i="1"/>
  <c r="C30" i="1"/>
  <c r="C26" i="1"/>
  <c r="C20" i="1"/>
  <c r="C19" i="1"/>
  <c r="C14" i="1"/>
  <c r="C13" i="1"/>
  <c r="C11" i="1"/>
  <c r="C10" i="1"/>
  <c r="C9" i="1"/>
  <c r="C8" i="1" s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<sst xmlns="http://schemas.openxmlformats.org/spreadsheetml/2006/main" count="111" uniqueCount="97">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</sst>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7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164" fontId="1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26" xfId="1" applyFont="1" applyBorder="1" applyAlignment="1">
      <alignment horizontal="left" vertical="center" wrapText="1" indent="1"/>
    </xf>
    <xf numFmtId="164" fontId="17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right" vertical="center" wrapText="1" indent="1"/>
    </xf>
    <xf numFmtId="164" fontId="2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84C34D01-AA22-4763-82FD-B84952491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575A-0164-495C-8DE7-AC03EC0874E9}">
  <sheetPr codeName="Munka21">
    <tabColor rgb="FF92D050"/>
  </sheetPr>
  <dimension ref="A1:C60"/>
  <sheetViews>
    <sheetView tabSelected="1" view="pageLayout" zoomScaleNormal="145" workbookViewId="0">
      <selection activeCell="D4" sqref="D4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132141987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106800+69845</f>
        <v>176645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19857978-2700000</f>
        <v>17157978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27304554-7234816+18855-590000</f>
        <v>19498593</v>
      </c>
    </row>
    <row r="15" spans="1:3" s="28" customFormat="1" ht="12" customHeight="1" x14ac:dyDescent="0.2">
      <c r="A15" s="32" t="s">
        <v>28</v>
      </c>
      <c r="B15" s="36" t="s">
        <v>29</v>
      </c>
      <c r="C15" s="37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7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6" t="s">
        <v>37</v>
      </c>
      <c r="C19" s="41">
        <f>217036+11270+1535000</f>
        <v>1763306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9" customFormat="1" ht="12" customHeight="1" x14ac:dyDescent="0.2">
      <c r="A21" s="32" t="s">
        <v>40</v>
      </c>
      <c r="B21" s="42" t="s">
        <v>41</v>
      </c>
      <c r="C21" s="37"/>
    </row>
    <row r="22" spans="1:3" s="39" customFormat="1" ht="12" customHeight="1" x14ac:dyDescent="0.2">
      <c r="A22" s="32" t="s">
        <v>42</v>
      </c>
      <c r="B22" s="33" t="s">
        <v>43</v>
      </c>
      <c r="C22" s="37"/>
    </row>
    <row r="23" spans="1:3" s="39" customFormat="1" ht="12" customHeight="1" x14ac:dyDescent="0.2">
      <c r="A23" s="32" t="s">
        <v>44</v>
      </c>
      <c r="B23" s="33" t="s">
        <v>45</v>
      </c>
      <c r="C23" s="37"/>
    </row>
    <row r="24" spans="1:3" s="39" customFormat="1" ht="12" customHeight="1" thickBot="1" x14ac:dyDescent="0.25">
      <c r="A24" s="32" t="s">
        <v>46</v>
      </c>
      <c r="B24" s="33" t="s">
        <v>47</v>
      </c>
      <c r="C24" s="37"/>
    </row>
    <row r="25" spans="1:3" s="39" customFormat="1" ht="12" customHeight="1" thickBot="1" x14ac:dyDescent="0.25">
      <c r="A25" s="43" t="s">
        <v>48</v>
      </c>
      <c r="B25" s="44" t="s">
        <v>49</v>
      </c>
      <c r="C25" s="45"/>
    </row>
    <row r="26" spans="1:3" s="39" customFormat="1" ht="12" customHeight="1" thickBot="1" x14ac:dyDescent="0.25">
      <c r="A26" s="43" t="s">
        <v>50</v>
      </c>
      <c r="B26" s="44" t="s">
        <v>51</v>
      </c>
      <c r="C26" s="27">
        <f>+C27+C28</f>
        <v>0</v>
      </c>
    </row>
    <row r="27" spans="1:3" s="39" customFormat="1" ht="12" customHeight="1" x14ac:dyDescent="0.2">
      <c r="A27" s="46" t="s">
        <v>52</v>
      </c>
      <c r="B27" s="47" t="s">
        <v>43</v>
      </c>
      <c r="C27" s="48"/>
    </row>
    <row r="28" spans="1:3" s="39" customFormat="1" ht="12" customHeight="1" x14ac:dyDescent="0.2">
      <c r="A28" s="46" t="s">
        <v>53</v>
      </c>
      <c r="B28" s="49" t="s">
        <v>54</v>
      </c>
      <c r="C28" s="50"/>
    </row>
    <row r="29" spans="1:3" s="39" customFormat="1" ht="12" customHeight="1" thickBot="1" x14ac:dyDescent="0.25">
      <c r="A29" s="32" t="s">
        <v>55</v>
      </c>
      <c r="B29" s="51" t="s">
        <v>56</v>
      </c>
      <c r="C29" s="52"/>
    </row>
    <row r="30" spans="1:3" s="39" customFormat="1" ht="12" customHeight="1" thickBot="1" x14ac:dyDescent="0.25">
      <c r="A30" s="43" t="s">
        <v>57</v>
      </c>
      <c r="B30" s="44" t="s">
        <v>58</v>
      </c>
      <c r="C30" s="27">
        <f>+C31+C32+C33</f>
        <v>0</v>
      </c>
    </row>
    <row r="31" spans="1:3" s="39" customFormat="1" ht="12" customHeight="1" x14ac:dyDescent="0.2">
      <c r="A31" s="46" t="s">
        <v>59</v>
      </c>
      <c r="B31" s="47" t="s">
        <v>60</v>
      </c>
      <c r="C31" s="48"/>
    </row>
    <row r="32" spans="1:3" s="39" customFormat="1" ht="12" customHeight="1" x14ac:dyDescent="0.2">
      <c r="A32" s="46" t="s">
        <v>61</v>
      </c>
      <c r="B32" s="49" t="s">
        <v>62</v>
      </c>
      <c r="C32" s="50"/>
    </row>
    <row r="33" spans="1:3" s="39" customFormat="1" ht="12" customHeight="1" thickBot="1" x14ac:dyDescent="0.25">
      <c r="A33" s="32" t="s">
        <v>63</v>
      </c>
      <c r="B33" s="51" t="s">
        <v>64</v>
      </c>
      <c r="C33" s="52"/>
    </row>
    <row r="34" spans="1:3" s="28" customFormat="1" ht="12" customHeight="1" thickBot="1" x14ac:dyDescent="0.25">
      <c r="A34" s="43" t="s">
        <v>65</v>
      </c>
      <c r="B34" s="44" t="s">
        <v>66</v>
      </c>
      <c r="C34" s="45"/>
    </row>
    <row r="35" spans="1:3" s="28" customFormat="1" ht="12" customHeight="1" thickBot="1" x14ac:dyDescent="0.25">
      <c r="A35" s="43" t="s">
        <v>67</v>
      </c>
      <c r="B35" s="44" t="s">
        <v>68</v>
      </c>
      <c r="C35" s="53"/>
    </row>
    <row r="36" spans="1:3" s="28" customFormat="1" ht="12" customHeight="1" thickBot="1" x14ac:dyDescent="0.25">
      <c r="A36" s="19" t="s">
        <v>69</v>
      </c>
      <c r="B36" s="44" t="s">
        <v>70</v>
      </c>
      <c r="C36" s="54">
        <f>+C8+C20+C25+C26+C30+C34+C35</f>
        <v>132141987</v>
      </c>
    </row>
    <row r="37" spans="1:3" s="28" customFormat="1" ht="12" customHeight="1" thickBot="1" x14ac:dyDescent="0.25">
      <c r="A37" s="55" t="s">
        <v>71</v>
      </c>
      <c r="B37" s="44" t="s">
        <v>72</v>
      </c>
      <c r="C37" s="56">
        <f>+C38+C39+C40</f>
        <v>161805913</v>
      </c>
    </row>
    <row r="38" spans="1:3" s="28" customFormat="1" ht="12" customHeight="1" x14ac:dyDescent="0.2">
      <c r="A38" s="46" t="s">
        <v>73</v>
      </c>
      <c r="B38" s="47" t="s">
        <v>74</v>
      </c>
      <c r="C38" s="48">
        <v>1426020</v>
      </c>
    </row>
    <row r="39" spans="1:3" s="28" customFormat="1" ht="12" customHeight="1" x14ac:dyDescent="0.2">
      <c r="A39" s="46" t="s">
        <v>75</v>
      </c>
      <c r="B39" s="49" t="s">
        <v>76</v>
      </c>
      <c r="C39" s="50"/>
    </row>
    <row r="40" spans="1:3" s="39" customFormat="1" ht="12" customHeight="1" thickBot="1" x14ac:dyDescent="0.25">
      <c r="A40" s="32" t="s">
        <v>77</v>
      </c>
      <c r="B40" s="51" t="s">
        <v>78</v>
      </c>
      <c r="C40" s="57">
        <f>133587210+51600+742141-1383497+5457819+41457502-106800-217036+273050+230388+287516-20000000</f>
        <v>160379893</v>
      </c>
    </row>
    <row r="41" spans="1:3" s="39" customFormat="1" ht="15" customHeight="1" thickBot="1" x14ac:dyDescent="0.25">
      <c r="A41" s="55" t="s">
        <v>79</v>
      </c>
      <c r="B41" s="58" t="s">
        <v>80</v>
      </c>
      <c r="C41" s="54">
        <f>+C36+C37</f>
        <v>293947900</v>
      </c>
    </row>
    <row r="42" spans="1:3" s="39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81</v>
      </c>
      <c r="C44" s="56"/>
    </row>
    <row r="45" spans="1:3" s="68" customFormat="1" ht="12" customHeight="1" thickBot="1" x14ac:dyDescent="0.25">
      <c r="A45" s="43" t="s">
        <v>14</v>
      </c>
      <c r="B45" s="44" t="s">
        <v>82</v>
      </c>
      <c r="C45" s="67">
        <f>SUM(C46:C50)</f>
        <v>292248184</v>
      </c>
    </row>
    <row r="46" spans="1:3" ht="12" customHeight="1" x14ac:dyDescent="0.2">
      <c r="A46" s="32" t="s">
        <v>16</v>
      </c>
      <c r="B46" s="42" t="s">
        <v>83</v>
      </c>
      <c r="C46" s="69">
        <f>61703726+51600+80000-1157738+9431+125000-1390000</f>
        <v>59422019</v>
      </c>
    </row>
    <row r="47" spans="1:3" ht="12" customHeight="1" x14ac:dyDescent="0.2">
      <c r="A47" s="32" t="s">
        <v>18</v>
      </c>
      <c r="B47" s="33" t="s">
        <v>84</v>
      </c>
      <c r="C47" s="35">
        <f>14089304-225759+1839+50888-190000</f>
        <v>13726272</v>
      </c>
    </row>
    <row r="48" spans="1:3" ht="12" customHeight="1" x14ac:dyDescent="0.2">
      <c r="A48" s="32" t="s">
        <v>20</v>
      </c>
      <c r="B48" s="33" t="s">
        <v>85</v>
      </c>
      <c r="C48" s="35">
        <f>230665212+622141+5457819+2256671+273050-20175000</f>
        <v>219099893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3" t="s">
        <v>38</v>
      </c>
      <c r="B51" s="44" t="s">
        <v>88</v>
      </c>
      <c r="C51" s="27">
        <f>SUM(C52:C54)</f>
        <v>1699716</v>
      </c>
    </row>
    <row r="52" spans="1:3" s="68" customFormat="1" ht="12" customHeight="1" x14ac:dyDescent="0.2">
      <c r="A52" s="32" t="s">
        <v>40</v>
      </c>
      <c r="B52" s="42" t="s">
        <v>89</v>
      </c>
      <c r="C52" s="48">
        <f>1229000+40000+88700+54500+287516</f>
        <v>1699716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3" t="s">
        <v>48</v>
      </c>
      <c r="B56" s="44" t="s">
        <v>93</v>
      </c>
      <c r="C56" s="45"/>
    </row>
    <row r="57" spans="1:3" ht="13.5" thickBot="1" x14ac:dyDescent="0.25">
      <c r="A57" s="43" t="s">
        <v>50</v>
      </c>
      <c r="B57" s="70" t="s">
        <v>94</v>
      </c>
      <c r="C57" s="67">
        <f>+C45+C51+C56</f>
        <v>293947900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f>25.5-0.58</f>
        <v>24.92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2019-02-28T08:50:11Z</dcterms:created>
  <dcterms:modified xsi:type="dcterms:W3CDTF">2019-02-28T08:50:12Z</dcterms:modified>
</cp:coreProperties>
</file>