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6"/>
  </bookViews>
  <sheets>
    <sheet name="Mérleg" sheetId="1" r:id="rId1"/>
    <sheet name="Műk.b-k" sheetId="2" r:id="rId2"/>
    <sheet name="Felh.b-k" sheetId="3" r:id="rId3"/>
    <sheet name="Felhalm." sheetId="4" r:id="rId4"/>
    <sheet name="Tartalék" sheetId="5" state="hidden" r:id="rId5"/>
    <sheet name="Létszám" sheetId="6" state="hidden" r:id="rId6"/>
    <sheet name="Adósságot k.ü." sheetId="7" r:id="rId7"/>
    <sheet name="EU-s projekt" sheetId="8" state="hidden" r:id="rId8"/>
    <sheet name="Hiány-többlet" sheetId="9" state="hidden" r:id="rId9"/>
  </sheets>
  <calcPr calcId="125725"/>
</workbook>
</file>

<file path=xl/calcChain.xml><?xml version="1.0" encoding="utf-8"?>
<calcChain xmlns="http://schemas.openxmlformats.org/spreadsheetml/2006/main">
  <c r="C26" i="2"/>
  <c r="C24"/>
  <c r="C22" i="3"/>
  <c r="C8" i="4"/>
  <c r="C11" i="3"/>
  <c r="C74" i="2"/>
  <c r="C67"/>
  <c r="C15" l="1"/>
  <c r="C10"/>
  <c r="C28" i="7"/>
  <c r="C19"/>
  <c r="C20" s="1"/>
  <c r="E17" i="6"/>
  <c r="E16"/>
  <c r="E15"/>
  <c r="E14"/>
  <c r="C14" i="4" l="1"/>
  <c r="C13" s="1"/>
  <c r="C18"/>
  <c r="C9" i="3"/>
  <c r="C40"/>
  <c r="C35"/>
  <c r="C15"/>
  <c r="C58" i="2"/>
  <c r="C29"/>
  <c r="C19"/>
  <c r="C21"/>
  <c r="C86"/>
  <c r="C83"/>
  <c r="C78"/>
  <c r="C73" s="1"/>
  <c r="C37"/>
  <c r="E24" i="1"/>
  <c r="D24"/>
  <c r="J17"/>
  <c r="J26" s="1"/>
  <c r="I17"/>
  <c r="I26" s="1"/>
  <c r="H17"/>
  <c r="H26" s="1"/>
  <c r="E17"/>
  <c r="E26" s="1"/>
  <c r="D17"/>
  <c r="D26" s="1"/>
  <c r="C17"/>
  <c r="C26" s="1"/>
  <c r="E13"/>
  <c r="E25" s="1"/>
  <c r="D13"/>
  <c r="D25" s="1"/>
  <c r="C13"/>
  <c r="C25" s="1"/>
  <c r="J13"/>
  <c r="I13"/>
  <c r="H13"/>
  <c r="J24"/>
  <c r="I24"/>
  <c r="H24"/>
  <c r="C24"/>
  <c r="C26" i="3" l="1"/>
  <c r="C18" i="1"/>
  <c r="I25"/>
  <c r="I27" s="1"/>
  <c r="H25"/>
  <c r="H27" s="1"/>
  <c r="C27"/>
  <c r="C43" i="3"/>
  <c r="C18" i="2"/>
  <c r="C9"/>
  <c r="C71"/>
  <c r="C91" s="1"/>
  <c r="E18" i="1"/>
  <c r="H18"/>
  <c r="E27"/>
  <c r="D27"/>
  <c r="J18"/>
  <c r="D18"/>
  <c r="J25"/>
  <c r="J27" s="1"/>
  <c r="I18"/>
  <c r="C43" i="2" l="1"/>
  <c r="E19" i="1"/>
  <c r="H19"/>
  <c r="J19"/>
  <c r="D19"/>
  <c r="C19"/>
  <c r="I19"/>
</calcChain>
</file>

<file path=xl/sharedStrings.xml><?xml version="1.0" encoding="utf-8"?>
<sst xmlns="http://schemas.openxmlformats.org/spreadsheetml/2006/main" count="498" uniqueCount="352">
  <si>
    <t xml:space="preserve">rovat </t>
  </si>
  <si>
    <t>Megnevezés</t>
  </si>
  <si>
    <t>eredeti előirányzatból</t>
  </si>
  <si>
    <t>rovat</t>
  </si>
  <si>
    <t>kötelező feladatok</t>
  </si>
  <si>
    <t>önként vállalt feladatok</t>
  </si>
  <si>
    <t>B</t>
  </si>
  <si>
    <t>BEVÉTELEK</t>
  </si>
  <si>
    <t>K</t>
  </si>
  <si>
    <t>KIADÁSOK</t>
  </si>
  <si>
    <t>B4</t>
  </si>
  <si>
    <t>K1</t>
  </si>
  <si>
    <t>Személyi juttatások</t>
  </si>
  <si>
    <t>B3</t>
  </si>
  <si>
    <t>Közhatalmi bevételek</t>
  </si>
  <si>
    <t>K2</t>
  </si>
  <si>
    <t>B11</t>
  </si>
  <si>
    <t>K3</t>
  </si>
  <si>
    <t>Dologi kiadások</t>
  </si>
  <si>
    <t>B1</t>
  </si>
  <si>
    <t>K4</t>
  </si>
  <si>
    <t>Ellátottak pénzbeli juttatásai</t>
  </si>
  <si>
    <t>B6</t>
  </si>
  <si>
    <t>K5</t>
  </si>
  <si>
    <t>K513</t>
  </si>
  <si>
    <t>Működési bevételek összesen</t>
  </si>
  <si>
    <t>Működési kiadások összesen</t>
  </si>
  <si>
    <t>B5</t>
  </si>
  <si>
    <t>K6</t>
  </si>
  <si>
    <t>K7</t>
  </si>
  <si>
    <t>Felújítás</t>
  </si>
  <si>
    <t>B2</t>
  </si>
  <si>
    <t>K8</t>
  </si>
  <si>
    <t>B7</t>
  </si>
  <si>
    <t xml:space="preserve">Felhalmozási célú átvett pénzeszközök </t>
  </si>
  <si>
    <t>Felhalmozási bevételek összesen</t>
  </si>
  <si>
    <t>Felhalmozási kiadások összesen</t>
  </si>
  <si>
    <t>KÖLTSÉGVETÉSI BEVÉTELEK ÖSSZESEN</t>
  </si>
  <si>
    <t>KÖLTSÉGVETÉSI KIADÁSOK ÖSSZESEN</t>
  </si>
  <si>
    <t>KÖLTSÉGVETÉSI HIÁNY
(Bevételek össz. &lt; Kiadások össz.)</t>
  </si>
  <si>
    <t>KÖLTSÉGVETÉSI TÖBBLET
(Bevételek össz. &gt; Kiadások össz.)</t>
  </si>
  <si>
    <t>B8131</t>
  </si>
  <si>
    <t>B81</t>
  </si>
  <si>
    <t>K9</t>
  </si>
  <si>
    <t xml:space="preserve">FINANSZIROZÁSI BEVÉTELEK ÖSSZESEN </t>
  </si>
  <si>
    <t xml:space="preserve">FINANSZIROZÁSI KIADÁSOK ÖSSZESEN </t>
  </si>
  <si>
    <t>Működési bevételek mindösszesen</t>
  </si>
  <si>
    <t>Működési kiadások mindösszesen</t>
  </si>
  <si>
    <t>Felhalmozási bevételek mindösszesen</t>
  </si>
  <si>
    <t>Felhalmozási kiadások mindösszesen</t>
  </si>
  <si>
    <t>BEVÉTELEK MINDÖSSZESEN</t>
  </si>
  <si>
    <t>KIADÁSOK MINDÖSSZESEN</t>
  </si>
  <si>
    <t>Munkaadókat terhelő járulékok és SZOCHO</t>
  </si>
  <si>
    <t>K502</t>
  </si>
  <si>
    <t>Tartalékok</t>
  </si>
  <si>
    <t>Elvonások és befizetések</t>
  </si>
  <si>
    <t>Beruházások</t>
  </si>
  <si>
    <t>Egyéb felhalmozási célú kiadás</t>
  </si>
  <si>
    <t xml:space="preserve">Önkormányzatok müködési támogatásai </t>
  </si>
  <si>
    <t>B16</t>
  </si>
  <si>
    <t>Egyéb műk.c.tám. bevételei ÁH-n belülről</t>
  </si>
  <si>
    <t>Működési bevételek</t>
  </si>
  <si>
    <t>Felhalmozási bevételek</t>
  </si>
  <si>
    <t>Működési célú átvett pénzeszközök</t>
  </si>
  <si>
    <t>Felhalmozási célú támogatások ÁH-n belülről</t>
  </si>
  <si>
    <t>K914</t>
  </si>
  <si>
    <t>ÁH-n belüli megelőlegezések visszafizetése</t>
  </si>
  <si>
    <t>K912</t>
  </si>
  <si>
    <t>Belföldi értékpapírok kiadásai</t>
  </si>
  <si>
    <t>B814</t>
  </si>
  <si>
    <t>Államháztartáson belüli megelőlegezések</t>
  </si>
  <si>
    <t>B8121</t>
  </si>
  <si>
    <t>B812</t>
  </si>
  <si>
    <t>Belföldi érétkpapírok bevételei</t>
  </si>
  <si>
    <t>A 2/2017. (II.22.) önkormányzati rendelethez</t>
  </si>
  <si>
    <t>Ezer forintban!</t>
  </si>
  <si>
    <t>1. számú melléklet</t>
  </si>
  <si>
    <t>adatok ezer Ft-ban</t>
  </si>
  <si>
    <t>MŰKÖDÉSI CÉLÚ BEVÉTELEK</t>
  </si>
  <si>
    <t>B401</t>
  </si>
  <si>
    <t>B402</t>
  </si>
  <si>
    <t xml:space="preserve">Szolgáltatások ellenértéke </t>
  </si>
  <si>
    <t>B404</t>
  </si>
  <si>
    <t xml:space="preserve">B34 </t>
  </si>
  <si>
    <t>Vagyoni tipusú adók</t>
  </si>
  <si>
    <t xml:space="preserve">B351 </t>
  </si>
  <si>
    <t>B354</t>
  </si>
  <si>
    <t xml:space="preserve">Gépjárműadó </t>
  </si>
  <si>
    <t>B355</t>
  </si>
  <si>
    <t xml:space="preserve">Egyéb áruhasználati és szolgáltatási adók </t>
  </si>
  <si>
    <t>B36</t>
  </si>
  <si>
    <t>Önkormányzatok müködési támogatásai</t>
  </si>
  <si>
    <t>B111</t>
  </si>
  <si>
    <t>Helyi önkormányzatok működésének általános támogatása</t>
  </si>
  <si>
    <t>B113</t>
  </si>
  <si>
    <t>Szociális és gyermekjóléti feladatok támogatása</t>
  </si>
  <si>
    <t>B114</t>
  </si>
  <si>
    <t>Működési célú finanszírozási bevételek</t>
  </si>
  <si>
    <t>Előző évi pénzmaradvány működési igénybevétele</t>
  </si>
  <si>
    <t>B811</t>
  </si>
  <si>
    <t>Likvid hitel felvétele</t>
  </si>
  <si>
    <t>B8113</t>
  </si>
  <si>
    <t>Rövid lejáratú hitel, kölcsön felvétele</t>
  </si>
  <si>
    <t>Forgatási célú értékpapír értékesítés bevétele</t>
  </si>
  <si>
    <t>Egyéb finanszírozás bevételei</t>
  </si>
  <si>
    <t>MŰKÖDÉSI BEVÉTELEK ÖSSZESEN</t>
  </si>
  <si>
    <t xml:space="preserve">MŰKÖDÉSI HIÁNY </t>
  </si>
  <si>
    <t>MŰKÖDÉSI CÉLÚ KIADÁSOK</t>
  </si>
  <si>
    <t>Egyéb működési célú kiadások</t>
  </si>
  <si>
    <t>K506</t>
  </si>
  <si>
    <t xml:space="preserve">Társulásoknak és költségvetési szerveinek </t>
  </si>
  <si>
    <t>K512</t>
  </si>
  <si>
    <t>Működési célú finanszírozási kiadások</t>
  </si>
  <si>
    <t>K59112</t>
  </si>
  <si>
    <t>Likvid hitel törlesztése</t>
  </si>
  <si>
    <t>K9113</t>
  </si>
  <si>
    <t>Rövid lejáratú hitel, kölcsön  törlesztése</t>
  </si>
  <si>
    <t>K9121</t>
  </si>
  <si>
    <t>Forgatási célú értékpapír vásárlás</t>
  </si>
  <si>
    <t>MŰKÖDÉSI KIADÁSOK ÖSSZESEN</t>
  </si>
  <si>
    <t>MŰKÖDÉSI TÖBBLET</t>
  </si>
  <si>
    <t>Működési célú támogatások ÁH-n belülről</t>
  </si>
  <si>
    <t xml:space="preserve">Települési önkormányzatok kulturális támogatása </t>
  </si>
  <si>
    <t xml:space="preserve">B16 </t>
  </si>
  <si>
    <t>Egyéb működési célú támogatások bevételei ÁH-n belülről</t>
  </si>
  <si>
    <t>Elkülönített állami pénzalapok</t>
  </si>
  <si>
    <t>Helyi önkormányzatok és költségvetési szerveik</t>
  </si>
  <si>
    <t>Értékesítési és forgalmi adók</t>
  </si>
  <si>
    <t>Helyi iparűzési adó</t>
  </si>
  <si>
    <t>Egyéb közhatalmi bevételek</t>
  </si>
  <si>
    <t>Készletértékesítés ellenéeréke</t>
  </si>
  <si>
    <t>B403</t>
  </si>
  <si>
    <t>Közvetített szolgáltatások ellenértéke</t>
  </si>
  <si>
    <t>Tulajdonosi bevételek</t>
  </si>
  <si>
    <t>B408</t>
  </si>
  <si>
    <t>Kamatbevételek és más nyereségjellegű bevételek</t>
  </si>
  <si>
    <t>B411</t>
  </si>
  <si>
    <t>Egyéb működési bevételek</t>
  </si>
  <si>
    <t>B8</t>
  </si>
  <si>
    <t>Munkaadót terhelő járulékok és SZOCHO</t>
  </si>
  <si>
    <t>Foglalkoztatottak személyi juttatásai</t>
  </si>
  <si>
    <t>K121</t>
  </si>
  <si>
    <t>Választott tisztviselők juttatásai</t>
  </si>
  <si>
    <t>K122</t>
  </si>
  <si>
    <t>Munkavégzésre ir.e.jogviszonyban nem saját foglalkoztatottnak fiz.jutt.</t>
  </si>
  <si>
    <t>K123</t>
  </si>
  <si>
    <t>Egyéb külső személyi juttatás</t>
  </si>
  <si>
    <t>K48</t>
  </si>
  <si>
    <t xml:space="preserve">Egyéb működési célú támogatások államháztartáson belülre </t>
  </si>
  <si>
    <t xml:space="preserve">Helyi önkormányzatoknak és költségvetési szerveik </t>
  </si>
  <si>
    <t>fogorvos</t>
  </si>
  <si>
    <t xml:space="preserve">       Zalamenti és Őrségi Önkorm.Szoc. és Gyermekj.Társ.</t>
  </si>
  <si>
    <t>Zalalövői Napközi Otthonos Óvoda</t>
  </si>
  <si>
    <t xml:space="preserve">     Nyugat-dtúli Regionális Hulladékgazd.Önk.Társ.</t>
  </si>
  <si>
    <t>Körmend és Kistérésége Önk.Társ.</t>
  </si>
  <si>
    <t xml:space="preserve">Egyéb működési kiadások államháztartáson kivülre  </t>
  </si>
  <si>
    <t xml:space="preserve">Egyéb civil szervezetek </t>
  </si>
  <si>
    <t>B351</t>
  </si>
  <si>
    <t xml:space="preserve">ÁH-n belüli megelőlegezések visszafizetése </t>
  </si>
  <si>
    <t>3. számú melléklet</t>
  </si>
  <si>
    <t>FELHALMOZÁSI CÉLÚ BEVÉTELEK</t>
  </si>
  <si>
    <t xml:space="preserve">Immateriális javak értékesítése </t>
  </si>
  <si>
    <t>B52</t>
  </si>
  <si>
    <t xml:space="preserve">Ingatlanok értékesítése </t>
  </si>
  <si>
    <t>B53</t>
  </si>
  <si>
    <t xml:space="preserve">Egyéb tárgyi eszközök értékesítése </t>
  </si>
  <si>
    <t>Részesedések értékesítése</t>
  </si>
  <si>
    <t>B55</t>
  </si>
  <si>
    <t xml:space="preserve">Részesedések megszünéséhez kapcsolódó bevétel </t>
  </si>
  <si>
    <t xml:space="preserve">Felhalmozási célú támogatások államháztartáson belülről </t>
  </si>
  <si>
    <t>B21</t>
  </si>
  <si>
    <t xml:space="preserve">Finanszirozási bevételek </t>
  </si>
  <si>
    <t xml:space="preserve">Hitel, kölcsön felvétel államháztartáson kivűlről </t>
  </si>
  <si>
    <t>Előző évi pénzmaradvány felhalmozási igénybevétele</t>
  </si>
  <si>
    <t>Befektetési célú értékpapír bevétele</t>
  </si>
  <si>
    <t>FELHALMOZÁSI BEVÉTELEK ÖSSZESEN</t>
  </si>
  <si>
    <t xml:space="preserve">FELHALMOZÁSI HIÁNY </t>
  </si>
  <si>
    <t>FELHALMOZÁSI KIADÁSOK</t>
  </si>
  <si>
    <t>K84</t>
  </si>
  <si>
    <t>K89</t>
  </si>
  <si>
    <t xml:space="preserve">Egyéb felhalmozási célú támogatások államháztartáson kivűlre </t>
  </si>
  <si>
    <t>K83</t>
  </si>
  <si>
    <t>K86</t>
  </si>
  <si>
    <t>Felhalmozási célú finanszírozási kiadások</t>
  </si>
  <si>
    <t>K9111</t>
  </si>
  <si>
    <t>K922</t>
  </si>
  <si>
    <t>Befektetési célú értékpapír vásárlás</t>
  </si>
  <si>
    <t>FELHALMOZÁSI KIADÁSOK ÖSSZESEN</t>
  </si>
  <si>
    <t>FELHALMOZÁSI TÖBBLET</t>
  </si>
  <si>
    <t>B51</t>
  </si>
  <si>
    <t>B54</t>
  </si>
  <si>
    <t>Felhalmozási célú önkormányzati támogatások</t>
  </si>
  <si>
    <t>B25</t>
  </si>
  <si>
    <t>Egyéb felhalmozási célú támogatások bevételei ÁH-n belülről</t>
  </si>
  <si>
    <t xml:space="preserve">társulásoktól és ktgvetési szerveitől </t>
  </si>
  <si>
    <t>Egyéb felhalmozási célú kiadások</t>
  </si>
  <si>
    <t>Egyéb felhalmozási célú támogatások államháztartáson belülre</t>
  </si>
  <si>
    <t>Felhalmozási célú kölcsönök törlesztése áh.belülre</t>
  </si>
  <si>
    <t>Felhalmozási támogatási kölcsönök nyújtása áh.kivülre</t>
  </si>
  <si>
    <t xml:space="preserve">Hosszú leljáratú hitelek, kölcsönök törlésztése </t>
  </si>
  <si>
    <t>FELÚJÍTÁSOK</t>
  </si>
  <si>
    <t>EGYÉB FELHALMOZÁSI KIADÁS</t>
  </si>
  <si>
    <t xml:space="preserve">Egyéb felhalmozási célú támogatás államháztartáson belülre </t>
  </si>
  <si>
    <t xml:space="preserve">Egyéb felhalmozási célú támogatás államháztartáson kivülre </t>
  </si>
  <si>
    <t>forrás ezer Ft-ban</t>
  </si>
  <si>
    <t>Ssz.</t>
  </si>
  <si>
    <t>Hitel, kölcsön felvétele, átvállalása</t>
  </si>
  <si>
    <t>Hitelviszonyt megtestesítő értékpapír forgalomba hozatala</t>
  </si>
  <si>
    <t>Váltó kibocsátása</t>
  </si>
  <si>
    <t>Pénzügyi lizing</t>
  </si>
  <si>
    <t>Visszavásárlási kötelezettség kikötésével megkötött adásvételi szerződés</t>
  </si>
  <si>
    <t>Halasztott fizetés, részletfizetés</t>
  </si>
  <si>
    <t>Külföldi hitelintézetek által, származékos műveletek különbözeteként az ÁKK Zrt-nél elhelyezett fedezeti betétek</t>
  </si>
  <si>
    <t>BERUHÁZÁSOK</t>
  </si>
  <si>
    <t>Egyéb tárgyi eszközök beszerzése</t>
  </si>
  <si>
    <t>K71</t>
  </si>
  <si>
    <t>Ingatlanok felújítása</t>
  </si>
  <si>
    <t>A</t>
  </si>
  <si>
    <t>K61</t>
  </si>
  <si>
    <t>Immateriális javak beszerzése</t>
  </si>
  <si>
    <t>K62</t>
  </si>
  <si>
    <t>Ingatlanok beszerzése, létesítése</t>
  </si>
  <si>
    <t>K64</t>
  </si>
  <si>
    <t>K63</t>
  </si>
  <si>
    <t>Informatikai eszközök beszerzése</t>
  </si>
  <si>
    <t>K72</t>
  </si>
  <si>
    <t>K73</t>
  </si>
  <si>
    <t>Informaikai eszközök felújítása</t>
  </si>
  <si>
    <t>Egyéb tárgyi eszközök felújítása</t>
  </si>
  <si>
    <t>A fenti előirányzatokból 2017. költségvetési év azon fejlesztési céljai, amelyek megvalósításához a Stabilitási tv. 3. § (1) bekezdése szerinti adósságot keletkeztető ügylet megkötése válik vagy válhat szükségessé</t>
  </si>
  <si>
    <t>2017. évi előirányzat</t>
  </si>
  <si>
    <t>ssz.</t>
  </si>
  <si>
    <t>ÁLTALÁNOS TARTALÉKOK</t>
  </si>
  <si>
    <t>Működési célú</t>
  </si>
  <si>
    <t>Felhalmozási célú</t>
  </si>
  <si>
    <t>CÉLTARTALÉKOK</t>
  </si>
  <si>
    <t>C</t>
  </si>
  <si>
    <t>D</t>
  </si>
  <si>
    <t>Sorsz.</t>
  </si>
  <si>
    <t>Teljes munkaidős</t>
  </si>
  <si>
    <t>Részmunkaidős</t>
  </si>
  <si>
    <t>Összesen</t>
  </si>
  <si>
    <t>1.</t>
  </si>
  <si>
    <t>Köztisztviselő</t>
  </si>
  <si>
    <t>-</t>
  </si>
  <si>
    <t>2.</t>
  </si>
  <si>
    <t>Közalkalmazott</t>
  </si>
  <si>
    <t>3.</t>
  </si>
  <si>
    <t>Munka törvénykönyves</t>
  </si>
  <si>
    <t>4.</t>
  </si>
  <si>
    <t>Közfoglalkoztatott</t>
  </si>
  <si>
    <t>5.</t>
  </si>
  <si>
    <t>6.</t>
  </si>
  <si>
    <t xml:space="preserve">Az államháztartásról szóló 2011. évi CXCV. törvény 29. § (3) bekezdés, </t>
  </si>
  <si>
    <t>valamint Magyarország gazdasági stabilitásáról szóló CXCIV. törvény 45. § (1) bekezdés a.) pontja alapján</t>
  </si>
  <si>
    <t>Az Önkormányzat adósságot keletkeztető ügyletből származó tárgyévi összes fizetési kötelezettsége, az adósságot keletkeztető ügylet futamidejének végéig egyik évben sem haladja meg az Önkormányzat adott évi saját bevételeinek 50%-át.</t>
  </si>
  <si>
    <t>előirányzatok</t>
  </si>
  <si>
    <t>Illetékek</t>
  </si>
  <si>
    <t>Helyi adók</t>
  </si>
  <si>
    <t>Gépjárműadó</t>
  </si>
  <si>
    <t>Kamatbevételek</t>
  </si>
  <si>
    <t>Bírság, pótlék</t>
  </si>
  <si>
    <t>Osztalék bevételek</t>
  </si>
  <si>
    <t>7.</t>
  </si>
  <si>
    <t>Vagyon bérbeadás, haszonbérlet, üzemeltetés, koncesszió bevételei</t>
  </si>
  <si>
    <t>8.</t>
  </si>
  <si>
    <t>Egyéb sajátos bevételek</t>
  </si>
  <si>
    <t>9.</t>
  </si>
  <si>
    <t>Saját bevételek összesen:</t>
  </si>
  <si>
    <t>I.</t>
  </si>
  <si>
    <t xml:space="preserve"> Az Önkormányzat adott évi saját bevételeinek 50%-a </t>
  </si>
  <si>
    <t>10.</t>
  </si>
  <si>
    <t>…………... felvett hitel tőketörlesztései</t>
  </si>
  <si>
    <t>11.</t>
  </si>
  <si>
    <t>12.</t>
  </si>
  <si>
    <t>13.</t>
  </si>
  <si>
    <t>14.</t>
  </si>
  <si>
    <t>15.</t>
  </si>
  <si>
    <t>II.</t>
  </si>
  <si>
    <t>Adósságot keletkeztető ügyletek kiadásai összesen:</t>
  </si>
  <si>
    <t>2017. évi</t>
  </si>
  <si>
    <t>EU projekt megnevezése</t>
  </si>
  <si>
    <t>ezer Ft</t>
  </si>
  <si>
    <t>Bevételek</t>
  </si>
  <si>
    <t>2016. év</t>
  </si>
  <si>
    <t>2017. év</t>
  </si>
  <si>
    <t>2018. év</t>
  </si>
  <si>
    <t>Következő évek</t>
  </si>
  <si>
    <t>EU forrás</t>
  </si>
  <si>
    <t>Egyéb forrás</t>
  </si>
  <si>
    <t>Saját forrás</t>
  </si>
  <si>
    <t>Kiadások</t>
  </si>
  <si>
    <t>Járulékok</t>
  </si>
  <si>
    <t>Felújítások</t>
  </si>
  <si>
    <t>Átadott pénzeszközök</t>
  </si>
  <si>
    <t>2019. év</t>
  </si>
  <si>
    <t>a költségvetési hiány finanszírozására vagy a többlet felhasználására</t>
  </si>
  <si>
    <t>ÜRES</t>
  </si>
  <si>
    <t>Eredeti előirányzat</t>
  </si>
  <si>
    <t>Módosított előirányzat</t>
  </si>
  <si>
    <t>Változás %-ban</t>
  </si>
  <si>
    <t>Finanszírozási célú pénzügyi műveletek bevételei</t>
  </si>
  <si>
    <t xml:space="preserve">1. </t>
  </si>
  <si>
    <t>Rövid lejáratú hitelek felvétele</t>
  </si>
  <si>
    <t>Likvid hitelek felvétele</t>
  </si>
  <si>
    <t>Forgatási célú értékpapírok értékesítése</t>
  </si>
  <si>
    <t>Támogatásmegelőlegező hitel felvétel</t>
  </si>
  <si>
    <t>Befektetési célú érétkpapír értékesítése</t>
  </si>
  <si>
    <t>Finanszírozási célú pénzügyi műveletek kiadása</t>
  </si>
  <si>
    <t>Rövid lejáratú hitelek törlesztése</t>
  </si>
  <si>
    <t>Likvid hitelek törlesztése</t>
  </si>
  <si>
    <t>Forgatási célú értékpapírok vásárlása</t>
  </si>
  <si>
    <t>Támogatásmegelőlegező hiteltörlesztés</t>
  </si>
  <si>
    <t>Befektetési célú értékpapír vásárlása</t>
  </si>
  <si>
    <t>2017. évi előirányzat összesen</t>
  </si>
  <si>
    <t>2. számú melléklet</t>
  </si>
  <si>
    <t>4. számú melléklet</t>
  </si>
  <si>
    <t xml:space="preserve">rendőrség Pankaszi kirendeltségének támogatása </t>
  </si>
  <si>
    <t>5. számú melléklet</t>
  </si>
  <si>
    <t>7. számú melléklet</t>
  </si>
  <si>
    <t>8.számú melléklet</t>
  </si>
  <si>
    <t>B115</t>
  </si>
  <si>
    <t>Működési célú költségvetési támogatások és kiegészítő támogatások</t>
  </si>
  <si>
    <t>Tartózkodás után fizetett idegenforgalmi adó</t>
  </si>
  <si>
    <t>K1101</t>
  </si>
  <si>
    <t>K1107</t>
  </si>
  <si>
    <t>Béren kívüli juttatások</t>
  </si>
  <si>
    <t>K1113</t>
  </si>
  <si>
    <t>Foglalkoztatottak egyéb személyi juttatásai</t>
  </si>
  <si>
    <t>Települési támogatás (tanévkezdési, temetési, rendkívüli)</t>
  </si>
  <si>
    <t>Önk. álatal saját hatáskörben adott más ellátás (Bursa Hungarica)</t>
  </si>
  <si>
    <t>Költségvetési létszámkeret: 8 fő</t>
  </si>
  <si>
    <t>Hegyhátszentjakab Község Önkormányzatának 2017. évi költségvetési mérlege</t>
  </si>
  <si>
    <t>Hegyhátszentjakab Község Önkormányzata                                                                                                      2017. évi működési bevételei és kiadásai kiemelt előirányzatonként</t>
  </si>
  <si>
    <t>Építményadó</t>
  </si>
  <si>
    <t>Talajterhelési díj</t>
  </si>
  <si>
    <t>Egyéb az önkormányzat rendeletében megállapított juttatás (szoc.tüzifa)</t>
  </si>
  <si>
    <t>védőnő</t>
  </si>
  <si>
    <t>önkormányzatok és ktgvetési szerveitől</t>
  </si>
  <si>
    <t>Hegyhátszentjakab Község Önkormányzata                                                                                                      2017. évi beruházásai és felújítási kiadásai feladatonként/célonként</t>
  </si>
  <si>
    <t>Óvoda felújítás</t>
  </si>
  <si>
    <t>Hegyhátszentjakab Község Önkormányzata 2017. évi engedélyezett létszámkerete</t>
  </si>
  <si>
    <t>Hegyhátszentjakab Község Önkormányzata saját bevételeinek kimutatása</t>
  </si>
  <si>
    <t>Hegyhátszentjakab Község Önkormányzata EU-s projektjei</t>
  </si>
  <si>
    <t>Hegyhátszentjakab Község Önkormányzata finanszírozási célú pénzügyi bevételei, kiadásai</t>
  </si>
  <si>
    <t>Előző évi pénzmaradvány működési célú igénybevétele</t>
  </si>
  <si>
    <t>Előző évi pénzmaradvány felhalmozási célú igénybevétele</t>
  </si>
  <si>
    <t>Késedelmi és önellenőrzési pótlék</t>
  </si>
  <si>
    <t>elkülönített állami pénzalapoktól</t>
  </si>
  <si>
    <t>A 7/2017. (VII.20.) önkormányzati rendelethez</t>
  </si>
  <si>
    <t>Hegyhátszentjakab Község Önkormányzata                                                                                                      2017. évi felhalmozási bevételei és kiadásai kiemelt előirányzatonként</t>
  </si>
  <si>
    <t>Hegyhátszentjakab Község Önkormányzata                                                                                                      2017. évi általános és céltartalékai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</si>
</sst>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1"/>
      <name val="Arial"/>
      <family val="2"/>
      <charset val="238"/>
    </font>
    <font>
      <b/>
      <sz val="16"/>
      <name val="Times New Roman"/>
      <family val="1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double">
        <color indexed="64"/>
      </bottom>
      <diagonal/>
    </border>
  </borders>
  <cellStyleXfs count="7">
    <xf numFmtId="0" fontId="0" fillId="0" borderId="0"/>
    <xf numFmtId="0" fontId="10" fillId="0" borderId="0"/>
    <xf numFmtId="0" fontId="9" fillId="0" borderId="0"/>
    <xf numFmtId="43" fontId="13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</cellStyleXfs>
  <cellXfs count="3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3" fillId="0" borderId="15" xfId="0" applyFont="1" applyBorder="1"/>
    <xf numFmtId="0" fontId="3" fillId="0" borderId="16" xfId="0" applyFont="1" applyBorder="1"/>
    <xf numFmtId="0" fontId="2" fillId="0" borderId="17" xfId="0" applyFont="1" applyBorder="1"/>
    <xf numFmtId="0" fontId="0" fillId="0" borderId="15" xfId="0" applyBorder="1"/>
    <xf numFmtId="0" fontId="0" fillId="0" borderId="18" xfId="0" applyBorder="1"/>
    <xf numFmtId="0" fontId="3" fillId="0" borderId="19" xfId="0" applyFont="1" applyBorder="1"/>
    <xf numFmtId="0" fontId="3" fillId="0" borderId="20" xfId="0" applyFont="1" applyBorder="1" applyAlignment="1">
      <alignment wrapText="1"/>
    </xf>
    <xf numFmtId="3" fontId="3" fillId="0" borderId="20" xfId="0" applyNumberFormat="1" applyFont="1" applyBorder="1"/>
    <xf numFmtId="3" fontId="3" fillId="0" borderId="21" xfId="0" applyNumberFormat="1" applyFont="1" applyBorder="1"/>
    <xf numFmtId="0" fontId="3" fillId="0" borderId="22" xfId="0" applyFont="1" applyBorder="1"/>
    <xf numFmtId="0" fontId="3" fillId="0" borderId="20" xfId="0" applyFont="1" applyBorder="1"/>
    <xf numFmtId="0" fontId="3" fillId="0" borderId="23" xfId="0" applyFont="1" applyBorder="1"/>
    <xf numFmtId="0" fontId="3" fillId="0" borderId="24" xfId="0" applyFont="1" applyBorder="1"/>
    <xf numFmtId="0" fontId="2" fillId="0" borderId="25" xfId="0" applyFont="1" applyBorder="1" applyAlignment="1">
      <alignment wrapText="1"/>
    </xf>
    <xf numFmtId="3" fontId="2" fillId="0" borderId="25" xfId="0" applyNumberFormat="1" applyFont="1" applyBorder="1"/>
    <xf numFmtId="3" fontId="2" fillId="0" borderId="26" xfId="0" applyNumberFormat="1" applyFont="1" applyBorder="1"/>
    <xf numFmtId="0" fontId="2" fillId="0" borderId="27" xfId="0" applyFont="1" applyBorder="1"/>
    <xf numFmtId="3" fontId="2" fillId="0" borderId="28" xfId="0" applyNumberFormat="1" applyFont="1" applyBorder="1"/>
    <xf numFmtId="0" fontId="3" fillId="0" borderId="29" xfId="0" applyFont="1" applyBorder="1"/>
    <xf numFmtId="0" fontId="3" fillId="0" borderId="30" xfId="0" applyFont="1" applyBorder="1" applyAlignment="1">
      <alignment wrapText="1"/>
    </xf>
    <xf numFmtId="3" fontId="3" fillId="0" borderId="30" xfId="0" applyNumberFormat="1" applyFont="1" applyBorder="1"/>
    <xf numFmtId="3" fontId="3" fillId="0" borderId="31" xfId="0" applyNumberFormat="1" applyFont="1" applyBorder="1"/>
    <xf numFmtId="0" fontId="3" fillId="0" borderId="32" xfId="0" applyFont="1" applyBorder="1"/>
    <xf numFmtId="0" fontId="3" fillId="0" borderId="30" xfId="0" applyFont="1" applyBorder="1"/>
    <xf numFmtId="0" fontId="3" fillId="0" borderId="33" xfId="0" applyFont="1" applyBorder="1"/>
    <xf numFmtId="0" fontId="3" fillId="0" borderId="34" xfId="0" applyFont="1" applyBorder="1"/>
    <xf numFmtId="0" fontId="2" fillId="0" borderId="9" xfId="0" applyFont="1" applyBorder="1" applyAlignment="1">
      <alignment wrapText="1"/>
    </xf>
    <xf numFmtId="3" fontId="2" fillId="0" borderId="9" xfId="0" applyNumberFormat="1" applyFont="1" applyBorder="1"/>
    <xf numFmtId="3" fontId="2" fillId="0" borderId="10" xfId="0" applyNumberFormat="1" applyFont="1" applyBorder="1"/>
    <xf numFmtId="0" fontId="2" fillId="0" borderId="35" xfId="0" applyFont="1" applyBorder="1"/>
    <xf numFmtId="3" fontId="2" fillId="0" borderId="13" xfId="0" applyNumberFormat="1" applyFont="1" applyBorder="1"/>
    <xf numFmtId="0" fontId="3" fillId="0" borderId="36" xfId="0" applyFont="1" applyBorder="1"/>
    <xf numFmtId="0" fontId="2" fillId="0" borderId="37" xfId="0" applyFont="1" applyBorder="1" applyAlignment="1">
      <alignment wrapText="1"/>
    </xf>
    <xf numFmtId="3" fontId="2" fillId="0" borderId="37" xfId="0" applyNumberFormat="1" applyFont="1" applyBorder="1"/>
    <xf numFmtId="3" fontId="2" fillId="0" borderId="38" xfId="0" applyNumberFormat="1" applyFont="1" applyBorder="1"/>
    <xf numFmtId="0" fontId="2" fillId="0" borderId="39" xfId="0" applyFont="1" applyBorder="1"/>
    <xf numFmtId="3" fontId="2" fillId="0" borderId="40" xfId="0" applyNumberFormat="1" applyFont="1" applyBorder="1"/>
    <xf numFmtId="0" fontId="3" fillId="0" borderId="7" xfId="0" applyFont="1" applyBorder="1" applyAlignment="1">
      <alignment horizontal="left" vertical="center"/>
    </xf>
    <xf numFmtId="0" fontId="3" fillId="2" borderId="32" xfId="0" applyFont="1" applyFill="1" applyBorder="1" applyAlignment="1">
      <alignment vertical="center"/>
    </xf>
    <xf numFmtId="0" fontId="3" fillId="2" borderId="30" xfId="0" applyFont="1" applyFill="1" applyBorder="1" applyAlignment="1">
      <alignment wrapText="1"/>
    </xf>
    <xf numFmtId="3" fontId="3" fillId="2" borderId="30" xfId="0" applyNumberFormat="1" applyFont="1" applyFill="1" applyBorder="1"/>
    <xf numFmtId="0" fontId="3" fillId="2" borderId="30" xfId="0" applyFont="1" applyFill="1" applyBorder="1"/>
    <xf numFmtId="0" fontId="3" fillId="2" borderId="33" xfId="0" applyFont="1" applyFill="1" applyBorder="1"/>
    <xf numFmtId="3" fontId="3" fillId="0" borderId="9" xfId="0" applyNumberFormat="1" applyFont="1" applyBorder="1"/>
    <xf numFmtId="3" fontId="3" fillId="0" borderId="10" xfId="0" applyNumberFormat="1" applyFont="1" applyBorder="1"/>
    <xf numFmtId="0" fontId="3" fillId="2" borderId="35" xfId="0" applyFont="1" applyFill="1" applyBorder="1" applyAlignment="1">
      <alignment vertical="center"/>
    </xf>
    <xf numFmtId="0" fontId="3" fillId="2" borderId="9" xfId="0" applyFont="1" applyFill="1" applyBorder="1" applyAlignment="1">
      <alignment wrapText="1"/>
    </xf>
    <xf numFmtId="3" fontId="3" fillId="2" borderId="9" xfId="0" applyNumberFormat="1" applyFont="1" applyFill="1" applyBorder="1"/>
    <xf numFmtId="0" fontId="3" fillId="2" borderId="9" xfId="0" applyFont="1" applyFill="1" applyBorder="1"/>
    <xf numFmtId="0" fontId="3" fillId="2" borderId="13" xfId="0" applyFont="1" applyFill="1" applyBorder="1"/>
    <xf numFmtId="3" fontId="3" fillId="0" borderId="15" xfId="0" applyNumberFormat="1" applyFont="1" applyBorder="1"/>
    <xf numFmtId="3" fontId="3" fillId="0" borderId="16" xfId="0" applyNumberFormat="1" applyFont="1" applyBorder="1"/>
    <xf numFmtId="0" fontId="3" fillId="0" borderId="18" xfId="0" applyFont="1" applyBorder="1"/>
    <xf numFmtId="0" fontId="3" fillId="0" borderId="9" xfId="0" applyFont="1" applyBorder="1"/>
    <xf numFmtId="0" fontId="3" fillId="0" borderId="13" xfId="0" applyFont="1" applyBorder="1"/>
    <xf numFmtId="0" fontId="2" fillId="0" borderId="20" xfId="0" applyFont="1" applyBorder="1" applyAlignment="1">
      <alignment horizontal="left" vertical="center"/>
    </xf>
    <xf numFmtId="0" fontId="2" fillId="0" borderId="20" xfId="0" applyFont="1" applyBorder="1" applyAlignment="1">
      <alignment wrapText="1"/>
    </xf>
    <xf numFmtId="3" fontId="2" fillId="0" borderId="20" xfId="0" applyNumberFormat="1" applyFont="1" applyBorder="1"/>
    <xf numFmtId="0" fontId="2" fillId="0" borderId="20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2" fillId="0" borderId="12" xfId="0" applyFont="1" applyBorder="1" applyAlignment="1">
      <alignment wrapText="1"/>
    </xf>
    <xf numFmtId="3" fontId="2" fillId="0" borderId="12" xfId="0" applyNumberFormat="1" applyFont="1" applyBorder="1"/>
    <xf numFmtId="3" fontId="2" fillId="0" borderId="42" xfId="0" applyNumberFormat="1" applyFont="1" applyBorder="1"/>
    <xf numFmtId="0" fontId="3" fillId="0" borderId="43" xfId="0" applyFont="1" applyBorder="1" applyAlignment="1">
      <alignment vertical="center"/>
    </xf>
    <xf numFmtId="3" fontId="2" fillId="0" borderId="44" xfId="0" applyNumberFormat="1" applyFont="1" applyBorder="1"/>
    <xf numFmtId="0" fontId="3" fillId="0" borderId="41" xfId="0" applyFont="1" applyBorder="1"/>
    <xf numFmtId="0" fontId="2" fillId="0" borderId="43" xfId="0" applyFont="1" applyBorder="1"/>
    <xf numFmtId="0" fontId="3" fillId="0" borderId="15" xfId="0" applyFont="1" applyBorder="1" applyAlignment="1"/>
    <xf numFmtId="0" fontId="3" fillId="0" borderId="32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3" fontId="2" fillId="0" borderId="23" xfId="0" applyNumberFormat="1" applyFont="1" applyBorder="1"/>
    <xf numFmtId="0" fontId="3" fillId="0" borderId="19" xfId="0" applyFont="1" applyBorder="1" applyAlignment="1">
      <alignment vertical="center"/>
    </xf>
    <xf numFmtId="0" fontId="0" fillId="0" borderId="0" xfId="0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3" fontId="2" fillId="0" borderId="33" xfId="0" applyNumberFormat="1" applyFont="1" applyBorder="1" applyAlignment="1">
      <alignment horizontal="right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3" fontId="3" fillId="0" borderId="47" xfId="0" applyNumberFormat="1" applyFont="1" applyBorder="1" applyAlignment="1">
      <alignment horizontal="right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Border="1" applyAlignment="1">
      <alignment horizontal="left" vertical="center"/>
    </xf>
    <xf numFmtId="3" fontId="3" fillId="0" borderId="23" xfId="0" applyNumberFormat="1" applyFont="1" applyBorder="1" applyAlignment="1">
      <alignment horizontal="right"/>
    </xf>
    <xf numFmtId="0" fontId="3" fillId="0" borderId="9" xfId="0" applyFont="1" applyBorder="1" applyAlignment="1">
      <alignment horizontal="left" vertical="center"/>
    </xf>
    <xf numFmtId="3" fontId="3" fillId="0" borderId="13" xfId="0" applyNumberFormat="1" applyFont="1" applyBorder="1" applyAlignment="1">
      <alignment horizontal="right"/>
    </xf>
    <xf numFmtId="0" fontId="3" fillId="0" borderId="30" xfId="0" applyFont="1" applyBorder="1" applyAlignment="1">
      <alignment horizontal="left" vertical="center"/>
    </xf>
    <xf numFmtId="3" fontId="3" fillId="0" borderId="33" xfId="0" applyNumberFormat="1" applyFont="1" applyBorder="1" applyAlignment="1">
      <alignment horizontal="right"/>
    </xf>
    <xf numFmtId="0" fontId="3" fillId="0" borderId="29" xfId="0" applyFont="1" applyBorder="1" applyAlignment="1">
      <alignment horizontal="right" vertical="center"/>
    </xf>
    <xf numFmtId="3" fontId="2" fillId="0" borderId="18" xfId="0" applyNumberFormat="1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0" fontId="4" fillId="0" borderId="19" xfId="0" applyFont="1" applyBorder="1" applyAlignment="1">
      <alignment horizontal="right"/>
    </xf>
    <xf numFmtId="0" fontId="2" fillId="0" borderId="29" xfId="0" applyFont="1" applyBorder="1" applyAlignment="1">
      <alignment horizontal="left"/>
    </xf>
    <xf numFmtId="0" fontId="2" fillId="0" borderId="30" xfId="0" applyFont="1" applyBorder="1"/>
    <xf numFmtId="0" fontId="3" fillId="0" borderId="20" xfId="0" applyFont="1" applyFill="1" applyBorder="1" applyAlignment="1">
      <alignment wrapText="1"/>
    </xf>
    <xf numFmtId="3" fontId="3" fillId="0" borderId="23" xfId="0" applyNumberFormat="1" applyFont="1" applyFill="1" applyBorder="1"/>
    <xf numFmtId="0" fontId="3" fillId="0" borderId="29" xfId="0" applyFont="1" applyBorder="1" applyAlignment="1">
      <alignment horizontal="right"/>
    </xf>
    <xf numFmtId="0" fontId="2" fillId="0" borderId="41" xfId="0" applyFont="1" applyBorder="1"/>
    <xf numFmtId="0" fontId="3" fillId="0" borderId="12" xfId="0" applyFont="1" applyBorder="1"/>
    <xf numFmtId="0" fontId="2" fillId="0" borderId="44" xfId="0" applyFont="1" applyBorder="1"/>
    <xf numFmtId="0" fontId="2" fillId="0" borderId="19" xfId="0" applyFont="1" applyBorder="1" applyAlignment="1">
      <alignment horizontal="right"/>
    </xf>
    <xf numFmtId="0" fontId="2" fillId="0" borderId="20" xfId="0" applyFont="1" applyFill="1" applyBorder="1" applyAlignment="1">
      <alignment wrapText="1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3" fontId="5" fillId="0" borderId="47" xfId="0" applyNumberFormat="1" applyFont="1" applyBorder="1" applyAlignment="1">
      <alignment horizontal="right"/>
    </xf>
    <xf numFmtId="0" fontId="0" fillId="0" borderId="0" xfId="0" applyFont="1"/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3" fontId="5" fillId="0" borderId="33" xfId="0" applyNumberFormat="1" applyFont="1" applyBorder="1" applyAlignment="1">
      <alignment horizontal="right"/>
    </xf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3" fontId="2" fillId="0" borderId="23" xfId="0" applyNumberFormat="1" applyFont="1" applyBorder="1" applyAlignment="1">
      <alignment horizontal="right"/>
    </xf>
    <xf numFmtId="0" fontId="7" fillId="0" borderId="0" xfId="0" applyFont="1"/>
    <xf numFmtId="3" fontId="5" fillId="0" borderId="40" xfId="0" applyNumberFormat="1" applyFont="1" applyBorder="1"/>
    <xf numFmtId="0" fontId="5" fillId="0" borderId="20" xfId="0" applyFont="1" applyBorder="1"/>
    <xf numFmtId="0" fontId="5" fillId="0" borderId="36" xfId="0" applyFont="1" applyBorder="1"/>
    <xf numFmtId="0" fontId="8" fillId="0" borderId="37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30" xfId="0" applyFont="1" applyBorder="1"/>
    <xf numFmtId="0" fontId="4" fillId="0" borderId="20" xfId="0" applyFont="1" applyBorder="1" applyAlignment="1">
      <alignment horizontal="right" wrapText="1"/>
    </xf>
    <xf numFmtId="0" fontId="2" fillId="0" borderId="20" xfId="0" applyFont="1" applyBorder="1" applyAlignment="1"/>
    <xf numFmtId="0" fontId="3" fillId="0" borderId="20" xfId="0" applyFont="1" applyBorder="1" applyAlignment="1">
      <alignment horizontal="left" wrapText="1"/>
    </xf>
    <xf numFmtId="0" fontId="4" fillId="0" borderId="20" xfId="0" applyFont="1" applyFill="1" applyBorder="1" applyAlignment="1">
      <alignment horizontal="right" wrapText="1"/>
    </xf>
    <xf numFmtId="0" fontId="3" fillId="0" borderId="34" xfId="0" applyFont="1" applyBorder="1" applyAlignment="1">
      <alignment horizontal="right" vertical="center"/>
    </xf>
    <xf numFmtId="0" fontId="5" fillId="0" borderId="20" xfId="0" applyFont="1" applyBorder="1" applyAlignment="1">
      <alignment horizontal="left"/>
    </xf>
    <xf numFmtId="0" fontId="5" fillId="0" borderId="20" xfId="0" applyFont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/>
    </xf>
    <xf numFmtId="0" fontId="5" fillId="0" borderId="20" xfId="0" applyFont="1" applyBorder="1" applyAlignment="1">
      <alignment horizontal="left" vertical="center"/>
    </xf>
    <xf numFmtId="0" fontId="2" fillId="0" borderId="20" xfId="0" applyFont="1" applyBorder="1"/>
    <xf numFmtId="0" fontId="4" fillId="0" borderId="20" xfId="0" applyFont="1" applyBorder="1" applyAlignment="1">
      <alignment horizontal="right"/>
    </xf>
    <xf numFmtId="0" fontId="5" fillId="0" borderId="19" xfId="0" applyFont="1" applyBorder="1" applyAlignment="1">
      <alignment horizontal="left" vertical="center"/>
    </xf>
    <xf numFmtId="3" fontId="5" fillId="0" borderId="23" xfId="0" applyNumberFormat="1" applyFont="1" applyBorder="1" applyAlignment="1">
      <alignment horizontal="right"/>
    </xf>
    <xf numFmtId="0" fontId="5" fillId="0" borderId="19" xfId="0" applyFont="1" applyBorder="1"/>
    <xf numFmtId="0" fontId="5" fillId="0" borderId="19" xfId="0" applyFont="1" applyBorder="1" applyAlignment="1">
      <alignment horizontal="left"/>
    </xf>
    <xf numFmtId="3" fontId="4" fillId="0" borderId="23" xfId="0" applyNumberFormat="1" applyFont="1" applyBorder="1" applyAlignment="1">
      <alignment horizontal="right"/>
    </xf>
    <xf numFmtId="3" fontId="2" fillId="0" borderId="23" xfId="0" applyNumberFormat="1" applyFont="1" applyFill="1" applyBorder="1"/>
    <xf numFmtId="0" fontId="5" fillId="0" borderId="23" xfId="0" applyFont="1" applyBorder="1"/>
    <xf numFmtId="0" fontId="3" fillId="0" borderId="24" xfId="0" applyFont="1" applyBorder="1" applyAlignment="1">
      <alignment horizontal="right"/>
    </xf>
    <xf numFmtId="3" fontId="5" fillId="0" borderId="23" xfId="0" applyNumberFormat="1" applyFont="1" applyBorder="1"/>
    <xf numFmtId="0" fontId="5" fillId="0" borderId="29" xfId="0" applyFont="1" applyBorder="1"/>
    <xf numFmtId="0" fontId="5" fillId="0" borderId="33" xfId="0" applyFont="1" applyBorder="1"/>
    <xf numFmtId="0" fontId="2" fillId="0" borderId="36" xfId="0" applyFont="1" applyBorder="1"/>
    <xf numFmtId="0" fontId="3" fillId="0" borderId="37" xfId="0" applyFont="1" applyBorder="1"/>
    <xf numFmtId="3" fontId="3" fillId="0" borderId="40" xfId="0" applyNumberFormat="1" applyFont="1" applyBorder="1"/>
    <xf numFmtId="0" fontId="2" fillId="0" borderId="29" xfId="0" applyFont="1" applyBorder="1"/>
    <xf numFmtId="3" fontId="2" fillId="0" borderId="33" xfId="0" applyNumberFormat="1" applyFont="1" applyBorder="1"/>
    <xf numFmtId="3" fontId="3" fillId="0" borderId="33" xfId="0" applyNumberFormat="1" applyFont="1" applyBorder="1"/>
    <xf numFmtId="3" fontId="4" fillId="0" borderId="33" xfId="0" applyNumberFormat="1" applyFont="1" applyBorder="1"/>
    <xf numFmtId="3" fontId="2" fillId="0" borderId="18" xfId="0" applyNumberFormat="1" applyFont="1" applyBorder="1"/>
    <xf numFmtId="3" fontId="3" fillId="0" borderId="23" xfId="0" applyNumberFormat="1" applyFont="1" applyBorder="1"/>
    <xf numFmtId="3" fontId="3" fillId="0" borderId="13" xfId="0" applyNumberFormat="1" applyFont="1" applyBorder="1"/>
    <xf numFmtId="0" fontId="3" fillId="0" borderId="25" xfId="0" applyFont="1" applyBorder="1"/>
    <xf numFmtId="3" fontId="4" fillId="0" borderId="23" xfId="0" applyNumberFormat="1" applyFont="1" applyBorder="1"/>
    <xf numFmtId="0" fontId="2" fillId="0" borderId="19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wrapText="1"/>
    </xf>
    <xf numFmtId="3" fontId="5" fillId="0" borderId="18" xfId="0" applyNumberFormat="1" applyFont="1" applyBorder="1"/>
    <xf numFmtId="3" fontId="5" fillId="0" borderId="33" xfId="0" applyNumberFormat="1" applyFont="1" applyBorder="1"/>
    <xf numFmtId="0" fontId="5" fillId="0" borderId="20" xfId="0" applyFont="1" applyBorder="1" applyAlignment="1"/>
    <xf numFmtId="0" fontId="3" fillId="0" borderId="7" xfId="0" applyFont="1" applyBorder="1" applyAlignment="1">
      <alignment horizontal="right"/>
    </xf>
    <xf numFmtId="3" fontId="3" fillId="0" borderId="28" xfId="0" applyNumberFormat="1" applyFont="1" applyBorder="1"/>
    <xf numFmtId="0" fontId="2" fillId="0" borderId="0" xfId="0" applyFont="1" applyAlignment="1">
      <alignment horizontal="justify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48" xfId="0" applyFont="1" applyBorder="1"/>
    <xf numFmtId="0" fontId="2" fillId="0" borderId="49" xfId="0" applyFont="1" applyBorder="1"/>
    <xf numFmtId="3" fontId="2" fillId="0" borderId="50" xfId="0" applyNumberFormat="1" applyFont="1" applyBorder="1"/>
    <xf numFmtId="0" fontId="3" fillId="0" borderId="30" xfId="0" applyFont="1" applyBorder="1" applyAlignment="1">
      <alignment horizontal="left"/>
    </xf>
    <xf numFmtId="0" fontId="10" fillId="0" borderId="0" xfId="1"/>
    <xf numFmtId="0" fontId="10" fillId="0" borderId="0" xfId="1" applyAlignment="1">
      <alignment horizontal="right"/>
    </xf>
    <xf numFmtId="0" fontId="10" fillId="0" borderId="20" xfId="1" applyBorder="1" applyAlignment="1">
      <alignment horizontal="center"/>
    </xf>
    <xf numFmtId="0" fontId="12" fillId="0" borderId="20" xfId="1" applyFont="1" applyBorder="1" applyAlignment="1">
      <alignment horizontal="center"/>
    </xf>
    <xf numFmtId="0" fontId="10" fillId="0" borderId="20" xfId="1" applyBorder="1" applyAlignment="1">
      <alignment horizontal="right"/>
    </xf>
    <xf numFmtId="0" fontId="10" fillId="0" borderId="20" xfId="1" applyFont="1" applyBorder="1"/>
    <xf numFmtId="0" fontId="10" fillId="0" borderId="20" xfId="1" applyBorder="1"/>
    <xf numFmtId="0" fontId="12" fillId="0" borderId="0" xfId="1" applyFont="1" applyFill="1" applyBorder="1"/>
    <xf numFmtId="0" fontId="15" fillId="0" borderId="0" xfId="5" applyFont="1"/>
    <xf numFmtId="0" fontId="16" fillId="0" borderId="0" xfId="5" applyFont="1"/>
    <xf numFmtId="0" fontId="16" fillId="0" borderId="0" xfId="5" applyFont="1" applyAlignment="1">
      <alignment horizontal="center"/>
    </xf>
    <xf numFmtId="0" fontId="13" fillId="0" borderId="0" xfId="5" applyFont="1" applyBorder="1" applyAlignment="1"/>
    <xf numFmtId="0" fontId="13" fillId="0" borderId="0" xfId="5" applyAlignment="1"/>
    <xf numFmtId="0" fontId="12" fillId="0" borderId="0" xfId="5" applyFont="1" applyAlignment="1"/>
    <xf numFmtId="0" fontId="12" fillId="0" borderId="0" xfId="5" applyFont="1" applyFill="1" applyBorder="1" applyAlignment="1"/>
    <xf numFmtId="0" fontId="17" fillId="0" borderId="0" xfId="5" applyFont="1" applyAlignment="1">
      <alignment wrapText="1"/>
    </xf>
    <xf numFmtId="0" fontId="16" fillId="0" borderId="0" xfId="5" applyFont="1" applyBorder="1" applyAlignment="1">
      <alignment horizontal="right"/>
    </xf>
    <xf numFmtId="0" fontId="16" fillId="0" borderId="20" xfId="5" applyFont="1" applyBorder="1" applyAlignment="1">
      <alignment horizontal="center" vertical="top" wrapText="1"/>
    </xf>
    <xf numFmtId="164" fontId="16" fillId="0" borderId="52" xfId="3" applyNumberFormat="1" applyFont="1" applyBorder="1"/>
    <xf numFmtId="164" fontId="16" fillId="0" borderId="20" xfId="3" applyNumberFormat="1" applyFont="1" applyBorder="1"/>
    <xf numFmtId="0" fontId="15" fillId="0" borderId="20" xfId="5" applyFont="1" applyBorder="1" applyAlignment="1">
      <alignment horizontal="center" vertical="top" wrapText="1"/>
    </xf>
    <xf numFmtId="164" fontId="15" fillId="0" borderId="20" xfId="3" applyNumberFormat="1" applyFont="1" applyBorder="1"/>
    <xf numFmtId="0" fontId="15" fillId="0" borderId="0" xfId="5" applyFont="1" applyBorder="1" applyAlignment="1">
      <alignment horizontal="center" vertical="top" wrapText="1"/>
    </xf>
    <xf numFmtId="164" fontId="16" fillId="0" borderId="0" xfId="3" applyNumberFormat="1" applyFont="1" applyBorder="1"/>
    <xf numFmtId="0" fontId="16" fillId="0" borderId="0" xfId="5" applyFont="1" applyBorder="1"/>
    <xf numFmtId="0" fontId="15" fillId="0" borderId="20" xfId="5" applyFont="1" applyBorder="1" applyAlignment="1">
      <alignment horizontal="center"/>
    </xf>
    <xf numFmtId="164" fontId="15" fillId="0" borderId="52" xfId="3" applyNumberFormat="1" applyFont="1" applyBorder="1" applyAlignment="1">
      <alignment vertical="top" wrapText="1"/>
    </xf>
    <xf numFmtId="0" fontId="13" fillId="0" borderId="0" xfId="5"/>
    <xf numFmtId="0" fontId="19" fillId="0" borderId="0" xfId="5" applyFont="1" applyAlignment="1">
      <alignment horizontal="right"/>
    </xf>
    <xf numFmtId="0" fontId="20" fillId="0" borderId="0" xfId="5" applyFont="1" applyAlignment="1">
      <alignment horizontal="center"/>
    </xf>
    <xf numFmtId="0" fontId="20" fillId="0" borderId="0" xfId="5" applyFont="1" applyBorder="1" applyAlignment="1">
      <alignment horizontal="center"/>
    </xf>
    <xf numFmtId="0" fontId="22" fillId="0" borderId="20" xfId="5" applyFont="1" applyBorder="1"/>
    <xf numFmtId="0" fontId="20" fillId="0" borderId="20" xfId="5" applyFont="1" applyBorder="1" applyAlignment="1">
      <alignment horizontal="center"/>
    </xf>
    <xf numFmtId="0" fontId="13" fillId="0" borderId="20" xfId="5" applyBorder="1"/>
    <xf numFmtId="0" fontId="20" fillId="0" borderId="20" xfId="5" applyFont="1" applyBorder="1"/>
    <xf numFmtId="0" fontId="13" fillId="0" borderId="53" xfId="5" applyBorder="1"/>
    <xf numFmtId="0" fontId="13" fillId="0" borderId="0" xfId="5" applyBorder="1"/>
    <xf numFmtId="0" fontId="13" fillId="0" borderId="0" xfId="6"/>
    <xf numFmtId="0" fontId="13" fillId="0" borderId="65" xfId="6" applyBorder="1"/>
    <xf numFmtId="3" fontId="20" fillId="0" borderId="67" xfId="6" applyNumberFormat="1" applyFont="1" applyBorder="1" applyAlignment="1">
      <alignment horizontal="right"/>
    </xf>
    <xf numFmtId="3" fontId="20" fillId="0" borderId="68" xfId="6" applyNumberFormat="1" applyFont="1" applyBorder="1" applyAlignment="1">
      <alignment horizontal="right"/>
    </xf>
    <xf numFmtId="0" fontId="23" fillId="0" borderId="69" xfId="6" applyFont="1" applyBorder="1" applyAlignment="1">
      <alignment horizontal="center"/>
    </xf>
    <xf numFmtId="3" fontId="13" fillId="0" borderId="72" xfId="6" applyNumberFormat="1" applyFont="1" applyBorder="1" applyAlignment="1">
      <alignment horizontal="right"/>
    </xf>
    <xf numFmtId="0" fontId="13" fillId="0" borderId="73" xfId="6" applyFont="1" applyBorder="1" applyAlignment="1">
      <alignment horizontal="right"/>
    </xf>
    <xf numFmtId="0" fontId="23" fillId="0" borderId="59" xfId="6" applyFont="1" applyBorder="1" applyAlignment="1">
      <alignment horizontal="center"/>
    </xf>
    <xf numFmtId="0" fontId="25" fillId="0" borderId="60" xfId="6" applyFont="1" applyBorder="1" applyAlignment="1">
      <alignment horizontal="left"/>
    </xf>
    <xf numFmtId="0" fontId="25" fillId="0" borderId="61" xfId="6" applyFont="1" applyBorder="1" applyAlignment="1">
      <alignment horizontal="left"/>
    </xf>
    <xf numFmtId="3" fontId="13" fillId="0" borderId="62" xfId="6" applyNumberFormat="1" applyFont="1" applyBorder="1" applyAlignment="1">
      <alignment horizontal="right"/>
    </xf>
    <xf numFmtId="0" fontId="13" fillId="0" borderId="74" xfId="6" applyFont="1" applyBorder="1" applyAlignment="1">
      <alignment horizontal="right"/>
    </xf>
    <xf numFmtId="0" fontId="13" fillId="0" borderId="60" xfId="6" applyFont="1" applyBorder="1" applyAlignment="1">
      <alignment horizontal="left"/>
    </xf>
    <xf numFmtId="0" fontId="13" fillId="0" borderId="61" xfId="6" applyFont="1" applyBorder="1" applyAlignment="1">
      <alignment horizontal="left"/>
    </xf>
    <xf numFmtId="0" fontId="23" fillId="0" borderId="65" xfId="6" applyFont="1" applyBorder="1" applyAlignment="1">
      <alignment horizontal="center"/>
    </xf>
    <xf numFmtId="0" fontId="20" fillId="0" borderId="68" xfId="6" applyFont="1" applyBorder="1" applyAlignment="1">
      <alignment horizontal="right"/>
    </xf>
    <xf numFmtId="0" fontId="13" fillId="0" borderId="59" xfId="6" applyBorder="1"/>
    <xf numFmtId="0" fontId="13" fillId="0" borderId="75" xfId="6" applyBorder="1"/>
    <xf numFmtId="3" fontId="13" fillId="0" borderId="77" xfId="6" applyNumberFormat="1" applyFont="1" applyBorder="1" applyAlignment="1">
      <alignment horizontal="right"/>
    </xf>
    <xf numFmtId="0" fontId="13" fillId="0" borderId="78" xfId="6" applyFont="1" applyBorder="1" applyAlignment="1">
      <alignment horizontal="right"/>
    </xf>
    <xf numFmtId="3" fontId="2" fillId="0" borderId="21" xfId="0" applyNumberFormat="1" applyFont="1" applyBorder="1"/>
    <xf numFmtId="0" fontId="5" fillId="0" borderId="20" xfId="0" applyFont="1" applyBorder="1" applyAlignment="1">
      <alignment vertical="center"/>
    </xf>
    <xf numFmtId="0" fontId="13" fillId="0" borderId="0" xfId="5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2" fillId="0" borderId="5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2" fillId="0" borderId="0" xfId="0" applyFont="1" applyAlignment="1">
      <alignment horizontal="justify" wrapText="1"/>
    </xf>
    <xf numFmtId="0" fontId="2" fillId="0" borderId="5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1" fillId="0" borderId="0" xfId="2" applyFont="1" applyAlignment="1">
      <alignment horizontal="center"/>
    </xf>
    <xf numFmtId="164" fontId="16" fillId="0" borderId="20" xfId="3" applyNumberFormat="1" applyFont="1" applyBorder="1" applyAlignment="1">
      <alignment horizontal="left" vertical="center" wrapText="1"/>
    </xf>
    <xf numFmtId="0" fontId="13" fillId="0" borderId="20" xfId="5" applyBorder="1" applyAlignment="1">
      <alignment horizontal="left" vertical="center" wrapText="1"/>
    </xf>
    <xf numFmtId="0" fontId="15" fillId="0" borderId="0" xfId="5" applyFont="1" applyAlignment="1">
      <alignment horizontal="center"/>
    </xf>
    <xf numFmtId="0" fontId="15" fillId="0" borderId="0" xfId="5" applyFont="1" applyBorder="1" applyAlignment="1">
      <alignment horizontal="center"/>
    </xf>
    <xf numFmtId="0" fontId="12" fillId="0" borderId="0" xfId="5" applyFont="1" applyAlignment="1">
      <alignment horizontal="center"/>
    </xf>
    <xf numFmtId="0" fontId="12" fillId="0" borderId="0" xfId="5" applyFont="1" applyFill="1" applyBorder="1" applyAlignment="1">
      <alignment horizontal="center"/>
    </xf>
    <xf numFmtId="0" fontId="17" fillId="0" borderId="0" xfId="5" applyFont="1" applyAlignment="1">
      <alignment horizontal="center" wrapText="1"/>
    </xf>
    <xf numFmtId="0" fontId="15" fillId="0" borderId="9" xfId="5" applyFont="1" applyBorder="1" applyAlignment="1">
      <alignment horizontal="center" vertical="top" wrapText="1"/>
    </xf>
    <xf numFmtId="0" fontId="15" fillId="0" borderId="30" xfId="5" applyFont="1" applyBorder="1" applyAlignment="1">
      <alignment horizontal="center" vertical="top" wrapText="1"/>
    </xf>
    <xf numFmtId="0" fontId="18" fillId="0" borderId="9" xfId="5" applyFont="1" applyBorder="1" applyAlignment="1">
      <alignment horizontal="center" vertical="center" wrapText="1"/>
    </xf>
    <xf numFmtId="0" fontId="18" fillId="0" borderId="30" xfId="5" applyFont="1" applyBorder="1" applyAlignment="1">
      <alignment horizontal="center" vertical="center" wrapText="1"/>
    </xf>
    <xf numFmtId="0" fontId="15" fillId="0" borderId="20" xfId="5" applyFont="1" applyBorder="1" applyAlignment="1">
      <alignment horizontal="center" vertical="center" wrapText="1"/>
    </xf>
    <xf numFmtId="0" fontId="13" fillId="0" borderId="20" xfId="5" applyBorder="1" applyAlignment="1">
      <alignment horizontal="center" vertical="center" wrapText="1"/>
    </xf>
    <xf numFmtId="164" fontId="16" fillId="0" borderId="52" xfId="3" applyNumberFormat="1" applyFont="1" applyBorder="1" applyAlignment="1">
      <alignment horizontal="justify" vertical="center" wrapText="1"/>
    </xf>
    <xf numFmtId="0" fontId="13" fillId="0" borderId="22" xfId="5" applyBorder="1" applyAlignment="1">
      <alignment horizontal="justify" vertical="center" wrapText="1"/>
    </xf>
    <xf numFmtId="164" fontId="15" fillId="0" borderId="20" xfId="3" applyNumberFormat="1" applyFont="1" applyBorder="1" applyAlignment="1">
      <alignment horizontal="left" vertical="center" wrapText="1"/>
    </xf>
    <xf numFmtId="164" fontId="16" fillId="0" borderId="0" xfId="3" applyNumberFormat="1" applyFont="1" applyBorder="1" applyAlignment="1">
      <alignment horizontal="left" vertical="center" wrapText="1"/>
    </xf>
    <xf numFmtId="0" fontId="13" fillId="0" borderId="0" xfId="5" applyFont="1" applyAlignment="1">
      <alignment horizontal="right"/>
    </xf>
    <xf numFmtId="0" fontId="13" fillId="0" borderId="0" xfId="5" applyBorder="1" applyAlignment="1">
      <alignment horizontal="right"/>
    </xf>
    <xf numFmtId="0" fontId="13" fillId="0" borderId="0" xfId="5" applyFont="1" applyBorder="1" applyAlignment="1">
      <alignment horizontal="right"/>
    </xf>
    <xf numFmtId="0" fontId="21" fillId="0" borderId="0" xfId="0" applyFont="1" applyAlignment="1">
      <alignment horizontal="center"/>
    </xf>
    <xf numFmtId="0" fontId="20" fillId="0" borderId="0" xfId="5" applyFont="1" applyAlignment="1">
      <alignment horizontal="left"/>
    </xf>
    <xf numFmtId="0" fontId="23" fillId="0" borderId="54" xfId="6" applyFont="1" applyBorder="1" applyAlignment="1">
      <alignment horizontal="center"/>
    </xf>
    <xf numFmtId="0" fontId="13" fillId="0" borderId="59" xfId="6" applyBorder="1" applyAlignment="1"/>
    <xf numFmtId="0" fontId="20" fillId="0" borderId="55" xfId="6" applyFont="1" applyBorder="1" applyAlignment="1">
      <alignment horizontal="center"/>
    </xf>
    <xf numFmtId="0" fontId="20" fillId="0" borderId="56" xfId="6" applyFont="1" applyBorder="1" applyAlignment="1">
      <alignment horizontal="center"/>
    </xf>
    <xf numFmtId="0" fontId="13" fillId="0" borderId="60" xfId="6" applyBorder="1" applyAlignment="1"/>
    <xf numFmtId="0" fontId="13" fillId="0" borderId="61" xfId="6" applyBorder="1" applyAlignment="1"/>
    <xf numFmtId="3" fontId="20" fillId="0" borderId="57" xfId="6" applyNumberFormat="1" applyFont="1" applyBorder="1" applyAlignment="1">
      <alignment horizontal="center" wrapText="1"/>
    </xf>
    <xf numFmtId="0" fontId="20" fillId="0" borderId="62" xfId="6" applyFont="1" applyBorder="1" applyAlignment="1">
      <alignment horizontal="center" wrapText="1"/>
    </xf>
    <xf numFmtId="0" fontId="20" fillId="0" borderId="63" xfId="6" applyFont="1" applyBorder="1" applyAlignment="1">
      <alignment horizontal="center" wrapText="1"/>
    </xf>
    <xf numFmtId="3" fontId="20" fillId="0" borderId="58" xfId="6" applyNumberFormat="1" applyFont="1" applyBorder="1" applyAlignment="1">
      <alignment horizontal="center" wrapText="1"/>
    </xf>
    <xf numFmtId="0" fontId="20" fillId="0" borderId="64" xfId="6" applyFont="1" applyBorder="1" applyAlignment="1">
      <alignment horizontal="center" wrapText="1"/>
    </xf>
    <xf numFmtId="0" fontId="13" fillId="0" borderId="0" xfId="6" applyAlignment="1">
      <alignment horizontal="right"/>
    </xf>
    <xf numFmtId="0" fontId="20" fillId="0" borderId="0" xfId="6" applyFont="1" applyBorder="1" applyAlignment="1">
      <alignment horizontal="center"/>
    </xf>
    <xf numFmtId="0" fontId="20" fillId="0" borderId="0" xfId="6" applyFont="1" applyAlignment="1">
      <alignment horizontal="center"/>
    </xf>
    <xf numFmtId="0" fontId="13" fillId="0" borderId="0" xfId="6" applyAlignment="1">
      <alignment horizontal="center"/>
    </xf>
    <xf numFmtId="0" fontId="13" fillId="0" borderId="76" xfId="6" applyFont="1" applyBorder="1" applyAlignment="1"/>
    <xf numFmtId="0" fontId="24" fillId="0" borderId="66" xfId="6" applyFont="1" applyBorder="1" applyAlignment="1">
      <alignment horizontal="left"/>
    </xf>
    <xf numFmtId="0" fontId="25" fillId="0" borderId="70" xfId="6" applyFont="1" applyBorder="1" applyAlignment="1">
      <alignment horizontal="left"/>
    </xf>
    <xf numFmtId="0" fontId="25" fillId="0" borderId="71" xfId="6" applyFont="1" applyBorder="1" applyAlignment="1">
      <alignment horizontal="left"/>
    </xf>
    <xf numFmtId="0" fontId="13" fillId="0" borderId="60" xfId="6" applyFont="1" applyBorder="1" applyAlignment="1">
      <alignment horizontal="left"/>
    </xf>
    <xf numFmtId="0" fontId="13" fillId="0" borderId="61" xfId="6" applyFont="1" applyBorder="1" applyAlignment="1">
      <alignment horizontal="left"/>
    </xf>
    <xf numFmtId="0" fontId="20" fillId="0" borderId="66" xfId="6" applyFont="1" applyBorder="1" applyAlignment="1">
      <alignment horizontal="left"/>
    </xf>
    <xf numFmtId="0" fontId="13" fillId="0" borderId="72" xfId="6" applyFont="1" applyBorder="1" applyAlignment="1">
      <alignment horizontal="left"/>
    </xf>
  </cellXfs>
  <cellStyles count="7">
    <cellStyle name="Ezres 2" xfId="3"/>
    <cellStyle name="Normál" xfId="0" builtinId="0"/>
    <cellStyle name="Normál 2" xfId="4"/>
    <cellStyle name="Normál 3" xfId="2"/>
    <cellStyle name="Normál 3 2" xfId="5"/>
    <cellStyle name="Normál 4" xfId="6"/>
    <cellStyle name="Normál 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opLeftCell="A7" workbookViewId="0">
      <selection activeCell="H8" sqref="H8:H27"/>
    </sheetView>
  </sheetViews>
  <sheetFormatPr defaultRowHeight="15"/>
  <cols>
    <col min="1" max="1" width="5.28515625" customWidth="1"/>
    <col min="2" max="2" width="33.7109375" customWidth="1"/>
    <col min="4" max="5" width="9" customWidth="1"/>
    <col min="6" max="6" width="6.28515625" customWidth="1"/>
    <col min="7" max="7" width="32.7109375" customWidth="1"/>
    <col min="9" max="10" width="9" customWidth="1"/>
  </cols>
  <sheetData>
    <row r="1" spans="1:10">
      <c r="J1" s="82" t="s">
        <v>76</v>
      </c>
    </row>
    <row r="2" spans="1:10" ht="15.75">
      <c r="A2" s="255" t="s">
        <v>349</v>
      </c>
      <c r="B2" s="255"/>
      <c r="C2" s="255"/>
      <c r="D2" s="255"/>
      <c r="E2" s="255"/>
      <c r="F2" s="255"/>
      <c r="G2" s="255"/>
      <c r="H2" s="255"/>
      <c r="I2" s="255"/>
      <c r="J2" s="255"/>
    </row>
    <row r="3" spans="1:10" ht="15.75">
      <c r="A3" s="255" t="s">
        <v>332</v>
      </c>
      <c r="B3" s="255"/>
      <c r="C3" s="255"/>
      <c r="D3" s="255"/>
      <c r="E3" s="255"/>
      <c r="F3" s="255"/>
      <c r="G3" s="255"/>
      <c r="H3" s="255"/>
      <c r="I3" s="255"/>
      <c r="J3" s="255"/>
    </row>
    <row r="4" spans="1:10" ht="15.75" thickBot="1">
      <c r="J4" s="82" t="s">
        <v>75</v>
      </c>
    </row>
    <row r="5" spans="1:10" ht="15.75" thickTop="1">
      <c r="A5" s="256" t="s">
        <v>0</v>
      </c>
      <c r="B5" s="258" t="s">
        <v>1</v>
      </c>
      <c r="C5" s="251" t="s">
        <v>314</v>
      </c>
      <c r="D5" s="253" t="s">
        <v>2</v>
      </c>
      <c r="E5" s="260"/>
      <c r="F5" s="261" t="s">
        <v>3</v>
      </c>
      <c r="G5" s="258" t="s">
        <v>1</v>
      </c>
      <c r="H5" s="251" t="s">
        <v>314</v>
      </c>
      <c r="I5" s="253" t="s">
        <v>2</v>
      </c>
      <c r="J5" s="254"/>
    </row>
    <row r="6" spans="1:10" ht="39" thickBot="1">
      <c r="A6" s="257"/>
      <c r="B6" s="259"/>
      <c r="C6" s="252"/>
      <c r="D6" s="2" t="s">
        <v>4</v>
      </c>
      <c r="E6" s="3" t="s">
        <v>5</v>
      </c>
      <c r="F6" s="262"/>
      <c r="G6" s="263"/>
      <c r="H6" s="252"/>
      <c r="I6" s="2" t="s">
        <v>4</v>
      </c>
      <c r="J6" s="4" t="s">
        <v>5</v>
      </c>
    </row>
    <row r="7" spans="1:10" ht="15" customHeight="1" thickTop="1">
      <c r="A7" s="5" t="s">
        <v>6</v>
      </c>
      <c r="B7" s="6" t="s">
        <v>7</v>
      </c>
      <c r="C7" s="7"/>
      <c r="D7" s="7"/>
      <c r="E7" s="8"/>
      <c r="F7" s="9" t="s">
        <v>8</v>
      </c>
      <c r="G7" s="6" t="s">
        <v>9</v>
      </c>
      <c r="H7" s="7"/>
      <c r="I7" s="10"/>
      <c r="J7" s="11"/>
    </row>
    <row r="8" spans="1:10" ht="15" customHeight="1">
      <c r="A8" s="12" t="s">
        <v>16</v>
      </c>
      <c r="B8" s="13" t="s">
        <v>58</v>
      </c>
      <c r="C8" s="14">
        <v>23916</v>
      </c>
      <c r="D8" s="14">
        <v>23916</v>
      </c>
      <c r="E8" s="15"/>
      <c r="F8" s="16" t="s">
        <v>11</v>
      </c>
      <c r="G8" s="13" t="s">
        <v>12</v>
      </c>
      <c r="H8" s="14">
        <v>13290</v>
      </c>
      <c r="I8" s="17">
        <v>13290</v>
      </c>
      <c r="J8" s="18"/>
    </row>
    <row r="9" spans="1:10" ht="15" customHeight="1">
      <c r="A9" s="12" t="s">
        <v>59</v>
      </c>
      <c r="B9" s="13" t="s">
        <v>60</v>
      </c>
      <c r="C9" s="14">
        <v>8180</v>
      </c>
      <c r="D9" s="14">
        <v>8180</v>
      </c>
      <c r="E9" s="15"/>
      <c r="F9" s="16" t="s">
        <v>15</v>
      </c>
      <c r="G9" s="13" t="s">
        <v>52</v>
      </c>
      <c r="H9" s="14">
        <v>2504</v>
      </c>
      <c r="I9" s="17">
        <v>2504</v>
      </c>
      <c r="J9" s="18"/>
    </row>
    <row r="10" spans="1:10" ht="15" customHeight="1">
      <c r="A10" s="12" t="s">
        <v>13</v>
      </c>
      <c r="B10" s="13" t="s">
        <v>14</v>
      </c>
      <c r="C10" s="14">
        <v>5613</v>
      </c>
      <c r="D10" s="14">
        <v>4813</v>
      </c>
      <c r="E10" s="15">
        <v>800</v>
      </c>
      <c r="F10" s="16" t="s">
        <v>17</v>
      </c>
      <c r="G10" s="13" t="s">
        <v>18</v>
      </c>
      <c r="H10" s="14">
        <v>11647</v>
      </c>
      <c r="I10" s="17">
        <v>11647</v>
      </c>
      <c r="J10" s="18"/>
    </row>
    <row r="11" spans="1:10" ht="15" customHeight="1">
      <c r="A11" s="12" t="s">
        <v>10</v>
      </c>
      <c r="B11" s="13" t="s">
        <v>61</v>
      </c>
      <c r="C11" s="14">
        <v>3999</v>
      </c>
      <c r="D11" s="14">
        <v>3999</v>
      </c>
      <c r="E11" s="15"/>
      <c r="F11" s="16" t="s">
        <v>20</v>
      </c>
      <c r="G11" s="13" t="s">
        <v>21</v>
      </c>
      <c r="H11" s="14">
        <v>1535</v>
      </c>
      <c r="I11" s="17">
        <v>1535</v>
      </c>
      <c r="J11" s="18"/>
    </row>
    <row r="12" spans="1:10" ht="15" customHeight="1">
      <c r="A12" s="12" t="s">
        <v>22</v>
      </c>
      <c r="B12" s="13" t="s">
        <v>63</v>
      </c>
      <c r="C12" s="14">
        <v>0</v>
      </c>
      <c r="D12" s="14"/>
      <c r="E12" s="15"/>
      <c r="F12" s="16" t="s">
        <v>23</v>
      </c>
      <c r="G12" s="13" t="s">
        <v>108</v>
      </c>
      <c r="H12" s="14">
        <v>25079</v>
      </c>
      <c r="I12" s="17">
        <v>24279</v>
      </c>
      <c r="J12" s="18">
        <v>800</v>
      </c>
    </row>
    <row r="13" spans="1:10" ht="18" customHeight="1" thickBot="1">
      <c r="A13" s="19"/>
      <c r="B13" s="20" t="s">
        <v>25</v>
      </c>
      <c r="C13" s="21">
        <f>SUM(C8:C12)</f>
        <v>41708</v>
      </c>
      <c r="D13" s="21">
        <f>SUM(D8:D12)</f>
        <v>40908</v>
      </c>
      <c r="E13" s="22">
        <f>SUM(E8:E12)</f>
        <v>800</v>
      </c>
      <c r="F13" s="23"/>
      <c r="G13" s="20" t="s">
        <v>26</v>
      </c>
      <c r="H13" s="21">
        <f>SUM(H8:H12)</f>
        <v>54055</v>
      </c>
      <c r="I13" s="21">
        <f>SUM(I8:I12)</f>
        <v>53255</v>
      </c>
      <c r="J13" s="24">
        <f>SUM(J8:J12)</f>
        <v>800</v>
      </c>
    </row>
    <row r="14" spans="1:10" ht="18" customHeight="1" thickTop="1">
      <c r="A14" s="25" t="s">
        <v>31</v>
      </c>
      <c r="B14" s="26" t="s">
        <v>64</v>
      </c>
      <c r="C14" s="27">
        <v>2958</v>
      </c>
      <c r="D14" s="27">
        <v>2958</v>
      </c>
      <c r="E14" s="28"/>
      <c r="F14" s="29" t="s">
        <v>28</v>
      </c>
      <c r="G14" s="26" t="s">
        <v>56</v>
      </c>
      <c r="H14" s="27">
        <v>4879</v>
      </c>
      <c r="I14" s="30">
        <v>4879</v>
      </c>
      <c r="J14" s="31"/>
    </row>
    <row r="15" spans="1:10" ht="15" customHeight="1">
      <c r="A15" s="25" t="s">
        <v>27</v>
      </c>
      <c r="B15" s="26" t="s">
        <v>62</v>
      </c>
      <c r="C15" s="27">
        <v>3048</v>
      </c>
      <c r="D15" s="27">
        <v>3048</v>
      </c>
      <c r="E15" s="28"/>
      <c r="F15" s="16" t="s">
        <v>29</v>
      </c>
      <c r="G15" s="13" t="s">
        <v>30</v>
      </c>
      <c r="H15" s="14">
        <v>2999</v>
      </c>
      <c r="I15" s="17">
        <v>2999</v>
      </c>
      <c r="J15" s="18"/>
    </row>
    <row r="16" spans="1:10" ht="15" customHeight="1">
      <c r="A16" s="12" t="s">
        <v>33</v>
      </c>
      <c r="B16" s="13" t="s">
        <v>34</v>
      </c>
      <c r="C16" s="14">
        <v>0</v>
      </c>
      <c r="D16" s="14"/>
      <c r="E16" s="15"/>
      <c r="F16" s="16" t="s">
        <v>32</v>
      </c>
      <c r="G16" s="13" t="s">
        <v>57</v>
      </c>
      <c r="H16" s="14">
        <v>0</v>
      </c>
      <c r="I16" s="17"/>
      <c r="J16" s="18"/>
    </row>
    <row r="17" spans="1:10" ht="18" customHeight="1" thickBot="1">
      <c r="A17" s="32"/>
      <c r="B17" s="33" t="s">
        <v>35</v>
      </c>
      <c r="C17" s="34">
        <f>SUM(C14:C16)</f>
        <v>6006</v>
      </c>
      <c r="D17" s="34">
        <f>SUM(D14:D16)</f>
        <v>6006</v>
      </c>
      <c r="E17" s="35">
        <f>SUM(E14:E16)</f>
        <v>0</v>
      </c>
      <c r="F17" s="36"/>
      <c r="G17" s="33" t="s">
        <v>36</v>
      </c>
      <c r="H17" s="34">
        <f>SUM(H14:H16)</f>
        <v>7878</v>
      </c>
      <c r="I17" s="34">
        <f>SUM(I14:I16)</f>
        <v>7878</v>
      </c>
      <c r="J17" s="37">
        <f>SUM(J14:J16)</f>
        <v>0</v>
      </c>
    </row>
    <row r="18" spans="1:10" ht="19.5" customHeight="1" thickTop="1" thickBot="1">
      <c r="A18" s="38"/>
      <c r="B18" s="39" t="s">
        <v>37</v>
      </c>
      <c r="C18" s="40">
        <f>C13+C17</f>
        <v>47714</v>
      </c>
      <c r="D18" s="40">
        <f>D13+D17</f>
        <v>46914</v>
      </c>
      <c r="E18" s="41">
        <f>E13+E17</f>
        <v>800</v>
      </c>
      <c r="F18" s="42"/>
      <c r="G18" s="39" t="s">
        <v>38</v>
      </c>
      <c r="H18" s="40">
        <f>H13+H17</f>
        <v>61933</v>
      </c>
      <c r="I18" s="40">
        <f>I13+I17</f>
        <v>61133</v>
      </c>
      <c r="J18" s="43">
        <f>J13+J17</f>
        <v>800</v>
      </c>
    </row>
    <row r="19" spans="1:10" ht="18" customHeight="1" thickTop="1" thickBot="1">
      <c r="A19" s="38"/>
      <c r="B19" s="39" t="s">
        <v>39</v>
      </c>
      <c r="C19" s="40">
        <f>IF(H18&gt;C18,C18-H18,0)</f>
        <v>-14219</v>
      </c>
      <c r="D19" s="40">
        <f>IF(I18&gt;D18,D18-I18,0)</f>
        <v>-14219</v>
      </c>
      <c r="E19" s="41">
        <f>IF(J18&gt;E18,E18-J18,0)</f>
        <v>0</v>
      </c>
      <c r="F19" s="42"/>
      <c r="G19" s="39" t="s">
        <v>40</v>
      </c>
      <c r="H19" s="40">
        <f>IF(C18&gt;H18,C18-H18,0)</f>
        <v>0</v>
      </c>
      <c r="I19" s="40">
        <f>IF(D18&gt;I18,D18-I18,0)</f>
        <v>0</v>
      </c>
      <c r="J19" s="43">
        <f>IF(E18&gt;J18,E18-J18,0)</f>
        <v>0</v>
      </c>
    </row>
    <row r="20" spans="1:10" ht="30" customHeight="1" thickTop="1">
      <c r="A20" s="78" t="s">
        <v>41</v>
      </c>
      <c r="B20" s="26" t="s">
        <v>345</v>
      </c>
      <c r="C20" s="27">
        <v>12182</v>
      </c>
      <c r="D20" s="27">
        <v>12182</v>
      </c>
      <c r="E20" s="28"/>
      <c r="F20" s="45"/>
      <c r="G20" s="46"/>
      <c r="H20" s="47"/>
      <c r="I20" s="48"/>
      <c r="J20" s="49"/>
    </row>
    <row r="21" spans="1:10" ht="30" customHeight="1" thickBot="1">
      <c r="A21" s="44" t="s">
        <v>41</v>
      </c>
      <c r="B21" s="26" t="s">
        <v>346</v>
      </c>
      <c r="C21" s="50">
        <v>2950</v>
      </c>
      <c r="D21" s="50">
        <v>2950</v>
      </c>
      <c r="E21" s="51"/>
      <c r="F21" s="52"/>
      <c r="G21" s="53"/>
      <c r="H21" s="54"/>
      <c r="I21" s="55"/>
      <c r="J21" s="56"/>
    </row>
    <row r="22" spans="1:10" ht="15" customHeight="1" thickTop="1">
      <c r="A22" s="78" t="s">
        <v>72</v>
      </c>
      <c r="B22" s="75" t="s">
        <v>73</v>
      </c>
      <c r="C22" s="57">
        <v>0</v>
      </c>
      <c r="D22" s="57"/>
      <c r="E22" s="58"/>
      <c r="F22" s="77" t="s">
        <v>67</v>
      </c>
      <c r="G22" s="75" t="s">
        <v>68</v>
      </c>
      <c r="H22" s="57">
        <v>0</v>
      </c>
      <c r="I22" s="7"/>
      <c r="J22" s="59"/>
    </row>
    <row r="23" spans="1:10" ht="15" customHeight="1">
      <c r="A23" s="44" t="s">
        <v>69</v>
      </c>
      <c r="B23" s="26" t="s">
        <v>70</v>
      </c>
      <c r="C23" s="50">
        <v>0</v>
      </c>
      <c r="D23" s="50"/>
      <c r="E23" s="51"/>
      <c r="F23" s="76" t="s">
        <v>65</v>
      </c>
      <c r="G23" s="26" t="s">
        <v>66</v>
      </c>
      <c r="H23" s="50">
        <v>913</v>
      </c>
      <c r="I23" s="60">
        <v>913</v>
      </c>
      <c r="J23" s="61"/>
    </row>
    <row r="24" spans="1:10" ht="18" customHeight="1">
      <c r="A24" s="79"/>
      <c r="B24" s="63" t="s">
        <v>44</v>
      </c>
      <c r="C24" s="64">
        <f>C20+C21+C22+C23</f>
        <v>15132</v>
      </c>
      <c r="D24" s="64">
        <f>SUM(D20:D23)</f>
        <v>15132</v>
      </c>
      <c r="E24" s="35">
        <f>SUM(E20:E23)</f>
        <v>0</v>
      </c>
      <c r="F24" s="65"/>
      <c r="G24" s="63" t="s">
        <v>45</v>
      </c>
      <c r="H24" s="64">
        <f>H22+H23</f>
        <v>913</v>
      </c>
      <c r="I24" s="64">
        <f>I22+I23</f>
        <v>913</v>
      </c>
      <c r="J24" s="80">
        <f>J22+J23</f>
        <v>0</v>
      </c>
    </row>
    <row r="25" spans="1:10" ht="19.5" customHeight="1">
      <c r="A25" s="81"/>
      <c r="B25" s="63" t="s">
        <v>46</v>
      </c>
      <c r="C25" s="64">
        <f>C13+C20+C22</f>
        <v>53890</v>
      </c>
      <c r="D25" s="64">
        <f>D13+D20+D22</f>
        <v>53090</v>
      </c>
      <c r="E25" s="248">
        <f>SUM(E13+E20+E22)</f>
        <v>800</v>
      </c>
      <c r="F25" s="66"/>
      <c r="G25" s="63" t="s">
        <v>47</v>
      </c>
      <c r="H25" s="64">
        <f>H13+H24</f>
        <v>54968</v>
      </c>
      <c r="I25" s="64">
        <f>I13+I24</f>
        <v>54168</v>
      </c>
      <c r="J25" s="80">
        <f>J13+J20+J22</f>
        <v>800</v>
      </c>
    </row>
    <row r="26" spans="1:10" ht="19.5" customHeight="1" thickBot="1">
      <c r="A26" s="67"/>
      <c r="B26" s="68" t="s">
        <v>48</v>
      </c>
      <c r="C26" s="69">
        <f>C17+C21+C23</f>
        <v>8956</v>
      </c>
      <c r="D26" s="69">
        <f>D17+D21+D23</f>
        <v>8956</v>
      </c>
      <c r="E26" s="70">
        <f>E17+E21+E23</f>
        <v>0</v>
      </c>
      <c r="F26" s="71"/>
      <c r="G26" s="68" t="s">
        <v>49</v>
      </c>
      <c r="H26" s="69">
        <f>H17</f>
        <v>7878</v>
      </c>
      <c r="I26" s="69">
        <f>I17</f>
        <v>7878</v>
      </c>
      <c r="J26" s="72">
        <f>J17+J21+J23</f>
        <v>0</v>
      </c>
    </row>
    <row r="27" spans="1:10" ht="24" customHeight="1" thickTop="1" thickBot="1">
      <c r="A27" s="73"/>
      <c r="B27" s="68" t="s">
        <v>50</v>
      </c>
      <c r="C27" s="69">
        <f>SUM(C25:C26)</f>
        <v>62846</v>
      </c>
      <c r="D27" s="69">
        <f>SUM(D25:D26)</f>
        <v>62046</v>
      </c>
      <c r="E27" s="70">
        <f>SUM(E25:E26)</f>
        <v>800</v>
      </c>
      <c r="F27" s="74"/>
      <c r="G27" s="68" t="s">
        <v>51</v>
      </c>
      <c r="H27" s="69">
        <f>SUM(H25:H26)</f>
        <v>62846</v>
      </c>
      <c r="I27" s="69">
        <f>SUM(I25:I26)</f>
        <v>62046</v>
      </c>
      <c r="J27" s="72">
        <f>SUM(J25:J26)</f>
        <v>800</v>
      </c>
    </row>
    <row r="28" spans="1:10" ht="15.75" thickTop="1"/>
  </sheetData>
  <mergeCells count="10">
    <mergeCell ref="H5:H6"/>
    <mergeCell ref="I5:J5"/>
    <mergeCell ref="A2:J2"/>
    <mergeCell ref="A3:J3"/>
    <mergeCell ref="A5:A6"/>
    <mergeCell ref="B5:B6"/>
    <mergeCell ref="C5:C6"/>
    <mergeCell ref="D5:E5"/>
    <mergeCell ref="F5:F6"/>
    <mergeCell ref="G5:G6"/>
  </mergeCells>
  <pageMargins left="0.70866141732283472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3"/>
  <sheetViews>
    <sheetView topLeftCell="A10" workbookViewId="0">
      <selection activeCell="C12" sqref="C12"/>
    </sheetView>
  </sheetViews>
  <sheetFormatPr defaultRowHeight="15"/>
  <cols>
    <col min="1" max="1" width="7.42578125" customWidth="1"/>
    <col min="2" max="2" width="48.140625" customWidth="1"/>
    <col min="3" max="3" width="13.7109375" customWidth="1"/>
  </cols>
  <sheetData>
    <row r="1" spans="1:3">
      <c r="A1" s="83"/>
      <c r="B1" s="83"/>
      <c r="C1" s="84" t="s">
        <v>315</v>
      </c>
    </row>
    <row r="2" spans="1:3">
      <c r="A2" s="83"/>
      <c r="B2" s="83"/>
      <c r="C2" s="84"/>
    </row>
    <row r="3" spans="1:3" ht="15.75">
      <c r="A3" s="264" t="s">
        <v>349</v>
      </c>
      <c r="B3" s="264"/>
      <c r="C3" s="264"/>
    </row>
    <row r="4" spans="1:3" ht="31.5" customHeight="1">
      <c r="A4" s="265" t="s">
        <v>333</v>
      </c>
      <c r="B4" s="266"/>
      <c r="C4" s="266"/>
    </row>
    <row r="5" spans="1:3">
      <c r="A5" s="85"/>
      <c r="B5" s="86"/>
      <c r="C5" s="86"/>
    </row>
    <row r="6" spans="1:3" ht="15.75" thickBot="1">
      <c r="A6" s="83"/>
      <c r="B6" s="83"/>
      <c r="C6" s="84" t="s">
        <v>77</v>
      </c>
    </row>
    <row r="7" spans="1:3" ht="27" thickTop="1" thickBot="1">
      <c r="A7" s="87" t="s">
        <v>3</v>
      </c>
      <c r="B7" s="88" t="s">
        <v>1</v>
      </c>
      <c r="C7" s="89" t="s">
        <v>230</v>
      </c>
    </row>
    <row r="8" spans="1:3" ht="16.5" thickTop="1" thickBot="1">
      <c r="A8" s="90" t="s">
        <v>78</v>
      </c>
      <c r="B8" s="91"/>
      <c r="C8" s="92"/>
    </row>
    <row r="9" spans="1:3" ht="18" customHeight="1" thickTop="1" thickBot="1">
      <c r="A9" s="120" t="s">
        <v>19</v>
      </c>
      <c r="B9" s="121" t="s">
        <v>121</v>
      </c>
      <c r="C9" s="122">
        <f>SUM(C10+C15)</f>
        <v>32096</v>
      </c>
    </row>
    <row r="10" spans="1:3" ht="15.75" thickTop="1">
      <c r="A10" s="5" t="s">
        <v>16</v>
      </c>
      <c r="B10" s="6" t="s">
        <v>91</v>
      </c>
      <c r="C10" s="107">
        <f>SUM(C11:C14)</f>
        <v>23916</v>
      </c>
    </row>
    <row r="11" spans="1:3">
      <c r="A11" s="108" t="s">
        <v>92</v>
      </c>
      <c r="B11" s="17" t="s">
        <v>93</v>
      </c>
      <c r="C11" s="105">
        <v>16721</v>
      </c>
    </row>
    <row r="12" spans="1:3">
      <c r="A12" s="108" t="s">
        <v>94</v>
      </c>
      <c r="B12" s="17" t="s">
        <v>95</v>
      </c>
      <c r="C12" s="105">
        <v>4949</v>
      </c>
    </row>
    <row r="13" spans="1:3">
      <c r="A13" s="108" t="s">
        <v>96</v>
      </c>
      <c r="B13" s="17" t="s">
        <v>122</v>
      </c>
      <c r="C13" s="105">
        <v>1200</v>
      </c>
    </row>
    <row r="14" spans="1:3">
      <c r="A14" s="114" t="s">
        <v>321</v>
      </c>
      <c r="B14" s="30" t="s">
        <v>322</v>
      </c>
      <c r="C14" s="105">
        <v>1046</v>
      </c>
    </row>
    <row r="15" spans="1:3">
      <c r="A15" s="110" t="s">
        <v>123</v>
      </c>
      <c r="B15" s="111" t="s">
        <v>124</v>
      </c>
      <c r="C15" s="95">
        <f>SUM(C16:C17)</f>
        <v>8180</v>
      </c>
    </row>
    <row r="16" spans="1:3">
      <c r="A16" s="108" t="s">
        <v>59</v>
      </c>
      <c r="B16" s="13" t="s">
        <v>125</v>
      </c>
      <c r="C16" s="105">
        <v>7156</v>
      </c>
    </row>
    <row r="17" spans="1:3">
      <c r="A17" s="108" t="s">
        <v>59</v>
      </c>
      <c r="B17" s="112" t="s">
        <v>126</v>
      </c>
      <c r="C17" s="113">
        <v>1024</v>
      </c>
    </row>
    <row r="18" spans="1:3" s="127" customFormat="1" ht="18" customHeight="1">
      <c r="A18" s="124" t="s">
        <v>13</v>
      </c>
      <c r="B18" s="125" t="s">
        <v>14</v>
      </c>
      <c r="C18" s="126">
        <f>C19+C21+C23+C24+C26</f>
        <v>5613</v>
      </c>
    </row>
    <row r="19" spans="1:3" s="128" customFormat="1">
      <c r="A19" s="93" t="s">
        <v>83</v>
      </c>
      <c r="B19" s="94" t="s">
        <v>84</v>
      </c>
      <c r="C19" s="95">
        <f>SUM(C20)</f>
        <v>960</v>
      </c>
    </row>
    <row r="20" spans="1:3">
      <c r="A20" s="106" t="s">
        <v>83</v>
      </c>
      <c r="B20" s="104" t="s">
        <v>334</v>
      </c>
      <c r="C20" s="105">
        <v>960</v>
      </c>
    </row>
    <row r="21" spans="1:3" s="129" customFormat="1">
      <c r="A21" s="93" t="s">
        <v>85</v>
      </c>
      <c r="B21" s="94" t="s">
        <v>127</v>
      </c>
      <c r="C21" s="95">
        <f>SUM(C22)</f>
        <v>2700</v>
      </c>
    </row>
    <row r="22" spans="1:3">
      <c r="A22" s="106" t="s">
        <v>157</v>
      </c>
      <c r="B22" s="104" t="s">
        <v>128</v>
      </c>
      <c r="C22" s="105">
        <v>2700</v>
      </c>
    </row>
    <row r="23" spans="1:3">
      <c r="A23" s="93" t="s">
        <v>86</v>
      </c>
      <c r="B23" s="94" t="s">
        <v>87</v>
      </c>
      <c r="C23" s="95">
        <v>740</v>
      </c>
    </row>
    <row r="24" spans="1:3">
      <c r="A24" s="93" t="s">
        <v>88</v>
      </c>
      <c r="B24" s="94" t="s">
        <v>89</v>
      </c>
      <c r="C24" s="95">
        <f>SUM(C25)</f>
        <v>850</v>
      </c>
    </row>
    <row r="25" spans="1:3">
      <c r="A25" s="106" t="s">
        <v>88</v>
      </c>
      <c r="B25" s="104" t="s">
        <v>323</v>
      </c>
      <c r="C25" s="105">
        <v>850</v>
      </c>
    </row>
    <row r="26" spans="1:3" s="128" customFormat="1">
      <c r="A26" s="79" t="s">
        <v>90</v>
      </c>
      <c r="B26" s="62" t="s">
        <v>129</v>
      </c>
      <c r="C26" s="130">
        <f>SUM(C27:C28)</f>
        <v>363</v>
      </c>
    </row>
    <row r="27" spans="1:3" s="128" customFormat="1">
      <c r="A27" s="106" t="s">
        <v>90</v>
      </c>
      <c r="B27" s="104" t="s">
        <v>347</v>
      </c>
      <c r="C27" s="105">
        <v>50</v>
      </c>
    </row>
    <row r="28" spans="1:3">
      <c r="A28" s="106" t="s">
        <v>90</v>
      </c>
      <c r="B28" s="104" t="s">
        <v>335</v>
      </c>
      <c r="C28" s="105">
        <v>313</v>
      </c>
    </row>
    <row r="29" spans="1:3" s="127" customFormat="1" ht="18" customHeight="1">
      <c r="A29" s="124" t="s">
        <v>10</v>
      </c>
      <c r="B29" s="125" t="s">
        <v>61</v>
      </c>
      <c r="C29" s="126">
        <f>SUM(C30:C35)</f>
        <v>3999</v>
      </c>
    </row>
    <row r="30" spans="1:3">
      <c r="A30" s="96" t="s">
        <v>79</v>
      </c>
      <c r="B30" s="97" t="s">
        <v>130</v>
      </c>
      <c r="C30" s="98">
        <v>0</v>
      </c>
    </row>
    <row r="31" spans="1:3">
      <c r="A31" s="99" t="s">
        <v>80</v>
      </c>
      <c r="B31" s="100" t="s">
        <v>81</v>
      </c>
      <c r="C31" s="101">
        <v>1559</v>
      </c>
    </row>
    <row r="32" spans="1:3">
      <c r="A32" s="99" t="s">
        <v>131</v>
      </c>
      <c r="B32" s="102" t="s">
        <v>132</v>
      </c>
      <c r="C32" s="103">
        <v>480</v>
      </c>
    </row>
    <row r="33" spans="1:3">
      <c r="A33" s="99" t="s">
        <v>82</v>
      </c>
      <c r="B33" s="100" t="s">
        <v>133</v>
      </c>
      <c r="C33" s="101">
        <v>1900</v>
      </c>
    </row>
    <row r="34" spans="1:3">
      <c r="A34" s="99" t="s">
        <v>134</v>
      </c>
      <c r="B34" s="100" t="s">
        <v>135</v>
      </c>
      <c r="C34" s="101">
        <v>60</v>
      </c>
    </row>
    <row r="35" spans="1:3">
      <c r="A35" s="143" t="s">
        <v>136</v>
      </c>
      <c r="B35" s="102" t="s">
        <v>137</v>
      </c>
      <c r="C35" s="103">
        <v>0</v>
      </c>
    </row>
    <row r="36" spans="1:3" s="127" customFormat="1" ht="15.75">
      <c r="A36" s="155" t="s">
        <v>22</v>
      </c>
      <c r="B36" s="145" t="s">
        <v>63</v>
      </c>
      <c r="C36" s="160">
        <v>0</v>
      </c>
    </row>
    <row r="37" spans="1:3" s="127" customFormat="1" ht="18" customHeight="1">
      <c r="A37" s="161" t="s">
        <v>138</v>
      </c>
      <c r="B37" s="138" t="s">
        <v>97</v>
      </c>
      <c r="C37" s="162">
        <f>C38+C39+C40+C41+C42</f>
        <v>12182</v>
      </c>
    </row>
    <row r="38" spans="1:3">
      <c r="A38" s="114" t="s">
        <v>41</v>
      </c>
      <c r="B38" s="30" t="s">
        <v>98</v>
      </c>
      <c r="C38" s="31">
        <v>12182</v>
      </c>
    </row>
    <row r="39" spans="1:3">
      <c r="A39" s="114" t="s">
        <v>99</v>
      </c>
      <c r="B39" s="17" t="s">
        <v>100</v>
      </c>
      <c r="C39" s="18">
        <v>0</v>
      </c>
    </row>
    <row r="40" spans="1:3">
      <c r="A40" s="114" t="s">
        <v>101</v>
      </c>
      <c r="B40" s="17" t="s">
        <v>102</v>
      </c>
      <c r="C40" s="18">
        <v>0</v>
      </c>
    </row>
    <row r="41" spans="1:3">
      <c r="A41" s="114" t="s">
        <v>71</v>
      </c>
      <c r="B41" s="17" t="s">
        <v>103</v>
      </c>
      <c r="C41" s="18">
        <v>0</v>
      </c>
    </row>
    <row r="42" spans="1:3" ht="15.75" thickBot="1">
      <c r="A42" s="114" t="s">
        <v>42</v>
      </c>
      <c r="B42" s="60" t="s">
        <v>104</v>
      </c>
      <c r="C42" s="61">
        <v>0</v>
      </c>
    </row>
    <row r="43" spans="1:3" s="127" customFormat="1" ht="19.5" customHeight="1" thickTop="1" thickBot="1">
      <c r="A43" s="134" t="s">
        <v>105</v>
      </c>
      <c r="B43" s="135"/>
      <c r="C43" s="132">
        <f>C37+C36+C29+C18+C9</f>
        <v>53890</v>
      </c>
    </row>
    <row r="44" spans="1:3" ht="18" customHeight="1" thickTop="1" thickBot="1">
      <c r="A44" s="115" t="s">
        <v>106</v>
      </c>
      <c r="B44" s="116"/>
      <c r="C44" s="117">
        <v>1078</v>
      </c>
    </row>
    <row r="45" spans="1:3" ht="15.75" thickTop="1"/>
    <row r="50" spans="1:3">
      <c r="A50" s="83"/>
      <c r="B50" s="83"/>
      <c r="C50" s="84" t="s">
        <v>315</v>
      </c>
    </row>
    <row r="51" spans="1:3">
      <c r="A51" s="83"/>
      <c r="B51" s="83"/>
      <c r="C51" s="84"/>
    </row>
    <row r="52" spans="1:3" ht="15.75">
      <c r="A52" s="264" t="s">
        <v>349</v>
      </c>
      <c r="B52" s="264"/>
      <c r="C52" s="264"/>
    </row>
    <row r="53" spans="1:3" ht="33" customHeight="1">
      <c r="A53" s="265" t="s">
        <v>333</v>
      </c>
      <c r="B53" s="266"/>
      <c r="C53" s="266"/>
    </row>
    <row r="54" spans="1:3" ht="15" customHeight="1">
      <c r="A54" s="85"/>
      <c r="B54" s="86"/>
      <c r="C54" s="86"/>
    </row>
    <row r="55" spans="1:3" ht="15.75" thickBot="1">
      <c r="A55" s="83"/>
      <c r="B55" s="83"/>
      <c r="C55" s="84" t="s">
        <v>77</v>
      </c>
    </row>
    <row r="56" spans="1:3" ht="27" thickTop="1" thickBot="1">
      <c r="A56" s="87" t="s">
        <v>3</v>
      </c>
      <c r="B56" s="88" t="s">
        <v>1</v>
      </c>
      <c r="C56" s="89" t="s">
        <v>230</v>
      </c>
    </row>
    <row r="57" spans="1:3" ht="15.75" thickTop="1">
      <c r="A57" s="146" t="s">
        <v>107</v>
      </c>
      <c r="B57" s="147"/>
      <c r="C57" s="148"/>
    </row>
    <row r="58" spans="1:3" s="127" customFormat="1" ht="18" customHeight="1">
      <c r="A58" s="152" t="s">
        <v>11</v>
      </c>
      <c r="B58" s="149" t="s">
        <v>12</v>
      </c>
      <c r="C58" s="153">
        <f>SUM(C59:C64)</f>
        <v>13290</v>
      </c>
    </row>
    <row r="59" spans="1:3" s="127" customFormat="1" ht="15" customHeight="1">
      <c r="A59" s="99" t="s">
        <v>324</v>
      </c>
      <c r="B59" s="100" t="s">
        <v>140</v>
      </c>
      <c r="C59" s="101">
        <v>6933</v>
      </c>
    </row>
    <row r="60" spans="1:3" s="127" customFormat="1" ht="15" customHeight="1">
      <c r="A60" s="99" t="s">
        <v>325</v>
      </c>
      <c r="B60" s="100" t="s">
        <v>326</v>
      </c>
      <c r="C60" s="101">
        <v>157</v>
      </c>
    </row>
    <row r="61" spans="1:3" s="127" customFormat="1" ht="15" customHeight="1">
      <c r="A61" s="99" t="s">
        <v>327</v>
      </c>
      <c r="B61" s="100" t="s">
        <v>328</v>
      </c>
      <c r="C61" s="101">
        <v>40</v>
      </c>
    </row>
    <row r="62" spans="1:3" s="127" customFormat="1" ht="15" customHeight="1">
      <c r="A62" s="99" t="s">
        <v>141</v>
      </c>
      <c r="B62" s="100" t="s">
        <v>142</v>
      </c>
      <c r="C62" s="101">
        <v>4658</v>
      </c>
    </row>
    <row r="63" spans="1:3" s="127" customFormat="1" ht="15" customHeight="1">
      <c r="A63" s="99" t="s">
        <v>143</v>
      </c>
      <c r="B63" s="100" t="s">
        <v>144</v>
      </c>
      <c r="C63" s="101">
        <v>182</v>
      </c>
    </row>
    <row r="64" spans="1:3" s="127" customFormat="1" ht="15" customHeight="1">
      <c r="A64" s="99" t="s">
        <v>145</v>
      </c>
      <c r="B64" s="100" t="s">
        <v>146</v>
      </c>
      <c r="C64" s="101">
        <v>1320</v>
      </c>
    </row>
    <row r="65" spans="1:3" s="127" customFormat="1" ht="18" customHeight="1">
      <c r="A65" s="152" t="s">
        <v>15</v>
      </c>
      <c r="B65" s="149" t="s">
        <v>139</v>
      </c>
      <c r="C65" s="153">
        <v>2504</v>
      </c>
    </row>
    <row r="66" spans="1:3" s="127" customFormat="1" ht="18" customHeight="1">
      <c r="A66" s="154" t="s">
        <v>17</v>
      </c>
      <c r="B66" s="249" t="s">
        <v>18</v>
      </c>
      <c r="C66" s="153">
        <v>11647</v>
      </c>
    </row>
    <row r="67" spans="1:3" s="127" customFormat="1" ht="18" customHeight="1">
      <c r="A67" s="155" t="s">
        <v>20</v>
      </c>
      <c r="B67" s="144" t="s">
        <v>21</v>
      </c>
      <c r="C67" s="153">
        <f>SUM(C68:C70)</f>
        <v>1535</v>
      </c>
    </row>
    <row r="68" spans="1:3">
      <c r="A68" s="108" t="s">
        <v>147</v>
      </c>
      <c r="B68" s="17" t="s">
        <v>329</v>
      </c>
      <c r="C68" s="101">
        <v>585</v>
      </c>
    </row>
    <row r="69" spans="1:3">
      <c r="A69" s="108" t="s">
        <v>147</v>
      </c>
      <c r="B69" s="17" t="s">
        <v>330</v>
      </c>
      <c r="C69" s="101">
        <v>340</v>
      </c>
    </row>
    <row r="70" spans="1:3">
      <c r="A70" s="108" t="s">
        <v>147</v>
      </c>
      <c r="B70" s="17" t="s">
        <v>336</v>
      </c>
      <c r="C70" s="101">
        <v>610</v>
      </c>
    </row>
    <row r="71" spans="1:3" s="127" customFormat="1" ht="15.75">
      <c r="A71" s="154" t="s">
        <v>23</v>
      </c>
      <c r="B71" s="133" t="s">
        <v>108</v>
      </c>
      <c r="C71" s="153">
        <f>C73+C83+C85</f>
        <v>25079</v>
      </c>
    </row>
    <row r="72" spans="1:3" s="131" customFormat="1" ht="15" customHeight="1">
      <c r="A72" s="118" t="s">
        <v>53</v>
      </c>
      <c r="B72" s="150" t="s">
        <v>55</v>
      </c>
      <c r="C72" s="130">
        <v>0</v>
      </c>
    </row>
    <row r="73" spans="1:3" ht="15" customHeight="1">
      <c r="A73" s="118" t="s">
        <v>109</v>
      </c>
      <c r="B73" s="140" t="s">
        <v>148</v>
      </c>
      <c r="C73" s="130">
        <f>C74+C78</f>
        <v>1672</v>
      </c>
    </row>
    <row r="74" spans="1:3" ht="15" customHeight="1">
      <c r="A74" s="109"/>
      <c r="B74" s="141" t="s">
        <v>149</v>
      </c>
      <c r="C74" s="101">
        <f>SUM(C75:C77)</f>
        <v>151</v>
      </c>
    </row>
    <row r="75" spans="1:3" ht="15" customHeight="1">
      <c r="A75" s="109"/>
      <c r="B75" s="139" t="s">
        <v>150</v>
      </c>
      <c r="C75" s="156">
        <v>40</v>
      </c>
    </row>
    <row r="76" spans="1:3" ht="15" customHeight="1">
      <c r="A76" s="109"/>
      <c r="B76" s="139" t="s">
        <v>317</v>
      </c>
      <c r="C76" s="156">
        <v>24</v>
      </c>
    </row>
    <row r="77" spans="1:3" ht="15" customHeight="1">
      <c r="A77" s="109"/>
      <c r="B77" s="139" t="s">
        <v>337</v>
      </c>
      <c r="C77" s="156">
        <v>87</v>
      </c>
    </row>
    <row r="78" spans="1:3" ht="15" customHeight="1">
      <c r="A78" s="109"/>
      <c r="B78" s="13" t="s">
        <v>110</v>
      </c>
      <c r="C78" s="101">
        <f>C79+C80+C81+C82</f>
        <v>1521</v>
      </c>
    </row>
    <row r="79" spans="1:3" ht="15" customHeight="1">
      <c r="A79" s="109"/>
      <c r="B79" s="139" t="s">
        <v>151</v>
      </c>
      <c r="C79" s="156">
        <v>564</v>
      </c>
    </row>
    <row r="80" spans="1:3" ht="15" customHeight="1">
      <c r="A80" s="109"/>
      <c r="B80" s="139" t="s">
        <v>152</v>
      </c>
      <c r="C80" s="156">
        <v>553</v>
      </c>
    </row>
    <row r="81" spans="1:3" ht="15" customHeight="1">
      <c r="A81" s="109"/>
      <c r="B81" s="142" t="s">
        <v>154</v>
      </c>
      <c r="C81" s="156">
        <v>230</v>
      </c>
    </row>
    <row r="82" spans="1:3" ht="15" customHeight="1">
      <c r="A82" s="108"/>
      <c r="B82" s="139" t="s">
        <v>153</v>
      </c>
      <c r="C82" s="156">
        <v>174</v>
      </c>
    </row>
    <row r="83" spans="1:3" ht="15" customHeight="1">
      <c r="A83" s="118" t="s">
        <v>111</v>
      </c>
      <c r="B83" s="63" t="s">
        <v>155</v>
      </c>
      <c r="C83" s="80">
        <f>SUM(C84:C84)</f>
        <v>1000</v>
      </c>
    </row>
    <row r="84" spans="1:3" ht="15" customHeight="1">
      <c r="A84" s="109"/>
      <c r="B84" s="112" t="s">
        <v>156</v>
      </c>
      <c r="C84" s="113">
        <v>1000</v>
      </c>
    </row>
    <row r="85" spans="1:3" s="123" customFormat="1">
      <c r="A85" s="118" t="s">
        <v>24</v>
      </c>
      <c r="B85" s="119" t="s">
        <v>54</v>
      </c>
      <c r="C85" s="157">
        <v>22407</v>
      </c>
    </row>
    <row r="86" spans="1:3" s="127" customFormat="1" ht="18" customHeight="1">
      <c r="A86" s="154" t="s">
        <v>43</v>
      </c>
      <c r="B86" s="133" t="s">
        <v>112</v>
      </c>
      <c r="C86" s="158">
        <f>C87+C88+C90</f>
        <v>913</v>
      </c>
    </row>
    <row r="87" spans="1:3">
      <c r="A87" s="108" t="s">
        <v>113</v>
      </c>
      <c r="B87" s="17" t="s">
        <v>114</v>
      </c>
      <c r="C87" s="18">
        <v>0</v>
      </c>
    </row>
    <row r="88" spans="1:3">
      <c r="A88" s="108" t="s">
        <v>115</v>
      </c>
      <c r="B88" s="17" t="s">
        <v>116</v>
      </c>
      <c r="C88" s="18">
        <v>0</v>
      </c>
    </row>
    <row r="89" spans="1:3">
      <c r="A89" s="108" t="s">
        <v>117</v>
      </c>
      <c r="B89" s="17" t="s">
        <v>118</v>
      </c>
      <c r="C89" s="18">
        <v>0</v>
      </c>
    </row>
    <row r="90" spans="1:3" ht="15.75" thickBot="1">
      <c r="A90" s="159" t="s">
        <v>65</v>
      </c>
      <c r="B90" s="60" t="s">
        <v>158</v>
      </c>
      <c r="C90" s="61">
        <v>913</v>
      </c>
    </row>
    <row r="91" spans="1:3" s="127" customFormat="1" ht="19.5" customHeight="1" thickTop="1" thickBot="1">
      <c r="A91" s="134" t="s">
        <v>119</v>
      </c>
      <c r="B91" s="135"/>
      <c r="C91" s="132">
        <f>C86+C71+C67+C66+C65+C58</f>
        <v>54968</v>
      </c>
    </row>
    <row r="92" spans="1:3" ht="18" customHeight="1" thickTop="1" thickBot="1">
      <c r="A92" s="115" t="s">
        <v>120</v>
      </c>
      <c r="B92" s="116"/>
      <c r="C92" s="72"/>
    </row>
    <row r="93" spans="1:3" ht="15.75" thickTop="1"/>
  </sheetData>
  <mergeCells count="4">
    <mergeCell ref="A3:C3"/>
    <mergeCell ref="A4:C4"/>
    <mergeCell ref="A52:C52"/>
    <mergeCell ref="A53:C53"/>
  </mergeCells>
  <pageMargins left="1.299212598425197" right="0.70866141732283472" top="0.74803149606299213" bottom="0.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5"/>
  <sheetViews>
    <sheetView workbookViewId="0">
      <selection activeCell="A5" sqref="A5"/>
    </sheetView>
  </sheetViews>
  <sheetFormatPr defaultRowHeight="15"/>
  <cols>
    <col min="1" max="1" width="7.85546875" customWidth="1"/>
    <col min="2" max="2" width="52" customWidth="1"/>
    <col min="3" max="3" width="14.85546875" customWidth="1"/>
  </cols>
  <sheetData>
    <row r="1" spans="1:3">
      <c r="A1" s="83"/>
      <c r="B1" s="83"/>
      <c r="C1" s="84" t="s">
        <v>159</v>
      </c>
    </row>
    <row r="2" spans="1:3">
      <c r="A2" s="83"/>
      <c r="B2" s="83"/>
      <c r="C2" s="83"/>
    </row>
    <row r="3" spans="1:3" ht="15.75">
      <c r="A3" s="264" t="s">
        <v>349</v>
      </c>
      <c r="B3" s="264"/>
      <c r="C3" s="264"/>
    </row>
    <row r="4" spans="1:3" ht="30.75" customHeight="1">
      <c r="A4" s="265" t="s">
        <v>350</v>
      </c>
      <c r="B4" s="266"/>
      <c r="C4" s="266"/>
    </row>
    <row r="5" spans="1:3">
      <c r="A5" s="85"/>
      <c r="B5" s="86"/>
      <c r="C5" s="86"/>
    </row>
    <row r="6" spans="1:3" ht="15.75" thickBot="1">
      <c r="A6" s="85"/>
      <c r="B6" s="86"/>
      <c r="C6" s="84" t="s">
        <v>77</v>
      </c>
    </row>
    <row r="7" spans="1:3" ht="27" thickTop="1" thickBot="1">
      <c r="A7" s="87" t="s">
        <v>3</v>
      </c>
      <c r="B7" s="88" t="s">
        <v>1</v>
      </c>
      <c r="C7" s="89" t="s">
        <v>230</v>
      </c>
    </row>
    <row r="8" spans="1:3" ht="16.5" thickTop="1" thickBot="1">
      <c r="A8" s="163" t="s">
        <v>160</v>
      </c>
      <c r="B8" s="164"/>
      <c r="C8" s="165"/>
    </row>
    <row r="9" spans="1:3" s="127" customFormat="1" ht="18" customHeight="1" thickTop="1">
      <c r="A9" s="176" t="s">
        <v>31</v>
      </c>
      <c r="B9" s="177" t="s">
        <v>169</v>
      </c>
      <c r="C9" s="178">
        <f>C10+C11</f>
        <v>2958</v>
      </c>
    </row>
    <row r="10" spans="1:3" ht="15" customHeight="1">
      <c r="A10" s="108" t="s">
        <v>170</v>
      </c>
      <c r="B10" s="17" t="s">
        <v>191</v>
      </c>
      <c r="C10" s="171">
        <v>0</v>
      </c>
    </row>
    <row r="11" spans="1:3" ht="15" customHeight="1">
      <c r="A11" s="108" t="s">
        <v>192</v>
      </c>
      <c r="B11" s="17" t="s">
        <v>193</v>
      </c>
      <c r="C11" s="171">
        <f>SUM(C12:C14)</f>
        <v>2958</v>
      </c>
    </row>
    <row r="12" spans="1:3" ht="15" customHeight="1">
      <c r="A12" s="108" t="s">
        <v>192</v>
      </c>
      <c r="B12" s="151" t="s">
        <v>348</v>
      </c>
      <c r="C12" s="174">
        <v>2592</v>
      </c>
    </row>
    <row r="13" spans="1:3" ht="15" customHeight="1">
      <c r="A13" s="108" t="s">
        <v>192</v>
      </c>
      <c r="B13" s="151" t="s">
        <v>338</v>
      </c>
      <c r="C13" s="174">
        <v>234</v>
      </c>
    </row>
    <row r="14" spans="1:3" ht="15" customHeight="1">
      <c r="A14" s="108" t="s">
        <v>192</v>
      </c>
      <c r="B14" s="151" t="s">
        <v>194</v>
      </c>
      <c r="C14" s="174">
        <v>132</v>
      </c>
    </row>
    <row r="15" spans="1:3" s="127" customFormat="1" ht="18" customHeight="1">
      <c r="A15" s="161" t="s">
        <v>27</v>
      </c>
      <c r="B15" s="138" t="s">
        <v>62</v>
      </c>
      <c r="C15" s="179">
        <f>C16+C17+C18+C19+C20</f>
        <v>3048</v>
      </c>
    </row>
    <row r="16" spans="1:3" ht="15" customHeight="1">
      <c r="A16" s="114" t="s">
        <v>189</v>
      </c>
      <c r="B16" s="30" t="s">
        <v>161</v>
      </c>
      <c r="C16" s="168">
        <v>0</v>
      </c>
    </row>
    <row r="17" spans="1:3" ht="15" customHeight="1">
      <c r="A17" s="114" t="s">
        <v>162</v>
      </c>
      <c r="B17" s="30" t="s">
        <v>163</v>
      </c>
      <c r="C17" s="168">
        <v>3048</v>
      </c>
    </row>
    <row r="18" spans="1:3" ht="15" customHeight="1">
      <c r="A18" s="114" t="s">
        <v>164</v>
      </c>
      <c r="B18" s="30" t="s">
        <v>165</v>
      </c>
      <c r="C18" s="169">
        <v>0</v>
      </c>
    </row>
    <row r="19" spans="1:3" ht="15" customHeight="1">
      <c r="A19" s="114" t="s">
        <v>190</v>
      </c>
      <c r="B19" s="30" t="s">
        <v>166</v>
      </c>
      <c r="C19" s="169">
        <v>0</v>
      </c>
    </row>
    <row r="20" spans="1:3" ht="15" customHeight="1">
      <c r="A20" s="108" t="s">
        <v>167</v>
      </c>
      <c r="B20" s="17" t="s">
        <v>168</v>
      </c>
      <c r="C20" s="174">
        <v>0</v>
      </c>
    </row>
    <row r="21" spans="1:3" s="127" customFormat="1" ht="17.25" customHeight="1">
      <c r="A21" s="155" t="s">
        <v>33</v>
      </c>
      <c r="B21" s="180" t="s">
        <v>34</v>
      </c>
      <c r="C21" s="160">
        <v>0</v>
      </c>
    </row>
    <row r="22" spans="1:3" s="127" customFormat="1" ht="18" customHeight="1">
      <c r="A22" s="155" t="s">
        <v>138</v>
      </c>
      <c r="B22" s="180" t="s">
        <v>171</v>
      </c>
      <c r="C22" s="160">
        <f>SUM(C23:C25)</f>
        <v>2950</v>
      </c>
    </row>
    <row r="23" spans="1:3" ht="15" customHeight="1">
      <c r="A23" s="114" t="s">
        <v>99</v>
      </c>
      <c r="B23" s="26" t="s">
        <v>172</v>
      </c>
      <c r="C23" s="168">
        <v>0</v>
      </c>
    </row>
    <row r="24" spans="1:3" ht="15" customHeight="1">
      <c r="A24" s="114" t="s">
        <v>41</v>
      </c>
      <c r="B24" s="60" t="s">
        <v>173</v>
      </c>
      <c r="C24" s="172">
        <v>2950</v>
      </c>
    </row>
    <row r="25" spans="1:3" ht="15" customHeight="1" thickBot="1">
      <c r="A25" s="181" t="s">
        <v>72</v>
      </c>
      <c r="B25" s="60" t="s">
        <v>174</v>
      </c>
      <c r="C25" s="61">
        <v>0</v>
      </c>
    </row>
    <row r="26" spans="1:3" s="127" customFormat="1" ht="18.75" customHeight="1" thickTop="1" thickBot="1">
      <c r="A26" s="134" t="s">
        <v>175</v>
      </c>
      <c r="B26" s="135"/>
      <c r="C26" s="132">
        <f>C15+C9+C21+C22</f>
        <v>8956</v>
      </c>
    </row>
    <row r="27" spans="1:3" ht="15" customHeight="1" thickTop="1" thickBot="1">
      <c r="A27" s="163" t="s">
        <v>176</v>
      </c>
      <c r="B27" s="164"/>
      <c r="C27" s="43"/>
    </row>
    <row r="28" spans="1:3" ht="15" customHeight="1" thickTop="1"/>
    <row r="29" spans="1:3">
      <c r="A29" s="85"/>
      <c r="B29" s="86"/>
      <c r="C29" s="86"/>
    </row>
    <row r="30" spans="1:3" ht="15.75" thickBot="1">
      <c r="A30" s="85"/>
      <c r="B30" s="86"/>
      <c r="C30" s="84" t="s">
        <v>77</v>
      </c>
    </row>
    <row r="31" spans="1:3" ht="27" thickTop="1" thickBot="1">
      <c r="A31" s="87" t="s">
        <v>3</v>
      </c>
      <c r="B31" s="88" t="s">
        <v>1</v>
      </c>
      <c r="C31" s="89" t="s">
        <v>230</v>
      </c>
    </row>
    <row r="32" spans="1:3" ht="15" customHeight="1" thickTop="1">
      <c r="A32" s="146" t="s">
        <v>177</v>
      </c>
      <c r="B32" s="147"/>
      <c r="C32" s="148"/>
    </row>
    <row r="33" spans="1:3" s="127" customFormat="1" ht="18" customHeight="1">
      <c r="A33" s="152" t="s">
        <v>28</v>
      </c>
      <c r="B33" s="149" t="s">
        <v>56</v>
      </c>
      <c r="C33" s="153">
        <v>4879</v>
      </c>
    </row>
    <row r="34" spans="1:3" s="127" customFormat="1" ht="18" customHeight="1">
      <c r="A34" s="152" t="s">
        <v>29</v>
      </c>
      <c r="B34" s="149" t="s">
        <v>30</v>
      </c>
      <c r="C34" s="153">
        <v>2999</v>
      </c>
    </row>
    <row r="35" spans="1:3" s="127" customFormat="1" ht="18" customHeight="1">
      <c r="A35" s="154" t="s">
        <v>32</v>
      </c>
      <c r="B35" s="133" t="s">
        <v>195</v>
      </c>
      <c r="C35" s="153">
        <f>C37+C39</f>
        <v>0</v>
      </c>
    </row>
    <row r="36" spans="1:3" ht="15" customHeight="1">
      <c r="A36" s="108" t="s">
        <v>181</v>
      </c>
      <c r="B36" s="13" t="s">
        <v>197</v>
      </c>
      <c r="C36" s="171">
        <v>0</v>
      </c>
    </row>
    <row r="37" spans="1:3" ht="15" customHeight="1">
      <c r="A37" s="108" t="s">
        <v>178</v>
      </c>
      <c r="B37" s="13" t="s">
        <v>196</v>
      </c>
      <c r="C37" s="105">
        <v>0</v>
      </c>
    </row>
    <row r="38" spans="1:3" ht="15" customHeight="1">
      <c r="A38" s="108" t="s">
        <v>182</v>
      </c>
      <c r="B38" s="13" t="s">
        <v>198</v>
      </c>
      <c r="C38" s="171">
        <v>0</v>
      </c>
    </row>
    <row r="39" spans="1:3" ht="15" customHeight="1">
      <c r="A39" s="108" t="s">
        <v>179</v>
      </c>
      <c r="B39" s="13" t="s">
        <v>180</v>
      </c>
      <c r="C39" s="171">
        <v>0</v>
      </c>
    </row>
    <row r="40" spans="1:3" s="127" customFormat="1" ht="18" customHeight="1">
      <c r="A40" s="154" t="s">
        <v>43</v>
      </c>
      <c r="B40" s="133" t="s">
        <v>183</v>
      </c>
      <c r="C40" s="158">
        <f>SUM(C41:C42)</f>
        <v>0</v>
      </c>
    </row>
    <row r="41" spans="1:3" ht="15" customHeight="1">
      <c r="A41" s="114" t="s">
        <v>184</v>
      </c>
      <c r="B41" s="30" t="s">
        <v>199</v>
      </c>
      <c r="C41" s="31">
        <v>0</v>
      </c>
    </row>
    <row r="42" spans="1:3" ht="15" customHeight="1" thickBot="1">
      <c r="A42" s="114" t="s">
        <v>185</v>
      </c>
      <c r="B42" s="60" t="s">
        <v>186</v>
      </c>
      <c r="C42" s="61">
        <v>0</v>
      </c>
    </row>
    <row r="43" spans="1:3" s="127" customFormat="1" ht="19.5" customHeight="1" thickTop="1" thickBot="1">
      <c r="A43" s="134" t="s">
        <v>187</v>
      </c>
      <c r="B43" s="135"/>
      <c r="C43" s="132">
        <f>C33+C34+C35+C40</f>
        <v>7878</v>
      </c>
    </row>
    <row r="44" spans="1:3" ht="15" customHeight="1" thickTop="1" thickBot="1">
      <c r="A44" s="115" t="s">
        <v>188</v>
      </c>
      <c r="B44" s="116"/>
      <c r="C44" s="117">
        <v>1078</v>
      </c>
    </row>
    <row r="45" spans="1:3" ht="15" customHeight="1" thickTop="1"/>
  </sheetData>
  <mergeCells count="2">
    <mergeCell ref="A3:C3"/>
    <mergeCell ref="A4:C4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40"/>
  <sheetViews>
    <sheetView workbookViewId="0">
      <selection activeCell="C12" sqref="C12"/>
    </sheetView>
  </sheetViews>
  <sheetFormatPr defaultRowHeight="15"/>
  <cols>
    <col min="2" max="2" width="47.7109375" customWidth="1"/>
    <col min="3" max="3" width="13.28515625" customWidth="1"/>
  </cols>
  <sheetData>
    <row r="1" spans="1:3">
      <c r="A1" s="83"/>
      <c r="B1" s="83"/>
      <c r="C1" s="84" t="s">
        <v>316</v>
      </c>
    </row>
    <row r="2" spans="1:3">
      <c r="A2" s="83"/>
      <c r="B2" s="83"/>
      <c r="C2" s="84"/>
    </row>
    <row r="3" spans="1:3" ht="15.75">
      <c r="A3" s="264" t="s">
        <v>349</v>
      </c>
      <c r="B3" s="264"/>
      <c r="C3" s="264"/>
    </row>
    <row r="4" spans="1:3" ht="30" customHeight="1">
      <c r="A4" s="265" t="s">
        <v>339</v>
      </c>
      <c r="B4" s="266"/>
      <c r="C4" s="266"/>
    </row>
    <row r="5" spans="1:3">
      <c r="A5" s="85"/>
      <c r="B5" s="86"/>
      <c r="C5" s="86"/>
    </row>
    <row r="6" spans="1:3" ht="15.75" thickBot="1">
      <c r="A6" s="83"/>
      <c r="B6" s="83"/>
      <c r="C6" s="84" t="s">
        <v>77</v>
      </c>
    </row>
    <row r="7" spans="1:3" ht="27" thickTop="1" thickBot="1">
      <c r="A7" s="1" t="s">
        <v>3</v>
      </c>
      <c r="B7" s="88" t="s">
        <v>1</v>
      </c>
      <c r="C7" s="89" t="s">
        <v>230</v>
      </c>
    </row>
    <row r="8" spans="1:3" s="127" customFormat="1" ht="18" customHeight="1" thickTop="1">
      <c r="A8" s="136" t="s">
        <v>28</v>
      </c>
      <c r="B8" s="137" t="s">
        <v>213</v>
      </c>
      <c r="C8" s="178">
        <f>SUM(C9:C12)</f>
        <v>4879</v>
      </c>
    </row>
    <row r="9" spans="1:3" s="127" customFormat="1" ht="15" customHeight="1">
      <c r="A9" s="114" t="s">
        <v>218</v>
      </c>
      <c r="B9" s="30" t="s">
        <v>219</v>
      </c>
      <c r="C9" s="168">
        <v>53</v>
      </c>
    </row>
    <row r="10" spans="1:3" s="127" customFormat="1" ht="15" customHeight="1">
      <c r="A10" s="114" t="s">
        <v>220</v>
      </c>
      <c r="B10" s="30" t="s">
        <v>221</v>
      </c>
      <c r="C10" s="168">
        <v>3442</v>
      </c>
    </row>
    <row r="11" spans="1:3" s="127" customFormat="1" ht="15" customHeight="1">
      <c r="A11" s="114" t="s">
        <v>223</v>
      </c>
      <c r="B11" s="30" t="s">
        <v>224</v>
      </c>
      <c r="C11" s="168">
        <v>220</v>
      </c>
    </row>
    <row r="12" spans="1:3" ht="15" customHeight="1">
      <c r="A12" s="108" t="s">
        <v>222</v>
      </c>
      <c r="B12" s="17" t="s">
        <v>214</v>
      </c>
      <c r="C12" s="171">
        <v>1164</v>
      </c>
    </row>
    <row r="13" spans="1:3" s="127" customFormat="1" ht="18" customHeight="1">
      <c r="A13" s="161" t="s">
        <v>29</v>
      </c>
      <c r="B13" s="138" t="s">
        <v>200</v>
      </c>
      <c r="C13" s="179">
        <f>SUM(C14)</f>
        <v>2999</v>
      </c>
    </row>
    <row r="14" spans="1:3" ht="15" customHeight="1">
      <c r="A14" s="108" t="s">
        <v>215</v>
      </c>
      <c r="B14" s="17" t="s">
        <v>216</v>
      </c>
      <c r="C14" s="171">
        <f>SUM(C15:C15)</f>
        <v>2999</v>
      </c>
    </row>
    <row r="15" spans="1:3" ht="15" customHeight="1">
      <c r="A15" s="118"/>
      <c r="B15" s="151" t="s">
        <v>340</v>
      </c>
      <c r="C15" s="174">
        <v>2999</v>
      </c>
    </row>
    <row r="16" spans="1:3" ht="15" customHeight="1">
      <c r="A16" s="114" t="s">
        <v>225</v>
      </c>
      <c r="B16" s="190" t="s">
        <v>227</v>
      </c>
      <c r="C16" s="168">
        <v>0</v>
      </c>
    </row>
    <row r="17" spans="1:3" ht="15" customHeight="1">
      <c r="A17" s="114" t="s">
        <v>226</v>
      </c>
      <c r="B17" s="190" t="s">
        <v>228</v>
      </c>
      <c r="C17" s="168">
        <v>0</v>
      </c>
    </row>
    <row r="18" spans="1:3" s="127" customFormat="1" ht="18" customHeight="1">
      <c r="A18" s="161" t="s">
        <v>32</v>
      </c>
      <c r="B18" s="138" t="s">
        <v>201</v>
      </c>
      <c r="C18" s="179">
        <f>SUM(C19)</f>
        <v>0</v>
      </c>
    </row>
    <row r="19" spans="1:3" ht="14.25" customHeight="1">
      <c r="A19" s="108" t="s">
        <v>178</v>
      </c>
      <c r="B19" s="13" t="s">
        <v>202</v>
      </c>
      <c r="C19" s="105">
        <v>0</v>
      </c>
    </row>
    <row r="20" spans="1:3" ht="15.75" thickBot="1">
      <c r="A20" s="159" t="s">
        <v>179</v>
      </c>
      <c r="B20" s="173" t="s">
        <v>203</v>
      </c>
      <c r="C20" s="182">
        <v>0</v>
      </c>
    </row>
    <row r="21" spans="1:3" ht="15.75" thickTop="1">
      <c r="A21" s="83"/>
      <c r="B21" s="83"/>
      <c r="C21" s="83"/>
    </row>
    <row r="22" spans="1:3" ht="45" customHeight="1">
      <c r="A22" s="269" t="s">
        <v>229</v>
      </c>
      <c r="B22" s="269"/>
      <c r="C22" s="269"/>
    </row>
    <row r="23" spans="1:3">
      <c r="A23" s="183"/>
      <c r="B23" s="183"/>
      <c r="C23" s="183"/>
    </row>
    <row r="24" spans="1:3" ht="15.75" thickBot="1">
      <c r="A24" s="83"/>
      <c r="B24" s="83"/>
      <c r="C24" s="84" t="s">
        <v>204</v>
      </c>
    </row>
    <row r="25" spans="1:3" ht="27" thickTop="1" thickBot="1">
      <c r="A25" s="184" t="s">
        <v>205</v>
      </c>
      <c r="B25" s="185" t="s">
        <v>1</v>
      </c>
      <c r="C25" s="186" t="s">
        <v>230</v>
      </c>
    </row>
    <row r="26" spans="1:3">
      <c r="A26" s="187" t="s">
        <v>206</v>
      </c>
      <c r="B26" s="188"/>
      <c r="C26" s="189">
        <v>0</v>
      </c>
    </row>
    <row r="27" spans="1:3">
      <c r="A27" s="108"/>
      <c r="B27" s="17"/>
      <c r="C27" s="171"/>
    </row>
    <row r="28" spans="1:3">
      <c r="A28" s="267" t="s">
        <v>207</v>
      </c>
      <c r="B28" s="268"/>
      <c r="C28" s="80">
        <v>0</v>
      </c>
    </row>
    <row r="29" spans="1:3">
      <c r="A29" s="108"/>
      <c r="B29" s="17"/>
      <c r="C29" s="171"/>
    </row>
    <row r="30" spans="1:3">
      <c r="A30" s="175" t="s">
        <v>208</v>
      </c>
      <c r="B30" s="17"/>
      <c r="C30" s="80">
        <v>0</v>
      </c>
    </row>
    <row r="31" spans="1:3">
      <c r="A31" s="12"/>
      <c r="B31" s="17"/>
      <c r="C31" s="171"/>
    </row>
    <row r="32" spans="1:3">
      <c r="A32" s="175" t="s">
        <v>209</v>
      </c>
      <c r="B32" s="150"/>
      <c r="C32" s="80">
        <v>0</v>
      </c>
    </row>
    <row r="33" spans="1:3">
      <c r="A33" s="12"/>
      <c r="B33" s="17"/>
      <c r="C33" s="171"/>
    </row>
    <row r="34" spans="1:3">
      <c r="A34" s="267" t="s">
        <v>210</v>
      </c>
      <c r="B34" s="268"/>
      <c r="C34" s="80">
        <v>0</v>
      </c>
    </row>
    <row r="35" spans="1:3">
      <c r="A35" s="12"/>
      <c r="B35" s="17"/>
      <c r="C35" s="171"/>
    </row>
    <row r="36" spans="1:3">
      <c r="A36" s="270" t="s">
        <v>211</v>
      </c>
      <c r="B36" s="271"/>
      <c r="C36" s="80">
        <v>0</v>
      </c>
    </row>
    <row r="37" spans="1:3">
      <c r="A37" s="12"/>
      <c r="B37" s="17"/>
      <c r="C37" s="171"/>
    </row>
    <row r="38" spans="1:3">
      <c r="A38" s="267" t="s">
        <v>212</v>
      </c>
      <c r="B38" s="268"/>
      <c r="C38" s="80">
        <v>0</v>
      </c>
    </row>
    <row r="39" spans="1:3" ht="15.75" thickBot="1">
      <c r="A39" s="19"/>
      <c r="B39" s="173"/>
      <c r="C39" s="182"/>
    </row>
    <row r="40" spans="1:3" ht="15.75" thickTop="1"/>
  </sheetData>
  <mergeCells count="7">
    <mergeCell ref="A38:B38"/>
    <mergeCell ref="A4:C4"/>
    <mergeCell ref="A3:C3"/>
    <mergeCell ref="A22:C22"/>
    <mergeCell ref="A28:B28"/>
    <mergeCell ref="A34:B34"/>
    <mergeCell ref="A36:B3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0"/>
  <sheetViews>
    <sheetView workbookViewId="0">
      <selection activeCell="C1" sqref="C1"/>
    </sheetView>
  </sheetViews>
  <sheetFormatPr defaultRowHeight="15"/>
  <cols>
    <col min="2" max="2" width="37.42578125" customWidth="1"/>
  </cols>
  <sheetData>
    <row r="1" spans="1:3">
      <c r="A1" s="83"/>
      <c r="B1" s="83"/>
      <c r="C1" s="84" t="s">
        <v>318</v>
      </c>
    </row>
    <row r="2" spans="1:3">
      <c r="A2" s="83"/>
      <c r="B2" s="83"/>
      <c r="C2" s="84"/>
    </row>
    <row r="3" spans="1:3" ht="15.75">
      <c r="A3" s="264" t="s">
        <v>349</v>
      </c>
      <c r="B3" s="264"/>
      <c r="C3" s="264"/>
    </row>
    <row r="4" spans="1:3" ht="30" customHeight="1">
      <c r="A4" s="265" t="s">
        <v>351</v>
      </c>
      <c r="B4" s="266"/>
      <c r="C4" s="266"/>
    </row>
    <row r="5" spans="1:3">
      <c r="A5" s="272"/>
      <c r="B5" s="273"/>
      <c r="C5" s="273"/>
    </row>
    <row r="6" spans="1:3">
      <c r="A6" s="85"/>
      <c r="B6" s="86"/>
      <c r="C6" s="86"/>
    </row>
    <row r="7" spans="1:3" ht="15.75" thickBot="1">
      <c r="A7" s="83"/>
      <c r="B7" s="83"/>
      <c r="C7" s="84" t="s">
        <v>77</v>
      </c>
    </row>
    <row r="8" spans="1:3" ht="27" thickTop="1" thickBot="1">
      <c r="A8" s="1" t="s">
        <v>231</v>
      </c>
      <c r="B8" s="88" t="s">
        <v>1</v>
      </c>
      <c r="C8" s="89" t="s">
        <v>230</v>
      </c>
    </row>
    <row r="9" spans="1:3" ht="20.100000000000001" customHeight="1" thickTop="1">
      <c r="A9" s="5" t="s">
        <v>24</v>
      </c>
      <c r="B9" s="6" t="s">
        <v>232</v>
      </c>
      <c r="C9" s="170">
        <v>22407</v>
      </c>
    </row>
    <row r="10" spans="1:3" ht="20.100000000000001" customHeight="1">
      <c r="A10" s="166" t="s">
        <v>24</v>
      </c>
      <c r="B10" s="111" t="s">
        <v>235</v>
      </c>
      <c r="C10" s="167">
        <v>0</v>
      </c>
    </row>
  </sheetData>
  <mergeCells count="3">
    <mergeCell ref="A3:C3"/>
    <mergeCell ref="A5:C5"/>
    <mergeCell ref="A4:C4"/>
  </mergeCells>
  <pageMargins left="1.6929133858267718" right="0.70866141732283472" top="1.1417322834645669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C18" sqref="C18"/>
    </sheetView>
  </sheetViews>
  <sheetFormatPr defaultRowHeight="15"/>
  <cols>
    <col min="1" max="1" width="8.85546875" customWidth="1"/>
    <col min="2" max="2" width="27.42578125" customWidth="1"/>
    <col min="3" max="5" width="17.7109375" customWidth="1"/>
  </cols>
  <sheetData>
    <row r="1" spans="1:5">
      <c r="A1" s="191"/>
      <c r="B1" s="191"/>
      <c r="C1" s="191"/>
      <c r="D1" s="191"/>
      <c r="E1" s="191"/>
    </row>
    <row r="2" spans="1:5">
      <c r="A2" s="191"/>
      <c r="B2" s="191"/>
      <c r="C2" s="191"/>
      <c r="D2" s="191"/>
      <c r="E2" s="191"/>
    </row>
    <row r="3" spans="1:5">
      <c r="A3" s="191"/>
      <c r="B3" s="191"/>
      <c r="C3" s="191"/>
      <c r="D3" s="191"/>
      <c r="E3" s="191"/>
    </row>
    <row r="4" spans="1:5">
      <c r="A4" s="191"/>
      <c r="B4" s="191"/>
      <c r="C4" s="191"/>
      <c r="D4" s="191"/>
      <c r="E4" s="192" t="s">
        <v>318</v>
      </c>
    </row>
    <row r="5" spans="1:5">
      <c r="A5" s="191"/>
      <c r="B5" s="191"/>
      <c r="C5" s="191"/>
      <c r="D5" s="191"/>
      <c r="E5" s="192"/>
    </row>
    <row r="6" spans="1:5">
      <c r="A6" s="191"/>
      <c r="B6" s="191"/>
      <c r="C6" s="191"/>
      <c r="D6" s="191"/>
      <c r="E6" s="192"/>
    </row>
    <row r="7" spans="1:5">
      <c r="A7" s="191"/>
      <c r="B7" s="191"/>
      <c r="C7" s="191"/>
      <c r="D7" s="191"/>
      <c r="E7" s="191"/>
    </row>
    <row r="8" spans="1:5" ht="15.75">
      <c r="A8" s="274" t="s">
        <v>74</v>
      </c>
      <c r="B8" s="274"/>
      <c r="C8" s="274"/>
      <c r="D8" s="274"/>
      <c r="E8" s="274"/>
    </row>
    <row r="9" spans="1:5" ht="15.75">
      <c r="A9" s="274" t="s">
        <v>341</v>
      </c>
      <c r="B9" s="274"/>
      <c r="C9" s="274"/>
      <c r="D9" s="274"/>
      <c r="E9" s="274"/>
    </row>
    <row r="10" spans="1:5">
      <c r="A10" s="191"/>
      <c r="B10" s="191"/>
      <c r="C10" s="191"/>
      <c r="D10" s="191"/>
      <c r="E10" s="191"/>
    </row>
    <row r="11" spans="1:5">
      <c r="A11" s="191"/>
      <c r="B11" s="191"/>
      <c r="C11" s="191"/>
      <c r="D11" s="191"/>
      <c r="E11" s="191"/>
    </row>
    <row r="12" spans="1:5">
      <c r="A12" s="191"/>
      <c r="B12" s="193" t="s">
        <v>217</v>
      </c>
      <c r="C12" s="193" t="s">
        <v>6</v>
      </c>
      <c r="D12" s="193" t="s">
        <v>236</v>
      </c>
      <c r="E12" s="193" t="s">
        <v>237</v>
      </c>
    </row>
    <row r="13" spans="1:5">
      <c r="A13" s="194" t="s">
        <v>238</v>
      </c>
      <c r="B13" s="194" t="s">
        <v>1</v>
      </c>
      <c r="C13" s="194" t="s">
        <v>239</v>
      </c>
      <c r="D13" s="194" t="s">
        <v>240</v>
      </c>
      <c r="E13" s="194" t="s">
        <v>241</v>
      </c>
    </row>
    <row r="14" spans="1:5">
      <c r="A14" s="195" t="s">
        <v>242</v>
      </c>
      <c r="B14" s="196" t="s">
        <v>243</v>
      </c>
      <c r="C14" s="195">
        <v>1</v>
      </c>
      <c r="D14" s="195" t="s">
        <v>244</v>
      </c>
      <c r="E14" s="197">
        <f>SUM(C14:D14)</f>
        <v>1</v>
      </c>
    </row>
    <row r="15" spans="1:5">
      <c r="A15" s="195" t="s">
        <v>245</v>
      </c>
      <c r="B15" s="196" t="s">
        <v>246</v>
      </c>
      <c r="C15" s="195">
        <v>1</v>
      </c>
      <c r="D15" s="195" t="s">
        <v>244</v>
      </c>
      <c r="E15" s="197">
        <f t="shared" ref="E15:E17" si="0">SUM(C15:D15)</f>
        <v>1</v>
      </c>
    </row>
    <row r="16" spans="1:5">
      <c r="A16" s="195" t="s">
        <v>247</v>
      </c>
      <c r="B16" s="196" t="s">
        <v>248</v>
      </c>
      <c r="C16" s="195" t="s">
        <v>244</v>
      </c>
      <c r="D16" s="195" t="s">
        <v>244</v>
      </c>
      <c r="E16" s="197">
        <f t="shared" si="0"/>
        <v>0</v>
      </c>
    </row>
    <row r="17" spans="1:5">
      <c r="A17" s="195" t="s">
        <v>249</v>
      </c>
      <c r="B17" s="196" t="s">
        <v>250</v>
      </c>
      <c r="C17" s="197">
        <v>6</v>
      </c>
      <c r="D17" s="195" t="s">
        <v>244</v>
      </c>
      <c r="E17" s="197">
        <f t="shared" si="0"/>
        <v>6</v>
      </c>
    </row>
    <row r="18" spans="1:5">
      <c r="A18" s="191"/>
      <c r="B18" s="198"/>
      <c r="C18" s="191"/>
      <c r="D18" s="191"/>
      <c r="E18" s="191"/>
    </row>
    <row r="19" spans="1:5">
      <c r="A19" s="191"/>
      <c r="B19" s="198" t="s">
        <v>331</v>
      </c>
      <c r="C19" s="191"/>
      <c r="D19" s="191"/>
      <c r="E19" s="191"/>
    </row>
    <row r="20" spans="1:5">
      <c r="A20" s="191"/>
      <c r="B20" s="191"/>
      <c r="C20" s="191"/>
      <c r="D20" s="191"/>
      <c r="E20" s="191"/>
    </row>
    <row r="21" spans="1:5">
      <c r="A21" s="191"/>
      <c r="B21" s="191"/>
      <c r="C21" s="191"/>
      <c r="D21" s="191"/>
      <c r="E21" s="191"/>
    </row>
  </sheetData>
  <mergeCells count="2">
    <mergeCell ref="A8:E8"/>
    <mergeCell ref="A9:E9"/>
  </mergeCells>
  <pageMargins left="0.70866141732283472" right="0.51181102362204722" top="0.74803149606299213" bottom="0.74803149606299213" header="0.31496062992125984" footer="0.31496062992125984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8"/>
  <sheetViews>
    <sheetView tabSelected="1" workbookViewId="0">
      <selection activeCell="D1" sqref="D1"/>
    </sheetView>
  </sheetViews>
  <sheetFormatPr defaultRowHeight="15"/>
  <cols>
    <col min="2" max="2" width="95.7109375" customWidth="1"/>
    <col min="4" max="4" width="18.42578125" customWidth="1"/>
  </cols>
  <sheetData>
    <row r="1" spans="1:6" ht="15.75">
      <c r="A1" s="199"/>
      <c r="B1" s="200"/>
      <c r="C1" s="201"/>
      <c r="D1" s="250" t="s">
        <v>318</v>
      </c>
      <c r="E1" s="202"/>
      <c r="F1" s="202"/>
    </row>
    <row r="2" spans="1:6" ht="15.75">
      <c r="A2" s="277" t="s">
        <v>349</v>
      </c>
      <c r="B2" s="277"/>
      <c r="C2" s="277"/>
      <c r="D2" s="277"/>
      <c r="E2" s="203"/>
      <c r="F2" s="200"/>
    </row>
    <row r="3" spans="1:6" ht="15.75">
      <c r="A3" s="278" t="s">
        <v>342</v>
      </c>
      <c r="B3" s="278"/>
      <c r="C3" s="278"/>
      <c r="D3" s="278"/>
      <c r="E3" s="200"/>
      <c r="F3" s="200"/>
    </row>
    <row r="4" spans="1:6" ht="15.75" customHeight="1">
      <c r="A4" s="279" t="s">
        <v>253</v>
      </c>
      <c r="B4" s="279"/>
      <c r="C4" s="279"/>
      <c r="D4" s="279"/>
      <c r="E4" s="204"/>
      <c r="F4" s="204"/>
    </row>
    <row r="5" spans="1:6" ht="15.75" customHeight="1">
      <c r="A5" s="280" t="s">
        <v>254</v>
      </c>
      <c r="B5" s="280"/>
      <c r="C5" s="280"/>
      <c r="D5" s="280"/>
      <c r="E5" s="205"/>
      <c r="F5" s="205"/>
    </row>
    <row r="6" spans="1:6" ht="15.75" customHeight="1">
      <c r="A6" s="281" t="s">
        <v>255</v>
      </c>
      <c r="B6" s="281"/>
      <c r="C6" s="281"/>
      <c r="D6" s="281"/>
      <c r="E6" s="206"/>
      <c r="F6" s="206"/>
    </row>
    <row r="7" spans="1:6" ht="15.75" customHeight="1">
      <c r="A7" s="281"/>
      <c r="B7" s="281"/>
      <c r="C7" s="281"/>
      <c r="D7" s="281"/>
      <c r="E7" s="206"/>
      <c r="F7" s="206"/>
    </row>
    <row r="8" spans="1:6" ht="15.75">
      <c r="A8" s="199"/>
      <c r="B8" s="200"/>
      <c r="C8" s="200"/>
      <c r="D8" s="207" t="s">
        <v>77</v>
      </c>
      <c r="E8" s="200"/>
      <c r="F8" s="200"/>
    </row>
    <row r="9" spans="1:6" ht="15.75">
      <c r="A9" s="282" t="s">
        <v>238</v>
      </c>
      <c r="B9" s="284" t="s">
        <v>1</v>
      </c>
      <c r="C9" s="286" t="s">
        <v>280</v>
      </c>
      <c r="D9" s="287"/>
      <c r="E9" s="200"/>
      <c r="F9" s="200"/>
    </row>
    <row r="10" spans="1:6" ht="15.75">
      <c r="A10" s="283"/>
      <c r="B10" s="285"/>
      <c r="C10" s="286" t="s">
        <v>256</v>
      </c>
      <c r="D10" s="287"/>
      <c r="E10" s="200"/>
      <c r="F10" s="200"/>
    </row>
    <row r="11" spans="1:6" ht="15.75">
      <c r="A11" s="208" t="s">
        <v>242</v>
      </c>
      <c r="B11" s="209" t="s">
        <v>257</v>
      </c>
      <c r="C11" s="288">
        <v>0</v>
      </c>
      <c r="D11" s="289"/>
      <c r="E11" s="200"/>
      <c r="F11" s="200"/>
    </row>
    <row r="12" spans="1:6" ht="15.75">
      <c r="A12" s="208" t="s">
        <v>245</v>
      </c>
      <c r="B12" s="209" t="s">
        <v>258</v>
      </c>
      <c r="C12" s="275">
        <v>4510</v>
      </c>
      <c r="D12" s="276"/>
      <c r="E12" s="200"/>
      <c r="F12" s="200"/>
    </row>
    <row r="13" spans="1:6" ht="15.75">
      <c r="A13" s="208" t="s">
        <v>247</v>
      </c>
      <c r="B13" s="209" t="s">
        <v>259</v>
      </c>
      <c r="C13" s="275">
        <v>740</v>
      </c>
      <c r="D13" s="276"/>
      <c r="E13" s="200"/>
      <c r="F13" s="200"/>
    </row>
    <row r="14" spans="1:6" ht="15.75">
      <c r="A14" s="208" t="s">
        <v>249</v>
      </c>
      <c r="B14" s="209" t="s">
        <v>260</v>
      </c>
      <c r="C14" s="275">
        <v>60</v>
      </c>
      <c r="D14" s="276"/>
      <c r="E14" s="200"/>
      <c r="F14" s="200"/>
    </row>
    <row r="15" spans="1:6" ht="15.75">
      <c r="A15" s="208" t="s">
        <v>251</v>
      </c>
      <c r="B15" s="209" t="s">
        <v>261</v>
      </c>
      <c r="C15" s="275">
        <v>363</v>
      </c>
      <c r="D15" s="276"/>
      <c r="E15" s="200"/>
      <c r="F15" s="200"/>
    </row>
    <row r="16" spans="1:6" ht="15.75">
      <c r="A16" s="208" t="s">
        <v>252</v>
      </c>
      <c r="B16" s="209" t="s">
        <v>262</v>
      </c>
      <c r="C16" s="275">
        <v>0</v>
      </c>
      <c r="D16" s="276"/>
      <c r="E16" s="200"/>
      <c r="F16" s="200"/>
    </row>
    <row r="17" spans="1:6" ht="15.75">
      <c r="A17" s="208" t="s">
        <v>263</v>
      </c>
      <c r="B17" s="209" t="s">
        <v>264</v>
      </c>
      <c r="C17" s="275">
        <v>3459</v>
      </c>
      <c r="D17" s="276"/>
      <c r="E17" s="200"/>
      <c r="F17" s="200"/>
    </row>
    <row r="18" spans="1:6" ht="15.75">
      <c r="A18" s="208" t="s">
        <v>265</v>
      </c>
      <c r="B18" s="210" t="s">
        <v>266</v>
      </c>
      <c r="C18" s="275">
        <v>480</v>
      </c>
      <c r="D18" s="276"/>
      <c r="E18" s="200"/>
      <c r="F18" s="200"/>
    </row>
    <row r="19" spans="1:6" ht="15.75">
      <c r="A19" s="211" t="s">
        <v>267</v>
      </c>
      <c r="B19" s="212" t="s">
        <v>268</v>
      </c>
      <c r="C19" s="290">
        <f>SUM(C11:D18)</f>
        <v>9612</v>
      </c>
      <c r="D19" s="276"/>
      <c r="E19" s="199"/>
      <c r="F19" s="199"/>
    </row>
    <row r="20" spans="1:6" ht="15.75">
      <c r="A20" s="211" t="s">
        <v>269</v>
      </c>
      <c r="B20" s="212" t="s">
        <v>270</v>
      </c>
      <c r="C20" s="290">
        <f>C19/2</f>
        <v>4806</v>
      </c>
      <c r="D20" s="290"/>
      <c r="E20" s="199"/>
      <c r="F20" s="199"/>
    </row>
    <row r="21" spans="1:6" ht="15.75">
      <c r="A21" s="213"/>
      <c r="B21" s="214"/>
      <c r="C21" s="291"/>
      <c r="D21" s="291"/>
      <c r="E21" s="215"/>
      <c r="F21" s="215"/>
    </row>
    <row r="22" spans="1:6" ht="15.75">
      <c r="A22" s="208" t="s">
        <v>271</v>
      </c>
      <c r="B22" s="209" t="s">
        <v>272</v>
      </c>
      <c r="C22" s="275">
        <v>0</v>
      </c>
      <c r="D22" s="276"/>
      <c r="E22" s="200"/>
      <c r="F22" s="200"/>
    </row>
    <row r="23" spans="1:6" ht="15.75">
      <c r="A23" s="208" t="s">
        <v>273</v>
      </c>
      <c r="B23" s="209"/>
      <c r="C23" s="275">
        <v>0</v>
      </c>
      <c r="D23" s="276"/>
      <c r="E23" s="200"/>
      <c r="F23" s="200"/>
    </row>
    <row r="24" spans="1:6" ht="15.75">
      <c r="A24" s="208" t="s">
        <v>274</v>
      </c>
      <c r="B24" s="209"/>
      <c r="C24" s="275">
        <v>0</v>
      </c>
      <c r="D24" s="276"/>
      <c r="E24" s="200"/>
      <c r="F24" s="200"/>
    </row>
    <row r="25" spans="1:6" ht="15.75">
      <c r="A25" s="208" t="s">
        <v>275</v>
      </c>
      <c r="B25" s="209"/>
      <c r="C25" s="275">
        <v>0</v>
      </c>
      <c r="D25" s="276"/>
      <c r="E25" s="200"/>
      <c r="F25" s="200"/>
    </row>
    <row r="26" spans="1:6" ht="15.75">
      <c r="A26" s="208" t="s">
        <v>276</v>
      </c>
      <c r="B26" s="209"/>
      <c r="C26" s="275">
        <v>0</v>
      </c>
      <c r="D26" s="276"/>
      <c r="E26" s="200"/>
      <c r="F26" s="200"/>
    </row>
    <row r="27" spans="1:6" ht="15.75">
      <c r="A27" s="208" t="s">
        <v>277</v>
      </c>
      <c r="B27" s="209"/>
      <c r="C27" s="275">
        <v>0</v>
      </c>
      <c r="D27" s="276"/>
      <c r="E27" s="200"/>
      <c r="F27" s="200"/>
    </row>
    <row r="28" spans="1:6" ht="21" customHeight="1">
      <c r="A28" s="216" t="s">
        <v>278</v>
      </c>
      <c r="B28" s="217" t="s">
        <v>279</v>
      </c>
      <c r="C28" s="290">
        <f>SUM(C22:C27)</f>
        <v>0</v>
      </c>
      <c r="D28" s="276"/>
      <c r="E28" s="200"/>
      <c r="F28" s="200"/>
    </row>
  </sheetData>
  <mergeCells count="27">
    <mergeCell ref="C28:D28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16:D16"/>
    <mergeCell ref="A2:D2"/>
    <mergeCell ref="A3:D3"/>
    <mergeCell ref="A4:D4"/>
    <mergeCell ref="A5:D5"/>
    <mergeCell ref="A6:D7"/>
    <mergeCell ref="A9:A10"/>
    <mergeCell ref="B9:B10"/>
    <mergeCell ref="C9:D9"/>
    <mergeCell ref="C10:D10"/>
    <mergeCell ref="C11:D11"/>
    <mergeCell ref="C12:D12"/>
    <mergeCell ref="C13:D13"/>
    <mergeCell ref="C14:D14"/>
    <mergeCell ref="C15:D15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43"/>
  <sheetViews>
    <sheetView workbookViewId="0">
      <selection activeCell="A6" sqref="A6"/>
    </sheetView>
  </sheetViews>
  <sheetFormatPr defaultRowHeight="15"/>
  <cols>
    <col min="1" max="1" width="20.7109375" style="218" customWidth="1"/>
    <col min="2" max="2" width="11.85546875" style="218" customWidth="1"/>
    <col min="3" max="3" width="11.7109375" style="218" customWidth="1"/>
    <col min="4" max="4" width="13.5703125" style="218" customWidth="1"/>
    <col min="5" max="5" width="15.140625" style="218" customWidth="1"/>
    <col min="6" max="6" width="13.5703125" style="218" customWidth="1"/>
    <col min="7" max="7" width="9.140625" style="218"/>
  </cols>
  <sheetData>
    <row r="1" spans="1:7">
      <c r="A1" s="293" t="s">
        <v>319</v>
      </c>
      <c r="B1" s="294"/>
      <c r="C1" s="294"/>
      <c r="D1" s="294"/>
      <c r="E1" s="294"/>
      <c r="F1" s="294"/>
    </row>
    <row r="2" spans="1:7">
      <c r="A2" s="219"/>
      <c r="B2" s="219"/>
      <c r="C2" s="219"/>
      <c r="D2" s="219"/>
      <c r="E2" s="219"/>
      <c r="F2" s="219"/>
    </row>
    <row r="3" spans="1:7">
      <c r="A3" s="220"/>
      <c r="B3" s="220"/>
      <c r="C3" s="220"/>
      <c r="D3" s="220"/>
      <c r="E3" s="220"/>
      <c r="F3" s="220"/>
      <c r="G3" s="220"/>
    </row>
    <row r="4" spans="1:7">
      <c r="A4" s="295" t="s">
        <v>74</v>
      </c>
      <c r="B4" s="295"/>
      <c r="C4" s="295"/>
      <c r="D4" s="295"/>
      <c r="E4" s="295"/>
      <c r="F4" s="295"/>
      <c r="G4"/>
    </row>
    <row r="5" spans="1:7">
      <c r="A5" s="295" t="s">
        <v>343</v>
      </c>
      <c r="B5" s="295"/>
      <c r="C5" s="295"/>
      <c r="D5" s="295"/>
      <c r="E5" s="295"/>
      <c r="F5" s="295"/>
      <c r="G5"/>
    </row>
    <row r="6" spans="1:7">
      <c r="A6" s="221"/>
      <c r="B6" s="221"/>
      <c r="C6" s="221"/>
      <c r="D6" s="221"/>
      <c r="E6" s="221"/>
      <c r="F6" s="221"/>
      <c r="G6" s="221"/>
    </row>
    <row r="7" spans="1:7">
      <c r="A7"/>
      <c r="B7"/>
      <c r="C7"/>
      <c r="D7"/>
      <c r="E7"/>
      <c r="F7"/>
      <c r="G7"/>
    </row>
    <row r="8" spans="1:7">
      <c r="A8" s="296" t="s">
        <v>281</v>
      </c>
      <c r="B8" s="296"/>
      <c r="C8" s="296"/>
      <c r="D8" s="296"/>
      <c r="E8" s="296"/>
      <c r="F8" s="296"/>
    </row>
    <row r="9" spans="1:7">
      <c r="A9" s="220"/>
      <c r="B9" s="220"/>
      <c r="C9" s="220"/>
      <c r="D9" s="220"/>
      <c r="E9" s="292" t="s">
        <v>282</v>
      </c>
      <c r="F9" s="292"/>
    </row>
    <row r="10" spans="1:7">
      <c r="A10" s="222" t="s">
        <v>283</v>
      </c>
      <c r="B10" s="223" t="s">
        <v>285</v>
      </c>
      <c r="C10" s="223" t="s">
        <v>286</v>
      </c>
      <c r="D10" s="223" t="s">
        <v>295</v>
      </c>
      <c r="E10" s="223" t="s">
        <v>287</v>
      </c>
      <c r="F10" s="223" t="s">
        <v>241</v>
      </c>
    </row>
    <row r="11" spans="1:7">
      <c r="A11" s="224" t="s">
        <v>288</v>
      </c>
      <c r="B11" s="224"/>
      <c r="C11" s="224"/>
      <c r="D11" s="224"/>
      <c r="E11" s="224"/>
      <c r="F11" s="224"/>
    </row>
    <row r="12" spans="1:7">
      <c r="A12" s="224" t="s">
        <v>289</v>
      </c>
      <c r="B12" s="224"/>
      <c r="C12" s="224"/>
      <c r="D12" s="224"/>
      <c r="E12" s="224"/>
      <c r="F12" s="224"/>
    </row>
    <row r="13" spans="1:7">
      <c r="A13" s="224" t="s">
        <v>290</v>
      </c>
      <c r="B13" s="224"/>
      <c r="C13" s="224"/>
      <c r="D13" s="224"/>
      <c r="E13" s="224"/>
      <c r="F13" s="224"/>
    </row>
    <row r="14" spans="1:7">
      <c r="A14" s="225" t="s">
        <v>241</v>
      </c>
      <c r="B14" s="225"/>
      <c r="C14" s="225"/>
      <c r="D14" s="225"/>
      <c r="E14" s="225"/>
      <c r="F14" s="225"/>
    </row>
    <row r="15" spans="1:7">
      <c r="A15" s="226"/>
      <c r="B15" s="226"/>
      <c r="C15" s="226"/>
      <c r="D15" s="226"/>
      <c r="E15" s="226"/>
      <c r="F15" s="226"/>
    </row>
    <row r="16" spans="1:7">
      <c r="A16" s="222" t="s">
        <v>291</v>
      </c>
      <c r="B16" s="223" t="s">
        <v>285</v>
      </c>
      <c r="C16" s="223" t="s">
        <v>286</v>
      </c>
      <c r="D16" s="223" t="s">
        <v>295</v>
      </c>
      <c r="E16" s="223" t="s">
        <v>287</v>
      </c>
      <c r="F16" s="223" t="s">
        <v>241</v>
      </c>
    </row>
    <row r="17" spans="1:6">
      <c r="A17" s="224" t="s">
        <v>12</v>
      </c>
      <c r="B17" s="224"/>
      <c r="C17" s="224"/>
      <c r="D17" s="224"/>
      <c r="E17" s="224"/>
      <c r="F17" s="224"/>
    </row>
    <row r="18" spans="1:6">
      <c r="A18" s="224" t="s">
        <v>292</v>
      </c>
      <c r="B18" s="224"/>
      <c r="C18" s="224"/>
      <c r="D18" s="224"/>
      <c r="E18" s="224"/>
      <c r="F18" s="224"/>
    </row>
    <row r="19" spans="1:6">
      <c r="A19" s="224" t="s">
        <v>18</v>
      </c>
      <c r="B19" s="224"/>
      <c r="C19" s="224"/>
      <c r="D19" s="224"/>
      <c r="E19" s="224"/>
      <c r="F19" s="224"/>
    </row>
    <row r="20" spans="1:6">
      <c r="A20" s="224" t="s">
        <v>293</v>
      </c>
      <c r="B20" s="224"/>
      <c r="C20" s="224"/>
      <c r="D20" s="224"/>
      <c r="E20" s="224"/>
      <c r="F20" s="224"/>
    </row>
    <row r="21" spans="1:6">
      <c r="A21" s="224" t="s">
        <v>56</v>
      </c>
      <c r="B21" s="224"/>
      <c r="C21" s="224"/>
      <c r="D21" s="224"/>
      <c r="E21" s="224"/>
      <c r="F21" s="224"/>
    </row>
    <row r="22" spans="1:6">
      <c r="A22" s="224" t="s">
        <v>294</v>
      </c>
      <c r="B22" s="224"/>
      <c r="C22" s="224"/>
      <c r="D22" s="224"/>
      <c r="E22" s="224"/>
      <c r="F22" s="224"/>
    </row>
    <row r="23" spans="1:6">
      <c r="A23" s="225" t="s">
        <v>241</v>
      </c>
      <c r="B23" s="225"/>
      <c r="C23" s="225"/>
      <c r="D23" s="225"/>
      <c r="E23" s="225"/>
      <c r="F23" s="225"/>
    </row>
    <row r="24" spans="1:6">
      <c r="A24" s="227"/>
      <c r="B24" s="227"/>
      <c r="C24" s="227"/>
      <c r="D24" s="227"/>
      <c r="E24" s="227"/>
      <c r="F24" s="227"/>
    </row>
    <row r="25" spans="1:6">
      <c r="A25" s="227"/>
      <c r="B25" s="227"/>
      <c r="C25" s="227"/>
      <c r="D25" s="227"/>
      <c r="E25" s="227"/>
      <c r="F25" s="227"/>
    </row>
    <row r="26" spans="1:6">
      <c r="A26" s="296" t="s">
        <v>281</v>
      </c>
      <c r="B26" s="296"/>
      <c r="C26" s="296"/>
      <c r="D26" s="296"/>
      <c r="E26" s="296"/>
      <c r="F26" s="296"/>
    </row>
    <row r="27" spans="1:6">
      <c r="A27" s="220"/>
      <c r="B27" s="220"/>
      <c r="C27" s="220"/>
      <c r="D27" s="220"/>
      <c r="E27" s="292" t="s">
        <v>282</v>
      </c>
      <c r="F27" s="292"/>
    </row>
    <row r="28" spans="1:6">
      <c r="A28" s="222" t="s">
        <v>283</v>
      </c>
      <c r="B28" s="223" t="s">
        <v>284</v>
      </c>
      <c r="C28" s="223" t="s">
        <v>285</v>
      </c>
      <c r="D28" s="223" t="s">
        <v>286</v>
      </c>
      <c r="E28" s="223" t="s">
        <v>287</v>
      </c>
      <c r="F28" s="223" t="s">
        <v>241</v>
      </c>
    </row>
    <row r="29" spans="1:6">
      <c r="A29" s="224" t="s">
        <v>288</v>
      </c>
      <c r="B29" s="224"/>
      <c r="C29" s="224"/>
      <c r="D29" s="224"/>
      <c r="E29" s="224"/>
      <c r="F29" s="224"/>
    </row>
    <row r="30" spans="1:6">
      <c r="A30" s="224" t="s">
        <v>289</v>
      </c>
      <c r="B30" s="224"/>
      <c r="C30" s="224"/>
      <c r="D30" s="224"/>
      <c r="E30" s="224"/>
      <c r="F30" s="224"/>
    </row>
    <row r="31" spans="1:6">
      <c r="A31" s="224" t="s">
        <v>290</v>
      </c>
      <c r="B31" s="224"/>
      <c r="C31" s="224"/>
      <c r="D31" s="224"/>
      <c r="E31" s="224"/>
      <c r="F31" s="224"/>
    </row>
    <row r="32" spans="1:6">
      <c r="A32" s="225" t="s">
        <v>241</v>
      </c>
      <c r="B32" s="225"/>
      <c r="C32" s="225"/>
      <c r="D32" s="225"/>
      <c r="E32" s="225"/>
      <c r="F32" s="225"/>
    </row>
    <row r="33" spans="1:6">
      <c r="A33" s="226"/>
      <c r="B33" s="226"/>
      <c r="C33" s="226"/>
      <c r="D33" s="226"/>
      <c r="E33" s="226"/>
      <c r="F33" s="226"/>
    </row>
    <row r="34" spans="1:6">
      <c r="A34" s="222" t="s">
        <v>291</v>
      </c>
      <c r="B34" s="223" t="s">
        <v>284</v>
      </c>
      <c r="C34" s="223" t="s">
        <v>285</v>
      </c>
      <c r="D34" s="223" t="s">
        <v>286</v>
      </c>
      <c r="E34" s="223" t="s">
        <v>287</v>
      </c>
      <c r="F34" s="223" t="s">
        <v>241</v>
      </c>
    </row>
    <row r="35" spans="1:6">
      <c r="A35" s="224" t="s">
        <v>12</v>
      </c>
      <c r="B35" s="224"/>
      <c r="C35" s="224"/>
      <c r="D35" s="224"/>
      <c r="E35" s="224"/>
      <c r="F35" s="224"/>
    </row>
    <row r="36" spans="1:6">
      <c r="A36" s="224" t="s">
        <v>292</v>
      </c>
      <c r="B36" s="224"/>
      <c r="C36" s="224"/>
      <c r="D36" s="224"/>
      <c r="E36" s="224"/>
      <c r="F36" s="224"/>
    </row>
    <row r="37" spans="1:6">
      <c r="A37" s="224" t="s">
        <v>18</v>
      </c>
      <c r="B37" s="224"/>
      <c r="C37" s="224"/>
      <c r="D37" s="224"/>
      <c r="E37" s="224"/>
      <c r="F37" s="224"/>
    </row>
    <row r="38" spans="1:6">
      <c r="A38" s="224" t="s">
        <v>293</v>
      </c>
      <c r="B38" s="224"/>
      <c r="C38" s="224"/>
      <c r="D38" s="224"/>
      <c r="E38" s="224"/>
      <c r="F38" s="224"/>
    </row>
    <row r="39" spans="1:6">
      <c r="A39" s="224" t="s">
        <v>56</v>
      </c>
      <c r="B39" s="224"/>
      <c r="C39" s="224"/>
      <c r="D39" s="224"/>
      <c r="E39" s="224"/>
      <c r="F39" s="224"/>
    </row>
    <row r="40" spans="1:6">
      <c r="A40" s="224" t="s">
        <v>294</v>
      </c>
      <c r="B40" s="224"/>
      <c r="C40" s="224"/>
      <c r="D40" s="224"/>
      <c r="E40" s="224"/>
      <c r="F40" s="224"/>
    </row>
    <row r="41" spans="1:6">
      <c r="A41" s="225" t="s">
        <v>241</v>
      </c>
      <c r="B41" s="225"/>
      <c r="C41" s="225"/>
      <c r="D41" s="225"/>
      <c r="E41" s="225"/>
      <c r="F41" s="225"/>
    </row>
    <row r="42" spans="1:6">
      <c r="A42" s="227"/>
      <c r="B42" s="227"/>
      <c r="C42" s="227"/>
      <c r="D42" s="227"/>
      <c r="E42" s="227"/>
      <c r="F42" s="227"/>
    </row>
    <row r="43" spans="1:6">
      <c r="A43" s="227"/>
      <c r="B43" s="227"/>
      <c r="C43" s="227"/>
      <c r="D43" s="227"/>
      <c r="E43" s="227"/>
      <c r="F43" s="227"/>
    </row>
  </sheetData>
  <mergeCells count="7">
    <mergeCell ref="E27:F27"/>
    <mergeCell ref="A1:F1"/>
    <mergeCell ref="A4:F4"/>
    <mergeCell ref="A5:F5"/>
    <mergeCell ref="A8:F8"/>
    <mergeCell ref="E9:F9"/>
    <mergeCell ref="A26:F26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28"/>
  <sheetViews>
    <sheetView topLeftCell="A7" workbookViewId="0">
      <selection activeCell="A5" sqref="A5:F5"/>
    </sheetView>
  </sheetViews>
  <sheetFormatPr defaultRowHeight="15"/>
  <cols>
    <col min="1" max="1" width="5.7109375" customWidth="1"/>
    <col min="3" max="3" width="38" customWidth="1"/>
    <col min="4" max="4" width="18.42578125" customWidth="1"/>
    <col min="5" max="5" width="22.28515625" customWidth="1"/>
    <col min="6" max="6" width="18.140625" customWidth="1"/>
  </cols>
  <sheetData>
    <row r="1" spans="1:6">
      <c r="A1" s="228"/>
      <c r="B1" s="228"/>
      <c r="C1" s="228"/>
      <c r="D1" s="228"/>
      <c r="E1" s="308" t="s">
        <v>320</v>
      </c>
      <c r="F1" s="308"/>
    </row>
    <row r="2" spans="1:6">
      <c r="A2" s="228"/>
      <c r="B2" s="228"/>
      <c r="C2" s="228"/>
      <c r="D2" s="228"/>
      <c r="E2" s="228"/>
      <c r="F2" s="228"/>
    </row>
    <row r="3" spans="1:6">
      <c r="A3" s="309" t="s">
        <v>74</v>
      </c>
      <c r="B3" s="309"/>
      <c r="C3" s="309"/>
      <c r="D3" s="309"/>
      <c r="E3" s="309"/>
      <c r="F3" s="309"/>
    </row>
    <row r="4" spans="1:6">
      <c r="A4" s="310" t="s">
        <v>344</v>
      </c>
      <c r="B4" s="310"/>
      <c r="C4" s="310"/>
      <c r="D4" s="310"/>
      <c r="E4" s="310"/>
      <c r="F4" s="310"/>
    </row>
    <row r="5" spans="1:6">
      <c r="A5" s="310" t="s">
        <v>296</v>
      </c>
      <c r="B5" s="310"/>
      <c r="C5" s="310"/>
      <c r="D5" s="310"/>
      <c r="E5" s="310"/>
      <c r="F5" s="310"/>
    </row>
    <row r="6" spans="1:6">
      <c r="A6" s="311" t="s">
        <v>297</v>
      </c>
      <c r="B6" s="311"/>
      <c r="C6" s="311"/>
      <c r="D6" s="311"/>
      <c r="E6" s="311"/>
      <c r="F6" s="311"/>
    </row>
    <row r="7" spans="1:6">
      <c r="A7" s="228"/>
      <c r="B7" s="228"/>
      <c r="C7" s="228"/>
      <c r="D7" s="228"/>
      <c r="E7" s="228"/>
      <c r="F7" s="228"/>
    </row>
    <row r="8" spans="1:6" ht="15.75" thickBot="1">
      <c r="A8" s="228"/>
      <c r="B8" s="228"/>
      <c r="C8" s="228"/>
      <c r="D8" s="228"/>
      <c r="E8" s="228"/>
      <c r="F8" s="228"/>
    </row>
    <row r="9" spans="1:6" ht="15.75" thickTop="1">
      <c r="A9" s="297"/>
      <c r="B9" s="299" t="s">
        <v>1</v>
      </c>
      <c r="C9" s="300"/>
      <c r="D9" s="303" t="s">
        <v>298</v>
      </c>
      <c r="E9" s="303" t="s">
        <v>299</v>
      </c>
      <c r="F9" s="306" t="s">
        <v>300</v>
      </c>
    </row>
    <row r="10" spans="1:6">
      <c r="A10" s="298"/>
      <c r="B10" s="301"/>
      <c r="C10" s="302"/>
      <c r="D10" s="304"/>
      <c r="E10" s="305"/>
      <c r="F10" s="307"/>
    </row>
    <row r="11" spans="1:6">
      <c r="A11" s="229"/>
      <c r="B11" s="313" t="s">
        <v>301</v>
      </c>
      <c r="C11" s="313"/>
      <c r="D11" s="230"/>
      <c r="E11" s="230"/>
      <c r="F11" s="231"/>
    </row>
    <row r="12" spans="1:6">
      <c r="A12" s="232" t="s">
        <v>302</v>
      </c>
      <c r="B12" s="314" t="s">
        <v>233</v>
      </c>
      <c r="C12" s="315"/>
      <c r="D12" s="233"/>
      <c r="E12" s="233"/>
      <c r="F12" s="234"/>
    </row>
    <row r="13" spans="1:6">
      <c r="A13" s="235"/>
      <c r="B13" s="236"/>
      <c r="C13" s="237" t="s">
        <v>303</v>
      </c>
      <c r="D13" s="238"/>
      <c r="E13" s="238"/>
      <c r="F13" s="239"/>
    </row>
    <row r="14" spans="1:6">
      <c r="A14" s="235"/>
      <c r="B14" s="236"/>
      <c r="C14" s="237" t="s">
        <v>304</v>
      </c>
      <c r="D14" s="238"/>
      <c r="E14" s="238"/>
      <c r="F14" s="239"/>
    </row>
    <row r="15" spans="1:6">
      <c r="A15" s="235"/>
      <c r="B15" s="240"/>
      <c r="C15" s="241" t="s">
        <v>305</v>
      </c>
      <c r="D15" s="238"/>
      <c r="E15" s="238"/>
      <c r="F15" s="239"/>
    </row>
    <row r="16" spans="1:6">
      <c r="A16" s="235" t="s">
        <v>245</v>
      </c>
      <c r="B16" s="316" t="s">
        <v>234</v>
      </c>
      <c r="C16" s="317"/>
      <c r="D16" s="238"/>
      <c r="E16" s="238"/>
      <c r="F16" s="239"/>
    </row>
    <row r="17" spans="1:6">
      <c r="A17" s="235"/>
      <c r="B17" s="240"/>
      <c r="C17" s="241" t="s">
        <v>306</v>
      </c>
      <c r="D17" s="238"/>
      <c r="E17" s="238"/>
      <c r="F17" s="239"/>
    </row>
    <row r="18" spans="1:6">
      <c r="A18" s="235"/>
      <c r="B18" s="240"/>
      <c r="C18" s="241" t="s">
        <v>307</v>
      </c>
      <c r="D18" s="238"/>
      <c r="E18" s="238"/>
      <c r="F18" s="239"/>
    </row>
    <row r="19" spans="1:6">
      <c r="A19" s="242"/>
      <c r="B19" s="318" t="s">
        <v>308</v>
      </c>
      <c r="C19" s="318"/>
      <c r="D19" s="230"/>
      <c r="E19" s="230"/>
      <c r="F19" s="243"/>
    </row>
    <row r="20" spans="1:6">
      <c r="A20" s="232" t="s">
        <v>247</v>
      </c>
      <c r="B20" s="319" t="s">
        <v>233</v>
      </c>
      <c r="C20" s="319"/>
      <c r="D20" s="233"/>
      <c r="E20" s="233"/>
      <c r="F20" s="234"/>
    </row>
    <row r="21" spans="1:6">
      <c r="A21" s="244"/>
      <c r="B21" s="236"/>
      <c r="C21" s="237" t="s">
        <v>309</v>
      </c>
      <c r="D21" s="238"/>
      <c r="E21" s="238"/>
      <c r="F21" s="239"/>
    </row>
    <row r="22" spans="1:6">
      <c r="A22" s="244"/>
      <c r="B22" s="236"/>
      <c r="C22" s="237" t="s">
        <v>310</v>
      </c>
      <c r="D22" s="238"/>
      <c r="E22" s="238"/>
      <c r="F22" s="239"/>
    </row>
    <row r="23" spans="1:6">
      <c r="A23" s="244"/>
      <c r="B23" s="240"/>
      <c r="C23" s="241" t="s">
        <v>311</v>
      </c>
      <c r="D23" s="238"/>
      <c r="E23" s="238"/>
      <c r="F23" s="239"/>
    </row>
    <row r="24" spans="1:6">
      <c r="A24" s="235" t="s">
        <v>249</v>
      </c>
      <c r="B24" s="316" t="s">
        <v>234</v>
      </c>
      <c r="C24" s="317"/>
      <c r="D24" s="238"/>
      <c r="E24" s="238"/>
      <c r="F24" s="239"/>
    </row>
    <row r="25" spans="1:6">
      <c r="A25" s="244"/>
      <c r="B25" s="240"/>
      <c r="C25" s="241" t="s">
        <v>312</v>
      </c>
      <c r="D25" s="238"/>
      <c r="E25" s="238"/>
      <c r="F25" s="239"/>
    </row>
    <row r="26" spans="1:6">
      <c r="A26" s="244"/>
      <c r="B26" s="240"/>
      <c r="C26" s="241" t="s">
        <v>313</v>
      </c>
      <c r="D26" s="238"/>
      <c r="E26" s="238"/>
      <c r="F26" s="239"/>
    </row>
    <row r="27" spans="1:6" ht="15.75" thickBot="1">
      <c r="A27" s="245"/>
      <c r="B27" s="312"/>
      <c r="C27" s="312"/>
      <c r="D27" s="246"/>
      <c r="E27" s="246"/>
      <c r="F27" s="247"/>
    </row>
    <row r="28" spans="1:6" ht="15.75" thickTop="1"/>
  </sheetData>
  <mergeCells count="17">
    <mergeCell ref="B27:C27"/>
    <mergeCell ref="B11:C11"/>
    <mergeCell ref="B12:C12"/>
    <mergeCell ref="B16:C16"/>
    <mergeCell ref="B19:C19"/>
    <mergeCell ref="B20:C20"/>
    <mergeCell ref="B24:C24"/>
    <mergeCell ref="E1:F1"/>
    <mergeCell ref="A3:F3"/>
    <mergeCell ref="A4:F4"/>
    <mergeCell ref="A5:F5"/>
    <mergeCell ref="A6:F6"/>
    <mergeCell ref="A9:A10"/>
    <mergeCell ref="B9:C10"/>
    <mergeCell ref="D9:D10"/>
    <mergeCell ref="E9:E10"/>
    <mergeCell ref="F9:F10"/>
  </mergeCells>
  <pageMargins left="1.299212598425197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Mérleg</vt:lpstr>
      <vt:lpstr>Műk.b-k</vt:lpstr>
      <vt:lpstr>Felh.b-k</vt:lpstr>
      <vt:lpstr>Felhalm.</vt:lpstr>
      <vt:lpstr>Tartalék</vt:lpstr>
      <vt:lpstr>Létszám</vt:lpstr>
      <vt:lpstr>Adósságot k.ü.</vt:lpstr>
      <vt:lpstr>EU-s projekt</vt:lpstr>
      <vt:lpstr>Hiány-többlet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koh01</cp:lastModifiedBy>
  <cp:lastPrinted>2017-07-26T06:45:40Z</cp:lastPrinted>
  <dcterms:created xsi:type="dcterms:W3CDTF">2017-02-10T09:01:41Z</dcterms:created>
  <dcterms:modified xsi:type="dcterms:W3CDTF">2017-07-26T06:45:43Z</dcterms:modified>
</cp:coreProperties>
</file>