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4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F30" i="1"/>
  <c r="E29"/>
  <c r="D29"/>
  <c r="F29" s="1"/>
  <c r="C29"/>
  <c r="E28"/>
  <c r="D28"/>
  <c r="F28" s="1"/>
  <c r="C28"/>
  <c r="F25"/>
  <c r="E24"/>
  <c r="F24" s="1"/>
  <c r="D24"/>
  <c r="C24"/>
  <c r="E23"/>
  <c r="F23" s="1"/>
  <c r="D23"/>
  <c r="C23"/>
  <c r="E22"/>
  <c r="F21"/>
  <c r="E21"/>
  <c r="F20"/>
  <c r="F18"/>
  <c r="F17"/>
  <c r="E17"/>
  <c r="F16"/>
  <c r="E15"/>
  <c r="F15" s="1"/>
  <c r="D15"/>
  <c r="C15"/>
  <c r="C7" s="1"/>
  <c r="F14"/>
  <c r="E13"/>
  <c r="D13"/>
  <c r="F13" s="1"/>
  <c r="C13"/>
  <c r="F11"/>
  <c r="F10"/>
  <c r="E9"/>
  <c r="D9"/>
  <c r="F9" s="1"/>
  <c r="C9"/>
  <c r="D7"/>
  <c r="E7" l="1"/>
  <c r="F7" s="1"/>
</calcChain>
</file>

<file path=xl/sharedStrings.xml><?xml version="1.0" encoding="utf-8"?>
<sst xmlns="http://schemas.openxmlformats.org/spreadsheetml/2006/main" count="59" uniqueCount="54">
  <si>
    <t>3/2019. (V.30.) önkormányzati rendelet 4. melléklete</t>
  </si>
  <si>
    <t>HEGYHÁTSZENTJAKAB KÖZSÉG ÖNKORMÁNYZATÁNAK
2018. ÉVI BERUHÁZÁSI ÉS FELÚJÍTÁSI KIADÁSAINAK TELJESÍTÉSE FELADATONKÉNT/CÉLONKÉNT</t>
  </si>
  <si>
    <t>adatok ezer Ft-ban</t>
  </si>
  <si>
    <t>Rovat</t>
  </si>
  <si>
    <t>Megnevezés</t>
  </si>
  <si>
    <t>2018. évi eredeti előirányzat</t>
  </si>
  <si>
    <t>2018. évi módosított előirányzat</t>
  </si>
  <si>
    <t>2018. évi teljesítés</t>
  </si>
  <si>
    <t>Teljesítés %-ban</t>
  </si>
  <si>
    <t>K6</t>
  </si>
  <si>
    <t>BERUHÁZÁSOK</t>
  </si>
  <si>
    <t>K61</t>
  </si>
  <si>
    <t>Immateriális javak beszerzése</t>
  </si>
  <si>
    <t>K62</t>
  </si>
  <si>
    <t>Ingatlanok beszerzése, létesítése</t>
  </si>
  <si>
    <t>Közvilágítás bővítés</t>
  </si>
  <si>
    <t>Sátortetős tér kialakítása (EFOP pályázat)</t>
  </si>
  <si>
    <t>Kultúrházhoz előtető építése</t>
  </si>
  <si>
    <t>K63</t>
  </si>
  <si>
    <t>Informatikai eszközök beszerzése</t>
  </si>
  <si>
    <t>Használt laptopok vásárlása</t>
  </si>
  <si>
    <t>K64</t>
  </si>
  <si>
    <t>Egyéb tárgyi eszközök beszerzése</t>
  </si>
  <si>
    <t>Csúszda önrész</t>
  </si>
  <si>
    <t>Külterületi utak kezeléséhez gépek beszerzése
(traktor, rézsűzúzó, tolólap, szárzúzó)</t>
  </si>
  <si>
    <t>Utánfutó beszerzése</t>
  </si>
  <si>
    <t>Hasogatógép beszerzése</t>
  </si>
  <si>
    <t>Motorfűrész beszerzés</t>
  </si>
  <si>
    <t>Egyéb kisértékű tárgyi eszközök beszerzése</t>
  </si>
  <si>
    <t>K67</t>
  </si>
  <si>
    <t>Beruházási célú előzetesen felszámított ÁFA</t>
  </si>
  <si>
    <t>K7</t>
  </si>
  <si>
    <t>FELÚJÍTÁSOK</t>
  </si>
  <si>
    <t>K71</t>
  </si>
  <si>
    <t>Ingatlanok felújítása</t>
  </si>
  <si>
    <t>Hivatal szigetelés</t>
  </si>
  <si>
    <t>Vadása tó helyreállítás kiviteli terve</t>
  </si>
  <si>
    <t>K74</t>
  </si>
  <si>
    <t>Felújítási célú előzetesen felszámított ÁFA</t>
  </si>
  <si>
    <t>K8</t>
  </si>
  <si>
    <t>EGYÉB FELHALMOZÁSI KIADÁS</t>
  </si>
  <si>
    <t>K84</t>
  </si>
  <si>
    <t>Egyéb felhalmozási célú támogatás ÁH-n belülre</t>
  </si>
  <si>
    <t>NYD Regionális Hulladékgazd. Önkormányzati Társulás</t>
  </si>
  <si>
    <t>A fenti előirányzatokból 2018. költségvetési év azon fejlesztési céljai, amelyek megvalósításához a Stabilitási tv. 3. § (1) bekezdése szerinti adósságot keletkeztető ügylet megkötése válik vagy válhat szükségessé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</si>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</sst>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name val="Times New Roman"/>
      <family val="1"/>
      <charset val="238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i/>
      <sz val="10"/>
      <name val="Arial Narrow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10" fillId="0" borderId="0"/>
    <xf numFmtId="0" fontId="1" fillId="0" borderId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5" xfId="0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9" fontId="4" fillId="0" borderId="7" xfId="1" applyFont="1" applyBorder="1"/>
    <xf numFmtId="0" fontId="2" fillId="0" borderId="8" xfId="0" applyFont="1" applyBorder="1" applyAlignment="1">
      <alignment horizontal="right"/>
    </xf>
    <xf numFmtId="0" fontId="2" fillId="0" borderId="9" xfId="0" applyFont="1" applyBorder="1"/>
    <xf numFmtId="3" fontId="2" fillId="0" borderId="9" xfId="0" applyNumberFormat="1" applyFont="1" applyBorder="1"/>
    <xf numFmtId="9" fontId="2" fillId="0" borderId="10" xfId="1" applyFont="1" applyBorder="1"/>
    <xf numFmtId="9" fontId="2" fillId="0" borderId="11" xfId="1" applyFont="1" applyBorder="1"/>
    <xf numFmtId="0" fontId="6" fillId="0" borderId="9" xfId="0" applyFont="1" applyBorder="1" applyAlignment="1">
      <alignment horizontal="right"/>
    </xf>
    <xf numFmtId="3" fontId="6" fillId="0" borderId="9" xfId="0" applyNumberFormat="1" applyFont="1" applyBorder="1"/>
    <xf numFmtId="3" fontId="6" fillId="0" borderId="12" xfId="0" applyNumberFormat="1" applyFont="1" applyBorder="1"/>
    <xf numFmtId="9" fontId="6" fillId="0" borderId="11" xfId="1" applyFont="1" applyBorder="1"/>
    <xf numFmtId="9" fontId="2" fillId="0" borderId="13" xfId="1" applyFont="1" applyBorder="1"/>
    <xf numFmtId="0" fontId="6" fillId="0" borderId="9" xfId="0" applyFont="1" applyBorder="1" applyAlignment="1">
      <alignment horizontal="right" wrapText="1"/>
    </xf>
    <xf numFmtId="3" fontId="6" fillId="0" borderId="14" xfId="0" applyNumberFormat="1" applyFont="1" applyBorder="1"/>
    <xf numFmtId="9" fontId="6" fillId="0" borderId="15" xfId="1" applyFont="1" applyBorder="1"/>
    <xf numFmtId="0" fontId="2" fillId="0" borderId="16" xfId="0" applyFont="1" applyBorder="1" applyAlignment="1">
      <alignment horizontal="right"/>
    </xf>
    <xf numFmtId="0" fontId="2" fillId="0" borderId="17" xfId="0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3" fontId="2" fillId="0" borderId="19" xfId="0" applyNumberFormat="1" applyFont="1" applyBorder="1"/>
    <xf numFmtId="9" fontId="2" fillId="0" borderId="20" xfId="1" applyFont="1" applyBorder="1"/>
    <xf numFmtId="0" fontId="4" fillId="0" borderId="21" xfId="0" applyFont="1" applyBorder="1"/>
    <xf numFmtId="3" fontId="4" fillId="0" borderId="22" xfId="0" applyNumberFormat="1" applyFont="1" applyBorder="1"/>
    <xf numFmtId="9" fontId="4" fillId="0" borderId="23" xfId="1" applyFont="1" applyBorder="1"/>
    <xf numFmtId="0" fontId="2" fillId="0" borderId="24" xfId="0" applyFont="1" applyBorder="1" applyAlignment="1">
      <alignment horizontal="right"/>
    </xf>
    <xf numFmtId="0" fontId="2" fillId="0" borderId="25" xfId="0" applyFont="1" applyBorder="1"/>
    <xf numFmtId="3" fontId="2" fillId="0" borderId="25" xfId="0" applyNumberFormat="1" applyFont="1" applyBorder="1"/>
    <xf numFmtId="0" fontId="4" fillId="0" borderId="8" xfId="0" applyFont="1" applyBorder="1"/>
    <xf numFmtId="0" fontId="4" fillId="0" borderId="26" xfId="0" applyFont="1" applyBorder="1"/>
    <xf numFmtId="0" fontId="6" fillId="0" borderId="27" xfId="0" applyFont="1" applyBorder="1" applyAlignment="1">
      <alignment horizontal="right"/>
    </xf>
    <xf numFmtId="3" fontId="6" fillId="0" borderId="27" xfId="0" applyNumberFormat="1" applyFont="1" applyBorder="1"/>
    <xf numFmtId="3" fontId="6" fillId="0" borderId="28" xfId="0" applyNumberFormat="1" applyFont="1" applyBorder="1"/>
    <xf numFmtId="0" fontId="2" fillId="0" borderId="29" xfId="0" applyFont="1" applyBorder="1" applyAlignment="1">
      <alignment horizontal="right"/>
    </xf>
    <xf numFmtId="0" fontId="2" fillId="0" borderId="30" xfId="0" applyFont="1" applyBorder="1"/>
    <xf numFmtId="3" fontId="2" fillId="0" borderId="30" xfId="0" applyNumberFormat="1" applyFont="1" applyBorder="1"/>
    <xf numFmtId="3" fontId="2" fillId="0" borderId="31" xfId="0" applyNumberFormat="1" applyFont="1" applyBorder="1"/>
    <xf numFmtId="9" fontId="2" fillId="0" borderId="32" xfId="1" applyFont="1" applyBorder="1"/>
    <xf numFmtId="0" fontId="4" fillId="0" borderId="24" xfId="0" applyFont="1" applyBorder="1"/>
    <xf numFmtId="0" fontId="4" fillId="0" borderId="25" xfId="0" applyFont="1" applyBorder="1"/>
    <xf numFmtId="3" fontId="4" fillId="0" borderId="25" xfId="0" applyNumberFormat="1" applyFont="1" applyBorder="1"/>
    <xf numFmtId="3" fontId="4" fillId="0" borderId="33" xfId="0" applyNumberFormat="1" applyFont="1" applyBorder="1"/>
    <xf numFmtId="9" fontId="4" fillId="0" borderId="10" xfId="1" applyFont="1" applyBorder="1"/>
    <xf numFmtId="0" fontId="2" fillId="0" borderId="9" xfId="0" applyFont="1" applyBorder="1" applyAlignment="1">
      <alignment wrapText="1"/>
    </xf>
    <xf numFmtId="3" fontId="2" fillId="0" borderId="25" xfId="0" applyNumberFormat="1" applyFont="1" applyBorder="1" applyAlignment="1">
      <alignment horizontal="right"/>
    </xf>
    <xf numFmtId="3" fontId="2" fillId="0" borderId="33" xfId="0" applyNumberFormat="1" applyFont="1" applyBorder="1" applyAlignment="1">
      <alignment horizontal="right"/>
    </xf>
    <xf numFmtId="9" fontId="2" fillId="0" borderId="10" xfId="1" applyFont="1" applyBorder="1" applyAlignment="1">
      <alignment horizontal="right"/>
    </xf>
    <xf numFmtId="0" fontId="6" fillId="0" borderId="30" xfId="0" applyFont="1" applyBorder="1"/>
    <xf numFmtId="3" fontId="6" fillId="0" borderId="30" xfId="0" applyNumberFormat="1" applyFont="1" applyBorder="1"/>
    <xf numFmtId="3" fontId="6" fillId="0" borderId="31" xfId="0" applyNumberFormat="1" applyFont="1" applyBorder="1"/>
    <xf numFmtId="9" fontId="6" fillId="0" borderId="32" xfId="1" applyFont="1" applyBorder="1"/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horizontal="justify" wrapText="1"/>
    </xf>
    <xf numFmtId="0" fontId="4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4" xfId="0" applyFont="1" applyBorder="1"/>
    <xf numFmtId="0" fontId="4" fillId="0" borderId="35" xfId="0" applyFont="1" applyBorder="1"/>
    <xf numFmtId="3" fontId="4" fillId="0" borderId="35" xfId="0" applyNumberFormat="1" applyFont="1" applyBorder="1"/>
    <xf numFmtId="3" fontId="4" fillId="0" borderId="36" xfId="0" applyNumberFormat="1" applyFont="1" applyBorder="1"/>
    <xf numFmtId="9" fontId="4" fillId="0" borderId="37" xfId="1" applyFont="1" applyBorder="1"/>
    <xf numFmtId="0" fontId="4" fillId="0" borderId="38" xfId="0" applyFont="1" applyBorder="1" applyAlignment="1">
      <alignment horizontal="left" wrapText="1"/>
    </xf>
    <xf numFmtId="0" fontId="4" fillId="0" borderId="39" xfId="0" applyFont="1" applyBorder="1" applyAlignment="1">
      <alignment horizontal="left" wrapText="1"/>
    </xf>
    <xf numFmtId="3" fontId="4" fillId="0" borderId="9" xfId="0" applyNumberFormat="1" applyFont="1" applyBorder="1"/>
    <xf numFmtId="3" fontId="4" fillId="0" borderId="12" xfId="0" applyNumberFormat="1" applyFont="1" applyBorder="1"/>
    <xf numFmtId="9" fontId="4" fillId="0" borderId="11" xfId="1" applyFont="1" applyBorder="1"/>
    <xf numFmtId="0" fontId="4" fillId="0" borderId="8" xfId="0" applyFont="1" applyBorder="1" applyAlignment="1">
      <alignment horizontal="left"/>
    </xf>
    <xf numFmtId="0" fontId="4" fillId="0" borderId="9" xfId="0" applyFont="1" applyBorder="1"/>
    <xf numFmtId="0" fontId="4" fillId="0" borderId="38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40" xfId="0" applyFont="1" applyBorder="1" applyAlignment="1">
      <alignment horizontal="left" wrapText="1"/>
    </xf>
    <xf numFmtId="0" fontId="4" fillId="0" borderId="41" xfId="0" applyFont="1" applyBorder="1" applyAlignment="1">
      <alignment horizontal="left" wrapText="1"/>
    </xf>
    <xf numFmtId="3" fontId="4" fillId="0" borderId="30" xfId="0" applyNumberFormat="1" applyFont="1" applyBorder="1"/>
    <xf numFmtId="3" fontId="4" fillId="0" borderId="31" xfId="0" applyNumberFormat="1" applyFont="1" applyBorder="1"/>
    <xf numFmtId="9" fontId="4" fillId="0" borderId="32" xfId="1" applyFont="1" applyBorder="1"/>
  </cellXfs>
  <cellStyles count="14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6"/>
    <cellStyle name="Normál 3" xfId="7"/>
    <cellStyle name="Normál 3 2" xfId="8"/>
    <cellStyle name="Normál 4" xfId="9"/>
    <cellStyle name="Normál 5" xfId="10"/>
    <cellStyle name="Normál 6" xfId="11"/>
    <cellStyle name="Normál 7" xfId="12"/>
    <cellStyle name="Normál 8" xfId="13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2019_V.30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workbookViewId="0">
      <selection activeCell="F2" sqref="F2"/>
    </sheetView>
  </sheetViews>
  <sheetFormatPr defaultRowHeight="12.75"/>
  <cols>
    <col min="1" max="1" width="7.42578125" customWidth="1"/>
    <col min="2" max="2" width="42.85546875" customWidth="1"/>
    <col min="3" max="5" width="10" customWidth="1"/>
    <col min="6" max="6" width="9.140625" customWidth="1"/>
  </cols>
  <sheetData>
    <row r="1" spans="1:7">
      <c r="A1" s="1"/>
      <c r="B1" s="1"/>
      <c r="C1" s="1"/>
      <c r="D1" s="1"/>
      <c r="E1" s="2"/>
      <c r="F1" s="3" t="s">
        <v>0</v>
      </c>
    </row>
    <row r="2" spans="1:7" ht="9" customHeight="1">
      <c r="A2" s="1"/>
      <c r="B2" s="1"/>
      <c r="C2" s="1"/>
      <c r="D2" s="1"/>
      <c r="E2" s="1"/>
      <c r="F2" s="3"/>
    </row>
    <row r="3" spans="1:7" ht="30" customHeight="1">
      <c r="A3" s="4" t="s">
        <v>1</v>
      </c>
      <c r="B3" s="5"/>
      <c r="C3" s="5"/>
      <c r="D3" s="5"/>
      <c r="E3" s="5"/>
      <c r="F3" s="5"/>
    </row>
    <row r="4" spans="1:7" ht="8.25" customHeight="1">
      <c r="A4" s="6"/>
      <c r="B4" s="7"/>
      <c r="C4" s="7"/>
      <c r="D4" s="7"/>
      <c r="E4" s="7"/>
      <c r="F4" s="7"/>
    </row>
    <row r="5" spans="1:7" ht="13.5" thickBot="1">
      <c r="A5" s="1"/>
      <c r="B5" s="1"/>
      <c r="C5" s="1"/>
      <c r="D5" s="1"/>
      <c r="E5" s="1"/>
      <c r="F5" s="3" t="s">
        <v>2</v>
      </c>
      <c r="G5" s="2"/>
    </row>
    <row r="6" spans="1:7" ht="40.5" customHeight="1" thickTop="1" thickBot="1">
      <c r="A6" s="8" t="s">
        <v>3</v>
      </c>
      <c r="B6" s="9" t="s">
        <v>4</v>
      </c>
      <c r="C6" s="10" t="s">
        <v>5</v>
      </c>
      <c r="D6" s="11" t="s">
        <v>6</v>
      </c>
      <c r="E6" s="10" t="s">
        <v>7</v>
      </c>
      <c r="F6" s="12" t="s">
        <v>8</v>
      </c>
    </row>
    <row r="7" spans="1:7" ht="18" customHeight="1" thickTop="1">
      <c r="A7" s="13" t="s">
        <v>9</v>
      </c>
      <c r="B7" s="14" t="s">
        <v>10</v>
      </c>
      <c r="C7" s="15">
        <f>SUM(C8+C9+C15)</f>
        <v>24568</v>
      </c>
      <c r="D7" s="16">
        <f>SUM(D8+D9+D15)</f>
        <v>24427</v>
      </c>
      <c r="E7" s="15">
        <f>E9+E15+E8+E22+E13</f>
        <v>19715</v>
      </c>
      <c r="F7" s="17">
        <f t="shared" ref="F7:F30" si="0">E7/D7</f>
        <v>0.80709870225570068</v>
      </c>
    </row>
    <row r="8" spans="1:7" ht="18" customHeight="1">
      <c r="A8" s="18" t="s">
        <v>11</v>
      </c>
      <c r="B8" s="19" t="s">
        <v>12</v>
      </c>
      <c r="C8" s="20">
        <v>0</v>
      </c>
      <c r="D8" s="20">
        <v>0</v>
      </c>
      <c r="E8" s="20">
        <v>0</v>
      </c>
      <c r="F8" s="21">
        <v>0</v>
      </c>
    </row>
    <row r="9" spans="1:7" ht="18" customHeight="1">
      <c r="A9" s="18" t="s">
        <v>13</v>
      </c>
      <c r="B9" s="19" t="s">
        <v>14</v>
      </c>
      <c r="C9" s="20">
        <f>SUM(C10:C12)</f>
        <v>1713</v>
      </c>
      <c r="D9" s="20">
        <f t="shared" ref="D9:E9" si="1">SUM(D10:D12)</f>
        <v>1713</v>
      </c>
      <c r="E9" s="20">
        <f t="shared" si="1"/>
        <v>487</v>
      </c>
      <c r="F9" s="22">
        <f>E9/D9</f>
        <v>0.28429655575014595</v>
      </c>
    </row>
    <row r="10" spans="1:7" ht="18" customHeight="1">
      <c r="A10" s="18"/>
      <c r="B10" s="23" t="s">
        <v>15</v>
      </c>
      <c r="C10" s="24">
        <v>400</v>
      </c>
      <c r="D10" s="25">
        <v>400</v>
      </c>
      <c r="E10" s="24">
        <v>191</v>
      </c>
      <c r="F10" s="26">
        <f t="shared" ref="F10:F13" si="2">E10/D10</f>
        <v>0.47749999999999998</v>
      </c>
    </row>
    <row r="11" spans="1:7" ht="18" customHeight="1">
      <c r="A11" s="18"/>
      <c r="B11" s="23" t="s">
        <v>16</v>
      </c>
      <c r="C11" s="24">
        <v>1313</v>
      </c>
      <c r="D11" s="25">
        <v>1313</v>
      </c>
      <c r="E11" s="24">
        <v>0</v>
      </c>
      <c r="F11" s="22">
        <f t="shared" si="2"/>
        <v>0</v>
      </c>
    </row>
    <row r="12" spans="1:7" ht="18" customHeight="1">
      <c r="A12" s="18"/>
      <c r="B12" s="23" t="s">
        <v>17</v>
      </c>
      <c r="C12" s="24">
        <v>0</v>
      </c>
      <c r="D12" s="25">
        <v>0</v>
      </c>
      <c r="E12" s="24">
        <v>296</v>
      </c>
      <c r="F12" s="22">
        <v>0</v>
      </c>
    </row>
    <row r="13" spans="1:7" ht="18" customHeight="1">
      <c r="A13" s="18" t="s">
        <v>18</v>
      </c>
      <c r="B13" s="19" t="s">
        <v>19</v>
      </c>
      <c r="C13" s="20">
        <f>SUM(C14)</f>
        <v>0</v>
      </c>
      <c r="D13" s="20">
        <f t="shared" ref="D13:E13" si="3">SUM(D14)</f>
        <v>141</v>
      </c>
      <c r="E13" s="20">
        <f t="shared" si="3"/>
        <v>111</v>
      </c>
      <c r="F13" s="22">
        <f t="shared" si="2"/>
        <v>0.78723404255319152</v>
      </c>
    </row>
    <row r="14" spans="1:7" ht="18" customHeight="1">
      <c r="A14" s="18"/>
      <c r="B14" s="23" t="s">
        <v>20</v>
      </c>
      <c r="C14" s="24">
        <v>0</v>
      </c>
      <c r="D14" s="25">
        <v>141</v>
      </c>
      <c r="E14" s="24">
        <v>111</v>
      </c>
      <c r="F14" s="22">
        <f>E14/D14</f>
        <v>0.78723404255319152</v>
      </c>
    </row>
    <row r="15" spans="1:7" ht="18" customHeight="1">
      <c r="A15" s="18" t="s">
        <v>21</v>
      </c>
      <c r="B15" s="19" t="s">
        <v>22</v>
      </c>
      <c r="C15" s="20">
        <f>SUM(C16:C21)</f>
        <v>22855</v>
      </c>
      <c r="D15" s="20">
        <f>SUM(D16:D21)</f>
        <v>22714</v>
      </c>
      <c r="E15" s="20">
        <f>SUM(E16:E21)</f>
        <v>14939</v>
      </c>
      <c r="F15" s="27">
        <f t="shared" si="0"/>
        <v>0.65770009685656428</v>
      </c>
    </row>
    <row r="16" spans="1:7" ht="27" customHeight="1">
      <c r="A16" s="18"/>
      <c r="B16" s="28" t="s">
        <v>23</v>
      </c>
      <c r="C16" s="24">
        <v>6445</v>
      </c>
      <c r="D16" s="25">
        <v>3984</v>
      </c>
      <c r="E16" s="29">
        <v>0</v>
      </c>
      <c r="F16" s="30">
        <f t="shared" si="0"/>
        <v>0</v>
      </c>
    </row>
    <row r="17" spans="1:6" ht="25.5">
      <c r="A17" s="18"/>
      <c r="B17" s="28" t="s">
        <v>24</v>
      </c>
      <c r="C17" s="24">
        <v>16410</v>
      </c>
      <c r="D17" s="25">
        <v>17373</v>
      </c>
      <c r="E17" s="29">
        <f>13752</f>
        <v>13752</v>
      </c>
      <c r="F17" s="30">
        <f t="shared" si="0"/>
        <v>0.79157313072008284</v>
      </c>
    </row>
    <row r="18" spans="1:6" ht="18" customHeight="1">
      <c r="A18" s="18"/>
      <c r="B18" s="23" t="s">
        <v>25</v>
      </c>
      <c r="C18" s="24">
        <v>0</v>
      </c>
      <c r="D18" s="25">
        <v>860</v>
      </c>
      <c r="E18" s="29">
        <v>650</v>
      </c>
      <c r="F18" s="30">
        <f t="shared" si="0"/>
        <v>0.7558139534883721</v>
      </c>
    </row>
    <row r="19" spans="1:6" ht="18" customHeight="1">
      <c r="A19" s="18"/>
      <c r="B19" s="23" t="s">
        <v>26</v>
      </c>
      <c r="C19" s="24">
        <v>0</v>
      </c>
      <c r="D19" s="25">
        <v>0</v>
      </c>
      <c r="E19" s="29">
        <v>173</v>
      </c>
      <c r="F19" s="30">
        <v>0</v>
      </c>
    </row>
    <row r="20" spans="1:6" ht="18" customHeight="1">
      <c r="A20" s="18"/>
      <c r="B20" s="23" t="s">
        <v>27</v>
      </c>
      <c r="C20" s="24">
        <v>0</v>
      </c>
      <c r="D20" s="25">
        <v>195</v>
      </c>
      <c r="E20" s="29">
        <v>154</v>
      </c>
      <c r="F20" s="30">
        <f t="shared" si="0"/>
        <v>0.78974358974358971</v>
      </c>
    </row>
    <row r="21" spans="1:6" ht="18" customHeight="1">
      <c r="A21" s="18"/>
      <c r="B21" s="23" t="s">
        <v>28</v>
      </c>
      <c r="C21" s="24">
        <v>0</v>
      </c>
      <c r="D21" s="25">
        <v>302</v>
      </c>
      <c r="E21" s="29">
        <f>13+193+4</f>
        <v>210</v>
      </c>
      <c r="F21" s="30">
        <f t="shared" si="0"/>
        <v>0.69536423841059603</v>
      </c>
    </row>
    <row r="22" spans="1:6" ht="18" customHeight="1" thickBot="1">
      <c r="A22" s="31" t="s">
        <v>29</v>
      </c>
      <c r="B22" s="32" t="s">
        <v>30</v>
      </c>
      <c r="C22" s="33">
        <v>0</v>
      </c>
      <c r="D22" s="34">
        <v>0</v>
      </c>
      <c r="E22" s="35">
        <f>3701+94+23+80+228+51+1</f>
        <v>4178</v>
      </c>
      <c r="F22" s="36">
        <v>0</v>
      </c>
    </row>
    <row r="23" spans="1:6" ht="18" customHeight="1" thickTop="1">
      <c r="A23" s="37" t="s">
        <v>31</v>
      </c>
      <c r="B23" s="14" t="s">
        <v>32</v>
      </c>
      <c r="C23" s="15">
        <f>SUM(C25:C27)</f>
        <v>728</v>
      </c>
      <c r="D23" s="38">
        <f>SUM(D25:D27)</f>
        <v>3141</v>
      </c>
      <c r="E23" s="15">
        <f>SUM(E25:E27)</f>
        <v>3141</v>
      </c>
      <c r="F23" s="39">
        <f t="shared" si="0"/>
        <v>1</v>
      </c>
    </row>
    <row r="24" spans="1:6" ht="18" customHeight="1">
      <c r="A24" s="40" t="s">
        <v>33</v>
      </c>
      <c r="B24" s="41" t="s">
        <v>34</v>
      </c>
      <c r="C24" s="42">
        <f>SUM(C25:C26)</f>
        <v>728</v>
      </c>
      <c r="D24" s="42">
        <f>SUM(D25:D26)</f>
        <v>3141</v>
      </c>
      <c r="E24" s="42">
        <f>SUM(E25:E26)</f>
        <v>2628</v>
      </c>
      <c r="F24" s="21">
        <f t="shared" si="0"/>
        <v>0.83667621776504297</v>
      </c>
    </row>
    <row r="25" spans="1:6" ht="18" customHeight="1">
      <c r="A25" s="43"/>
      <c r="B25" s="23" t="s">
        <v>35</v>
      </c>
      <c r="C25" s="24">
        <v>728</v>
      </c>
      <c r="D25" s="25">
        <v>728</v>
      </c>
      <c r="E25" s="24">
        <v>728</v>
      </c>
      <c r="F25" s="26">
        <f t="shared" si="0"/>
        <v>1</v>
      </c>
    </row>
    <row r="26" spans="1:6" ht="18" customHeight="1">
      <c r="A26" s="44"/>
      <c r="B26" s="45" t="s">
        <v>36</v>
      </c>
      <c r="C26" s="46">
        <v>0</v>
      </c>
      <c r="D26" s="47">
        <v>2413</v>
      </c>
      <c r="E26" s="46">
        <v>1900</v>
      </c>
      <c r="F26" s="26">
        <v>0</v>
      </c>
    </row>
    <row r="27" spans="1:6" ht="16.899999999999999" customHeight="1" thickBot="1">
      <c r="A27" s="48" t="s">
        <v>37</v>
      </c>
      <c r="B27" s="49" t="s">
        <v>38</v>
      </c>
      <c r="C27" s="50">
        <v>0</v>
      </c>
      <c r="D27" s="51">
        <v>0</v>
      </c>
      <c r="E27" s="50">
        <v>513</v>
      </c>
      <c r="F27" s="52">
        <v>0</v>
      </c>
    </row>
    <row r="28" spans="1:6" ht="18" customHeight="1" thickTop="1">
      <c r="A28" s="53" t="s">
        <v>39</v>
      </c>
      <c r="B28" s="54" t="s">
        <v>40</v>
      </c>
      <c r="C28" s="55">
        <f>SUM(C29)</f>
        <v>0</v>
      </c>
      <c r="D28" s="56">
        <f>SUM(D29)</f>
        <v>145</v>
      </c>
      <c r="E28" s="15">
        <f>SUM(E29)</f>
        <v>145</v>
      </c>
      <c r="F28" s="57">
        <f t="shared" si="0"/>
        <v>1</v>
      </c>
    </row>
    <row r="29" spans="1:6" ht="18" customHeight="1">
      <c r="A29" s="18" t="s">
        <v>41</v>
      </c>
      <c r="B29" s="58" t="s">
        <v>42</v>
      </c>
      <c r="C29" s="59">
        <f>SUM(C30:C30)</f>
        <v>0</v>
      </c>
      <c r="D29" s="60">
        <f>SUM(D30:D30)</f>
        <v>145</v>
      </c>
      <c r="E29" s="59">
        <f>SUM(E30:E30)</f>
        <v>145</v>
      </c>
      <c r="F29" s="61">
        <f t="shared" si="0"/>
        <v>1</v>
      </c>
    </row>
    <row r="30" spans="1:6" ht="18" customHeight="1" thickBot="1">
      <c r="A30" s="48"/>
      <c r="B30" s="62" t="s">
        <v>43</v>
      </c>
      <c r="C30" s="63">
        <v>0</v>
      </c>
      <c r="D30" s="64">
        <v>145</v>
      </c>
      <c r="E30" s="63">
        <v>145</v>
      </c>
      <c r="F30" s="65">
        <f t="shared" si="0"/>
        <v>1</v>
      </c>
    </row>
    <row r="31" spans="1:6" ht="20.25" customHeight="1" thickTop="1">
      <c r="A31" s="1"/>
      <c r="B31" s="1"/>
      <c r="C31" s="1"/>
      <c r="D31" s="1"/>
      <c r="E31" s="1"/>
      <c r="F31" s="1"/>
    </row>
    <row r="32" spans="1:6" ht="27" customHeight="1">
      <c r="A32" s="66" t="s">
        <v>44</v>
      </c>
      <c r="B32" s="66"/>
      <c r="C32" s="66"/>
      <c r="D32" s="66"/>
      <c r="E32" s="66"/>
      <c r="F32" s="66"/>
    </row>
    <row r="33" spans="1:6" ht="7.5" customHeight="1">
      <c r="A33" s="67"/>
      <c r="B33" s="67"/>
      <c r="C33" s="67"/>
      <c r="D33" s="67"/>
      <c r="E33" s="67"/>
      <c r="F33" s="67"/>
    </row>
    <row r="34" spans="1:6" ht="13.5" thickBot="1">
      <c r="A34" s="1"/>
      <c r="B34" s="1"/>
      <c r="C34" s="1"/>
      <c r="D34" s="1"/>
      <c r="E34" s="1"/>
      <c r="F34" s="3" t="s">
        <v>45</v>
      </c>
    </row>
    <row r="35" spans="1:6" ht="39" customHeight="1" thickTop="1" thickBot="1">
      <c r="A35" s="68" t="s">
        <v>46</v>
      </c>
      <c r="B35" s="69" t="s">
        <v>4</v>
      </c>
      <c r="C35" s="70" t="s">
        <v>5</v>
      </c>
      <c r="D35" s="71" t="s">
        <v>6</v>
      </c>
      <c r="E35" s="70" t="s">
        <v>7</v>
      </c>
      <c r="F35" s="72" t="s">
        <v>8</v>
      </c>
    </row>
    <row r="36" spans="1:6">
      <c r="A36" s="73" t="s">
        <v>47</v>
      </c>
      <c r="B36" s="74"/>
      <c r="C36" s="75">
        <v>0</v>
      </c>
      <c r="D36" s="76">
        <v>0</v>
      </c>
      <c r="E36" s="75">
        <v>0</v>
      </c>
      <c r="F36" s="77">
        <v>0</v>
      </c>
    </row>
    <row r="37" spans="1:6" ht="12.75" customHeight="1">
      <c r="A37" s="78" t="s">
        <v>48</v>
      </c>
      <c r="B37" s="79"/>
      <c r="C37" s="80">
        <v>0</v>
      </c>
      <c r="D37" s="81">
        <v>0</v>
      </c>
      <c r="E37" s="80">
        <v>0</v>
      </c>
      <c r="F37" s="82">
        <v>0</v>
      </c>
    </row>
    <row r="38" spans="1:6">
      <c r="A38" s="83" t="s">
        <v>49</v>
      </c>
      <c r="B38" s="19"/>
      <c r="C38" s="80">
        <v>0</v>
      </c>
      <c r="D38" s="81">
        <v>0</v>
      </c>
      <c r="E38" s="80">
        <v>0</v>
      </c>
      <c r="F38" s="82">
        <v>0</v>
      </c>
    </row>
    <row r="39" spans="1:6">
      <c r="A39" s="83" t="s">
        <v>50</v>
      </c>
      <c r="B39" s="84"/>
      <c r="C39" s="80">
        <v>0</v>
      </c>
      <c r="D39" s="81">
        <v>0</v>
      </c>
      <c r="E39" s="80">
        <v>0</v>
      </c>
      <c r="F39" s="82">
        <v>0</v>
      </c>
    </row>
    <row r="40" spans="1:6" ht="24.75" customHeight="1">
      <c r="A40" s="78" t="s">
        <v>51</v>
      </c>
      <c r="B40" s="79"/>
      <c r="C40" s="80">
        <v>0</v>
      </c>
      <c r="D40" s="81">
        <v>0</v>
      </c>
      <c r="E40" s="80">
        <v>0</v>
      </c>
      <c r="F40" s="82">
        <v>0</v>
      </c>
    </row>
    <row r="41" spans="1:6">
      <c r="A41" s="85" t="s">
        <v>52</v>
      </c>
      <c r="B41" s="86"/>
      <c r="C41" s="80">
        <v>0</v>
      </c>
      <c r="D41" s="81">
        <v>0</v>
      </c>
      <c r="E41" s="80">
        <v>0</v>
      </c>
      <c r="F41" s="82">
        <v>0</v>
      </c>
    </row>
    <row r="42" spans="1:6" ht="25.5" customHeight="1" thickBot="1">
      <c r="A42" s="87" t="s">
        <v>53</v>
      </c>
      <c r="B42" s="88"/>
      <c r="C42" s="89">
        <v>0</v>
      </c>
      <c r="D42" s="90">
        <v>0</v>
      </c>
      <c r="E42" s="89">
        <v>0</v>
      </c>
      <c r="F42" s="91">
        <v>0</v>
      </c>
    </row>
    <row r="43" spans="1:6" ht="13.5" thickTop="1"/>
  </sheetData>
  <mergeCells count="6">
    <mergeCell ref="A3:F3"/>
    <mergeCell ref="A32:F32"/>
    <mergeCell ref="A37:B37"/>
    <mergeCell ref="A40:B40"/>
    <mergeCell ref="A41:B41"/>
    <mergeCell ref="A42:B42"/>
  </mergeCells>
  <printOptions horizontalCentered="1"/>
  <pageMargins left="0.62992125984251968" right="0.62992125984251968" top="0.59055118110236227" bottom="0.42" header="0.51181102362204722" footer="0.38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2019-05-30T09:44:59Z</dcterms:created>
  <dcterms:modified xsi:type="dcterms:W3CDTF">2019-05-30T09:45:29Z</dcterms:modified>
</cp:coreProperties>
</file>