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1670" activeTab="0"/>
  </bookViews>
  <sheets>
    <sheet name="1.sz.m.mérleg" sheetId="1" r:id="rId1"/>
    <sheet name="2.sz.m-bevételek" sheetId="2" r:id="rId2"/>
    <sheet name="3.sz.m.-kiadások" sheetId="3" r:id="rId3"/>
    <sheet name="4.sz.m.kiadások-szakfa." sheetId="4" r:id="rId4"/>
    <sheet name="5.sz.m.-tartalék" sheetId="5" r:id="rId5"/>
    <sheet name="6.sz.m.-felh." sheetId="6" r:id="rId6"/>
    <sheet name="7.sz.m-ei.felhasz." sheetId="7" r:id="rId7"/>
    <sheet name="8.sz.m.-közv.tám." sheetId="8" r:id="rId8"/>
    <sheet name="9.a.sz.Önk.Hivatal-mérleg" sheetId="9" r:id="rId9"/>
    <sheet name="9.b.sz.m. Önk.Hivatal kiad." sheetId="10" r:id="rId10"/>
    <sheet name="Munka1" sheetId="11" r:id="rId11"/>
  </sheets>
  <definedNames>
    <definedName name="_xlnm.Print_Area" localSheetId="1">'2.sz.m-bevételek'!$A$1:$K$114</definedName>
    <definedName name="_xlnm.Print_Area" localSheetId="3">'4.sz.m.kiadások-szakfa.'!$A$1:$C$401</definedName>
  </definedNames>
  <calcPr fullCalcOnLoad="1"/>
</workbook>
</file>

<file path=xl/sharedStrings.xml><?xml version="1.0" encoding="utf-8"?>
<sst xmlns="http://schemas.openxmlformats.org/spreadsheetml/2006/main" count="870" uniqueCount="522">
  <si>
    <t>I.</t>
  </si>
  <si>
    <t>Szakfeladat száma:   …………5220001………………………..</t>
  </si>
  <si>
    <t>ezer Ft</t>
  </si>
  <si>
    <t>megnevezése: Közutak, hidak, alagutak üzemeltetése, fenntartása</t>
  </si>
  <si>
    <t>főkönyvi szám</t>
  </si>
  <si>
    <t>A</t>
  </si>
  <si>
    <t>E</t>
  </si>
  <si>
    <t>útkátyuzás</t>
  </si>
  <si>
    <t>Készletbeszerzések</t>
  </si>
  <si>
    <t>Vásárolt termékeke ÁFA-ja</t>
  </si>
  <si>
    <t>Különféle dologi kiadások</t>
  </si>
  <si>
    <t>Dologi kiadások összesen</t>
  </si>
  <si>
    <t>Szakfeladat összesen</t>
  </si>
  <si>
    <t>II.</t>
  </si>
  <si>
    <t>Szakfeladat száma:   …………8411121</t>
  </si>
  <si>
    <t>megnevezése: Önkormányzati jogalkotás</t>
  </si>
  <si>
    <t>Polgármester tiszteletdíja</t>
  </si>
  <si>
    <t>Cafetéria</t>
  </si>
  <si>
    <t>Személyi juttatások összesen</t>
  </si>
  <si>
    <t>szociális hozzájárulás                                           27%</t>
  </si>
  <si>
    <t>eü.hozzájárulás                                                    11.9%</t>
  </si>
  <si>
    <t>Munkaadókat terhelő járulékok összesen</t>
  </si>
  <si>
    <t>nem adatátviteli célú távközlési díjak (telefon)</t>
  </si>
  <si>
    <t>Szolgáltatások</t>
  </si>
  <si>
    <t>Reprezentáció</t>
  </si>
  <si>
    <t>munkáltatói SZJA     19,04%</t>
  </si>
  <si>
    <t>III.</t>
  </si>
  <si>
    <t>megnevezése: Város- és községgazdálkodás m.n.s. szolgáltatások</t>
  </si>
  <si>
    <t xml:space="preserve">könyv beszerzés </t>
  </si>
  <si>
    <t>IV.</t>
  </si>
  <si>
    <t>Szakfeladat száma:   …………8414021………………..</t>
  </si>
  <si>
    <t>megnevezése: Közvilágítási feladatok</t>
  </si>
  <si>
    <t>villamosenergia szolgáltatás</t>
  </si>
  <si>
    <t>többletszolgáltatási díj</t>
  </si>
  <si>
    <t>közvilágítás karbantartási díj</t>
  </si>
  <si>
    <t>V.</t>
  </si>
  <si>
    <t>Szakfeladat száma:   …………8414031…………………………..</t>
  </si>
  <si>
    <t>szemétszállítás</t>
  </si>
  <si>
    <t>VI.</t>
  </si>
  <si>
    <t>VII.</t>
  </si>
  <si>
    <t>RÉSZGAZDA</t>
  </si>
  <si>
    <t>iskolabusz</t>
  </si>
  <si>
    <t>Megbízási díj</t>
  </si>
  <si>
    <t>irodaszer, nyomtatvány</t>
  </si>
  <si>
    <t>hajtó- és kenőanyag beszerzés</t>
  </si>
  <si>
    <t>VIII.</t>
  </si>
  <si>
    <t>egyéb (karbantartási) anyag beszerzése</t>
  </si>
  <si>
    <t>IX.</t>
  </si>
  <si>
    <t>Szakfeladat száma:   …………8419075…………………..</t>
  </si>
  <si>
    <t>megnevezése: Önkormányzatok elszámolásai költségvetési szerveikkel</t>
  </si>
  <si>
    <t>Körjegyzőség finanszírozása Kislőd</t>
  </si>
  <si>
    <t>Körjegyzőség 2011.évi elszámolás- Kislőd</t>
  </si>
  <si>
    <t>Alapszolgáltatási Kp.finanszírozása</t>
  </si>
  <si>
    <t>Háziorvosi ügyelet támogatása</t>
  </si>
  <si>
    <t>Fogászati ellátás támogatása</t>
  </si>
  <si>
    <t>X.</t>
  </si>
  <si>
    <t>Szakfeladat száma:   …………8419089………………..</t>
  </si>
  <si>
    <t>megnevezése: Fejezeti és általános tartalékok elszámolása</t>
  </si>
  <si>
    <t>Egyéb általános tartalék</t>
  </si>
  <si>
    <t>Egyéb céltartalék</t>
  </si>
  <si>
    <t>XI.</t>
  </si>
  <si>
    <t>Szakfeladat száma:   ……8690411…………………..</t>
  </si>
  <si>
    <t>megnevezése:    Család- és nővédelmi egészségügyi gondozás</t>
  </si>
  <si>
    <t>B</t>
  </si>
  <si>
    <t>gyógyszer beszerzés</t>
  </si>
  <si>
    <t>kisért.tesz. (nyomtató+egyéb)</t>
  </si>
  <si>
    <t>egyéb  anyag beszerzése</t>
  </si>
  <si>
    <t>nem adatátviteli díj</t>
  </si>
  <si>
    <t>adatátviteli díj</t>
  </si>
  <si>
    <t>szoftver általány</t>
  </si>
  <si>
    <t>karbantartás, kisjavítás</t>
  </si>
  <si>
    <t>vllamosenergia szolgáltatás</t>
  </si>
  <si>
    <t>XII.</t>
  </si>
  <si>
    <t>Szakfeladat száma:   …………8821111…………………..</t>
  </si>
  <si>
    <t>megnevezése: ………..Aktív korúak ellátás</t>
  </si>
  <si>
    <t>rend.szoc.segély</t>
  </si>
  <si>
    <t>rend.szoc.segély (eg.kár)</t>
  </si>
  <si>
    <t>XIII.</t>
  </si>
  <si>
    <t>Szakfeladat száma:   …………882113……………..</t>
  </si>
  <si>
    <t>megnevezése: ……….Lakásfenntartási támogatás</t>
  </si>
  <si>
    <t>Lakásfenntartási támogatás</t>
  </si>
  <si>
    <t>XIV.</t>
  </si>
  <si>
    <t>Szakfeladat száma:   …………8821221……………..</t>
  </si>
  <si>
    <t>megnevezése: ……….Átmeneti segély</t>
  </si>
  <si>
    <t>Átmeneti segély</t>
  </si>
  <si>
    <t>XV.</t>
  </si>
  <si>
    <t>Szakfeladat száma:   …………8821231…………………..</t>
  </si>
  <si>
    <t>megnevezése: ……….Temetési segély</t>
  </si>
  <si>
    <t>Temetési segély</t>
  </si>
  <si>
    <t>XVI.</t>
  </si>
  <si>
    <t>Szakfeladat száma:   …………8821291…………………..</t>
  </si>
  <si>
    <t>megnevezése: ………..Egyéb önkormányzati támogatás</t>
  </si>
  <si>
    <t>Beiskolázási segély</t>
  </si>
  <si>
    <t>Arany János pr.támogatás</t>
  </si>
  <si>
    <t>Bursa H.támogatás</t>
  </si>
  <si>
    <t>XVII.</t>
  </si>
  <si>
    <t>Szakfeladat száma:   …………8903021…………………..</t>
  </si>
  <si>
    <t>megnevezése: ……….Civil szervezetek program- és egyéb támogatása</t>
  </si>
  <si>
    <t>Német N.E. támogatás(Énekkar)</t>
  </si>
  <si>
    <t>Polgárőr egyesület támogatása</t>
  </si>
  <si>
    <t>Látássérült Klub támogatása</t>
  </si>
  <si>
    <t>SE támogatás</t>
  </si>
  <si>
    <t>Szakfeladat száma:   …………8904421.…………………………..</t>
  </si>
  <si>
    <t>megnevezése: Huzamosabb idejű közfoglalkoztatás</t>
  </si>
  <si>
    <t>egyéb bérrendszer hatálya alá tartozók munkabére</t>
  </si>
  <si>
    <t>munkaruha és egyéb</t>
  </si>
  <si>
    <t>áfa</t>
  </si>
  <si>
    <t>XX.</t>
  </si>
  <si>
    <t>Szakfeladat száma:   …………9101231………………………..</t>
  </si>
  <si>
    <t>megnevezése: Könyvtári szolgáltatások</t>
  </si>
  <si>
    <t>állományba nem tartozók megbízási díja</t>
  </si>
  <si>
    <t xml:space="preserve">kisértékű tárgyi eszköz </t>
  </si>
  <si>
    <t>tisztitószer beszerzése</t>
  </si>
  <si>
    <t>nem adatátvit. Célú távközlési díj (telefon)</t>
  </si>
  <si>
    <t>gázenergia szolgáltatás</t>
  </si>
  <si>
    <t>víz- és csatornadíj</t>
  </si>
  <si>
    <t>karbantartási, kisjavítási szolgáltatások</t>
  </si>
  <si>
    <t>XXI.</t>
  </si>
  <si>
    <t>Szakfeladat összesen:</t>
  </si>
  <si>
    <t>foglalkoztatást helyettesítő támogatás   10 fő 12 hó</t>
  </si>
  <si>
    <t>Szakfeladat száma:   …………493309-1</t>
  </si>
  <si>
    <t>megnevezése: MNS.egyéb személyszállítás (iskolabusz)</t>
  </si>
  <si>
    <t>hajtó és kenőanyag beszerzés</t>
  </si>
  <si>
    <t>egyéb karb.anyag</t>
  </si>
  <si>
    <t>egyéb üzemeltetés (mosatás)</t>
  </si>
  <si>
    <t>Belföldi kiküldetés</t>
  </si>
  <si>
    <t>Díjak, egyéb befiz. ----, műszaki biztosítás   kötelező, utas, casco</t>
  </si>
  <si>
    <t>2013.évi ei</t>
  </si>
  <si>
    <t>2013.évi ei.</t>
  </si>
  <si>
    <t>egyéb üzemeltetés, fenntartás---- hótolás</t>
  </si>
  <si>
    <t xml:space="preserve">részmunkaidős egyéb bérr.hat. alá tartózó </t>
  </si>
  <si>
    <t>részmunkaidős egyéb bérr.hat. alá tartózó étkezési hozzájárulás</t>
  </si>
  <si>
    <t>T.B. 27%</t>
  </si>
  <si>
    <t>Étkezési jegy 1,19*1,14</t>
  </si>
  <si>
    <t>élelmiszer óvoda</t>
  </si>
  <si>
    <t>élelmiszer bölcsöde</t>
  </si>
  <si>
    <t>munkaruha</t>
  </si>
  <si>
    <t>szakmai anyag beszerzés</t>
  </si>
  <si>
    <t>kisértékű tárgyi eszköz, szellemi termék beszerzés</t>
  </si>
  <si>
    <t>óvoda vásárolt élelmezés</t>
  </si>
  <si>
    <t>bölcsődei étkezés</t>
  </si>
  <si>
    <t xml:space="preserve">gázenergia szolgáltatás </t>
  </si>
  <si>
    <t>karbantartási, kisjavítási szolgáltatások -festés</t>
  </si>
  <si>
    <t>szemétszállítás, kéményseprés része</t>
  </si>
  <si>
    <t>foglalkozás eü.</t>
  </si>
  <si>
    <t>55219..</t>
  </si>
  <si>
    <t>rovarírtás</t>
  </si>
  <si>
    <t>Munkaadói szja  1,19*0,16</t>
  </si>
  <si>
    <t>Áfa</t>
  </si>
  <si>
    <t>Szakfeladat száma:   …………562912-1………………………..</t>
  </si>
  <si>
    <t>megnevezése:Óvodai intézményi étkeztetés</t>
  </si>
  <si>
    <t>részmunkaidős egyéb bérr.hat. alá tartózó étk.hozzájár.</t>
  </si>
  <si>
    <t>Étkezési jegy 1,19*0,14</t>
  </si>
  <si>
    <t xml:space="preserve">élelmiszer </t>
  </si>
  <si>
    <t>irodaszer</t>
  </si>
  <si>
    <t>vásárolt élelmezés</t>
  </si>
  <si>
    <t>egyéb üzemeltetés-foglalkozás eü.</t>
  </si>
  <si>
    <t>egyéb üzemeltetés-rovarírtás</t>
  </si>
  <si>
    <t>Szakfeladat száma:   …………562913-1………………………..</t>
  </si>
  <si>
    <t>megnevezése:Iskolai intézményi étkeztetés</t>
  </si>
  <si>
    <t xml:space="preserve">Költségtérítés </t>
  </si>
  <si>
    <t>Szakfeladat száma:   …………813000-1………………………..</t>
  </si>
  <si>
    <t>vegyszer</t>
  </si>
  <si>
    <t>bíztosítási díjak (géptörés, kötelező)</t>
  </si>
  <si>
    <t>megnevezése:Zöldterület-kezelés</t>
  </si>
  <si>
    <t>kisért.teszk.beszerzés</t>
  </si>
  <si>
    <t>egyéb anyagbeszerzés (tisztítószer)</t>
  </si>
  <si>
    <t>szállítási szolgáltatás</t>
  </si>
  <si>
    <t>kéményseprés része</t>
  </si>
  <si>
    <t>tűzvédelmi szolgáltatás</t>
  </si>
  <si>
    <t>szakmai szolgáltatás</t>
  </si>
  <si>
    <t>pénzügyi szolgáltatás</t>
  </si>
  <si>
    <t>reprezentáció</t>
  </si>
  <si>
    <t>reklám- és propagandakiadások</t>
  </si>
  <si>
    <t>egyéb díjak- biztosítások   -vagyon, cégautóadó</t>
  </si>
  <si>
    <t>egyéb díjak</t>
  </si>
  <si>
    <t xml:space="preserve">szakmai szolgáltatás  </t>
  </si>
  <si>
    <t>Közös Önkormányzati Hivatal</t>
  </si>
  <si>
    <t>közalkalmazott alapilletménye  12*149.100</t>
  </si>
  <si>
    <t>közalkalmazott területi pótlék    12 *20.000</t>
  </si>
  <si>
    <t>közalkalmazott t munkábajárás ktg.tér 12*3</t>
  </si>
  <si>
    <t>közalk.étk.   12 hó*5.000</t>
  </si>
  <si>
    <t>eü.hozzájár. 1,19*0,14</t>
  </si>
  <si>
    <t>működés célú p.eszk átadás(rezsiktg. támogatás)</t>
  </si>
  <si>
    <t>Támogatás célú pénzeszk. átadás</t>
  </si>
  <si>
    <t>munkáltatói szja   1,19*0,16</t>
  </si>
  <si>
    <t>egyéb díjak- biztosítás</t>
  </si>
  <si>
    <t>Szakfeladat száma:   …………9105021………………………..</t>
  </si>
  <si>
    <t>Szakfeladat száma:   …………9603021……………………..</t>
  </si>
  <si>
    <t>megnevezése: Köztemető fenntart. és működtetés</t>
  </si>
  <si>
    <t>Készletbeszerzés</t>
  </si>
  <si>
    <t>C</t>
  </si>
  <si>
    <t>D</t>
  </si>
  <si>
    <t>F</t>
  </si>
  <si>
    <t>G</t>
  </si>
  <si>
    <t>H</t>
  </si>
  <si>
    <t>I</t>
  </si>
  <si>
    <t>J</t>
  </si>
  <si>
    <t>Szakfa.
száma</t>
  </si>
  <si>
    <t>Szakfeladat
megnevezése</t>
  </si>
  <si>
    <t>Összes
 kiadás</t>
  </si>
  <si>
    <t>Személyi 
jell.
kifizetések</t>
  </si>
  <si>
    <t>Munkaad.
terh.
járulékok</t>
  </si>
  <si>
    <t>Dologi
kiadások</t>
  </si>
  <si>
    <t>Szoc.pol. ellátások
és egyéb juttatások</t>
  </si>
  <si>
    <t>Támog.ért.
kiad.
Pénzeszk.
átadások</t>
  </si>
  <si>
    <t>Felhalm. kiadások</t>
  </si>
  <si>
    <t>Tartalék</t>
  </si>
  <si>
    <t>Önkormányzati jogalkotás</t>
  </si>
  <si>
    <t>Közvilágítási feladatok</t>
  </si>
  <si>
    <t>Egyéb önkormányzati támogatás</t>
  </si>
  <si>
    <t>Könyvtári szolgáltatások</t>
  </si>
  <si>
    <t>Köztemető fenntartás és működtetés</t>
  </si>
  <si>
    <t>Közutak, hidak, alagutak üzemeltetése, fenntartása</t>
  </si>
  <si>
    <t>Város- és községgazdálkodás m.n.s. szolgált.</t>
  </si>
  <si>
    <t>Önkormányzatok elszámolásai költségvet.szerveikkel</t>
  </si>
  <si>
    <t>Fejezeti és általános tartalékok elszámolása</t>
  </si>
  <si>
    <t>Család - és nővédelmi egészségügyi gondozás</t>
  </si>
  <si>
    <t>Civil szervezetek program- és egyéb támogatása</t>
  </si>
  <si>
    <t>Közhasznú foglalkoztatás</t>
  </si>
  <si>
    <t>Szakfeladatok összesen</t>
  </si>
  <si>
    <t>MNS.egyéb személyszállítás (iskolabusz)</t>
  </si>
  <si>
    <t>Iskolai intézményi étketetés</t>
  </si>
  <si>
    <t>Óvodai int. étkeztetés</t>
  </si>
  <si>
    <t>Zöldterület.-kezelés</t>
  </si>
  <si>
    <t>megnevezése: Közművelődési intézmények, köz.szinterek működtetése</t>
  </si>
  <si>
    <t>Közművelődési intézmények, köz.szinterek működtetése</t>
  </si>
  <si>
    <t>XVIII</t>
  </si>
  <si>
    <t>XIX.</t>
  </si>
  <si>
    <t>2010.évi Noszlop-elszámolás</t>
  </si>
  <si>
    <t xml:space="preserve">Új Otthon a károsultatkért </t>
  </si>
  <si>
    <t>Jótelj.biztosíték</t>
  </si>
  <si>
    <t>Oktatási intézmények finanszírozása-Óvoda  elszámolás 2012.évi</t>
  </si>
  <si>
    <t>Oktatási intézmények finanszírozása-Iskola  elszámolás 2012.évi</t>
  </si>
  <si>
    <t>Aktív korúak ellátás</t>
  </si>
  <si>
    <t>munkáltatói szja</t>
  </si>
  <si>
    <t>Egyég juttatás (szemüveg)</t>
  </si>
  <si>
    <t xml:space="preserve">egyéb (karbantartási) anyag beszerzése+ ora et labora kábel </t>
  </si>
  <si>
    <t>víz- és csatornadíj  + felső iskola elfolyt vízdíja 440 eFt</t>
  </si>
  <si>
    <t>Német Nemzetiségi Önkormányzat támogatása</t>
  </si>
  <si>
    <t>Posta külső felújítás</t>
  </si>
  <si>
    <t>Felső iskola külső felújítás</t>
  </si>
  <si>
    <t>Óvoda kerítés</t>
  </si>
  <si>
    <t>Iskola kerítés</t>
  </si>
  <si>
    <t>Hivatal külső felújítása</t>
  </si>
  <si>
    <t>Térfigyelőkamera rendszer</t>
  </si>
  <si>
    <t>Felhalmozási kiadások</t>
  </si>
  <si>
    <t>Bevételek</t>
  </si>
  <si>
    <t>Kiadások</t>
  </si>
  <si>
    <t>Megnevezés</t>
  </si>
  <si>
    <t>Előirányzat</t>
  </si>
  <si>
    <t>Személyi jellegű kifizetések</t>
  </si>
  <si>
    <t>Munkaadókat terhelő járulékok</t>
  </si>
  <si>
    <t>Helyi adók</t>
  </si>
  <si>
    <t>Dologi kiadások</t>
  </si>
  <si>
    <t>Átengedett központi adók</t>
  </si>
  <si>
    <t>Talajterhelési díj</t>
  </si>
  <si>
    <t>Intézményi működési bevételek</t>
  </si>
  <si>
    <t>Egyéb sajátos bevételek</t>
  </si>
  <si>
    <t>Céltartalék</t>
  </si>
  <si>
    <t>Pénzmaradvány</t>
  </si>
  <si>
    <t>Bevételek  összesen</t>
  </si>
  <si>
    <t>Kiadások összesen</t>
  </si>
  <si>
    <t>Bevételek összesen:</t>
  </si>
  <si>
    <t>Finanszírozás</t>
  </si>
  <si>
    <t>Igazgatási szolgáltatás</t>
  </si>
  <si>
    <t>Kamat bevétel</t>
  </si>
  <si>
    <t>Pénzmaradvány felhasználása</t>
  </si>
  <si>
    <t>Kompenzáció</t>
  </si>
  <si>
    <t>Állami normatíva</t>
  </si>
  <si>
    <t>Kiadások összesen:</t>
  </si>
  <si>
    <t>Összesen</t>
  </si>
  <si>
    <t>Kislőd</t>
  </si>
  <si>
    <t>Mpolány</t>
  </si>
  <si>
    <t>Körjegyzőség elszámolása</t>
  </si>
  <si>
    <t>MINDÖSSZESEN:</t>
  </si>
  <si>
    <t>Fejlesztési hitel</t>
  </si>
  <si>
    <t>Egyéb/jó telj.biztosíték</t>
  </si>
  <si>
    <t>Ora et labora - kábel</t>
  </si>
  <si>
    <t>Új Otthon a károsultatkért számla</t>
  </si>
  <si>
    <t>2012.évi Kislőd-Körjegyzőség elszámolás</t>
  </si>
  <si>
    <t>kötelezettséggel terhelt pénzmaradvány</t>
  </si>
  <si>
    <t>szabad pénzmaradvány</t>
  </si>
  <si>
    <t>Pénzforgalom nélküli bevételek</t>
  </si>
  <si>
    <t>Előző évi költségvetési kieg., visszatérülés (2011.évi normatíva elszámolás)</t>
  </si>
  <si>
    <t>Iskolabusz normatíva Noszloptól</t>
  </si>
  <si>
    <t>2011.évi elszámolás (szakszolálat)</t>
  </si>
  <si>
    <t>2011.évi elszámolás (Noszlop közösen fenntartott int.)</t>
  </si>
  <si>
    <t>2011.évi elszámolás (háziorvoszi szolgálat, fogászat)</t>
  </si>
  <si>
    <t>Kislőd/ óvodai étkezési normatíva átadása</t>
  </si>
  <si>
    <t>Kislőd/ óvodai iskolabusz normatíva átadása</t>
  </si>
  <si>
    <t>Kislőd önkormányzati hivatal finanszírozás</t>
  </si>
  <si>
    <t>Pénzbeli, természetbeni gyermekvédelmi támogatás</t>
  </si>
  <si>
    <t>Kistérségi társulástól(mozgó könyvtári támog)</t>
  </si>
  <si>
    <t>Önkorm.által szervezett köz. fogl.támog.(rövid id.t. fogl. 2011.12.hó)</t>
  </si>
  <si>
    <t>Önkorm.által szervezett köz. fogl.támog.(hosszabb id.t. fogl.)</t>
  </si>
  <si>
    <t>OEP támogatás</t>
  </si>
  <si>
    <t>Támogatás értékű bevételek</t>
  </si>
  <si>
    <t>Műk.célú pénzeszközátvétel áh.kívülről (külföldi támogatás)</t>
  </si>
  <si>
    <t xml:space="preserve">Hitel felvétel </t>
  </si>
  <si>
    <t>Hosszú lejáratú kötelezettség</t>
  </si>
  <si>
    <t>Lakásfelújítási hitel törlesztése</t>
  </si>
  <si>
    <t>Támogatási kölcsönök visszatérülése á.h.-n kívülről</t>
  </si>
  <si>
    <t>Egyéb önk.vagyon bérbeadás (haszonbérlet)</t>
  </si>
  <si>
    <t>Önkormányzatok sajátos felhalmozási és tőkebevételei</t>
  </si>
  <si>
    <t>Felhalmozási és tőke jellegű bevételek:</t>
  </si>
  <si>
    <t>Egyéb központi támogatás (bérkompenzáció 2012.évi)</t>
  </si>
  <si>
    <t>Egyéb központi támogatás (hitel átvállalás)</t>
  </si>
  <si>
    <t>Központosított támogatás (bérkomp.2011.december havi)</t>
  </si>
  <si>
    <t>rendszeres szociális segély</t>
  </si>
  <si>
    <t>lakásfenntartási támogatás</t>
  </si>
  <si>
    <t>fogl.helyettesítő támogatás</t>
  </si>
  <si>
    <t>egyes szociális feladatok kiegészítő támogatása</t>
  </si>
  <si>
    <t>pedagógus szakvizsga, továbbképzés,..</t>
  </si>
  <si>
    <t>kiegészítő támogatás egyes közokt.feladatokhoz</t>
  </si>
  <si>
    <t>Normatív kötött felhasználású támogatások</t>
  </si>
  <si>
    <t>alap-hozzájárulás</t>
  </si>
  <si>
    <t>Közoktatási támogatások</t>
  </si>
  <si>
    <t>Pénzbeli szociális juttatások</t>
  </si>
  <si>
    <t>Üdülő helyi feladatok</t>
  </si>
  <si>
    <t>ösztönző hozzájárulás</t>
  </si>
  <si>
    <t>Körjegyzőség működése</t>
  </si>
  <si>
    <t>kiegyészítés</t>
  </si>
  <si>
    <t>lakoságszám szerint</t>
  </si>
  <si>
    <t>Települési önkormányzatok feladatai</t>
  </si>
  <si>
    <t>Normatív támogatások</t>
  </si>
  <si>
    <t>Önkormányzatok költségvetési támogatása</t>
  </si>
  <si>
    <t>Üdülőhelyi feladatok támogatása</t>
  </si>
  <si>
    <t>könyvtári, közművelődési és múzeumi fa.támog.</t>
  </si>
  <si>
    <t>Települési önk.kulturásil fa.támogatása</t>
  </si>
  <si>
    <t>hozzájárulás a pénzbeli szociális ellátásokhoz</t>
  </si>
  <si>
    <t>Települési önk.szociális és gyermekjóléti fa.támogatása</t>
  </si>
  <si>
    <t>tartósan beteg vagy fogyatékos gyermek</t>
  </si>
  <si>
    <t>három- vagy több gyermekes családban élő gyermek</t>
  </si>
  <si>
    <t>rendszeres gyermekvéd.támog.részesülő gyermek</t>
  </si>
  <si>
    <t>Települési önk.köznevelési és gyermekétk.fa.támogatása(iskolai étk.)</t>
  </si>
  <si>
    <t>Egyéb kötelező önkormányzati feladatok támogatása</t>
  </si>
  <si>
    <t>Beszámítási összeg-----iparűzési adóerőképesség 0,5%-a</t>
  </si>
  <si>
    <t>közutak fenntartásának támogatás</t>
  </si>
  <si>
    <t>köztemető fenntartásának támogatása</t>
  </si>
  <si>
    <t>közvilágítás fenntartásának támogatása</t>
  </si>
  <si>
    <t>zöldterület-gazdálkodással kapcs.fa.támogatása</t>
  </si>
  <si>
    <t>Település-üzemeltetéshez kapcsolodó feladatellátás támogatása</t>
  </si>
  <si>
    <t>Önkormányzati hivatal támogatása</t>
  </si>
  <si>
    <t>Általános feladatok támogatása</t>
  </si>
  <si>
    <t>Támogatások</t>
  </si>
  <si>
    <t>Közösségi busz bérleti díja</t>
  </si>
  <si>
    <t>Posta</t>
  </si>
  <si>
    <t xml:space="preserve">Gyógyszertár </t>
  </si>
  <si>
    <t>Bakonykarszt</t>
  </si>
  <si>
    <t>Sírhely megváltás</t>
  </si>
  <si>
    <t>Közterülethasználati díj</t>
  </si>
  <si>
    <t>Tájház bérleti díj+szállás</t>
  </si>
  <si>
    <t>Egyéb bérleti díj</t>
  </si>
  <si>
    <t>Terembérletek</t>
  </si>
  <si>
    <t>Helyszíni és szabálysértésí bírságok</t>
  </si>
  <si>
    <t>termőföld bérbeadásból származó jöv.adó</t>
  </si>
  <si>
    <t>gépjárműadó</t>
  </si>
  <si>
    <t>jövedelemdifferenciálódásának mérséklése</t>
  </si>
  <si>
    <t>településre kimutatott személyi jöv.adó 8-%-a</t>
  </si>
  <si>
    <t>pótlékok, bírságok</t>
  </si>
  <si>
    <t xml:space="preserve">iparűzési adó  </t>
  </si>
  <si>
    <t>telekadó</t>
  </si>
  <si>
    <t>idegenforgalmi adó (befizetett)</t>
  </si>
  <si>
    <t>magánszemélyek kommunális adója</t>
  </si>
  <si>
    <t>Önkormányzatok sajátos működési bevételei</t>
  </si>
  <si>
    <t>Tovább számlázott szolgáltatás</t>
  </si>
  <si>
    <t>Egyéb bevétel</t>
  </si>
  <si>
    <t>Nyári tábor részvételi díja</t>
  </si>
  <si>
    <t>Iskolai étkeztetés térítési díj bevétele</t>
  </si>
  <si>
    <t>Óvoda, bölcsöde étkeztetés térítési díj bevétele</t>
  </si>
  <si>
    <t>Kötbér, egyéb kártérítés</t>
  </si>
  <si>
    <t>Kamatbevétel</t>
  </si>
  <si>
    <t>Passió jegybevétel</t>
  </si>
  <si>
    <t>Tájház belépők</t>
  </si>
  <si>
    <t>Igazgatási szolgáltatás díjbevétele</t>
  </si>
  <si>
    <t>Működési bevételek</t>
  </si>
  <si>
    <t xml:space="preserve">2013 
Terv
</t>
  </si>
  <si>
    <t xml:space="preserve">2012
Teljesítés
</t>
  </si>
  <si>
    <t>2012
Eredeti 
előirányzat</t>
  </si>
  <si>
    <t>Költségvetési támogatások</t>
  </si>
  <si>
    <t>Falhalmozási és tőke jell.bevételek</t>
  </si>
  <si>
    <t>Támogatási kölcsönök visszatérülése</t>
  </si>
  <si>
    <t>Szoc.pol.ellátosok és egyéb juttatások</t>
  </si>
  <si>
    <t>Támogatás ért.pénzeszk átadások</t>
  </si>
  <si>
    <t>megnevezés</t>
  </si>
  <si>
    <t>szakfeladat</t>
  </si>
  <si>
    <t>összeg</t>
  </si>
  <si>
    <t>év</t>
  </si>
  <si>
    <t>Pénzmaradvány felhasználás</t>
  </si>
  <si>
    <t>Felhalmozási bevételek összesen</t>
  </si>
  <si>
    <t>Iskola, óvoda kerítés felújítás</t>
  </si>
  <si>
    <t>Felhalmozási kiadások összesen:</t>
  </si>
  <si>
    <t xml:space="preserve"> ezer Ft</t>
  </si>
  <si>
    <t>K</t>
  </si>
  <si>
    <t>L</t>
  </si>
  <si>
    <t>M</t>
  </si>
  <si>
    <t>N</t>
  </si>
  <si>
    <t>O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</si>
  <si>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</si>
  <si>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</si>
  <si>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</si>
  <si>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</si>
  <si>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</si>
  <si>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</si>
  <si>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</si>
  <si>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</si>
  <si>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</si>
  <si>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</si>
  <si>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</si>
  <si>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</si>
  <si>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</si>
  <si>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</si>
  <si>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</si>
  <si>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</si>
  <si>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</si>
  <si>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>Munkaadókat
 terhelő jár.</t>
  </si>
  <si>
    <t>Dologi kiad.
össz.</t>
  </si>
  <si>
    <t>Ellátott 
pénzb.jutt.</t>
  </si>
  <si>
    <t>Egyéb 
műk.kiad.</t>
  </si>
  <si>
    <t>Felhalmozási 
kiadás</t>
  </si>
  <si>
    <t>Összes kiadás</t>
  </si>
  <si>
    <t>TARTALÉK</t>
  </si>
  <si>
    <t>Kiadások 
összesen</t>
  </si>
  <si>
    <t xml:space="preserve"> ezer Ft-ban</t>
  </si>
  <si>
    <t>Bevételek
 megnevezése</t>
  </si>
  <si>
    <t>Költségvetésből 
kapott támogatások</t>
  </si>
  <si>
    <t>Áteng. kp. adók
kapott tám.</t>
  </si>
  <si>
    <t>Működési és felhl.c.támog.</t>
  </si>
  <si>
    <t>Intézményi  műk.bev.</t>
  </si>
  <si>
    <t>Kölcsönök megtér.</t>
  </si>
  <si>
    <t>Összes bevétel</t>
  </si>
  <si>
    <t>PÉNZMARADVÁNY</t>
  </si>
  <si>
    <t>Bevételek összesen</t>
  </si>
  <si>
    <t>A támogatás kedvezményezettje</t>
  </si>
  <si>
    <t>Adóelengedés</t>
  </si>
  <si>
    <t>Adókedvezmény</t>
  </si>
  <si>
    <t>mértéke%</t>
  </si>
  <si>
    <t>Műemlék épületek lakói</t>
  </si>
  <si>
    <t>komm.adó</t>
  </si>
  <si>
    <t>Mozgáskorlátozott személyek, 
költségvetési szerv,
társadalmi szerv</t>
  </si>
  <si>
    <t>gépj.adó</t>
  </si>
  <si>
    <t>65 év feletti komm.adó</t>
  </si>
  <si>
    <t>Gépjárműadó</t>
  </si>
  <si>
    <t>mozg.korlát.személyek tulajdon.lévő : 5db = 37.283,- Ft</t>
  </si>
  <si>
    <t>Helyi adóbevételek</t>
  </si>
  <si>
    <t>Posta külső  felújítás költségei</t>
  </si>
  <si>
    <t>Felső iskola  külső felújítás</t>
  </si>
  <si>
    <t>2013.évi várható kiadások havi forgalma</t>
  </si>
  <si>
    <t>2013.évi várható bevételek havi forgalma</t>
  </si>
  <si>
    <t>Felhalmozási és tőke jell.bev.</t>
  </si>
  <si>
    <t>Szakfeladat száma:            841126-1</t>
  </si>
  <si>
    <t>Szakfeladat megnevezése:   Önkormányzatok és többcélú kistérségi társulások igazgatási tevékenysége</t>
  </si>
  <si>
    <t>Magyarpolány</t>
  </si>
  <si>
    <t>2013.évi terv</t>
  </si>
  <si>
    <t>Köztisztviselők alapilletménye</t>
  </si>
  <si>
    <t>Köztisztviselők ill.kiegészítése</t>
  </si>
  <si>
    <t>Köztisztviselők nyelvpótléka</t>
  </si>
  <si>
    <t>Köztisztviselők köt.illetménypótléka</t>
  </si>
  <si>
    <t>Helyettesítés</t>
  </si>
  <si>
    <t>Részmunkaidőben fogl.egyéb.bérr.hat.tart. munkabére</t>
  </si>
  <si>
    <t xml:space="preserve">Egyéb sajátos juttatás </t>
  </si>
  <si>
    <t>Cafetéria keret  147384.- Ft</t>
  </si>
  <si>
    <t>Cafetéria/Erzsébet utalvány</t>
  </si>
  <si>
    <t>Rész.munk.étk.jegy</t>
  </si>
  <si>
    <t>cafetéria juttatása/ önkéntes eg.pénztár</t>
  </si>
  <si>
    <t>cafetéria juttatása/ szép kártya</t>
  </si>
  <si>
    <t>Jubileumi jutalom</t>
  </si>
  <si>
    <t>Kötelező továbbképzés, egyéb ktg.térítés</t>
  </si>
  <si>
    <t>Munkábajárás költségtérítése</t>
  </si>
  <si>
    <t>Rendszeres és nem rd.szem.juttatások</t>
  </si>
  <si>
    <t>Felmentett köztisztviselő juttatásai</t>
  </si>
  <si>
    <t>Külső személyi juttatások</t>
  </si>
  <si>
    <t>SZEMÉLYI JUTTATÁSOK ÖSSZESEN</t>
  </si>
  <si>
    <t>Szociális járulék  27 %</t>
  </si>
  <si>
    <t>EHO 11,9%</t>
  </si>
  <si>
    <t>MUNKAADÓI JÁRULÉKOK</t>
  </si>
  <si>
    <t>Irodaszer, nyomtatvány</t>
  </si>
  <si>
    <t>Könyv</t>
  </si>
  <si>
    <t xml:space="preserve">Folyóirat </t>
  </si>
  <si>
    <t>Kisértékű tárgyiegyszköz beszerzés</t>
  </si>
  <si>
    <t>Tisztítószer</t>
  </si>
  <si>
    <t>Telefondíj</t>
  </si>
  <si>
    <t>Internet</t>
  </si>
  <si>
    <t>Egyéb kom.szolgáltatás</t>
  </si>
  <si>
    <t>Szállítási szolgáltatás</t>
  </si>
  <si>
    <t>Gázenergia</t>
  </si>
  <si>
    <t>Villamosenergia-szolg</t>
  </si>
  <si>
    <t>Víz és csatormadíj</t>
  </si>
  <si>
    <t>Karbantartás-kisjavítás H-Robi-fénymás.szerviz</t>
  </si>
  <si>
    <t>Szemétszállítás</t>
  </si>
  <si>
    <t>Postaköltség</t>
  </si>
  <si>
    <t>Vávisz rendszerfelülgyelet</t>
  </si>
  <si>
    <t>Foglalkozás eü.</t>
  </si>
  <si>
    <t>Tovább.száml.-szolg.</t>
  </si>
  <si>
    <t>Vásárolt köz.szolg.(Takarnet)</t>
  </si>
  <si>
    <t>Bankköltség</t>
  </si>
  <si>
    <t>Vásárolt termék és szolg.ÁFA</t>
  </si>
  <si>
    <t>Egyéb dologi kiadások</t>
  </si>
  <si>
    <t>Kifizetői adó/cafeteria</t>
  </si>
  <si>
    <t>Egyéb díjak, befiz.</t>
  </si>
  <si>
    <t>DOLOGI KIADÁSOK ÖSSZESEN</t>
  </si>
  <si>
    <t xml:space="preserve">
SZAKFELADAT ÖSSZESEN  
</t>
  </si>
  <si>
    <t>BEVÉTELEK</t>
  </si>
  <si>
    <t>KIADÁSOK</t>
  </si>
  <si>
    <t>Önkormányzati hivatal költségvetési támogatása (Magyarpolány)</t>
  </si>
  <si>
    <t>Önkormányzati hivatal költségvetési támogatása (Kislőd)</t>
  </si>
  <si>
    <t>Munkaadókat terhelő kiadások</t>
  </si>
  <si>
    <t>Intézményi  bevétel (Kislőd)</t>
  </si>
  <si>
    <t>ÖSSZESEN</t>
  </si>
  <si>
    <t>65 év feletti egedül élő személyek: 58fő x 9000,- Ft/év = 522.000,- Ft</t>
  </si>
  <si>
    <t>Műemlék épület 54db x 9000,- Ft/év = 486000,- Ft</t>
  </si>
  <si>
    <t>társadalmi szervezet tulajdonában lévő: 1 db = 8.260,- Ft</t>
  </si>
  <si>
    <t>költségvetési szervezet tulajdonában lévő: 1 db = 28.014,- Ft</t>
  </si>
  <si>
    <t>Térítési díj</t>
  </si>
  <si>
    <t>összege (e Ft)</t>
  </si>
  <si>
    <t>fő</t>
  </si>
  <si>
    <t>Iskolai étkeztetés kétszeri (napközi)</t>
  </si>
  <si>
    <t>Iskolai étkeztetés egyszeri (napközi)</t>
  </si>
  <si>
    <t>Óvodai étkeztetés</t>
  </si>
  <si>
    <t>Bölcsődei étkeztetés</t>
  </si>
  <si>
    <t>Adókedvezmény részletezése: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</si>
</sst>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10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2" fillId="33" borderId="10" xfId="4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164" fontId="2" fillId="0" borderId="0" xfId="4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left"/>
    </xf>
    <xf numFmtId="164" fontId="2" fillId="33" borderId="11" xfId="40" applyNumberFormat="1" applyFont="1" applyFill="1" applyBorder="1" applyAlignment="1">
      <alignment/>
    </xf>
    <xf numFmtId="164" fontId="2" fillId="33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2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64" fontId="48" fillId="0" borderId="10" xfId="43" applyNumberFormat="1" applyFont="1" applyBorder="1" applyAlignment="1">
      <alignment vertical="center"/>
    </xf>
    <xf numFmtId="164" fontId="49" fillId="34" borderId="10" xfId="43" applyNumberFormat="1" applyFont="1" applyFill="1" applyBorder="1" applyAlignment="1">
      <alignment vertical="center"/>
    </xf>
    <xf numFmtId="164" fontId="48" fillId="0" borderId="10" xfId="43" applyNumberFormat="1" applyFont="1" applyFill="1" applyBorder="1" applyAlignment="1">
      <alignment vertical="center"/>
    </xf>
    <xf numFmtId="164" fontId="2" fillId="0" borderId="0" xfId="4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40" applyNumberFormat="1" applyFont="1" applyFill="1" applyBorder="1" applyAlignment="1">
      <alignment/>
    </xf>
    <xf numFmtId="164" fontId="2" fillId="34" borderId="10" xfId="40" applyNumberFormat="1" applyFont="1" applyFill="1" applyBorder="1" applyAlignment="1">
      <alignment/>
    </xf>
    <xf numFmtId="164" fontId="0" fillId="0" borderId="0" xfId="40" applyNumberFormat="1" applyFont="1" applyAlignment="1">
      <alignment horizontal="right"/>
    </xf>
    <xf numFmtId="164" fontId="0" fillId="0" borderId="0" xfId="40" applyNumberFormat="1" applyFont="1" applyAlignment="1">
      <alignment/>
    </xf>
    <xf numFmtId="164" fontId="2" fillId="0" borderId="10" xfId="40" applyNumberFormat="1" applyFont="1" applyBorder="1" applyAlignment="1">
      <alignment horizontal="center"/>
    </xf>
    <xf numFmtId="164" fontId="48" fillId="0" borderId="10" xfId="40" applyNumberFormat="1" applyFont="1" applyBorder="1" applyAlignment="1">
      <alignment horizontal="right" vertical="center"/>
    </xf>
    <xf numFmtId="164" fontId="49" fillId="34" borderId="10" xfId="40" applyNumberFormat="1" applyFont="1" applyFill="1" applyBorder="1" applyAlignment="1">
      <alignment horizontal="right" vertical="center"/>
    </xf>
    <xf numFmtId="164" fontId="48" fillId="0" borderId="10" xfId="40" applyNumberFormat="1" applyFont="1" applyFill="1" applyBorder="1" applyAlignment="1">
      <alignment horizontal="right" vertical="center"/>
    </xf>
    <xf numFmtId="164" fontId="0" fillId="0" borderId="0" xfId="40" applyNumberFormat="1" applyFont="1" applyAlignment="1">
      <alignment/>
    </xf>
    <xf numFmtId="164" fontId="5" fillId="0" borderId="0" xfId="40" applyNumberFormat="1" applyFont="1" applyFill="1" applyBorder="1" applyAlignment="1">
      <alignment horizontal="right" vertical="center"/>
    </xf>
    <xf numFmtId="164" fontId="2" fillId="0" borderId="0" xfId="40" applyNumberFormat="1" applyFont="1" applyFill="1" applyBorder="1" applyAlignment="1">
      <alignment horizontal="right" vertical="center"/>
    </xf>
    <xf numFmtId="164" fontId="0" fillId="0" borderId="10" xfId="40" applyNumberFormat="1" applyFont="1" applyBorder="1" applyAlignment="1">
      <alignment horizontal="right"/>
    </xf>
    <xf numFmtId="164" fontId="2" fillId="0" borderId="10" xfId="40" applyNumberFormat="1" applyFont="1" applyBorder="1" applyAlignment="1">
      <alignment/>
    </xf>
    <xf numFmtId="164" fontId="4" fillId="0" borderId="0" xfId="40" applyNumberFormat="1" applyFont="1" applyFill="1" applyBorder="1" applyAlignment="1">
      <alignment horizontal="left"/>
    </xf>
    <xf numFmtId="164" fontId="5" fillId="0" borderId="0" xfId="40" applyNumberFormat="1" applyFont="1" applyAlignment="1">
      <alignment horizontal="left"/>
    </xf>
    <xf numFmtId="164" fontId="4" fillId="0" borderId="10" xfId="40" applyNumberFormat="1" applyFont="1" applyBorder="1" applyAlignment="1">
      <alignment/>
    </xf>
    <xf numFmtId="164" fontId="5" fillId="33" borderId="10" xfId="40" applyNumberFormat="1" applyFont="1" applyFill="1" applyBorder="1" applyAlignment="1">
      <alignment/>
    </xf>
    <xf numFmtId="164" fontId="0" fillId="33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2" fillId="0" borderId="10" xfId="4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3" fontId="0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0" fillId="35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2" fillId="34" borderId="10" xfId="40" applyNumberFormat="1" applyFont="1" applyFill="1" applyBorder="1" applyAlignment="1">
      <alignment/>
    </xf>
    <xf numFmtId="164" fontId="49" fillId="34" borderId="10" xfId="40" applyNumberFormat="1" applyFont="1" applyFill="1" applyBorder="1" applyAlignment="1">
      <alignment horizontal="right" vertical="center"/>
    </xf>
    <xf numFmtId="164" fontId="0" fillId="35" borderId="10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 horizontal="center"/>
    </xf>
    <xf numFmtId="164" fontId="2" fillId="34" borderId="10" xfId="4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4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40" applyNumberFormat="1" applyFont="1" applyBorder="1" applyAlignment="1">
      <alignment horizontal="center"/>
    </xf>
    <xf numFmtId="164" fontId="5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5" fillId="0" borderId="10" xfId="4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40" applyNumberFormat="1" applyFont="1" applyBorder="1" applyAlignment="1">
      <alignment/>
    </xf>
    <xf numFmtId="164" fontId="4" fillId="0" borderId="0" xfId="40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40" applyNumberFormat="1" applyFont="1" applyFill="1" applyAlignment="1">
      <alignment/>
    </xf>
    <xf numFmtId="164" fontId="2" fillId="0" borderId="0" xfId="4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3" xfId="40" applyNumberFormat="1" applyFont="1" applyFill="1" applyBorder="1" applyAlignment="1">
      <alignment/>
    </xf>
    <xf numFmtId="164" fontId="0" fillId="0" borderId="0" xfId="40" applyNumberFormat="1" applyFont="1" applyFill="1" applyBorder="1" applyAlignment="1">
      <alignment/>
    </xf>
    <xf numFmtId="164" fontId="2" fillId="0" borderId="0" xfId="4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64" fontId="2" fillId="0" borderId="0" xfId="4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2" fillId="0" borderId="10" xfId="4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2" fillId="0" borderId="11" xfId="4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164" fontId="0" fillId="0" borderId="11" xfId="4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10" xfId="40" applyNumberFormat="1" applyFont="1" applyFill="1" applyBorder="1" applyAlignment="1">
      <alignment horizontal="center" wrapText="1"/>
    </xf>
    <xf numFmtId="164" fontId="0" fillId="0" borderId="10" xfId="4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10" xfId="4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10" xfId="4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40" applyNumberFormat="1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164" fontId="10" fillId="0" borderId="10" xfId="4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left"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left"/>
    </xf>
    <xf numFmtId="164" fontId="11" fillId="0" borderId="10" xfId="40" applyNumberFormat="1" applyFont="1" applyBorder="1" applyAlignment="1">
      <alignment/>
    </xf>
    <xf numFmtId="164" fontId="11" fillId="0" borderId="0" xfId="40" applyNumberFormat="1" applyFont="1" applyAlignment="1">
      <alignment/>
    </xf>
    <xf numFmtId="164" fontId="11" fillId="0" borderId="10" xfId="40" applyNumberFormat="1" applyFont="1" applyBorder="1" applyAlignment="1">
      <alignment horizontal="left"/>
    </xf>
    <xf numFmtId="0" fontId="1" fillId="0" borderId="10" xfId="58" applyBorder="1">
      <alignment/>
      <protection/>
    </xf>
    <xf numFmtId="0" fontId="1" fillId="0" borderId="0" xfId="58">
      <alignment/>
      <protection/>
    </xf>
    <xf numFmtId="0" fontId="1" fillId="0" borderId="10" xfId="58" applyBorder="1" applyAlignment="1">
      <alignment horizontal="left"/>
      <protection/>
    </xf>
    <xf numFmtId="0" fontId="1" fillId="0" borderId="10" xfId="58" applyBorder="1" applyAlignment="1">
      <alignment horizontal="right"/>
      <protection/>
    </xf>
    <xf numFmtId="0" fontId="1" fillId="0" borderId="0" xfId="58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/>
    </xf>
    <xf numFmtId="164" fontId="3" fillId="0" borderId="10" xfId="40" applyNumberFormat="1" applyFont="1" applyFill="1" applyBorder="1" applyAlignment="1">
      <alignment/>
    </xf>
    <xf numFmtId="164" fontId="3" fillId="0" borderId="10" xfId="40" applyNumberFormat="1" applyFont="1" applyFill="1" applyBorder="1" applyAlignment="1">
      <alignment horizontal="right"/>
    </xf>
    <xf numFmtId="164" fontId="10" fillId="0" borderId="10" xfId="4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justify"/>
    </xf>
    <xf numFmtId="164" fontId="10" fillId="33" borderId="10" xfId="4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36" borderId="10" xfId="0" applyFont="1" applyFill="1" applyBorder="1" applyAlignment="1">
      <alignment horizontal="left"/>
    </xf>
    <xf numFmtId="164" fontId="10" fillId="36" borderId="10" xfId="40" applyNumberFormat="1" applyFont="1" applyFill="1" applyBorder="1" applyAlignment="1">
      <alignment horizontal="right"/>
    </xf>
    <xf numFmtId="164" fontId="10" fillId="36" borderId="10" xfId="40" applyNumberFormat="1" applyFont="1" applyFill="1" applyBorder="1" applyAlignment="1">
      <alignment/>
    </xf>
    <xf numFmtId="164" fontId="3" fillId="0" borderId="10" xfId="40" applyNumberFormat="1" applyFont="1" applyFill="1" applyBorder="1" applyAlignment="1">
      <alignment horizontal="right"/>
    </xf>
    <xf numFmtId="164" fontId="10" fillId="0" borderId="10" xfId="4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4" fontId="1" fillId="0" borderId="0" xfId="44" applyNumberFormat="1" applyFont="1" applyAlignment="1">
      <alignment/>
    </xf>
    <xf numFmtId="164" fontId="11" fillId="0" borderId="10" xfId="44" applyNumberFormat="1" applyFont="1" applyBorder="1" applyAlignment="1">
      <alignment horizontal="center"/>
    </xf>
    <xf numFmtId="0" fontId="11" fillId="0" borderId="0" xfId="58" applyFont="1" applyAlignment="1">
      <alignment horizontal="center"/>
      <protection/>
    </xf>
    <xf numFmtId="164" fontId="1" fillId="0" borderId="10" xfId="44" applyNumberFormat="1" applyFont="1" applyBorder="1" applyAlignment="1">
      <alignment/>
    </xf>
    <xf numFmtId="164" fontId="11" fillId="0" borderId="10" xfId="44" applyNumberFormat="1" applyFont="1" applyBorder="1" applyAlignment="1">
      <alignment/>
    </xf>
    <xf numFmtId="164" fontId="11" fillId="34" borderId="10" xfId="44" applyNumberFormat="1" applyFont="1" applyFill="1" applyBorder="1" applyAlignment="1">
      <alignment/>
    </xf>
    <xf numFmtId="0" fontId="11" fillId="0" borderId="0" xfId="58" applyFont="1">
      <alignment/>
      <protection/>
    </xf>
    <xf numFmtId="0" fontId="1" fillId="0" borderId="10" xfId="58" applyBorder="1" applyAlignment="1">
      <alignment horizontal="center"/>
      <protection/>
    </xf>
    <xf numFmtId="164" fontId="1" fillId="0" borderId="10" xfId="40" applyNumberFormat="1" applyFont="1" applyBorder="1" applyAlignment="1">
      <alignment horizontal="center"/>
    </xf>
    <xf numFmtId="0" fontId="11" fillId="0" borderId="10" xfId="58" applyFont="1" applyBorder="1">
      <alignment/>
      <protection/>
    </xf>
    <xf numFmtId="0" fontId="1" fillId="0" borderId="10" xfId="58" applyFont="1" applyBorder="1">
      <alignment/>
      <protection/>
    </xf>
    <xf numFmtId="0" fontId="11" fillId="0" borderId="0" xfId="58" applyFont="1">
      <alignment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0" fillId="0" borderId="18" xfId="40" applyNumberFormat="1" applyFont="1" applyFill="1" applyBorder="1" applyAlignment="1">
      <alignment horizontal="left" vertical="center"/>
    </xf>
    <xf numFmtId="164" fontId="0" fillId="0" borderId="11" xfId="4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64" fontId="49" fillId="34" borderId="10" xfId="43" applyNumberFormat="1" applyFont="1" applyFill="1" applyBorder="1" applyAlignment="1">
      <alignment horizontal="center" vertical="center"/>
    </xf>
    <xf numFmtId="164" fontId="49" fillId="34" borderId="10" xfId="4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164" fontId="2" fillId="33" borderId="10" xfId="4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33" borderId="18" xfId="40" applyNumberFormat="1" applyFont="1" applyFill="1" applyBorder="1" applyAlignment="1">
      <alignment horizontal="center"/>
    </xf>
    <xf numFmtId="164" fontId="2" fillId="33" borderId="11" xfId="4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18" xfId="40" applyNumberFormat="1" applyFont="1" applyFill="1" applyBorder="1" applyAlignment="1">
      <alignment horizontal="right" vertical="center"/>
    </xf>
    <xf numFmtId="164" fontId="2" fillId="33" borderId="11" xfId="40" applyNumberFormat="1" applyFont="1" applyFill="1" applyBorder="1" applyAlignment="1">
      <alignment horizontal="right" vertical="center"/>
    </xf>
    <xf numFmtId="164" fontId="11" fillId="0" borderId="18" xfId="40" applyNumberFormat="1" applyFont="1" applyBorder="1" applyAlignment="1">
      <alignment horizontal="left"/>
    </xf>
    <xf numFmtId="164" fontId="11" fillId="0" borderId="11" xfId="40" applyNumberFormat="1" applyFont="1" applyBorder="1" applyAlignment="1">
      <alignment horizontal="left"/>
    </xf>
    <xf numFmtId="164" fontId="1" fillId="0" borderId="18" xfId="40" applyNumberFormat="1" applyFont="1" applyBorder="1" applyAlignment="1">
      <alignment horizontal="left"/>
    </xf>
    <xf numFmtId="164" fontId="1" fillId="0" borderId="11" xfId="40" applyNumberFormat="1" applyFont="1" applyBorder="1" applyAlignment="1">
      <alignment horizontal="left"/>
    </xf>
    <xf numFmtId="164" fontId="11" fillId="0" borderId="14" xfId="40" applyNumberFormat="1" applyFont="1" applyBorder="1" applyAlignment="1">
      <alignment horizontal="center"/>
    </xf>
    <xf numFmtId="164" fontId="11" fillId="0" borderId="12" xfId="40" applyNumberFormat="1" applyFont="1" applyBorder="1" applyAlignment="1">
      <alignment horizontal="center"/>
    </xf>
    <xf numFmtId="164" fontId="11" fillId="0" borderId="17" xfId="40" applyNumberFormat="1" applyFont="1" applyBorder="1" applyAlignment="1">
      <alignment horizontal="center"/>
    </xf>
    <xf numFmtId="164" fontId="1" fillId="0" borderId="18" xfId="40" applyNumberFormat="1" applyFont="1" applyBorder="1" applyAlignment="1">
      <alignment horizontal="left" wrapText="1"/>
    </xf>
    <xf numFmtId="164" fontId="1" fillId="0" borderId="11" xfId="40" applyNumberFormat="1" applyFont="1" applyBorder="1" applyAlignment="1">
      <alignment horizontal="left" wrapText="1"/>
    </xf>
    <xf numFmtId="164" fontId="11" fillId="0" borderId="18" xfId="40" applyNumberFormat="1" applyFont="1" applyBorder="1" applyAlignment="1">
      <alignment horizontal="left" wrapText="1"/>
    </xf>
    <xf numFmtId="164" fontId="11" fillId="0" borderId="11" xfId="40" applyNumberFormat="1" applyFont="1" applyBorder="1" applyAlignment="1">
      <alignment horizontal="left" wrapText="1"/>
    </xf>
    <xf numFmtId="0" fontId="1" fillId="0" borderId="16" xfId="58" applyFont="1" applyBorder="1" applyAlignment="1">
      <alignment horizontal="left" vertical="center" wrapText="1"/>
      <protection/>
    </xf>
    <xf numFmtId="0" fontId="1" fillId="0" borderId="15" xfId="58" applyFont="1" applyBorder="1" applyAlignment="1">
      <alignment horizontal="left" vertical="center" wrapText="1"/>
      <protection/>
    </xf>
    <xf numFmtId="0" fontId="1" fillId="0" borderId="20" xfId="58" applyFont="1" applyBorder="1" applyAlignment="1">
      <alignment horizontal="left" vertical="center" wrapText="1"/>
      <protection/>
    </xf>
    <xf numFmtId="0" fontId="1" fillId="0" borderId="21" xfId="58" applyFont="1" applyBorder="1" applyAlignment="1">
      <alignment horizontal="left" vertical="center" wrapText="1"/>
      <protection/>
    </xf>
    <xf numFmtId="0" fontId="1" fillId="0" borderId="13" xfId="58" applyFont="1" applyBorder="1" applyAlignment="1">
      <alignment horizontal="left" vertical="center" wrapText="1"/>
      <protection/>
    </xf>
    <xf numFmtId="0" fontId="1" fillId="0" borderId="22" xfId="58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left" vertical="center" wrapText="1"/>
      <protection/>
    </xf>
    <xf numFmtId="0" fontId="1" fillId="0" borderId="18" xfId="58" applyBorder="1" applyAlignment="1">
      <alignment horizontal="center"/>
      <protection/>
    </xf>
    <xf numFmtId="0" fontId="1" fillId="0" borderId="11" xfId="58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0" fontId="1" fillId="0" borderId="17" xfId="58" applyBorder="1" applyAlignment="1">
      <alignment horizontal="center"/>
      <protection/>
    </xf>
    <xf numFmtId="0" fontId="1" fillId="0" borderId="14" xfId="58" applyBorder="1" applyAlignment="1">
      <alignment horizontal="center"/>
      <protection/>
    </xf>
    <xf numFmtId="0" fontId="1" fillId="0" borderId="12" xfId="58" applyBorder="1" applyAlignment="1">
      <alignment horizontal="center"/>
      <protection/>
    </xf>
    <xf numFmtId="0" fontId="1" fillId="0" borderId="14" xfId="58" applyBorder="1" applyAlignment="1">
      <alignment horizontal="left" wrapText="1"/>
      <protection/>
    </xf>
    <xf numFmtId="0" fontId="1" fillId="0" borderId="12" xfId="58" applyBorder="1" applyAlignment="1">
      <alignment horizontal="left" wrapText="1"/>
      <protection/>
    </xf>
    <xf numFmtId="0" fontId="1" fillId="0" borderId="17" xfId="58" applyBorder="1" applyAlignment="1">
      <alignment horizontal="lef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3" xfId="57"/>
    <cellStyle name="Normál_2012.évi ktgvetés mellékleteti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E12" sqref="E12"/>
    </sheetView>
  </sheetViews>
  <sheetFormatPr defaultColWidth="9.00390625" defaultRowHeight="12.75"/>
  <cols>
    <col min="1" max="1" width="9.125" style="103" customWidth="1"/>
    <col min="2" max="2" width="38.875" style="105" bestFit="1" customWidth="1"/>
    <col min="3" max="3" width="22.125" style="113" customWidth="1"/>
    <col min="4" max="4" width="35.25390625" style="105" bestFit="1" customWidth="1"/>
    <col min="5" max="5" width="27.375" style="113" customWidth="1"/>
    <col min="6" max="6" width="27.375" style="105" customWidth="1"/>
    <col min="7" max="16384" width="9.125" style="105" customWidth="1"/>
  </cols>
  <sheetData>
    <row r="1" spans="2:5" ht="12">
      <c r="B1" s="221"/>
      <c r="C1" s="221"/>
      <c r="D1" s="221"/>
      <c r="E1" s="104" t="s">
        <v>2</v>
      </c>
    </row>
    <row r="2" spans="1:5" ht="12">
      <c r="A2" s="106"/>
      <c r="B2" s="106" t="s">
        <v>5</v>
      </c>
      <c r="C2" s="107" t="s">
        <v>63</v>
      </c>
      <c r="D2" s="106" t="s">
        <v>191</v>
      </c>
      <c r="E2" s="107" t="s">
        <v>192</v>
      </c>
    </row>
    <row r="3" spans="1:5" ht="15.75" customHeight="1">
      <c r="A3" s="106">
        <v>1</v>
      </c>
      <c r="B3" s="222" t="s">
        <v>247</v>
      </c>
      <c r="C3" s="222"/>
      <c r="D3" s="222" t="s">
        <v>248</v>
      </c>
      <c r="E3" s="222"/>
    </row>
    <row r="4" spans="1:5" ht="15.75" customHeight="1">
      <c r="A4" s="106">
        <v>2</v>
      </c>
      <c r="B4" s="106" t="s">
        <v>249</v>
      </c>
      <c r="C4" s="108" t="s">
        <v>250</v>
      </c>
      <c r="D4" s="106" t="s">
        <v>249</v>
      </c>
      <c r="E4" s="108" t="s">
        <v>250</v>
      </c>
    </row>
    <row r="5" spans="1:5" ht="15.75" customHeight="1">
      <c r="A5" s="106">
        <v>3</v>
      </c>
      <c r="B5" s="109" t="s">
        <v>257</v>
      </c>
      <c r="C5" s="64">
        <v>9738</v>
      </c>
      <c r="D5" s="109" t="s">
        <v>251</v>
      </c>
      <c r="E5" s="64">
        <v>13836</v>
      </c>
    </row>
    <row r="6" spans="1:5" ht="15.75" customHeight="1">
      <c r="A6" s="106">
        <v>4</v>
      </c>
      <c r="B6" s="109" t="s">
        <v>253</v>
      </c>
      <c r="C6" s="64">
        <v>17250</v>
      </c>
      <c r="D6" s="109" t="s">
        <v>252</v>
      </c>
      <c r="E6" s="64">
        <v>3217</v>
      </c>
    </row>
    <row r="7" spans="1:5" ht="15.75" customHeight="1">
      <c r="A7" s="106">
        <v>5</v>
      </c>
      <c r="B7" s="109" t="s">
        <v>255</v>
      </c>
      <c r="C7" s="64">
        <v>4000</v>
      </c>
      <c r="D7" s="109" t="s">
        <v>254</v>
      </c>
      <c r="E7" s="64">
        <v>30647</v>
      </c>
    </row>
    <row r="8" spans="1:5" ht="15.75" customHeight="1">
      <c r="A8" s="106">
        <v>6</v>
      </c>
      <c r="B8" s="109" t="s">
        <v>256</v>
      </c>
      <c r="C8" s="64">
        <v>150</v>
      </c>
      <c r="D8" s="109" t="s">
        <v>383</v>
      </c>
      <c r="E8" s="64">
        <v>4286</v>
      </c>
    </row>
    <row r="9" spans="1:5" ht="15" customHeight="1">
      <c r="A9" s="106">
        <v>7</v>
      </c>
      <c r="B9" s="109" t="s">
        <v>258</v>
      </c>
      <c r="C9" s="64">
        <v>1976</v>
      </c>
      <c r="D9" s="109" t="s">
        <v>384</v>
      </c>
      <c r="E9" s="64">
        <v>38307</v>
      </c>
    </row>
    <row r="10" spans="1:5" ht="15.75" customHeight="1">
      <c r="A10" s="106">
        <v>8</v>
      </c>
      <c r="B10" s="109" t="s">
        <v>380</v>
      </c>
      <c r="C10" s="64">
        <v>34175</v>
      </c>
      <c r="D10" s="109" t="s">
        <v>246</v>
      </c>
      <c r="E10" s="64">
        <v>3324</v>
      </c>
    </row>
    <row r="11" spans="1:5" ht="15.75" customHeight="1">
      <c r="A11" s="106">
        <v>9</v>
      </c>
      <c r="B11" s="109" t="s">
        <v>381</v>
      </c>
      <c r="C11" s="64">
        <v>400</v>
      </c>
      <c r="D11" s="109" t="s">
        <v>207</v>
      </c>
      <c r="E11" s="64">
        <v>89977</v>
      </c>
    </row>
    <row r="12" spans="1:5" ht="15.75" customHeight="1">
      <c r="A12" s="106">
        <v>10</v>
      </c>
      <c r="B12" s="109" t="s">
        <v>382</v>
      </c>
      <c r="C12" s="64">
        <v>285</v>
      </c>
      <c r="D12" s="109" t="s">
        <v>259</v>
      </c>
      <c r="E12" s="64">
        <v>2037</v>
      </c>
    </row>
    <row r="13" spans="1:5" ht="15.75" customHeight="1">
      <c r="A13" s="106">
        <v>11</v>
      </c>
      <c r="B13" s="109" t="s">
        <v>297</v>
      </c>
      <c r="C13" s="64">
        <v>24369</v>
      </c>
      <c r="D13" s="109"/>
      <c r="E13" s="64"/>
    </row>
    <row r="14" spans="1:5" ht="15.75" customHeight="1">
      <c r="A14" s="106">
        <v>12</v>
      </c>
      <c r="B14" s="109" t="s">
        <v>260</v>
      </c>
      <c r="C14" s="64">
        <v>93288</v>
      </c>
      <c r="D14" s="109"/>
      <c r="E14" s="64"/>
    </row>
    <row r="15" spans="1:5" ht="15.75" customHeight="1">
      <c r="A15" s="106">
        <v>13</v>
      </c>
      <c r="B15" s="106" t="s">
        <v>261</v>
      </c>
      <c r="C15" s="110">
        <f>SUM(C5:C14)</f>
        <v>185631</v>
      </c>
      <c r="D15" s="106" t="s">
        <v>262</v>
      </c>
      <c r="E15" s="110">
        <f>SUM(E5:E14)</f>
        <v>185631</v>
      </c>
    </row>
    <row r="16" spans="2:5" ht="15.75" customHeight="1">
      <c r="B16" s="111"/>
      <c r="C16" s="112"/>
      <c r="D16" s="111"/>
      <c r="E16" s="112"/>
    </row>
    <row r="17" spans="2:5" ht="15.75" customHeight="1">
      <c r="B17" s="111"/>
      <c r="C17" s="112"/>
      <c r="D17" s="111"/>
      <c r="E17" s="112"/>
    </row>
    <row r="18" ht="15.75" customHeight="1"/>
    <row r="19" ht="15.75" customHeight="1"/>
    <row r="20" ht="15.75" customHeight="1"/>
    <row r="21" ht="15.75" customHeight="1"/>
    <row r="22" ht="19.5" customHeight="1"/>
    <row r="24" ht="18" customHeight="1" hidden="1"/>
    <row r="25" ht="18" customHeight="1" hidden="1"/>
    <row r="26" ht="15.75" customHeight="1" hidden="1"/>
    <row r="27" ht="15.75" customHeight="1" hidden="1"/>
    <row r="28" ht="15.75" customHeight="1" hidden="1"/>
    <row r="29" ht="15.75" customHeight="1" hidden="1"/>
    <row r="30" ht="15.75" customHeight="1" hidden="1"/>
    <row r="31" ht="19.5" customHeight="1" hidden="1"/>
    <row r="32" ht="12" hidden="1"/>
    <row r="33" ht="19.5" customHeight="1" hidden="1"/>
    <row r="34" ht="12" hidden="1"/>
    <row r="35" ht="12" hidden="1"/>
  </sheetData>
  <sheetProtection/>
  <mergeCells count="3">
    <mergeCell ref="B1:D1"/>
    <mergeCell ref="B3:C3"/>
    <mergeCell ref="D3:E3"/>
  </mergeCells>
  <printOptions/>
  <pageMargins left="0.7480314960629921" right="0.15748031496062992" top="1.0236220472440944" bottom="0.15748031496062992" header="0.15748031496062992" footer="0.5118110236220472"/>
  <pageSetup horizontalDpi="300" verticalDpi="300" orientation="landscape" paperSize="9" r:id="rId1"/>
  <headerFooter alignWithMargins="0">
    <oddHeader xml:space="preserve">&amp;LMAGYARPOLÁNY KÖZSÉG
ÖNKORMÁNYZATA&amp;C2013.ÉVI
KÖLTSÉGVETÉSI 
BEVÉTELEK ÉS KIADÁSOK ALAKULÁSA
&amp;R1. melléklet az 1/2013. (II. 18.) önkormányzati rendelethez 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6.00390625" style="189" customWidth="1"/>
    <col min="2" max="2" width="42.00390625" style="207" customWidth="1"/>
    <col min="3" max="3" width="15.125" style="207" customWidth="1"/>
    <col min="4" max="4" width="13.875" style="183" customWidth="1"/>
    <col min="5" max="5" width="13.75390625" style="197" bestFit="1" customWidth="1"/>
    <col min="6" max="16384" width="9.125" style="197" customWidth="1"/>
  </cols>
  <sheetData>
    <row r="1" spans="1:4" s="185" customFormat="1" ht="15.75">
      <c r="A1" s="182" t="s">
        <v>451</v>
      </c>
      <c r="B1" s="183"/>
      <c r="C1" s="184"/>
      <c r="D1" s="183"/>
    </row>
    <row r="2" spans="1:4" s="185" customFormat="1" ht="15.75">
      <c r="A2" s="182" t="s">
        <v>452</v>
      </c>
      <c r="B2" s="184"/>
      <c r="C2" s="184"/>
      <c r="D2" s="183"/>
    </row>
    <row r="4" spans="1:5" s="189" customFormat="1" ht="15.75">
      <c r="A4" s="186"/>
      <c r="B4" s="187" t="s">
        <v>5</v>
      </c>
      <c r="C4" s="187" t="s">
        <v>63</v>
      </c>
      <c r="D4" s="188" t="s">
        <v>191</v>
      </c>
      <c r="E4" s="188" t="s">
        <v>192</v>
      </c>
    </row>
    <row r="5" spans="1:5" s="192" customFormat="1" ht="21" customHeight="1">
      <c r="A5" s="186">
        <v>1</v>
      </c>
      <c r="B5" s="190"/>
      <c r="C5" s="191" t="s">
        <v>453</v>
      </c>
      <c r="D5" s="191" t="s">
        <v>272</v>
      </c>
      <c r="E5" s="191" t="s">
        <v>454</v>
      </c>
    </row>
    <row r="6" spans="1:5" ht="15.75">
      <c r="A6" s="186">
        <v>2</v>
      </c>
      <c r="B6" s="193" t="s">
        <v>455</v>
      </c>
      <c r="C6" s="194">
        <v>4659</v>
      </c>
      <c r="D6" s="195">
        <v>6713</v>
      </c>
      <c r="E6" s="196">
        <f aca="true" t="shared" si="0" ref="E6:E25">SUM(C6+D6)</f>
        <v>11372</v>
      </c>
    </row>
    <row r="7" spans="1:5" ht="15.75">
      <c r="A7" s="186">
        <v>3</v>
      </c>
      <c r="B7" s="193" t="s">
        <v>456</v>
      </c>
      <c r="C7" s="194">
        <v>466</v>
      </c>
      <c r="D7" s="195">
        <v>579</v>
      </c>
      <c r="E7" s="196">
        <f t="shared" si="0"/>
        <v>1045</v>
      </c>
    </row>
    <row r="8" spans="1:5" ht="15.75">
      <c r="A8" s="186">
        <v>4</v>
      </c>
      <c r="B8" s="193" t="s">
        <v>457</v>
      </c>
      <c r="C8" s="194">
        <v>139</v>
      </c>
      <c r="D8" s="195">
        <v>139</v>
      </c>
      <c r="E8" s="196">
        <f t="shared" si="0"/>
        <v>278</v>
      </c>
    </row>
    <row r="9" spans="1:5" ht="15.75">
      <c r="A9" s="186">
        <v>5</v>
      </c>
      <c r="B9" s="193" t="s">
        <v>458</v>
      </c>
      <c r="C9" s="194">
        <v>476</v>
      </c>
      <c r="D9" s="195">
        <v>290</v>
      </c>
      <c r="E9" s="196">
        <f t="shared" si="0"/>
        <v>766</v>
      </c>
    </row>
    <row r="10" spans="1:5" ht="15.75">
      <c r="A10" s="186">
        <v>6</v>
      </c>
      <c r="B10" s="193" t="s">
        <v>459</v>
      </c>
      <c r="C10" s="194">
        <v>1080</v>
      </c>
      <c r="D10" s="195"/>
      <c r="E10" s="196">
        <f t="shared" si="0"/>
        <v>1080</v>
      </c>
    </row>
    <row r="11" spans="1:5" ht="17.25" customHeight="1">
      <c r="A11" s="186">
        <v>7</v>
      </c>
      <c r="B11" s="198" t="s">
        <v>460</v>
      </c>
      <c r="C11" s="194">
        <v>964</v>
      </c>
      <c r="D11" s="195">
        <v>245</v>
      </c>
      <c r="E11" s="196">
        <f t="shared" si="0"/>
        <v>1209</v>
      </c>
    </row>
    <row r="12" spans="1:5" ht="15.75">
      <c r="A12" s="186">
        <v>8</v>
      </c>
      <c r="B12" s="193" t="s">
        <v>461</v>
      </c>
      <c r="C12" s="194">
        <v>150</v>
      </c>
      <c r="D12" s="195"/>
      <c r="E12" s="196">
        <f t="shared" si="0"/>
        <v>150</v>
      </c>
    </row>
    <row r="13" spans="1:5" ht="15.75">
      <c r="A13" s="186">
        <v>9</v>
      </c>
      <c r="B13" s="193" t="s">
        <v>462</v>
      </c>
      <c r="C13" s="194">
        <v>369</v>
      </c>
      <c r="D13" s="195"/>
      <c r="E13" s="196">
        <f t="shared" si="0"/>
        <v>369</v>
      </c>
    </row>
    <row r="14" spans="1:5" ht="15.75">
      <c r="A14" s="186">
        <v>10</v>
      </c>
      <c r="B14" s="193" t="s">
        <v>463</v>
      </c>
      <c r="C14" s="194"/>
      <c r="D14" s="195">
        <v>210</v>
      </c>
      <c r="E14" s="196">
        <f t="shared" si="0"/>
        <v>210</v>
      </c>
    </row>
    <row r="15" spans="1:5" ht="15.75">
      <c r="A15" s="186">
        <v>11</v>
      </c>
      <c r="B15" s="193" t="s">
        <v>464</v>
      </c>
      <c r="C15" s="194">
        <v>53</v>
      </c>
      <c r="D15" s="195">
        <v>35</v>
      </c>
      <c r="E15" s="196">
        <f t="shared" si="0"/>
        <v>88</v>
      </c>
    </row>
    <row r="16" spans="1:5" ht="15.75">
      <c r="A16" s="186">
        <v>12</v>
      </c>
      <c r="B16" s="193" t="s">
        <v>465</v>
      </c>
      <c r="C16" s="194"/>
      <c r="D16" s="195">
        <v>175</v>
      </c>
      <c r="E16" s="196">
        <f t="shared" si="0"/>
        <v>175</v>
      </c>
    </row>
    <row r="17" spans="1:5" ht="15.75">
      <c r="A17" s="186">
        <v>13</v>
      </c>
      <c r="B17" s="193" t="s">
        <v>466</v>
      </c>
      <c r="C17" s="194"/>
      <c r="D17" s="195">
        <v>131</v>
      </c>
      <c r="E17" s="196">
        <f t="shared" si="0"/>
        <v>131</v>
      </c>
    </row>
    <row r="18" spans="1:5" ht="15.75">
      <c r="A18" s="186">
        <v>14</v>
      </c>
      <c r="B18" s="193" t="s">
        <v>467</v>
      </c>
      <c r="C18" s="194"/>
      <c r="D18" s="195">
        <v>857</v>
      </c>
      <c r="E18" s="196">
        <f t="shared" si="0"/>
        <v>857</v>
      </c>
    </row>
    <row r="19" spans="1:5" ht="15.75">
      <c r="A19" s="186">
        <v>15</v>
      </c>
      <c r="B19" s="193" t="s">
        <v>468</v>
      </c>
      <c r="C19" s="194">
        <v>50</v>
      </c>
      <c r="D19" s="195">
        <v>14</v>
      </c>
      <c r="E19" s="196">
        <f t="shared" si="0"/>
        <v>64</v>
      </c>
    </row>
    <row r="20" spans="1:5" ht="15.75">
      <c r="A20" s="186">
        <v>16</v>
      </c>
      <c r="B20" s="193" t="s">
        <v>469</v>
      </c>
      <c r="C20" s="194">
        <v>114</v>
      </c>
      <c r="D20" s="195">
        <v>57</v>
      </c>
      <c r="E20" s="196">
        <f t="shared" si="0"/>
        <v>171</v>
      </c>
    </row>
    <row r="21" spans="1:5" s="201" customFormat="1" ht="24.75" customHeight="1">
      <c r="A21" s="186">
        <v>17</v>
      </c>
      <c r="B21" s="199" t="s">
        <v>470</v>
      </c>
      <c r="C21" s="200">
        <f>SUM(C6:C20)</f>
        <v>8520</v>
      </c>
      <c r="D21" s="200">
        <f>SUM(D6:D20)</f>
        <v>9445</v>
      </c>
      <c r="E21" s="200">
        <f t="shared" si="0"/>
        <v>17965</v>
      </c>
    </row>
    <row r="22" spans="1:5" ht="15.75">
      <c r="A22" s="186">
        <v>18</v>
      </c>
      <c r="B22" s="193" t="s">
        <v>471</v>
      </c>
      <c r="C22" s="194"/>
      <c r="D22" s="195">
        <v>147</v>
      </c>
      <c r="E22" s="196">
        <f t="shared" si="0"/>
        <v>147</v>
      </c>
    </row>
    <row r="23" spans="1:5" ht="21" customHeight="1">
      <c r="A23" s="186">
        <v>19</v>
      </c>
      <c r="B23" s="199" t="s">
        <v>472</v>
      </c>
      <c r="C23" s="200">
        <f>SUM(C22:C22)</f>
        <v>0</v>
      </c>
      <c r="D23" s="200">
        <f>SUM(D22:D22)</f>
        <v>147</v>
      </c>
      <c r="E23" s="200">
        <f t="shared" si="0"/>
        <v>147</v>
      </c>
    </row>
    <row r="24" spans="1:5" ht="25.5" customHeight="1">
      <c r="A24" s="186">
        <v>20</v>
      </c>
      <c r="B24" s="202" t="s">
        <v>473</v>
      </c>
      <c r="C24" s="203">
        <f>SUM(C23,C21)</f>
        <v>8520</v>
      </c>
      <c r="D24" s="203">
        <f>SUM(D23,D21)</f>
        <v>9592</v>
      </c>
      <c r="E24" s="204">
        <f t="shared" si="0"/>
        <v>18112</v>
      </c>
    </row>
    <row r="25" spans="1:5" s="207" customFormat="1" ht="15.75">
      <c r="A25" s="186">
        <v>21</v>
      </c>
      <c r="B25" s="198" t="s">
        <v>474</v>
      </c>
      <c r="C25" s="205">
        <v>2102</v>
      </c>
      <c r="D25" s="205">
        <v>2422</v>
      </c>
      <c r="E25" s="206">
        <f t="shared" si="0"/>
        <v>4524</v>
      </c>
    </row>
    <row r="26" spans="1:5" ht="15.75">
      <c r="A26" s="186">
        <v>22</v>
      </c>
      <c r="B26" s="193" t="s">
        <v>475</v>
      </c>
      <c r="C26" s="194">
        <v>62</v>
      </c>
      <c r="D26" s="194">
        <v>92</v>
      </c>
      <c r="E26" s="206">
        <f>SUM(D26+C26)</f>
        <v>154</v>
      </c>
    </row>
    <row r="27" spans="1:5" ht="27" customHeight="1">
      <c r="A27" s="186">
        <v>23</v>
      </c>
      <c r="B27" s="202" t="s">
        <v>476</v>
      </c>
      <c r="C27" s="203">
        <f>SUM(C25:C26)</f>
        <v>2164</v>
      </c>
      <c r="D27" s="203">
        <f>SUM(D25:D26)</f>
        <v>2514</v>
      </c>
      <c r="E27" s="204">
        <f>SUM(E25:E26)</f>
        <v>4678</v>
      </c>
    </row>
    <row r="28" spans="1:5" ht="15.75">
      <c r="A28" s="186">
        <v>24</v>
      </c>
      <c r="B28" s="193" t="s">
        <v>477</v>
      </c>
      <c r="C28" s="194">
        <v>600</v>
      </c>
      <c r="D28" s="195">
        <v>345</v>
      </c>
      <c r="E28" s="196">
        <f aca="true" t="shared" si="1" ref="E28:E54">SUM(C28+D28)</f>
        <v>945</v>
      </c>
    </row>
    <row r="29" spans="1:5" ht="15.75">
      <c r="A29" s="186">
        <v>25</v>
      </c>
      <c r="B29" s="193" t="s">
        <v>478</v>
      </c>
      <c r="C29" s="194">
        <v>20</v>
      </c>
      <c r="D29" s="195"/>
      <c r="E29" s="196">
        <f t="shared" si="1"/>
        <v>20</v>
      </c>
    </row>
    <row r="30" spans="1:5" ht="15.75">
      <c r="A30" s="186">
        <v>26</v>
      </c>
      <c r="B30" s="193" t="s">
        <v>479</v>
      </c>
      <c r="C30" s="194"/>
      <c r="D30" s="195">
        <v>65</v>
      </c>
      <c r="E30" s="196">
        <f t="shared" si="1"/>
        <v>65</v>
      </c>
    </row>
    <row r="31" spans="1:5" ht="15.75">
      <c r="A31" s="186">
        <v>27</v>
      </c>
      <c r="B31" s="193" t="s">
        <v>480</v>
      </c>
      <c r="C31" s="194">
        <v>50</v>
      </c>
      <c r="D31" s="195">
        <v>10</v>
      </c>
      <c r="E31" s="196">
        <f t="shared" si="1"/>
        <v>60</v>
      </c>
    </row>
    <row r="32" spans="1:5" ht="15.75">
      <c r="A32" s="186">
        <v>28</v>
      </c>
      <c r="B32" s="193" t="s">
        <v>481</v>
      </c>
      <c r="C32" s="194">
        <v>100</v>
      </c>
      <c r="D32" s="195">
        <v>35</v>
      </c>
      <c r="E32" s="196">
        <f t="shared" si="1"/>
        <v>135</v>
      </c>
    </row>
    <row r="33" spans="1:5" ht="15.75">
      <c r="A33" s="186">
        <v>29</v>
      </c>
      <c r="B33" s="193" t="s">
        <v>190</v>
      </c>
      <c r="C33" s="194">
        <v>50</v>
      </c>
      <c r="D33" s="195">
        <v>40</v>
      </c>
      <c r="E33" s="196">
        <f t="shared" si="1"/>
        <v>90</v>
      </c>
    </row>
    <row r="34" spans="1:5" ht="15.75">
      <c r="A34" s="186">
        <v>30</v>
      </c>
      <c r="B34" s="193" t="s">
        <v>482</v>
      </c>
      <c r="C34" s="194">
        <v>230</v>
      </c>
      <c r="D34" s="195">
        <v>186</v>
      </c>
      <c r="E34" s="196">
        <f t="shared" si="1"/>
        <v>416</v>
      </c>
    </row>
    <row r="35" spans="1:5" ht="15.75">
      <c r="A35" s="186">
        <v>31</v>
      </c>
      <c r="B35" s="193" t="s">
        <v>483</v>
      </c>
      <c r="C35" s="194">
        <v>50</v>
      </c>
      <c r="D35" s="195">
        <v>122</v>
      </c>
      <c r="E35" s="196">
        <f t="shared" si="1"/>
        <v>172</v>
      </c>
    </row>
    <row r="36" spans="1:5" ht="15.75">
      <c r="A36" s="186">
        <v>32</v>
      </c>
      <c r="B36" s="193" t="s">
        <v>484</v>
      </c>
      <c r="C36" s="194">
        <v>225</v>
      </c>
      <c r="D36" s="195">
        <v>242</v>
      </c>
      <c r="E36" s="196">
        <f t="shared" si="1"/>
        <v>467</v>
      </c>
    </row>
    <row r="37" spans="1:5" ht="15.75">
      <c r="A37" s="186">
        <v>33</v>
      </c>
      <c r="B37" s="193" t="s">
        <v>485</v>
      </c>
      <c r="C37" s="194">
        <v>10</v>
      </c>
      <c r="D37" s="195">
        <v>13</v>
      </c>
      <c r="E37" s="196">
        <f t="shared" si="1"/>
        <v>23</v>
      </c>
    </row>
    <row r="38" spans="1:5" ht="15.75">
      <c r="A38" s="186">
        <v>34</v>
      </c>
      <c r="B38" s="193" t="s">
        <v>486</v>
      </c>
      <c r="C38" s="194">
        <v>900</v>
      </c>
      <c r="D38" s="195">
        <v>440</v>
      </c>
      <c r="E38" s="196">
        <f t="shared" si="1"/>
        <v>1340</v>
      </c>
    </row>
    <row r="39" spans="1:5" ht="15.75">
      <c r="A39" s="186">
        <v>35</v>
      </c>
      <c r="B39" s="193" t="s">
        <v>487</v>
      </c>
      <c r="C39" s="194">
        <v>250</v>
      </c>
      <c r="D39" s="195">
        <v>225</v>
      </c>
      <c r="E39" s="196">
        <f t="shared" si="1"/>
        <v>475</v>
      </c>
    </row>
    <row r="40" spans="1:5" ht="15.75">
      <c r="A40" s="186">
        <v>36</v>
      </c>
      <c r="B40" s="193" t="s">
        <v>488</v>
      </c>
      <c r="C40" s="194">
        <v>20</v>
      </c>
      <c r="D40" s="195">
        <v>60</v>
      </c>
      <c r="E40" s="196">
        <f t="shared" si="1"/>
        <v>80</v>
      </c>
    </row>
    <row r="41" spans="1:5" ht="17.25" customHeight="1">
      <c r="A41" s="186">
        <v>37</v>
      </c>
      <c r="B41" s="193" t="s">
        <v>489</v>
      </c>
      <c r="C41" s="194">
        <v>400</v>
      </c>
      <c r="D41" s="195">
        <v>400</v>
      </c>
      <c r="E41" s="196">
        <f t="shared" si="1"/>
        <v>800</v>
      </c>
    </row>
    <row r="42" spans="1:5" ht="15.75">
      <c r="A42" s="186">
        <v>38</v>
      </c>
      <c r="B42" s="193" t="s">
        <v>490</v>
      </c>
      <c r="C42" s="194">
        <v>40</v>
      </c>
      <c r="D42" s="195">
        <v>40</v>
      </c>
      <c r="E42" s="196">
        <f t="shared" si="1"/>
        <v>80</v>
      </c>
    </row>
    <row r="43" spans="1:5" ht="15.75">
      <c r="A43" s="186">
        <v>39</v>
      </c>
      <c r="B43" s="193" t="s">
        <v>491</v>
      </c>
      <c r="C43" s="194">
        <v>300</v>
      </c>
      <c r="D43" s="195">
        <v>300</v>
      </c>
      <c r="E43" s="196">
        <f t="shared" si="1"/>
        <v>600</v>
      </c>
    </row>
    <row r="44" spans="1:5" ht="15.75">
      <c r="A44" s="186">
        <v>40</v>
      </c>
      <c r="B44" s="193" t="s">
        <v>492</v>
      </c>
      <c r="C44" s="194">
        <v>140</v>
      </c>
      <c r="D44" s="195">
        <v>70</v>
      </c>
      <c r="E44" s="196">
        <f t="shared" si="1"/>
        <v>210</v>
      </c>
    </row>
    <row r="45" spans="1:5" ht="15.75">
      <c r="A45" s="186">
        <v>41</v>
      </c>
      <c r="B45" s="193" t="s">
        <v>493</v>
      </c>
      <c r="C45" s="194">
        <v>30</v>
      </c>
      <c r="D45" s="195">
        <v>21</v>
      </c>
      <c r="E45" s="196">
        <f t="shared" si="1"/>
        <v>51</v>
      </c>
    </row>
    <row r="46" spans="1:5" ht="15.75">
      <c r="A46" s="186">
        <v>42</v>
      </c>
      <c r="B46" s="193" t="s">
        <v>494</v>
      </c>
      <c r="C46" s="194"/>
      <c r="D46" s="195">
        <v>435</v>
      </c>
      <c r="E46" s="196">
        <f t="shared" si="1"/>
        <v>435</v>
      </c>
    </row>
    <row r="47" spans="1:5" ht="15.75">
      <c r="A47" s="186">
        <v>43</v>
      </c>
      <c r="B47" s="193" t="s">
        <v>495</v>
      </c>
      <c r="C47" s="194"/>
      <c r="D47" s="195">
        <v>21</v>
      </c>
      <c r="E47" s="196">
        <f t="shared" si="1"/>
        <v>21</v>
      </c>
    </row>
    <row r="48" spans="1:5" ht="15.75">
      <c r="A48" s="186">
        <v>44</v>
      </c>
      <c r="B48" s="193" t="s">
        <v>496</v>
      </c>
      <c r="C48" s="194">
        <v>20</v>
      </c>
      <c r="D48" s="195">
        <v>20</v>
      </c>
      <c r="E48" s="196">
        <f t="shared" si="1"/>
        <v>40</v>
      </c>
    </row>
    <row r="49" spans="1:5" ht="15.75">
      <c r="A49" s="186">
        <v>45</v>
      </c>
      <c r="B49" s="193" t="s">
        <v>497</v>
      </c>
      <c r="C49" s="194">
        <f>SUM(C28+C29+C30+C31+C32+C33+C34+C35+C36+C37+C38+C40+C41+C42+C43+C44+C46+C47+C51)*0.27-1</f>
        <v>861.6500000000001</v>
      </c>
      <c r="D49" s="195">
        <v>827</v>
      </c>
      <c r="E49" s="196">
        <f t="shared" si="1"/>
        <v>1688.65</v>
      </c>
    </row>
    <row r="50" spans="1:5" ht="15.75">
      <c r="A50" s="186">
        <v>46</v>
      </c>
      <c r="B50" s="193" t="s">
        <v>125</v>
      </c>
      <c r="C50" s="194">
        <v>375</v>
      </c>
      <c r="D50" s="195">
        <v>190</v>
      </c>
      <c r="E50" s="196">
        <f t="shared" si="1"/>
        <v>565</v>
      </c>
    </row>
    <row r="51" spans="1:5" ht="15.75">
      <c r="A51" s="186">
        <v>47</v>
      </c>
      <c r="B51" s="193" t="s">
        <v>498</v>
      </c>
      <c r="C51" s="194">
        <v>60</v>
      </c>
      <c r="D51" s="195"/>
      <c r="E51" s="196">
        <f t="shared" si="1"/>
        <v>60</v>
      </c>
    </row>
    <row r="52" spans="1:5" ht="15.75">
      <c r="A52" s="186">
        <v>48</v>
      </c>
      <c r="B52" s="193" t="s">
        <v>499</v>
      </c>
      <c r="C52" s="194">
        <v>80</v>
      </c>
      <c r="D52" s="195">
        <v>105</v>
      </c>
      <c r="E52" s="196">
        <f t="shared" si="1"/>
        <v>185</v>
      </c>
    </row>
    <row r="53" spans="1:5" ht="15.75">
      <c r="A53" s="186">
        <v>49</v>
      </c>
      <c r="B53" s="193" t="s">
        <v>500</v>
      </c>
      <c r="C53" s="194"/>
      <c r="D53" s="195">
        <v>4</v>
      </c>
      <c r="E53" s="196">
        <f t="shared" si="1"/>
        <v>4</v>
      </c>
    </row>
    <row r="54" spans="1:5" ht="30.75" customHeight="1">
      <c r="A54" s="186">
        <v>50</v>
      </c>
      <c r="B54" s="202" t="s">
        <v>501</v>
      </c>
      <c r="C54" s="203">
        <f>SUM(C28:C53)</f>
        <v>4811.65</v>
      </c>
      <c r="D54" s="203">
        <f>SUM(D28:D53)</f>
        <v>4216</v>
      </c>
      <c r="E54" s="204">
        <f t="shared" si="1"/>
        <v>9027.65</v>
      </c>
    </row>
    <row r="55" spans="1:5" ht="33.75" customHeight="1">
      <c r="A55" s="186">
        <v>51</v>
      </c>
      <c r="B55" s="202" t="s">
        <v>502</v>
      </c>
      <c r="C55" s="203">
        <f>C24+C27+C54</f>
        <v>15495.65</v>
      </c>
      <c r="D55" s="203">
        <f>D24+D27+D54</f>
        <v>16322</v>
      </c>
      <c r="E55" s="204">
        <f>E24+E27+E54</f>
        <v>31817.65</v>
      </c>
    </row>
    <row r="56" spans="3:4" ht="15.75">
      <c r="C56" s="208"/>
      <c r="D56" s="208"/>
    </row>
  </sheetData>
  <sheetProtection/>
  <printOptions/>
  <pageMargins left="0.4724409448818898" right="0.15748031496062992" top="0.984251968503937" bottom="0.4724409448818898" header="0.2755905511811024" footer="0.5118110236220472"/>
  <pageSetup fitToHeight="1" fitToWidth="1" horizontalDpi="600" verticalDpi="600" orientation="portrait" paperSize="9" scale="80" r:id="rId1"/>
  <headerFooter alignWithMargins="0">
    <oddHeader>&amp;LMAGYARPOLÁNYI KÖZÖS
ÖNKORMÁNYZATI HIVATAL&amp;C2013.ÉVI KÖLTSÉGVETÉS
KIADÁSOK&amp;R
9/b.melléklet az 1/2013. (II. 18.)
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8"/>
  <sheetViews>
    <sheetView view="pageLayout" workbookViewId="0" topLeftCell="A1">
      <selection activeCell="O3" sqref="O3"/>
    </sheetView>
  </sheetViews>
  <sheetFormatPr defaultColWidth="9.00390625" defaultRowHeight="18.75" customHeight="1"/>
  <cols>
    <col min="1" max="1" width="4.00390625" style="114" bestFit="1" customWidth="1"/>
    <col min="2" max="2" width="3.75390625" style="33" bestFit="1" customWidth="1"/>
    <col min="3" max="3" width="2.75390625" style="33" customWidth="1"/>
    <col min="4" max="4" width="4.75390625" style="33" customWidth="1"/>
    <col min="5" max="5" width="4.125" style="85" customWidth="1"/>
    <col min="6" max="6" width="3.875" style="33" customWidth="1"/>
    <col min="7" max="7" width="3.00390625" style="33" customWidth="1"/>
    <col min="8" max="8" width="48.875" style="33" customWidth="1"/>
    <col min="9" max="10" width="11.375" style="114" hidden="1" customWidth="1"/>
    <col min="11" max="11" width="11.375" style="114" bestFit="1" customWidth="1"/>
    <col min="12" max="12" width="11.25390625" style="114" bestFit="1" customWidth="1"/>
    <col min="13" max="16384" width="9.125" style="114" customWidth="1"/>
  </cols>
  <sheetData>
    <row r="1" spans="9:11" ht="18.75" customHeight="1">
      <c r="I1" s="147"/>
      <c r="J1" s="147"/>
      <c r="K1" s="147"/>
    </row>
    <row r="2" spans="1:11" ht="18.75" customHeight="1">
      <c r="A2" s="6"/>
      <c r="B2" s="223" t="s">
        <v>5</v>
      </c>
      <c r="C2" s="223"/>
      <c r="D2" s="223"/>
      <c r="E2" s="223"/>
      <c r="F2" s="223"/>
      <c r="G2" s="223"/>
      <c r="H2" s="223"/>
      <c r="I2" s="146" t="s">
        <v>63</v>
      </c>
      <c r="J2" s="146" t="s">
        <v>192</v>
      </c>
      <c r="K2" s="146" t="s">
        <v>63</v>
      </c>
    </row>
    <row r="3" spans="1:11" s="144" customFormat="1" ht="45.75" customHeight="1">
      <c r="A3" s="82">
        <v>1</v>
      </c>
      <c r="B3" s="224" t="s">
        <v>249</v>
      </c>
      <c r="C3" s="225"/>
      <c r="D3" s="225"/>
      <c r="E3" s="225"/>
      <c r="F3" s="225"/>
      <c r="G3" s="225"/>
      <c r="H3" s="226"/>
      <c r="I3" s="145" t="s">
        <v>379</v>
      </c>
      <c r="J3" s="145" t="s">
        <v>378</v>
      </c>
      <c r="K3" s="145" t="s">
        <v>377</v>
      </c>
    </row>
    <row r="4" spans="1:11" s="124" customFormat="1" ht="12.75">
      <c r="A4" s="82">
        <v>2</v>
      </c>
      <c r="B4" s="125" t="s">
        <v>0</v>
      </c>
      <c r="C4" s="92" t="s">
        <v>376</v>
      </c>
      <c r="D4" s="92"/>
      <c r="E4" s="92"/>
      <c r="F4" s="92"/>
      <c r="G4" s="92"/>
      <c r="H4" s="92"/>
      <c r="I4" s="79">
        <f>SUM(I6+I16+I5)</f>
        <v>106047</v>
      </c>
      <c r="J4" s="79">
        <f>SUM(J6+J16+J5+J15)</f>
        <v>114709</v>
      </c>
      <c r="K4" s="79">
        <f>SUM(K6+K16+K5+K15)</f>
        <v>33114</v>
      </c>
    </row>
    <row r="5" spans="1:11" s="124" customFormat="1" ht="12.75">
      <c r="A5" s="82">
        <v>3</v>
      </c>
      <c r="B5" s="125"/>
      <c r="C5" s="92"/>
      <c r="D5" s="92" t="s">
        <v>375</v>
      </c>
      <c r="E5" s="92"/>
      <c r="F5" s="92"/>
      <c r="G5" s="92"/>
      <c r="H5" s="92"/>
      <c r="I5" s="79">
        <v>0</v>
      </c>
      <c r="J5" s="79">
        <v>12</v>
      </c>
      <c r="K5" s="79"/>
    </row>
    <row r="6" spans="1:11" ht="12.75">
      <c r="A6" s="82">
        <v>4</v>
      </c>
      <c r="B6" s="127"/>
      <c r="C6" s="92"/>
      <c r="D6" s="92" t="s">
        <v>257</v>
      </c>
      <c r="E6" s="92"/>
      <c r="F6" s="92"/>
      <c r="G6" s="92"/>
      <c r="H6" s="92"/>
      <c r="I6" s="79">
        <f>SUM(I7:I14)</f>
        <v>2600</v>
      </c>
      <c r="J6" s="79">
        <f>SUM(J7:J14)</f>
        <v>8632</v>
      </c>
      <c r="K6" s="79">
        <f>SUM(K7:K14)</f>
        <v>9738</v>
      </c>
    </row>
    <row r="7" spans="1:11" ht="12.75">
      <c r="A7" s="82">
        <v>5</v>
      </c>
      <c r="B7" s="127"/>
      <c r="C7" s="126"/>
      <c r="D7" s="92"/>
      <c r="E7" s="92"/>
      <c r="F7" s="126" t="s">
        <v>374</v>
      </c>
      <c r="G7" s="92"/>
      <c r="H7" s="92"/>
      <c r="I7" s="7">
        <v>20</v>
      </c>
      <c r="J7" s="7">
        <v>16</v>
      </c>
      <c r="K7" s="7"/>
    </row>
    <row r="8" spans="1:11" ht="12.75">
      <c r="A8" s="82">
        <v>6</v>
      </c>
      <c r="B8" s="127"/>
      <c r="C8" s="126"/>
      <c r="D8" s="92"/>
      <c r="E8" s="92"/>
      <c r="F8" s="136" t="s">
        <v>373</v>
      </c>
      <c r="G8" s="92"/>
      <c r="H8" s="92"/>
      <c r="I8" s="7"/>
      <c r="J8" s="7">
        <v>2090</v>
      </c>
      <c r="K8" s="7"/>
    </row>
    <row r="9" spans="1:11" ht="12.75">
      <c r="A9" s="82">
        <v>7</v>
      </c>
      <c r="B9" s="127"/>
      <c r="C9" s="126"/>
      <c r="D9" s="92"/>
      <c r="E9" s="92"/>
      <c r="F9" s="136" t="s">
        <v>372</v>
      </c>
      <c r="G9" s="92"/>
      <c r="H9" s="92"/>
      <c r="I9" s="7">
        <v>2500</v>
      </c>
      <c r="J9" s="7">
        <v>4917</v>
      </c>
      <c r="K9" s="7">
        <v>3000</v>
      </c>
    </row>
    <row r="10" spans="1:11" ht="12.75">
      <c r="A10" s="82">
        <v>8</v>
      </c>
      <c r="B10" s="127"/>
      <c r="C10" s="126"/>
      <c r="D10" s="92"/>
      <c r="E10" s="92"/>
      <c r="F10" s="136" t="s">
        <v>371</v>
      </c>
      <c r="G10" s="92"/>
      <c r="H10" s="92"/>
      <c r="I10" s="7"/>
      <c r="J10" s="7">
        <v>20</v>
      </c>
      <c r="K10" s="7"/>
    </row>
    <row r="11" spans="1:11" ht="12.75">
      <c r="A11" s="82">
        <v>9</v>
      </c>
      <c r="B11" s="127"/>
      <c r="C11" s="126"/>
      <c r="D11" s="92"/>
      <c r="E11" s="92"/>
      <c r="F11" s="136" t="s">
        <v>370</v>
      </c>
      <c r="G11" s="92"/>
      <c r="H11" s="92"/>
      <c r="I11" s="7"/>
      <c r="J11" s="7">
        <v>761</v>
      </c>
      <c r="K11" s="7">
        <v>2288</v>
      </c>
    </row>
    <row r="12" spans="1:11" ht="12.75">
      <c r="A12" s="82">
        <v>10</v>
      </c>
      <c r="B12" s="127"/>
      <c r="C12" s="126"/>
      <c r="D12" s="92"/>
      <c r="E12" s="92"/>
      <c r="F12" s="136" t="s">
        <v>369</v>
      </c>
      <c r="G12" s="92"/>
      <c r="H12" s="92"/>
      <c r="I12" s="7"/>
      <c r="J12" s="7"/>
      <c r="K12" s="7">
        <v>4350</v>
      </c>
    </row>
    <row r="13" spans="1:11" ht="12.75">
      <c r="A13" s="82">
        <v>11</v>
      </c>
      <c r="B13" s="127"/>
      <c r="C13" s="126"/>
      <c r="D13" s="92"/>
      <c r="E13" s="92"/>
      <c r="F13" s="136" t="s">
        <v>368</v>
      </c>
      <c r="G13" s="92"/>
      <c r="H13" s="92"/>
      <c r="I13" s="7"/>
      <c r="J13" s="7">
        <v>280</v>
      </c>
      <c r="K13" s="7"/>
    </row>
    <row r="14" spans="1:11" ht="12.75">
      <c r="A14" s="82">
        <v>12</v>
      </c>
      <c r="B14" s="127"/>
      <c r="C14" s="126"/>
      <c r="D14" s="92"/>
      <c r="E14" s="92"/>
      <c r="F14" s="136" t="s">
        <v>367</v>
      </c>
      <c r="G14" s="92"/>
      <c r="H14" s="92"/>
      <c r="I14" s="7">
        <v>80</v>
      </c>
      <c r="J14" s="7">
        <v>548</v>
      </c>
      <c r="K14" s="7">
        <v>100</v>
      </c>
    </row>
    <row r="15" spans="1:11" ht="12.75">
      <c r="A15" s="82">
        <v>13</v>
      </c>
      <c r="B15" s="127"/>
      <c r="C15" s="126"/>
      <c r="D15" s="92" t="s">
        <v>366</v>
      </c>
      <c r="E15" s="92"/>
      <c r="F15" s="136"/>
      <c r="G15" s="92"/>
      <c r="H15" s="92"/>
      <c r="I15" s="7"/>
      <c r="J15" s="129">
        <v>134</v>
      </c>
      <c r="K15" s="129"/>
    </row>
    <row r="16" spans="1:11" s="124" customFormat="1" ht="12.75">
      <c r="A16" s="82">
        <v>14</v>
      </c>
      <c r="B16" s="125"/>
      <c r="C16" s="92"/>
      <c r="D16" s="92" t="s">
        <v>365</v>
      </c>
      <c r="E16" s="92"/>
      <c r="F16" s="92"/>
      <c r="G16" s="92"/>
      <c r="H16" s="92"/>
      <c r="I16" s="79">
        <f>SUM(I17+I23+I30+I29+I28)</f>
        <v>103447</v>
      </c>
      <c r="J16" s="79">
        <f>SUM(J17+J23+J30+J29+J28)</f>
        <v>105931</v>
      </c>
      <c r="K16" s="79">
        <f>SUM(K17+K23+K30+K29+K28)</f>
        <v>23376</v>
      </c>
    </row>
    <row r="17" spans="1:11" ht="12.75">
      <c r="A17" s="82">
        <v>15</v>
      </c>
      <c r="B17" s="127"/>
      <c r="C17" s="126"/>
      <c r="D17" s="92"/>
      <c r="E17" s="92" t="s">
        <v>253</v>
      </c>
      <c r="F17" s="92"/>
      <c r="G17" s="92"/>
      <c r="H17" s="92"/>
      <c r="I17" s="79">
        <f>SUM(I18:I22)</f>
        <v>17850</v>
      </c>
      <c r="J17" s="79">
        <f>SUM(J18:J22)</f>
        <v>19510</v>
      </c>
      <c r="K17" s="79">
        <f>SUM(K18:K22)</f>
        <v>17250</v>
      </c>
    </row>
    <row r="18" spans="1:11" ht="12.75">
      <c r="A18" s="82">
        <v>16</v>
      </c>
      <c r="B18" s="127"/>
      <c r="C18" s="126"/>
      <c r="D18" s="126"/>
      <c r="E18" s="92"/>
      <c r="F18" s="126" t="s">
        <v>364</v>
      </c>
      <c r="G18" s="126"/>
      <c r="H18" s="126"/>
      <c r="I18" s="7">
        <v>5000</v>
      </c>
      <c r="J18" s="7">
        <v>6576</v>
      </c>
      <c r="K18" s="7">
        <v>5000</v>
      </c>
    </row>
    <row r="19" spans="1:11" ht="12.75">
      <c r="A19" s="82">
        <v>17</v>
      </c>
      <c r="B19" s="127"/>
      <c r="C19" s="126"/>
      <c r="D19" s="126"/>
      <c r="E19" s="92"/>
      <c r="F19" s="126" t="s">
        <v>363</v>
      </c>
      <c r="G19" s="126"/>
      <c r="H19" s="126"/>
      <c r="I19" s="7">
        <v>900</v>
      </c>
      <c r="J19" s="7">
        <v>332</v>
      </c>
      <c r="K19" s="7">
        <v>300</v>
      </c>
    </row>
    <row r="20" spans="1:11" ht="12.75">
      <c r="A20" s="82">
        <v>18</v>
      </c>
      <c r="B20" s="127"/>
      <c r="C20" s="126"/>
      <c r="D20" s="126"/>
      <c r="E20" s="92"/>
      <c r="F20" s="126" t="s">
        <v>362</v>
      </c>
      <c r="G20" s="126"/>
      <c r="H20" s="126"/>
      <c r="I20" s="7">
        <v>300</v>
      </c>
      <c r="J20" s="7">
        <v>297</v>
      </c>
      <c r="K20" s="7">
        <v>300</v>
      </c>
    </row>
    <row r="21" spans="1:11" ht="12.75">
      <c r="A21" s="82">
        <v>19</v>
      </c>
      <c r="B21" s="127"/>
      <c r="C21" s="126"/>
      <c r="D21" s="126"/>
      <c r="E21" s="92"/>
      <c r="F21" s="126" t="s">
        <v>361</v>
      </c>
      <c r="G21" s="126"/>
      <c r="H21" s="126"/>
      <c r="I21" s="7">
        <v>11500</v>
      </c>
      <c r="J21" s="7">
        <v>12135</v>
      </c>
      <c r="K21" s="7">
        <v>11500</v>
      </c>
    </row>
    <row r="22" spans="1:11" ht="12.75">
      <c r="A22" s="82">
        <v>20</v>
      </c>
      <c r="B22" s="127"/>
      <c r="C22" s="126"/>
      <c r="D22" s="126"/>
      <c r="E22" s="92"/>
      <c r="F22" s="126" t="s">
        <v>360</v>
      </c>
      <c r="G22" s="126"/>
      <c r="H22" s="126"/>
      <c r="I22" s="7">
        <v>150</v>
      </c>
      <c r="J22" s="7">
        <v>170</v>
      </c>
      <c r="K22" s="7">
        <v>150</v>
      </c>
    </row>
    <row r="23" spans="1:11" ht="12.75">
      <c r="A23" s="82">
        <v>21</v>
      </c>
      <c r="B23" s="127"/>
      <c r="C23" s="126"/>
      <c r="D23" s="92"/>
      <c r="E23" s="92" t="s">
        <v>255</v>
      </c>
      <c r="F23" s="92"/>
      <c r="G23" s="92"/>
      <c r="H23" s="92"/>
      <c r="I23" s="79">
        <f>SUM(I24:I27)</f>
        <v>82255</v>
      </c>
      <c r="J23" s="79">
        <f>SUM(J24:J27)</f>
        <v>81925</v>
      </c>
      <c r="K23" s="79">
        <f>SUM(K24:K27)</f>
        <v>4000</v>
      </c>
    </row>
    <row r="24" spans="1:11" ht="12.75">
      <c r="A24" s="82">
        <v>22</v>
      </c>
      <c r="B24" s="127"/>
      <c r="C24" s="126"/>
      <c r="D24" s="126"/>
      <c r="E24" s="92"/>
      <c r="F24" s="126" t="s">
        <v>359</v>
      </c>
      <c r="G24" s="126"/>
      <c r="H24" s="126"/>
      <c r="I24" s="7">
        <v>11840</v>
      </c>
      <c r="J24" s="7">
        <v>11840</v>
      </c>
      <c r="K24" s="7"/>
    </row>
    <row r="25" spans="1:11" ht="12.75">
      <c r="A25" s="82">
        <v>23</v>
      </c>
      <c r="B25" s="127"/>
      <c r="C25" s="126"/>
      <c r="D25" s="126"/>
      <c r="E25" s="92"/>
      <c r="F25" s="126" t="s">
        <v>358</v>
      </c>
      <c r="G25" s="126"/>
      <c r="H25" s="126"/>
      <c r="I25" s="7">
        <v>60015</v>
      </c>
      <c r="J25" s="7">
        <v>60015</v>
      </c>
      <c r="K25" s="7"/>
    </row>
    <row r="26" spans="1:11" ht="12.75">
      <c r="A26" s="82">
        <v>24</v>
      </c>
      <c r="B26" s="127"/>
      <c r="C26" s="126"/>
      <c r="D26" s="126"/>
      <c r="E26" s="92"/>
      <c r="F26" s="126" t="s">
        <v>357</v>
      </c>
      <c r="G26" s="126"/>
      <c r="H26" s="126"/>
      <c r="I26" s="7">
        <v>10000</v>
      </c>
      <c r="J26" s="7">
        <v>10068</v>
      </c>
      <c r="K26" s="7">
        <v>4000</v>
      </c>
    </row>
    <row r="27" spans="1:11" ht="12.75">
      <c r="A27" s="82">
        <v>25</v>
      </c>
      <c r="B27" s="127"/>
      <c r="C27" s="126"/>
      <c r="D27" s="126"/>
      <c r="E27" s="92"/>
      <c r="F27" s="126" t="s">
        <v>356</v>
      </c>
      <c r="G27" s="126"/>
      <c r="H27" s="126"/>
      <c r="I27" s="7">
        <v>400</v>
      </c>
      <c r="J27" s="7">
        <v>2</v>
      </c>
      <c r="K27" s="7"/>
    </row>
    <row r="28" spans="1:11" ht="12.75">
      <c r="A28" s="82">
        <v>26</v>
      </c>
      <c r="B28" s="127"/>
      <c r="C28" s="126"/>
      <c r="D28" s="126"/>
      <c r="E28" s="92" t="s">
        <v>355</v>
      </c>
      <c r="F28" s="126"/>
      <c r="G28" s="126"/>
      <c r="H28" s="126"/>
      <c r="I28" s="7"/>
      <c r="J28" s="129">
        <v>269</v>
      </c>
      <c r="K28" s="129"/>
    </row>
    <row r="29" spans="1:11" ht="12.75">
      <c r="A29" s="82">
        <v>27</v>
      </c>
      <c r="B29" s="127"/>
      <c r="C29" s="126"/>
      <c r="D29" s="126"/>
      <c r="E29" s="92" t="s">
        <v>256</v>
      </c>
      <c r="F29" s="126"/>
      <c r="G29" s="126"/>
      <c r="H29" s="126"/>
      <c r="I29" s="79">
        <v>500</v>
      </c>
      <c r="J29" s="79">
        <v>166</v>
      </c>
      <c r="K29" s="79">
        <v>150</v>
      </c>
    </row>
    <row r="30" spans="1:11" ht="12.75">
      <c r="A30" s="82">
        <v>28</v>
      </c>
      <c r="B30" s="127"/>
      <c r="C30" s="126"/>
      <c r="D30" s="92"/>
      <c r="E30" s="92" t="s">
        <v>258</v>
      </c>
      <c r="F30" s="92"/>
      <c r="G30" s="92"/>
      <c r="H30" s="92"/>
      <c r="I30" s="79">
        <f>SUM(I31:I40)</f>
        <v>2842</v>
      </c>
      <c r="J30" s="79">
        <f>SUM(J31:J40)</f>
        <v>4061</v>
      </c>
      <c r="K30" s="79">
        <f>SUM(K31:K40)</f>
        <v>1976</v>
      </c>
    </row>
    <row r="31" spans="1:11" ht="11.25" customHeight="1">
      <c r="A31" s="82">
        <v>29</v>
      </c>
      <c r="B31" s="127"/>
      <c r="C31" s="126"/>
      <c r="D31" s="92"/>
      <c r="E31" s="92"/>
      <c r="F31" s="126" t="s">
        <v>354</v>
      </c>
      <c r="G31" s="92"/>
      <c r="H31" s="92"/>
      <c r="I31" s="7">
        <v>50</v>
      </c>
      <c r="J31" s="7">
        <v>76</v>
      </c>
      <c r="K31" s="7">
        <v>50</v>
      </c>
    </row>
    <row r="32" spans="1:11" ht="11.25" customHeight="1">
      <c r="A32" s="82">
        <v>30</v>
      </c>
      <c r="B32" s="127"/>
      <c r="C32" s="126"/>
      <c r="D32" s="92"/>
      <c r="E32" s="92"/>
      <c r="F32" s="126" t="s">
        <v>353</v>
      </c>
      <c r="G32" s="92"/>
      <c r="H32" s="92"/>
      <c r="I32" s="7">
        <v>50</v>
      </c>
      <c r="J32" s="7">
        <v>2</v>
      </c>
      <c r="K32" s="7"/>
    </row>
    <row r="33" spans="1:11" ht="11.25" customHeight="1">
      <c r="A33" s="82">
        <v>31</v>
      </c>
      <c r="B33" s="127"/>
      <c r="C33" s="126"/>
      <c r="D33" s="92"/>
      <c r="E33" s="92"/>
      <c r="F33" s="126" t="s">
        <v>258</v>
      </c>
      <c r="G33" s="92"/>
      <c r="H33" s="92"/>
      <c r="I33" s="7"/>
      <c r="J33" s="7">
        <v>508</v>
      </c>
      <c r="K33" s="7"/>
    </row>
    <row r="34" spans="1:11" ht="12.75">
      <c r="A34" s="82">
        <v>32</v>
      </c>
      <c r="B34" s="127"/>
      <c r="C34" s="126"/>
      <c r="D34" s="92"/>
      <c r="E34" s="92"/>
      <c r="F34" s="126" t="s">
        <v>352</v>
      </c>
      <c r="G34" s="92"/>
      <c r="H34" s="92"/>
      <c r="I34" s="7">
        <v>600</v>
      </c>
      <c r="J34" s="7">
        <v>1163</v>
      </c>
      <c r="K34" s="7"/>
    </row>
    <row r="35" spans="1:11" ht="12.75">
      <c r="A35" s="82">
        <v>33</v>
      </c>
      <c r="B35" s="127"/>
      <c r="C35" s="126"/>
      <c r="D35" s="92"/>
      <c r="E35" s="92"/>
      <c r="F35" s="126" t="s">
        <v>351</v>
      </c>
      <c r="G35" s="92"/>
      <c r="H35" s="92"/>
      <c r="I35" s="7">
        <v>280</v>
      </c>
      <c r="J35" s="7">
        <v>181</v>
      </c>
      <c r="K35" s="7">
        <v>180</v>
      </c>
    </row>
    <row r="36" spans="1:11" ht="12.75">
      <c r="A36" s="82">
        <v>34</v>
      </c>
      <c r="B36" s="127"/>
      <c r="C36" s="126"/>
      <c r="D36" s="92"/>
      <c r="E36" s="92"/>
      <c r="F36" s="126" t="s">
        <v>350</v>
      </c>
      <c r="G36" s="92"/>
      <c r="H36" s="92"/>
      <c r="I36" s="7">
        <v>200</v>
      </c>
      <c r="J36" s="7">
        <v>221</v>
      </c>
      <c r="K36" s="7">
        <v>200</v>
      </c>
    </row>
    <row r="37" spans="1:11" ht="12.75">
      <c r="A37" s="82">
        <v>35</v>
      </c>
      <c r="B37" s="127"/>
      <c r="C37" s="126"/>
      <c r="D37" s="92"/>
      <c r="E37" s="92"/>
      <c r="F37" s="126" t="s">
        <v>349</v>
      </c>
      <c r="G37" s="92"/>
      <c r="H37" s="92"/>
      <c r="I37" s="7">
        <v>400</v>
      </c>
      <c r="J37" s="7">
        <v>453</v>
      </c>
      <c r="K37" s="7"/>
    </row>
    <row r="38" spans="1:11" ht="12.75">
      <c r="A38" s="82">
        <v>36</v>
      </c>
      <c r="B38" s="127"/>
      <c r="C38" s="126"/>
      <c r="D38" s="92"/>
      <c r="E38" s="92"/>
      <c r="F38" s="126" t="s">
        <v>348</v>
      </c>
      <c r="G38" s="92"/>
      <c r="H38" s="92"/>
      <c r="I38" s="7">
        <v>462</v>
      </c>
      <c r="J38" s="7">
        <v>462</v>
      </c>
      <c r="K38" s="7">
        <v>462</v>
      </c>
    </row>
    <row r="39" spans="1:11" ht="12.75">
      <c r="A39" s="82">
        <v>37</v>
      </c>
      <c r="B39" s="127"/>
      <c r="C39" s="126"/>
      <c r="D39" s="92"/>
      <c r="E39" s="92"/>
      <c r="F39" s="126" t="s">
        <v>347</v>
      </c>
      <c r="G39" s="92"/>
      <c r="H39" s="92"/>
      <c r="I39" s="7">
        <v>400</v>
      </c>
      <c r="J39" s="7">
        <v>348</v>
      </c>
      <c r="K39" s="7">
        <v>384</v>
      </c>
    </row>
    <row r="40" spans="1:11" ht="12.75">
      <c r="A40" s="82">
        <v>38</v>
      </c>
      <c r="B40" s="137"/>
      <c r="C40" s="136"/>
      <c r="D40" s="134"/>
      <c r="E40" s="134"/>
      <c r="F40" s="136" t="s">
        <v>346</v>
      </c>
      <c r="G40" s="134"/>
      <c r="H40" s="134"/>
      <c r="I40" s="7">
        <v>400</v>
      </c>
      <c r="J40" s="7">
        <v>647</v>
      </c>
      <c r="K40" s="7">
        <v>700</v>
      </c>
    </row>
    <row r="41" spans="1:11" s="124" customFormat="1" ht="12.75">
      <c r="A41" s="82">
        <v>39</v>
      </c>
      <c r="B41" s="135" t="s">
        <v>13</v>
      </c>
      <c r="C41" s="134" t="s">
        <v>345</v>
      </c>
      <c r="D41" s="134"/>
      <c r="E41" s="134"/>
      <c r="F41" s="134"/>
      <c r="G41" s="134"/>
      <c r="H41" s="134"/>
      <c r="I41" s="79">
        <f>SUM(I60+I79+I81)</f>
        <v>51808</v>
      </c>
      <c r="J41" s="79">
        <f>SUM(J60+J79+J81+J80)</f>
        <v>86770</v>
      </c>
      <c r="K41" s="79">
        <f>SUM(K42+K51+K55+K57+K59+K72)</f>
        <v>34175</v>
      </c>
    </row>
    <row r="42" spans="1:11" s="124" customFormat="1" ht="12.75">
      <c r="A42" s="82">
        <v>40</v>
      </c>
      <c r="B42" s="135"/>
      <c r="C42" s="134"/>
      <c r="D42" s="134" t="s">
        <v>344</v>
      </c>
      <c r="E42" s="134"/>
      <c r="F42" s="134"/>
      <c r="G42" s="134"/>
      <c r="H42" s="134"/>
      <c r="I42" s="79"/>
      <c r="J42" s="79"/>
      <c r="K42" s="79">
        <f>SUM(K43+K44+K49+K50)</f>
        <v>23369</v>
      </c>
    </row>
    <row r="43" spans="1:11" ht="12.75">
      <c r="A43" s="82">
        <v>41</v>
      </c>
      <c r="B43" s="127"/>
      <c r="C43" s="126"/>
      <c r="D43" s="92"/>
      <c r="E43" s="92"/>
      <c r="F43" s="130" t="s">
        <v>343</v>
      </c>
      <c r="G43" s="130"/>
      <c r="H43" s="130"/>
      <c r="I43" s="49"/>
      <c r="J43" s="49"/>
      <c r="K43" s="129">
        <v>15496</v>
      </c>
    </row>
    <row r="44" spans="1:11" ht="12.75">
      <c r="A44" s="82">
        <v>42</v>
      </c>
      <c r="B44" s="127"/>
      <c r="C44" s="126"/>
      <c r="D44" s="92"/>
      <c r="E44" s="92"/>
      <c r="F44" s="130" t="s">
        <v>342</v>
      </c>
      <c r="G44" s="130"/>
      <c r="H44" s="130"/>
      <c r="I44" s="49"/>
      <c r="J44" s="49"/>
      <c r="K44" s="129">
        <f>SUM(K45:K48)</f>
        <v>7361</v>
      </c>
    </row>
    <row r="45" spans="1:11" ht="12.75">
      <c r="A45" s="82">
        <v>43</v>
      </c>
      <c r="B45" s="127"/>
      <c r="C45" s="126"/>
      <c r="D45" s="92"/>
      <c r="E45" s="92"/>
      <c r="F45" s="128"/>
      <c r="G45" s="128"/>
      <c r="H45" s="128" t="s">
        <v>341</v>
      </c>
      <c r="I45" s="49"/>
      <c r="J45" s="49"/>
      <c r="K45" s="49">
        <v>2785</v>
      </c>
    </row>
    <row r="46" spans="1:11" ht="12.75">
      <c r="A46" s="82">
        <v>44</v>
      </c>
      <c r="B46" s="127"/>
      <c r="C46" s="126"/>
      <c r="D46" s="92"/>
      <c r="E46" s="92"/>
      <c r="F46" s="128"/>
      <c r="G46" s="128"/>
      <c r="H46" s="128" t="s">
        <v>340</v>
      </c>
      <c r="I46" s="49"/>
      <c r="J46" s="49"/>
      <c r="K46" s="49">
        <v>3400</v>
      </c>
    </row>
    <row r="47" spans="1:11" ht="12.75">
      <c r="A47" s="82">
        <v>45</v>
      </c>
      <c r="B47" s="127"/>
      <c r="C47" s="126"/>
      <c r="D47" s="92"/>
      <c r="E47" s="92"/>
      <c r="F47" s="128"/>
      <c r="G47" s="128"/>
      <c r="H47" s="128" t="s">
        <v>339</v>
      </c>
      <c r="I47" s="49"/>
      <c r="J47" s="49"/>
      <c r="K47" s="49">
        <v>401</v>
      </c>
    </row>
    <row r="48" spans="1:11" ht="12.75">
      <c r="A48" s="82">
        <v>46</v>
      </c>
      <c r="B48" s="127"/>
      <c r="C48" s="126"/>
      <c r="D48" s="92"/>
      <c r="E48" s="92"/>
      <c r="F48" s="128"/>
      <c r="G48" s="128"/>
      <c r="H48" s="128" t="s">
        <v>338</v>
      </c>
      <c r="I48" s="49"/>
      <c r="J48" s="49"/>
      <c r="K48" s="49">
        <v>775</v>
      </c>
    </row>
    <row r="49" spans="1:11" s="117" customFormat="1" ht="12.75">
      <c r="A49" s="82">
        <v>47</v>
      </c>
      <c r="B49" s="131"/>
      <c r="C49" s="130"/>
      <c r="D49" s="130"/>
      <c r="E49" s="130"/>
      <c r="F49" s="130" t="s">
        <v>337</v>
      </c>
      <c r="G49" s="130"/>
      <c r="H49" s="130"/>
      <c r="I49" s="129"/>
      <c r="J49" s="129"/>
      <c r="K49" s="129">
        <v>-2914</v>
      </c>
    </row>
    <row r="50" spans="1:11" s="117" customFormat="1" ht="12.75">
      <c r="A50" s="82">
        <v>48</v>
      </c>
      <c r="B50" s="131"/>
      <c r="C50" s="130"/>
      <c r="D50" s="130"/>
      <c r="E50" s="130"/>
      <c r="F50" s="130" t="s">
        <v>336</v>
      </c>
      <c r="G50" s="130"/>
      <c r="H50" s="130"/>
      <c r="I50" s="129"/>
      <c r="J50" s="129"/>
      <c r="K50" s="129">
        <v>3426</v>
      </c>
    </row>
    <row r="51" spans="1:11" s="117" customFormat="1" ht="12.75">
      <c r="A51" s="82">
        <v>49</v>
      </c>
      <c r="B51" s="143"/>
      <c r="C51" s="142"/>
      <c r="D51" s="142" t="s">
        <v>335</v>
      </c>
      <c r="E51" s="142"/>
      <c r="F51" s="142"/>
      <c r="G51" s="142"/>
      <c r="H51" s="142"/>
      <c r="I51" s="129"/>
      <c r="J51" s="129"/>
      <c r="K51" s="129">
        <f>SUM(K52:K54)</f>
        <v>4386</v>
      </c>
    </row>
    <row r="52" spans="1:11" s="117" customFormat="1" ht="12.75">
      <c r="A52" s="82">
        <v>50</v>
      </c>
      <c r="B52" s="143"/>
      <c r="C52" s="142"/>
      <c r="D52" s="142"/>
      <c r="E52" s="142"/>
      <c r="F52" s="142"/>
      <c r="G52" s="142"/>
      <c r="H52" s="133" t="s">
        <v>334</v>
      </c>
      <c r="I52" s="129"/>
      <c r="J52" s="129"/>
      <c r="K52" s="49">
        <v>714</v>
      </c>
    </row>
    <row r="53" spans="1:11" s="117" customFormat="1" ht="12.75">
      <c r="A53" s="82">
        <v>51</v>
      </c>
      <c r="B53" s="143"/>
      <c r="C53" s="142"/>
      <c r="D53" s="142"/>
      <c r="E53" s="142"/>
      <c r="F53" s="142"/>
      <c r="G53" s="142"/>
      <c r="H53" s="133" t="s">
        <v>333</v>
      </c>
      <c r="I53" s="129"/>
      <c r="J53" s="129"/>
      <c r="K53" s="49">
        <v>3060</v>
      </c>
    </row>
    <row r="54" spans="1:11" s="124" customFormat="1" ht="12.75">
      <c r="A54" s="82">
        <v>52</v>
      </c>
      <c r="B54" s="135"/>
      <c r="C54" s="134"/>
      <c r="D54" s="134"/>
      <c r="E54" s="134"/>
      <c r="F54" s="134"/>
      <c r="G54" s="134"/>
      <c r="H54" s="133" t="s">
        <v>332</v>
      </c>
      <c r="I54" s="79"/>
      <c r="J54" s="79"/>
      <c r="K54" s="49">
        <v>612</v>
      </c>
    </row>
    <row r="55" spans="1:11" s="124" customFormat="1" ht="12.75">
      <c r="A55" s="82">
        <v>53</v>
      </c>
      <c r="B55" s="135"/>
      <c r="C55" s="134"/>
      <c r="D55" s="142" t="s">
        <v>331</v>
      </c>
      <c r="E55" s="134"/>
      <c r="F55" s="134"/>
      <c r="G55" s="134"/>
      <c r="H55" s="133"/>
      <c r="I55" s="79"/>
      <c r="J55" s="79"/>
      <c r="K55" s="129">
        <f>SUM(K56)</f>
        <v>1415</v>
      </c>
    </row>
    <row r="56" spans="1:11" s="124" customFormat="1" ht="12.75">
      <c r="A56" s="82">
        <v>54</v>
      </c>
      <c r="B56" s="135"/>
      <c r="C56" s="134"/>
      <c r="D56" s="134"/>
      <c r="E56" s="134"/>
      <c r="F56" s="133" t="s">
        <v>330</v>
      </c>
      <c r="G56" s="134"/>
      <c r="H56" s="133"/>
      <c r="I56" s="79"/>
      <c r="J56" s="79"/>
      <c r="K56" s="49">
        <v>1415</v>
      </c>
    </row>
    <row r="57" spans="1:11" s="124" customFormat="1" ht="12.75">
      <c r="A57" s="82">
        <v>55</v>
      </c>
      <c r="B57" s="135"/>
      <c r="C57" s="134"/>
      <c r="D57" s="142" t="s">
        <v>329</v>
      </c>
      <c r="E57" s="134"/>
      <c r="F57" s="133"/>
      <c r="G57" s="134"/>
      <c r="H57" s="133"/>
      <c r="I57" s="79"/>
      <c r="J57" s="79"/>
      <c r="K57" s="129">
        <f>SUM(K58)</f>
        <v>1447</v>
      </c>
    </row>
    <row r="58" spans="1:11" s="124" customFormat="1" ht="12.75">
      <c r="A58" s="82">
        <v>56</v>
      </c>
      <c r="B58" s="135"/>
      <c r="C58" s="134"/>
      <c r="D58" s="134"/>
      <c r="E58" s="134"/>
      <c r="F58" s="133" t="s">
        <v>328</v>
      </c>
      <c r="G58" s="134"/>
      <c r="H58" s="133"/>
      <c r="I58" s="79"/>
      <c r="J58" s="79"/>
      <c r="K58" s="49">
        <v>1447</v>
      </c>
    </row>
    <row r="59" spans="1:11" s="124" customFormat="1" ht="12.75">
      <c r="A59" s="82">
        <v>57</v>
      </c>
      <c r="B59" s="135"/>
      <c r="C59" s="134"/>
      <c r="D59" s="134" t="s">
        <v>327</v>
      </c>
      <c r="E59" s="134"/>
      <c r="F59" s="134"/>
      <c r="G59" s="134"/>
      <c r="H59" s="133"/>
      <c r="I59" s="79"/>
      <c r="J59" s="79"/>
      <c r="K59" s="129">
        <v>1279</v>
      </c>
    </row>
    <row r="60" spans="1:11" ht="12.75">
      <c r="A60" s="82">
        <v>58</v>
      </c>
      <c r="B60" s="127"/>
      <c r="C60" s="92"/>
      <c r="D60" s="92" t="s">
        <v>326</v>
      </c>
      <c r="E60" s="92"/>
      <c r="F60" s="92"/>
      <c r="G60" s="92"/>
      <c r="H60" s="92"/>
      <c r="I60" s="79">
        <f>SUM(I61+I72)</f>
        <v>51808</v>
      </c>
      <c r="J60" s="79">
        <f>SUM(J61+J72)</f>
        <v>50654</v>
      </c>
      <c r="K60" s="79"/>
    </row>
    <row r="61" spans="1:11" ht="12.75">
      <c r="A61" s="82">
        <v>59</v>
      </c>
      <c r="B61" s="127"/>
      <c r="C61" s="126"/>
      <c r="D61" s="92"/>
      <c r="E61" s="92" t="s">
        <v>325</v>
      </c>
      <c r="F61" s="92"/>
      <c r="G61" s="92"/>
      <c r="H61" s="92"/>
      <c r="I61" s="79">
        <f>SUM(I62+I69+I65+I68+I70)</f>
        <v>49819</v>
      </c>
      <c r="J61" s="79">
        <f>SUM(J62+J69+J65+J68+J70)</f>
        <v>48943</v>
      </c>
      <c r="K61" s="79">
        <f>SUM(K62+K69+K65+K68+K70)</f>
        <v>0</v>
      </c>
    </row>
    <row r="62" spans="1:11" ht="12.75">
      <c r="A62" s="82">
        <v>60</v>
      </c>
      <c r="B62" s="127"/>
      <c r="C62" s="126"/>
      <c r="D62" s="92"/>
      <c r="E62" s="92"/>
      <c r="F62" s="92" t="s">
        <v>324</v>
      </c>
      <c r="G62" s="92"/>
      <c r="H62" s="92"/>
      <c r="I62" s="79">
        <f>SUM(I63:I64)</f>
        <v>5105</v>
      </c>
      <c r="J62" s="79">
        <f>SUM(J63:J64)</f>
        <v>5105</v>
      </c>
      <c r="K62" s="79">
        <f>SUM(K63:K64)</f>
        <v>0</v>
      </c>
    </row>
    <row r="63" spans="1:11" ht="12.75">
      <c r="A63" s="82">
        <v>61</v>
      </c>
      <c r="B63" s="127"/>
      <c r="C63" s="126"/>
      <c r="D63" s="126"/>
      <c r="E63" s="92"/>
      <c r="F63" s="126"/>
      <c r="G63" s="126" t="s">
        <v>323</v>
      </c>
      <c r="H63" s="126"/>
      <c r="I63" s="227">
        <v>5105</v>
      </c>
      <c r="J63" s="227">
        <v>5105</v>
      </c>
      <c r="K63" s="227"/>
    </row>
    <row r="64" spans="1:11" ht="12.75">
      <c r="A64" s="82">
        <v>62</v>
      </c>
      <c r="B64" s="127"/>
      <c r="C64" s="126"/>
      <c r="D64" s="126"/>
      <c r="E64" s="92"/>
      <c r="F64" s="126"/>
      <c r="G64" s="126" t="s">
        <v>322</v>
      </c>
      <c r="H64" s="126"/>
      <c r="I64" s="228"/>
      <c r="J64" s="228"/>
      <c r="K64" s="228"/>
    </row>
    <row r="65" spans="1:11" ht="12.75">
      <c r="A65" s="82">
        <v>63</v>
      </c>
      <c r="B65" s="127"/>
      <c r="C65" s="126"/>
      <c r="D65" s="126"/>
      <c r="E65" s="92"/>
      <c r="F65" s="92" t="s">
        <v>321</v>
      </c>
      <c r="G65" s="92"/>
      <c r="H65" s="92"/>
      <c r="I65" s="139">
        <f>SUM(I66:I67)</f>
        <v>5118</v>
      </c>
      <c r="J65" s="139">
        <f>SUM(J66:J67)</f>
        <v>4692</v>
      </c>
      <c r="K65" s="139">
        <f>SUM(K66:K67)</f>
        <v>0</v>
      </c>
    </row>
    <row r="66" spans="1:13" ht="12.75">
      <c r="A66" s="82">
        <v>64</v>
      </c>
      <c r="B66" s="127"/>
      <c r="C66" s="126"/>
      <c r="D66" s="126"/>
      <c r="E66" s="92"/>
      <c r="F66" s="126"/>
      <c r="G66" s="126" t="s">
        <v>316</v>
      </c>
      <c r="H66" s="126"/>
      <c r="I66" s="141">
        <v>3042</v>
      </c>
      <c r="J66" s="141">
        <v>2789</v>
      </c>
      <c r="K66" s="141"/>
      <c r="L66" s="138"/>
      <c r="M66" s="138"/>
    </row>
    <row r="67" spans="1:13" ht="12.75">
      <c r="A67" s="82">
        <v>65</v>
      </c>
      <c r="B67" s="127"/>
      <c r="C67" s="126"/>
      <c r="D67" s="126"/>
      <c r="E67" s="92"/>
      <c r="F67" s="126"/>
      <c r="G67" s="126" t="s">
        <v>320</v>
      </c>
      <c r="H67" s="126"/>
      <c r="I67" s="141">
        <v>2076</v>
      </c>
      <c r="J67" s="141">
        <v>1903</v>
      </c>
      <c r="K67" s="141"/>
      <c r="L67" s="140"/>
      <c r="M67" s="138"/>
    </row>
    <row r="68" spans="1:13" s="124" customFormat="1" ht="12.75">
      <c r="A68" s="82">
        <v>66</v>
      </c>
      <c r="B68" s="125"/>
      <c r="C68" s="92"/>
      <c r="D68" s="92"/>
      <c r="E68" s="92"/>
      <c r="F68" s="92" t="s">
        <v>319</v>
      </c>
      <c r="G68" s="92"/>
      <c r="H68" s="92"/>
      <c r="I68" s="139">
        <v>900</v>
      </c>
      <c r="J68" s="139">
        <v>450</v>
      </c>
      <c r="K68" s="139"/>
      <c r="M68" s="138"/>
    </row>
    <row r="69" spans="1:13" ht="12.75">
      <c r="A69" s="82">
        <v>67</v>
      </c>
      <c r="B69" s="127"/>
      <c r="C69" s="126"/>
      <c r="D69" s="126"/>
      <c r="E69" s="92"/>
      <c r="F69" s="92" t="s">
        <v>318</v>
      </c>
      <c r="G69" s="126"/>
      <c r="H69" s="126"/>
      <c r="I69" s="79">
        <v>2506</v>
      </c>
      <c r="J69" s="79">
        <v>2506</v>
      </c>
      <c r="K69" s="79"/>
      <c r="M69" s="138"/>
    </row>
    <row r="70" spans="1:13" ht="12.75">
      <c r="A70" s="82">
        <v>68</v>
      </c>
      <c r="B70" s="127"/>
      <c r="C70" s="126"/>
      <c r="D70" s="126"/>
      <c r="E70" s="92"/>
      <c r="F70" s="92" t="s">
        <v>317</v>
      </c>
      <c r="G70" s="126"/>
      <c r="H70" s="126"/>
      <c r="I70" s="79">
        <f>SUM(I71:I71)</f>
        <v>36190</v>
      </c>
      <c r="J70" s="79">
        <f>SUM(J71:J71)</f>
        <v>36190</v>
      </c>
      <c r="K70" s="79">
        <f>SUM(K71:K71)</f>
        <v>0</v>
      </c>
      <c r="M70" s="138"/>
    </row>
    <row r="71" spans="1:13" ht="12.75">
      <c r="A71" s="82">
        <v>69</v>
      </c>
      <c r="B71" s="127"/>
      <c r="C71" s="126"/>
      <c r="D71" s="126"/>
      <c r="E71" s="92"/>
      <c r="F71" s="92"/>
      <c r="G71" s="126" t="s">
        <v>316</v>
      </c>
      <c r="H71" s="126"/>
      <c r="I71" s="7">
        <v>36190</v>
      </c>
      <c r="J71" s="7">
        <v>36190</v>
      </c>
      <c r="K71" s="7"/>
      <c r="M71" s="138"/>
    </row>
    <row r="72" spans="1:13" ht="12.75">
      <c r="A72" s="82">
        <v>70</v>
      </c>
      <c r="B72" s="127"/>
      <c r="C72" s="126"/>
      <c r="D72" s="92"/>
      <c r="E72" s="92" t="s">
        <v>315</v>
      </c>
      <c r="F72" s="92"/>
      <c r="G72" s="92"/>
      <c r="H72" s="92"/>
      <c r="I72" s="79">
        <f>SUM(I73+I75)</f>
        <v>1989</v>
      </c>
      <c r="J72" s="79">
        <f>SUM(J73+J75)</f>
        <v>1711</v>
      </c>
      <c r="K72" s="79">
        <f>SUM(K73+K75)</f>
        <v>2279</v>
      </c>
      <c r="M72" s="138"/>
    </row>
    <row r="73" spans="1:13" ht="12.75">
      <c r="A73" s="82">
        <v>71</v>
      </c>
      <c r="B73" s="127"/>
      <c r="C73" s="126"/>
      <c r="D73" s="92"/>
      <c r="E73" s="92"/>
      <c r="F73" s="126" t="s">
        <v>314</v>
      </c>
      <c r="G73" s="126"/>
      <c r="H73" s="126"/>
      <c r="I73" s="7">
        <f>SUM(I74)</f>
        <v>57</v>
      </c>
      <c r="J73" s="7">
        <f>SUM(J74)</f>
        <v>57</v>
      </c>
      <c r="K73" s="7">
        <f>SUM(K74)</f>
        <v>0</v>
      </c>
      <c r="M73" s="138"/>
    </row>
    <row r="74" spans="1:13" ht="12.75">
      <c r="A74" s="82">
        <v>72</v>
      </c>
      <c r="B74" s="127"/>
      <c r="C74" s="126"/>
      <c r="D74" s="92"/>
      <c r="E74" s="92"/>
      <c r="F74" s="126"/>
      <c r="G74" s="126"/>
      <c r="H74" s="126" t="s">
        <v>313</v>
      </c>
      <c r="I74" s="7">
        <v>57</v>
      </c>
      <c r="J74" s="7">
        <v>57</v>
      </c>
      <c r="K74" s="7"/>
      <c r="M74" s="138"/>
    </row>
    <row r="75" spans="1:13" ht="12.75">
      <c r="A75" s="82">
        <v>73</v>
      </c>
      <c r="B75" s="127"/>
      <c r="C75" s="126"/>
      <c r="D75" s="126"/>
      <c r="E75" s="92"/>
      <c r="F75" s="126" t="s">
        <v>312</v>
      </c>
      <c r="G75" s="126"/>
      <c r="H75" s="126"/>
      <c r="I75" s="79">
        <f>SUM(I76:I78)</f>
        <v>1932</v>
      </c>
      <c r="J75" s="79">
        <f>SUM(J76:J78)</f>
        <v>1654</v>
      </c>
      <c r="K75" s="79">
        <f>SUM(K76:K78)</f>
        <v>2279</v>
      </c>
      <c r="M75" s="138"/>
    </row>
    <row r="76" spans="1:13" ht="12.75">
      <c r="A76" s="82">
        <v>74</v>
      </c>
      <c r="B76" s="127"/>
      <c r="C76" s="126"/>
      <c r="D76" s="126"/>
      <c r="E76" s="92"/>
      <c r="F76" s="126"/>
      <c r="G76" s="126"/>
      <c r="H76" s="126" t="s">
        <v>311</v>
      </c>
      <c r="I76" s="7">
        <v>1423</v>
      </c>
      <c r="J76" s="7">
        <v>1241</v>
      </c>
      <c r="K76" s="7">
        <v>2189</v>
      </c>
      <c r="M76" s="138"/>
    </row>
    <row r="77" spans="1:13" ht="12.75">
      <c r="A77" s="82">
        <v>75</v>
      </c>
      <c r="B77" s="127"/>
      <c r="C77" s="126"/>
      <c r="D77" s="126"/>
      <c r="E77" s="92"/>
      <c r="F77" s="126"/>
      <c r="G77" s="126"/>
      <c r="H77" s="126" t="s">
        <v>310</v>
      </c>
      <c r="I77" s="7">
        <v>162</v>
      </c>
      <c r="J77" s="7">
        <v>90</v>
      </c>
      <c r="K77" s="7">
        <v>90</v>
      </c>
      <c r="M77" s="138"/>
    </row>
    <row r="78" spans="1:13" ht="12.75">
      <c r="A78" s="82">
        <v>76</v>
      </c>
      <c r="B78" s="127"/>
      <c r="C78" s="126"/>
      <c r="D78" s="126"/>
      <c r="E78" s="92"/>
      <c r="F78" s="126"/>
      <c r="G78" s="126"/>
      <c r="H78" s="126" t="s">
        <v>309</v>
      </c>
      <c r="I78" s="7">
        <v>347</v>
      </c>
      <c r="J78" s="7">
        <v>323</v>
      </c>
      <c r="K78" s="7"/>
      <c r="M78" s="138"/>
    </row>
    <row r="79" spans="1:11" ht="12.75">
      <c r="A79" s="82">
        <v>77</v>
      </c>
      <c r="B79" s="137"/>
      <c r="C79" s="136"/>
      <c r="D79" s="134" t="s">
        <v>308</v>
      </c>
      <c r="E79" s="126"/>
      <c r="F79" s="136"/>
      <c r="G79" s="136"/>
      <c r="H79" s="136"/>
      <c r="I79" s="79"/>
      <c r="J79" s="79">
        <v>51</v>
      </c>
      <c r="K79" s="79"/>
    </row>
    <row r="80" spans="1:11" ht="12.75">
      <c r="A80" s="82">
        <v>78</v>
      </c>
      <c r="B80" s="137"/>
      <c r="C80" s="136"/>
      <c r="D80" s="134" t="s">
        <v>307</v>
      </c>
      <c r="E80" s="126"/>
      <c r="F80" s="136"/>
      <c r="G80" s="136"/>
      <c r="H80" s="136"/>
      <c r="I80" s="79"/>
      <c r="J80" s="79">
        <v>33728</v>
      </c>
      <c r="K80" s="79"/>
    </row>
    <row r="81" spans="1:11" ht="12.75">
      <c r="A81" s="82">
        <v>79</v>
      </c>
      <c r="B81" s="137"/>
      <c r="C81" s="136"/>
      <c r="D81" s="134" t="s">
        <v>306</v>
      </c>
      <c r="E81" s="114"/>
      <c r="F81" s="136"/>
      <c r="G81" s="136"/>
      <c r="H81" s="136"/>
      <c r="I81" s="79"/>
      <c r="J81" s="79">
        <v>2337</v>
      </c>
      <c r="K81" s="79"/>
    </row>
    <row r="82" spans="1:11" s="124" customFormat="1" ht="12.75">
      <c r="A82" s="82">
        <v>80</v>
      </c>
      <c r="B82" s="135" t="s">
        <v>26</v>
      </c>
      <c r="C82" s="134" t="s">
        <v>305</v>
      </c>
      <c r="D82" s="134"/>
      <c r="E82" s="134"/>
      <c r="F82" s="134"/>
      <c r="G82" s="134"/>
      <c r="H82" s="134"/>
      <c r="I82" s="79">
        <f aca="true" t="shared" si="0" ref="I82:K83">SUM(I83)</f>
        <v>0</v>
      </c>
      <c r="J82" s="79">
        <f t="shared" si="0"/>
        <v>376</v>
      </c>
      <c r="K82" s="79">
        <f t="shared" si="0"/>
        <v>400</v>
      </c>
    </row>
    <row r="83" spans="1:11" ht="12.75">
      <c r="A83" s="82">
        <v>81</v>
      </c>
      <c r="B83" s="127"/>
      <c r="C83" s="126"/>
      <c r="D83" s="126" t="s">
        <v>304</v>
      </c>
      <c r="E83" s="92"/>
      <c r="F83" s="126"/>
      <c r="G83" s="126"/>
      <c r="H83" s="126"/>
      <c r="I83" s="7">
        <f t="shared" si="0"/>
        <v>0</v>
      </c>
      <c r="J83" s="7">
        <f t="shared" si="0"/>
        <v>376</v>
      </c>
      <c r="K83" s="7">
        <f t="shared" si="0"/>
        <v>400</v>
      </c>
    </row>
    <row r="84" spans="1:11" ht="12.75">
      <c r="A84" s="82">
        <v>82</v>
      </c>
      <c r="B84" s="127"/>
      <c r="C84" s="126"/>
      <c r="D84" s="126"/>
      <c r="E84" s="133" t="s">
        <v>303</v>
      </c>
      <c r="F84" s="126"/>
      <c r="G84" s="126"/>
      <c r="H84" s="126"/>
      <c r="I84" s="7"/>
      <c r="J84" s="7">
        <v>376</v>
      </c>
      <c r="K84" s="7">
        <v>400</v>
      </c>
    </row>
    <row r="85" spans="1:11" ht="12.75">
      <c r="A85" s="82">
        <v>83</v>
      </c>
      <c r="B85" s="125" t="s">
        <v>29</v>
      </c>
      <c r="C85" s="92" t="s">
        <v>302</v>
      </c>
      <c r="D85" s="126"/>
      <c r="E85" s="92"/>
      <c r="F85" s="126"/>
      <c r="G85" s="126"/>
      <c r="H85" s="126"/>
      <c r="I85" s="79">
        <f>SUM(I86:I86)</f>
        <v>453</v>
      </c>
      <c r="J85" s="79">
        <f>SUM(J86:J86)</f>
        <v>262</v>
      </c>
      <c r="K85" s="79">
        <f>SUM(K86:K86)</f>
        <v>285</v>
      </c>
    </row>
    <row r="86" spans="1:11" ht="12.75">
      <c r="A86" s="82">
        <v>84</v>
      </c>
      <c r="B86" s="127"/>
      <c r="C86" s="126"/>
      <c r="D86" s="126" t="s">
        <v>301</v>
      </c>
      <c r="E86" s="92"/>
      <c r="F86" s="126"/>
      <c r="G86" s="126"/>
      <c r="H86" s="126"/>
      <c r="I86" s="7">
        <v>453</v>
      </c>
      <c r="J86" s="7">
        <v>262</v>
      </c>
      <c r="K86" s="7">
        <v>285</v>
      </c>
    </row>
    <row r="87" spans="1:11" ht="12.75">
      <c r="A87" s="82">
        <v>85</v>
      </c>
      <c r="B87" s="125" t="s">
        <v>29</v>
      </c>
      <c r="C87" s="92" t="s">
        <v>300</v>
      </c>
      <c r="D87" s="126"/>
      <c r="E87" s="92"/>
      <c r="F87" s="126"/>
      <c r="G87" s="126"/>
      <c r="H87" s="126"/>
      <c r="I87" s="79">
        <f>SUM(I88:I88)</f>
        <v>0</v>
      </c>
      <c r="J87" s="79">
        <f>SUM(J88:J88)</f>
        <v>0</v>
      </c>
      <c r="K87" s="79">
        <f>SUM(K88:K88)</f>
        <v>0</v>
      </c>
    </row>
    <row r="88" spans="1:11" ht="12.75">
      <c r="A88" s="82">
        <v>86</v>
      </c>
      <c r="B88" s="127"/>
      <c r="C88" s="126"/>
      <c r="D88" s="126" t="s">
        <v>299</v>
      </c>
      <c r="E88" s="92"/>
      <c r="F88" s="126"/>
      <c r="G88" s="126"/>
      <c r="H88" s="126"/>
      <c r="I88" s="7"/>
      <c r="J88" s="7"/>
      <c r="K88" s="7"/>
    </row>
    <row r="89" spans="1:11" s="117" customFormat="1" ht="12.75">
      <c r="A89" s="82">
        <v>87</v>
      </c>
      <c r="B89" s="131"/>
      <c r="C89" s="130" t="s">
        <v>298</v>
      </c>
      <c r="D89" s="130"/>
      <c r="E89" s="130"/>
      <c r="F89" s="130"/>
      <c r="G89" s="130"/>
      <c r="H89" s="130"/>
      <c r="I89" s="129"/>
      <c r="J89" s="129">
        <v>286</v>
      </c>
      <c r="K89" s="129"/>
    </row>
    <row r="90" spans="1:12" s="124" customFormat="1" ht="12.75">
      <c r="A90" s="82">
        <v>88</v>
      </c>
      <c r="B90" s="125" t="s">
        <v>35</v>
      </c>
      <c r="C90" s="92" t="s">
        <v>297</v>
      </c>
      <c r="D90" s="92"/>
      <c r="E90" s="92"/>
      <c r="F90" s="92"/>
      <c r="G90" s="92"/>
      <c r="H90" s="92"/>
      <c r="I90" s="79">
        <f>SUM(I91:I102)</f>
        <v>21537</v>
      </c>
      <c r="J90" s="79">
        <f>SUM(J91:J102)</f>
        <v>28885</v>
      </c>
      <c r="K90" s="79">
        <f>SUM(K91:K102)</f>
        <v>24369</v>
      </c>
      <c r="L90" s="132"/>
    </row>
    <row r="91" spans="1:11" ht="12.75">
      <c r="A91" s="82">
        <v>89</v>
      </c>
      <c r="B91" s="127"/>
      <c r="C91" s="126"/>
      <c r="D91" s="126" t="s">
        <v>296</v>
      </c>
      <c r="E91" s="92"/>
      <c r="F91" s="92"/>
      <c r="G91" s="92"/>
      <c r="H91" s="92"/>
      <c r="I91" s="7">
        <v>3000</v>
      </c>
      <c r="J91" s="7">
        <v>3018</v>
      </c>
      <c r="K91" s="7">
        <v>3343</v>
      </c>
    </row>
    <row r="92" spans="1:11" ht="12.75">
      <c r="A92" s="82">
        <v>90</v>
      </c>
      <c r="B92" s="127"/>
      <c r="C92" s="126"/>
      <c r="D92" s="126" t="s">
        <v>295</v>
      </c>
      <c r="E92" s="92"/>
      <c r="F92" s="92"/>
      <c r="G92" s="92"/>
      <c r="H92" s="92"/>
      <c r="I92" s="7">
        <v>2492</v>
      </c>
      <c r="J92" s="7">
        <v>1888</v>
      </c>
      <c r="K92" s="7">
        <v>1851</v>
      </c>
    </row>
    <row r="93" spans="1:11" ht="12.75">
      <c r="A93" s="82">
        <v>91</v>
      </c>
      <c r="B93" s="127"/>
      <c r="C93" s="126"/>
      <c r="D93" s="126" t="s">
        <v>294</v>
      </c>
      <c r="E93" s="92"/>
      <c r="F93" s="92"/>
      <c r="G93" s="92"/>
      <c r="H93" s="92"/>
      <c r="I93" s="7"/>
      <c r="J93" s="7">
        <v>121</v>
      </c>
      <c r="K93" s="7"/>
    </row>
    <row r="94" spans="1:11" ht="12.75">
      <c r="A94" s="82">
        <v>92</v>
      </c>
      <c r="B94" s="127"/>
      <c r="C94" s="126"/>
      <c r="D94" s="126" t="s">
        <v>293</v>
      </c>
      <c r="E94" s="92"/>
      <c r="F94" s="92"/>
      <c r="G94" s="92"/>
      <c r="H94" s="92"/>
      <c r="I94" s="7">
        <v>400</v>
      </c>
      <c r="J94" s="7">
        <v>400</v>
      </c>
      <c r="K94" s="7"/>
    </row>
    <row r="95" spans="1:11" ht="12.75">
      <c r="A95" s="82">
        <v>93</v>
      </c>
      <c r="B95" s="127"/>
      <c r="C95" s="126"/>
      <c r="D95" s="126" t="s">
        <v>292</v>
      </c>
      <c r="E95" s="92"/>
      <c r="F95" s="92"/>
      <c r="G95" s="92"/>
      <c r="H95" s="92"/>
      <c r="I95" s="7"/>
      <c r="J95" s="7">
        <v>93</v>
      </c>
      <c r="K95" s="7"/>
    </row>
    <row r="96" spans="1:11" ht="12.75">
      <c r="A96" s="82">
        <v>94</v>
      </c>
      <c r="B96" s="127"/>
      <c r="C96" s="126"/>
      <c r="D96" s="126" t="s">
        <v>291</v>
      </c>
      <c r="E96" s="92"/>
      <c r="F96" s="92"/>
      <c r="G96" s="92"/>
      <c r="H96" s="92"/>
      <c r="I96" s="7">
        <v>12135</v>
      </c>
      <c r="J96" s="7">
        <v>12847</v>
      </c>
      <c r="K96" s="7">
        <v>15740</v>
      </c>
    </row>
    <row r="97" spans="1:11" ht="12.75">
      <c r="A97" s="82">
        <v>95</v>
      </c>
      <c r="B97" s="127"/>
      <c r="C97" s="126"/>
      <c r="D97" s="126" t="s">
        <v>290</v>
      </c>
      <c r="E97" s="92"/>
      <c r="F97" s="92"/>
      <c r="G97" s="92"/>
      <c r="H97" s="92"/>
      <c r="I97" s="7"/>
      <c r="J97" s="7"/>
      <c r="K97" s="7">
        <v>1191</v>
      </c>
    </row>
    <row r="98" spans="1:11" ht="12.75">
      <c r="A98" s="82"/>
      <c r="B98" s="127"/>
      <c r="C98" s="126"/>
      <c r="D98" s="126" t="s">
        <v>289</v>
      </c>
      <c r="E98" s="92"/>
      <c r="F98" s="92"/>
      <c r="G98" s="92"/>
      <c r="H98" s="92"/>
      <c r="I98" s="7"/>
      <c r="J98" s="7">
        <v>476</v>
      </c>
      <c r="K98" s="7">
        <v>2244</v>
      </c>
    </row>
    <row r="99" spans="1:11" ht="12.75">
      <c r="A99" s="82">
        <v>96</v>
      </c>
      <c r="B99" s="127"/>
      <c r="C99" s="126"/>
      <c r="D99" s="126" t="s">
        <v>288</v>
      </c>
      <c r="E99" s="92"/>
      <c r="F99" s="92"/>
      <c r="G99" s="92"/>
      <c r="H99" s="92"/>
      <c r="I99" s="7"/>
      <c r="J99" s="7">
        <v>283</v>
      </c>
      <c r="K99" s="7"/>
    </row>
    <row r="100" spans="1:11" ht="12.75">
      <c r="A100" s="82">
        <v>97</v>
      </c>
      <c r="B100" s="127"/>
      <c r="C100" s="126"/>
      <c r="D100" s="126" t="s">
        <v>287</v>
      </c>
      <c r="E100" s="92"/>
      <c r="F100" s="92"/>
      <c r="G100" s="92"/>
      <c r="H100" s="92"/>
      <c r="I100" s="7"/>
      <c r="J100" s="7">
        <v>6518</v>
      </c>
      <c r="K100" s="7"/>
    </row>
    <row r="101" spans="1:11" ht="12.75">
      <c r="A101" s="82">
        <v>98</v>
      </c>
      <c r="B101" s="127"/>
      <c r="C101" s="126"/>
      <c r="D101" s="126" t="s">
        <v>286</v>
      </c>
      <c r="E101" s="92"/>
      <c r="F101" s="92"/>
      <c r="G101" s="92"/>
      <c r="H101" s="92"/>
      <c r="I101" s="7"/>
      <c r="J101" s="7">
        <v>24</v>
      </c>
      <c r="K101" s="7"/>
    </row>
    <row r="102" spans="1:11" s="124" customFormat="1" ht="12.75">
      <c r="A102" s="82">
        <v>99</v>
      </c>
      <c r="B102" s="125"/>
      <c r="C102" s="92"/>
      <c r="D102" s="126" t="s">
        <v>285</v>
      </c>
      <c r="E102" s="92"/>
      <c r="F102" s="92"/>
      <c r="G102" s="92"/>
      <c r="H102" s="92"/>
      <c r="I102" s="7">
        <v>3510</v>
      </c>
      <c r="J102" s="7">
        <v>3217</v>
      </c>
      <c r="K102" s="7"/>
    </row>
    <row r="103" spans="1:11" s="117" customFormat="1" ht="12.75">
      <c r="A103" s="82">
        <v>100</v>
      </c>
      <c r="B103" s="131"/>
      <c r="C103" s="130" t="s">
        <v>284</v>
      </c>
      <c r="D103" s="130"/>
      <c r="E103" s="130"/>
      <c r="F103" s="130"/>
      <c r="G103" s="130"/>
      <c r="H103" s="130"/>
      <c r="I103" s="129"/>
      <c r="J103" s="129">
        <v>1766</v>
      </c>
      <c r="K103" s="129"/>
    </row>
    <row r="104" spans="1:11" s="124" customFormat="1" ht="12.75">
      <c r="A104" s="82">
        <v>101</v>
      </c>
      <c r="B104" s="125" t="s">
        <v>38</v>
      </c>
      <c r="C104" s="92" t="s">
        <v>283</v>
      </c>
      <c r="D104" s="92"/>
      <c r="E104" s="92"/>
      <c r="F104" s="92"/>
      <c r="G104" s="92"/>
      <c r="H104" s="92"/>
      <c r="I104" s="79">
        <f>SUM(I105+I106)</f>
        <v>78644</v>
      </c>
      <c r="J104" s="79">
        <f>SUM(J105+J106)</f>
        <v>0</v>
      </c>
      <c r="K104" s="79">
        <v>93288</v>
      </c>
    </row>
    <row r="105" spans="1:11" ht="12.75">
      <c r="A105" s="82">
        <v>102</v>
      </c>
      <c r="B105" s="127"/>
      <c r="C105" s="92"/>
      <c r="D105" s="126" t="s">
        <v>282</v>
      </c>
      <c r="E105" s="92"/>
      <c r="F105" s="92"/>
      <c r="G105" s="92"/>
      <c r="H105" s="92"/>
      <c r="I105" s="79">
        <v>37643</v>
      </c>
      <c r="J105" s="79"/>
      <c r="K105" s="79">
        <f>SUM(K104-K106)</f>
        <v>88878</v>
      </c>
    </row>
    <row r="106" spans="1:11" ht="12.75">
      <c r="A106" s="82">
        <v>103</v>
      </c>
      <c r="B106" s="127"/>
      <c r="C106" s="92"/>
      <c r="D106" s="126" t="s">
        <v>281</v>
      </c>
      <c r="E106" s="92"/>
      <c r="F106" s="92"/>
      <c r="G106" s="92"/>
      <c r="H106" s="92"/>
      <c r="I106" s="79">
        <f>SUM(I108:I112)</f>
        <v>41001</v>
      </c>
      <c r="J106" s="79">
        <f>SUM(J108:J112)</f>
        <v>0</v>
      </c>
      <c r="K106" s="79">
        <f>SUM(K107:K111)</f>
        <v>4410</v>
      </c>
    </row>
    <row r="107" spans="1:11" ht="12.75">
      <c r="A107" s="82"/>
      <c r="B107" s="127"/>
      <c r="C107" s="92"/>
      <c r="D107" s="126"/>
      <c r="E107" s="128" t="s">
        <v>280</v>
      </c>
      <c r="F107" s="92"/>
      <c r="G107" s="92"/>
      <c r="H107" s="92"/>
      <c r="I107" s="79"/>
      <c r="J107" s="79"/>
      <c r="K107" s="49">
        <v>2022</v>
      </c>
    </row>
    <row r="108" spans="1:11" ht="12.75">
      <c r="A108" s="82">
        <v>104</v>
      </c>
      <c r="B108" s="127"/>
      <c r="C108" s="92"/>
      <c r="D108" s="126"/>
      <c r="E108" s="126" t="s">
        <v>229</v>
      </c>
      <c r="F108" s="92"/>
      <c r="G108" s="92"/>
      <c r="H108" s="92"/>
      <c r="I108" s="7">
        <v>468</v>
      </c>
      <c r="J108" s="7"/>
      <c r="K108" s="7">
        <v>735</v>
      </c>
    </row>
    <row r="109" spans="1:11" ht="12.75">
      <c r="A109" s="82">
        <v>105</v>
      </c>
      <c r="B109" s="127"/>
      <c r="C109" s="92"/>
      <c r="D109" s="126"/>
      <c r="E109" s="126" t="s">
        <v>279</v>
      </c>
      <c r="F109" s="92"/>
      <c r="G109" s="92"/>
      <c r="H109" s="92"/>
      <c r="I109" s="7">
        <v>1635</v>
      </c>
      <c r="J109" s="7"/>
      <c r="K109" s="7">
        <v>700</v>
      </c>
    </row>
    <row r="110" spans="1:11" ht="12.75">
      <c r="A110" s="82"/>
      <c r="B110" s="127"/>
      <c r="C110" s="92"/>
      <c r="D110" s="126"/>
      <c r="E110" s="126" t="s">
        <v>278</v>
      </c>
      <c r="F110" s="92"/>
      <c r="G110" s="92"/>
      <c r="H110" s="92"/>
      <c r="I110" s="7"/>
      <c r="J110" s="7"/>
      <c r="K110" s="7">
        <v>351</v>
      </c>
    </row>
    <row r="111" spans="1:11" ht="12.75">
      <c r="A111" s="82">
        <v>106</v>
      </c>
      <c r="B111" s="127"/>
      <c r="C111" s="92"/>
      <c r="D111" s="126"/>
      <c r="E111" s="126" t="s">
        <v>277</v>
      </c>
      <c r="F111" s="92"/>
      <c r="G111" s="92"/>
      <c r="H111" s="92"/>
      <c r="I111" s="7">
        <v>602</v>
      </c>
      <c r="J111" s="7"/>
      <c r="K111" s="7">
        <v>602</v>
      </c>
    </row>
    <row r="112" spans="1:11" ht="12.75">
      <c r="A112" s="82">
        <v>108</v>
      </c>
      <c r="B112" s="127"/>
      <c r="C112" s="92"/>
      <c r="D112" s="126"/>
      <c r="E112" s="126" t="s">
        <v>276</v>
      </c>
      <c r="F112" s="92"/>
      <c r="G112" s="92"/>
      <c r="H112" s="92"/>
      <c r="I112" s="7">
        <v>38296</v>
      </c>
      <c r="J112" s="7"/>
      <c r="K112" s="7"/>
    </row>
    <row r="113" spans="1:11" s="124" customFormat="1" ht="12.75">
      <c r="A113" s="82">
        <v>109</v>
      </c>
      <c r="B113" s="125" t="s">
        <v>275</v>
      </c>
      <c r="C113" s="92"/>
      <c r="D113" s="92"/>
      <c r="E113" s="92"/>
      <c r="F113" s="92"/>
      <c r="G113" s="92"/>
      <c r="H113" s="92"/>
      <c r="I113" s="79">
        <f>SUM(I104+I87+I90+I82+I41+I4+I85)</f>
        <v>258489</v>
      </c>
      <c r="J113" s="79">
        <f>SUM(J104+J87+J90+J82+J41+J4+J85+J89+J103)</f>
        <v>233054</v>
      </c>
      <c r="K113" s="79">
        <f>SUM(K104+K87+K90+K82+K41+K4+K85+K89+K103)</f>
        <v>185631</v>
      </c>
    </row>
    <row r="114" spans="9:11" ht="18.75" customHeight="1">
      <c r="I114" s="115"/>
      <c r="J114" s="115"/>
      <c r="K114" s="115"/>
    </row>
    <row r="115" spans="9:11" ht="18.75" customHeight="1">
      <c r="I115" s="123"/>
      <c r="J115" s="123"/>
      <c r="K115" s="123"/>
    </row>
    <row r="116" spans="6:11" ht="18.75" customHeight="1" hidden="1">
      <c r="F116" s="122" t="s">
        <v>274</v>
      </c>
      <c r="G116" s="122"/>
      <c r="H116" s="122"/>
      <c r="I116" s="119" t="s">
        <v>273</v>
      </c>
      <c r="J116" s="119" t="s">
        <v>272</v>
      </c>
      <c r="K116" s="119" t="s">
        <v>271</v>
      </c>
    </row>
    <row r="117" spans="6:11" ht="27.75" customHeight="1" hidden="1">
      <c r="F117" s="118" t="s">
        <v>270</v>
      </c>
      <c r="G117" s="118"/>
      <c r="H117" s="118"/>
      <c r="I117" s="121">
        <v>13975</v>
      </c>
      <c r="J117" s="121">
        <v>13652</v>
      </c>
      <c r="K117" s="121">
        <f aca="true" t="shared" si="1" ref="K117:K122">SUM(I117:J117)</f>
        <v>27627</v>
      </c>
    </row>
    <row r="118" spans="7:11" ht="18.75" customHeight="1" hidden="1">
      <c r="G118" s="33" t="s">
        <v>269</v>
      </c>
      <c r="H118" s="114"/>
      <c r="I118" s="115">
        <v>2346</v>
      </c>
      <c r="J118" s="115">
        <v>2346</v>
      </c>
      <c r="K118" s="115">
        <f t="shared" si="1"/>
        <v>4692</v>
      </c>
    </row>
    <row r="119" spans="7:11" ht="18.75" customHeight="1" hidden="1">
      <c r="G119" s="33" t="s">
        <v>268</v>
      </c>
      <c r="H119" s="114"/>
      <c r="I119" s="115">
        <v>249</v>
      </c>
      <c r="J119" s="115">
        <v>439</v>
      </c>
      <c r="K119" s="120">
        <f t="shared" si="1"/>
        <v>688</v>
      </c>
    </row>
    <row r="120" spans="7:11" ht="18.75" customHeight="1" hidden="1">
      <c r="G120" s="33" t="s">
        <v>267</v>
      </c>
      <c r="H120" s="114"/>
      <c r="I120" s="115">
        <v>1805</v>
      </c>
      <c r="J120" s="115"/>
      <c r="K120" s="120">
        <f t="shared" si="1"/>
        <v>1805</v>
      </c>
    </row>
    <row r="121" spans="7:11" ht="18.75" customHeight="1" hidden="1">
      <c r="G121" s="33" t="s">
        <v>266</v>
      </c>
      <c r="H121" s="114"/>
      <c r="I121" s="115">
        <v>22</v>
      </c>
      <c r="J121" s="115">
        <v>22</v>
      </c>
      <c r="K121" s="120">
        <f t="shared" si="1"/>
        <v>44</v>
      </c>
    </row>
    <row r="122" spans="7:11" ht="18.75" customHeight="1" hidden="1">
      <c r="G122" s="33" t="s">
        <v>265</v>
      </c>
      <c r="H122" s="114"/>
      <c r="I122" s="115"/>
      <c r="J122" s="115">
        <v>20</v>
      </c>
      <c r="K122" s="120">
        <f t="shared" si="1"/>
        <v>20</v>
      </c>
    </row>
    <row r="123" spans="7:11" ht="18.75" customHeight="1" hidden="1">
      <c r="G123" s="114" t="s">
        <v>264</v>
      </c>
      <c r="H123" s="114"/>
      <c r="I123" s="119">
        <f>SUM(K123-J123)</f>
        <v>7531</v>
      </c>
      <c r="J123" s="119">
        <v>12847</v>
      </c>
      <c r="K123" s="119">
        <v>20378</v>
      </c>
    </row>
    <row r="124" spans="6:11" ht="18.75" customHeight="1" hidden="1">
      <c r="F124" s="118" t="s">
        <v>263</v>
      </c>
      <c r="G124" s="118"/>
      <c r="H124" s="117"/>
      <c r="I124" s="116">
        <f>SUM(I118:I123)</f>
        <v>11953</v>
      </c>
      <c r="J124" s="116">
        <f>SUM(J118:J123)</f>
        <v>15674</v>
      </c>
      <c r="K124" s="116">
        <f>SUM(K118:K123)</f>
        <v>27627</v>
      </c>
    </row>
    <row r="125" spans="9:11" ht="18.75" customHeight="1" hidden="1">
      <c r="I125" s="115">
        <f>SUM(I117-I124)</f>
        <v>2022</v>
      </c>
      <c r="J125" s="115">
        <f>SUM(J117-J124)</f>
        <v>-2022</v>
      </c>
      <c r="K125" s="115">
        <f>SUM(K117-K124)</f>
        <v>0</v>
      </c>
    </row>
    <row r="126" spans="9:11" ht="18.75" customHeight="1" hidden="1">
      <c r="I126" s="115"/>
      <c r="J126" s="115"/>
      <c r="K126" s="115"/>
    </row>
    <row r="127" spans="9:11" ht="18.75" customHeight="1">
      <c r="I127" s="115"/>
      <c r="J127" s="115"/>
      <c r="K127" s="115"/>
    </row>
    <row r="128" spans="9:11" ht="18.75" customHeight="1">
      <c r="I128" s="115"/>
      <c r="J128" s="115"/>
      <c r="K128" s="115"/>
    </row>
    <row r="129" spans="9:11" ht="18.75" customHeight="1">
      <c r="I129" s="115"/>
      <c r="J129" s="115"/>
      <c r="K129" s="115"/>
    </row>
    <row r="130" spans="9:11" ht="18.75" customHeight="1">
      <c r="I130" s="115"/>
      <c r="J130" s="115"/>
      <c r="K130" s="115"/>
    </row>
    <row r="131" spans="9:11" ht="18.75" customHeight="1">
      <c r="I131" s="115"/>
      <c r="J131" s="115"/>
      <c r="K131" s="115"/>
    </row>
    <row r="132" spans="9:11" ht="18.75" customHeight="1">
      <c r="I132" s="115"/>
      <c r="J132" s="115"/>
      <c r="K132" s="115"/>
    </row>
    <row r="133" spans="9:11" ht="18.75" customHeight="1">
      <c r="I133" s="115"/>
      <c r="J133" s="115"/>
      <c r="K133" s="115"/>
    </row>
    <row r="134" spans="9:11" ht="18.75" customHeight="1">
      <c r="I134" s="115"/>
      <c r="J134" s="115"/>
      <c r="K134" s="115"/>
    </row>
    <row r="135" spans="9:11" ht="18.75" customHeight="1">
      <c r="I135" s="115"/>
      <c r="J135" s="115"/>
      <c r="K135" s="115"/>
    </row>
    <row r="136" spans="9:11" ht="18.75" customHeight="1">
      <c r="I136" s="115"/>
      <c r="J136" s="115"/>
      <c r="K136" s="115"/>
    </row>
    <row r="137" spans="9:11" ht="18.75" customHeight="1">
      <c r="I137" s="115"/>
      <c r="J137" s="115"/>
      <c r="K137" s="115"/>
    </row>
    <row r="138" spans="9:11" ht="18.75" customHeight="1">
      <c r="I138" s="115"/>
      <c r="J138" s="115"/>
      <c r="K138" s="115"/>
    </row>
    <row r="139" spans="9:11" ht="18.75" customHeight="1">
      <c r="I139" s="115"/>
      <c r="J139" s="115"/>
      <c r="K139" s="115"/>
    </row>
    <row r="140" spans="9:11" ht="18.75" customHeight="1">
      <c r="I140" s="115"/>
      <c r="J140" s="115"/>
      <c r="K140" s="115"/>
    </row>
    <row r="141" spans="9:11" ht="18.75" customHeight="1">
      <c r="I141" s="115"/>
      <c r="J141" s="115"/>
      <c r="K141" s="115"/>
    </row>
    <row r="142" spans="9:11" ht="18.75" customHeight="1">
      <c r="I142" s="115"/>
      <c r="J142" s="115"/>
      <c r="K142" s="115"/>
    </row>
    <row r="143" spans="9:11" ht="18.75" customHeight="1">
      <c r="I143" s="115"/>
      <c r="J143" s="115"/>
      <c r="K143" s="115"/>
    </row>
    <row r="144" spans="9:11" ht="18.75" customHeight="1">
      <c r="I144" s="115"/>
      <c r="J144" s="115"/>
      <c r="K144" s="115"/>
    </row>
    <row r="145" spans="9:11" ht="18.75" customHeight="1">
      <c r="I145" s="115"/>
      <c r="J145" s="115"/>
      <c r="K145" s="115"/>
    </row>
    <row r="146" spans="9:11" ht="18.75" customHeight="1">
      <c r="I146" s="115"/>
      <c r="J146" s="115"/>
      <c r="K146" s="115"/>
    </row>
    <row r="147" spans="9:11" ht="18.75" customHeight="1">
      <c r="I147" s="115"/>
      <c r="J147" s="115"/>
      <c r="K147" s="115"/>
    </row>
    <row r="148" spans="9:11" ht="18.75" customHeight="1">
      <c r="I148" s="115"/>
      <c r="J148" s="115"/>
      <c r="K148" s="115"/>
    </row>
    <row r="149" spans="9:11" ht="18.75" customHeight="1">
      <c r="I149" s="115"/>
      <c r="J149" s="115"/>
      <c r="K149" s="115"/>
    </row>
    <row r="150" spans="9:11" ht="18.75" customHeight="1">
      <c r="I150" s="115"/>
      <c r="J150" s="115"/>
      <c r="K150" s="115"/>
    </row>
    <row r="151" spans="9:11" ht="18.75" customHeight="1">
      <c r="I151" s="115"/>
      <c r="J151" s="115"/>
      <c r="K151" s="115"/>
    </row>
    <row r="152" spans="9:11" ht="18.75" customHeight="1">
      <c r="I152" s="115"/>
      <c r="J152" s="115"/>
      <c r="K152" s="115"/>
    </row>
    <row r="153" spans="9:11" ht="18.75" customHeight="1">
      <c r="I153" s="115"/>
      <c r="J153" s="115"/>
      <c r="K153" s="115"/>
    </row>
    <row r="154" spans="9:11" ht="18.75" customHeight="1">
      <c r="I154" s="115"/>
      <c r="J154" s="115"/>
      <c r="K154" s="115"/>
    </row>
    <row r="155" spans="9:11" ht="18.75" customHeight="1">
      <c r="I155" s="115"/>
      <c r="J155" s="115"/>
      <c r="K155" s="115"/>
    </row>
    <row r="156" spans="9:11" ht="18.75" customHeight="1">
      <c r="I156" s="115"/>
      <c r="J156" s="115"/>
      <c r="K156" s="115"/>
    </row>
    <row r="157" spans="9:11" ht="18.75" customHeight="1">
      <c r="I157" s="115"/>
      <c r="J157" s="115"/>
      <c r="K157" s="115"/>
    </row>
    <row r="158" spans="9:11" ht="18.75" customHeight="1">
      <c r="I158" s="115"/>
      <c r="J158" s="115"/>
      <c r="K158" s="115"/>
    </row>
    <row r="159" spans="9:11" ht="18.75" customHeight="1">
      <c r="I159" s="115"/>
      <c r="J159" s="115"/>
      <c r="K159" s="115"/>
    </row>
    <row r="160" spans="9:11" ht="18.75" customHeight="1">
      <c r="I160" s="115"/>
      <c r="J160" s="115"/>
      <c r="K160" s="115"/>
    </row>
    <row r="161" spans="9:11" ht="18.75" customHeight="1">
      <c r="I161" s="115"/>
      <c r="J161" s="115"/>
      <c r="K161" s="115"/>
    </row>
    <row r="162" spans="9:11" ht="18.75" customHeight="1">
      <c r="I162" s="115"/>
      <c r="J162" s="115"/>
      <c r="K162" s="115"/>
    </row>
    <row r="163" spans="9:11" ht="18.75" customHeight="1">
      <c r="I163" s="115"/>
      <c r="J163" s="115"/>
      <c r="K163" s="115"/>
    </row>
    <row r="164" spans="9:11" ht="18.75" customHeight="1">
      <c r="I164" s="115"/>
      <c r="J164" s="115"/>
      <c r="K164" s="115"/>
    </row>
    <row r="165" spans="9:11" ht="18.75" customHeight="1">
      <c r="I165" s="115"/>
      <c r="J165" s="115"/>
      <c r="K165" s="115"/>
    </row>
    <row r="166" spans="9:11" ht="18.75" customHeight="1">
      <c r="I166" s="115"/>
      <c r="J166" s="115"/>
      <c r="K166" s="115"/>
    </row>
    <row r="167" spans="9:11" ht="18.75" customHeight="1">
      <c r="I167" s="115"/>
      <c r="J167" s="115"/>
      <c r="K167" s="115"/>
    </row>
    <row r="168" spans="9:11" ht="18.75" customHeight="1">
      <c r="I168" s="115"/>
      <c r="J168" s="115"/>
      <c r="K168" s="115"/>
    </row>
    <row r="169" spans="9:11" ht="18.75" customHeight="1">
      <c r="I169" s="115"/>
      <c r="J169" s="115"/>
      <c r="K169" s="115"/>
    </row>
    <row r="170" spans="9:11" ht="18.75" customHeight="1">
      <c r="I170" s="115"/>
      <c r="J170" s="115"/>
      <c r="K170" s="115"/>
    </row>
    <row r="171" spans="9:11" ht="18.75" customHeight="1">
      <c r="I171" s="115"/>
      <c r="J171" s="115"/>
      <c r="K171" s="115"/>
    </row>
    <row r="172" spans="9:11" ht="18.75" customHeight="1">
      <c r="I172" s="115"/>
      <c r="J172" s="115"/>
      <c r="K172" s="115"/>
    </row>
    <row r="173" spans="9:11" ht="18.75" customHeight="1">
      <c r="I173" s="115"/>
      <c r="J173" s="115"/>
      <c r="K173" s="115"/>
    </row>
    <row r="174" spans="9:11" ht="18.75" customHeight="1">
      <c r="I174" s="115"/>
      <c r="J174" s="115"/>
      <c r="K174" s="115"/>
    </row>
    <row r="175" spans="9:11" ht="18.75" customHeight="1">
      <c r="I175" s="115"/>
      <c r="J175" s="115"/>
      <c r="K175" s="115"/>
    </row>
    <row r="176" spans="9:11" ht="18.75" customHeight="1">
      <c r="I176" s="115"/>
      <c r="J176" s="115"/>
      <c r="K176" s="115"/>
    </row>
    <row r="177" spans="9:11" ht="18.75" customHeight="1">
      <c r="I177" s="115"/>
      <c r="J177" s="115"/>
      <c r="K177" s="115"/>
    </row>
    <row r="178" spans="9:11" ht="18.75" customHeight="1">
      <c r="I178" s="115"/>
      <c r="J178" s="115"/>
      <c r="K178" s="115"/>
    </row>
    <row r="179" spans="9:11" ht="18.75" customHeight="1">
      <c r="I179" s="115"/>
      <c r="J179" s="115"/>
      <c r="K179" s="115"/>
    </row>
    <row r="180" spans="9:11" ht="18.75" customHeight="1">
      <c r="I180" s="115"/>
      <c r="J180" s="115"/>
      <c r="K180" s="115"/>
    </row>
    <row r="181" spans="9:11" ht="18.75" customHeight="1">
      <c r="I181" s="115"/>
      <c r="J181" s="115"/>
      <c r="K181" s="115"/>
    </row>
    <row r="182" spans="9:11" ht="18.75" customHeight="1">
      <c r="I182" s="115"/>
      <c r="J182" s="115"/>
      <c r="K182" s="115"/>
    </row>
    <row r="183" spans="9:11" ht="18.75" customHeight="1">
      <c r="I183" s="115"/>
      <c r="J183" s="115"/>
      <c r="K183" s="115"/>
    </row>
    <row r="184" spans="9:11" ht="18.75" customHeight="1">
      <c r="I184" s="115"/>
      <c r="J184" s="115"/>
      <c r="K184" s="115"/>
    </row>
    <row r="185" spans="9:11" ht="18.75" customHeight="1">
      <c r="I185" s="115"/>
      <c r="J185" s="115"/>
      <c r="K185" s="115"/>
    </row>
    <row r="186" spans="9:11" ht="18.75" customHeight="1">
      <c r="I186" s="115"/>
      <c r="J186" s="115"/>
      <c r="K186" s="115"/>
    </row>
    <row r="187" spans="9:11" ht="18.75" customHeight="1">
      <c r="I187" s="115"/>
      <c r="J187" s="115"/>
      <c r="K187" s="115"/>
    </row>
    <row r="188" spans="9:11" ht="18.75" customHeight="1">
      <c r="I188" s="115"/>
      <c r="J188" s="115"/>
      <c r="K188" s="115"/>
    </row>
    <row r="189" spans="9:11" ht="18.75" customHeight="1">
      <c r="I189" s="115"/>
      <c r="J189" s="115"/>
      <c r="K189" s="115"/>
    </row>
    <row r="190" spans="9:11" ht="18.75" customHeight="1">
      <c r="I190" s="115"/>
      <c r="J190" s="115"/>
      <c r="K190" s="115"/>
    </row>
    <row r="191" spans="9:11" ht="18.75" customHeight="1">
      <c r="I191" s="115"/>
      <c r="J191" s="115"/>
      <c r="K191" s="115"/>
    </row>
    <row r="192" spans="9:11" ht="18.75" customHeight="1">
      <c r="I192" s="115"/>
      <c r="J192" s="115"/>
      <c r="K192" s="115"/>
    </row>
    <row r="193" spans="9:11" ht="18.75" customHeight="1">
      <c r="I193" s="115"/>
      <c r="J193" s="115"/>
      <c r="K193" s="115"/>
    </row>
    <row r="194" spans="9:11" ht="18.75" customHeight="1">
      <c r="I194" s="115"/>
      <c r="J194" s="115"/>
      <c r="K194" s="115"/>
    </row>
    <row r="195" spans="9:11" ht="18.75" customHeight="1">
      <c r="I195" s="115"/>
      <c r="J195" s="115"/>
      <c r="K195" s="115"/>
    </row>
    <row r="196" spans="9:11" ht="18.75" customHeight="1">
      <c r="I196" s="115"/>
      <c r="J196" s="115"/>
      <c r="K196" s="115"/>
    </row>
    <row r="197" spans="9:11" ht="18.75" customHeight="1">
      <c r="I197" s="115"/>
      <c r="J197" s="115"/>
      <c r="K197" s="115"/>
    </row>
    <row r="198" spans="9:11" ht="18.75" customHeight="1">
      <c r="I198" s="115"/>
      <c r="J198" s="115"/>
      <c r="K198" s="115"/>
    </row>
    <row r="199" spans="9:11" ht="18.75" customHeight="1">
      <c r="I199" s="115"/>
      <c r="J199" s="115"/>
      <c r="K199" s="115"/>
    </row>
    <row r="200" spans="9:11" ht="18.75" customHeight="1">
      <c r="I200" s="115"/>
      <c r="J200" s="115"/>
      <c r="K200" s="115"/>
    </row>
    <row r="201" spans="9:11" ht="18.75" customHeight="1">
      <c r="I201" s="115"/>
      <c r="J201" s="115"/>
      <c r="K201" s="115"/>
    </row>
    <row r="202" spans="9:11" ht="18.75" customHeight="1">
      <c r="I202" s="115"/>
      <c r="J202" s="115"/>
      <c r="K202" s="115"/>
    </row>
    <row r="203" spans="9:11" ht="18.75" customHeight="1">
      <c r="I203" s="115"/>
      <c r="J203" s="115"/>
      <c r="K203" s="115"/>
    </row>
    <row r="204" spans="9:11" ht="18.75" customHeight="1">
      <c r="I204" s="115"/>
      <c r="J204" s="115"/>
      <c r="K204" s="115"/>
    </row>
    <row r="205" spans="9:11" ht="18.75" customHeight="1">
      <c r="I205" s="115"/>
      <c r="J205" s="115"/>
      <c r="K205" s="115"/>
    </row>
    <row r="206" spans="9:11" ht="18.75" customHeight="1">
      <c r="I206" s="115"/>
      <c r="J206" s="115"/>
      <c r="K206" s="115"/>
    </row>
    <row r="207" spans="9:11" ht="18.75" customHeight="1">
      <c r="I207" s="115"/>
      <c r="J207" s="115"/>
      <c r="K207" s="115"/>
    </row>
    <row r="208" spans="9:11" ht="18.75" customHeight="1">
      <c r="I208" s="115"/>
      <c r="J208" s="115"/>
      <c r="K208" s="115"/>
    </row>
    <row r="209" spans="9:11" ht="18.75" customHeight="1">
      <c r="I209" s="115"/>
      <c r="J209" s="115"/>
      <c r="K209" s="115"/>
    </row>
    <row r="210" spans="9:11" ht="18.75" customHeight="1">
      <c r="I210" s="115"/>
      <c r="J210" s="115"/>
      <c r="K210" s="115"/>
    </row>
    <row r="211" spans="9:11" ht="18.75" customHeight="1">
      <c r="I211" s="115"/>
      <c r="J211" s="115"/>
      <c r="K211" s="115"/>
    </row>
    <row r="212" spans="9:11" ht="18.75" customHeight="1">
      <c r="I212" s="115"/>
      <c r="J212" s="115"/>
      <c r="K212" s="115"/>
    </row>
    <row r="213" spans="9:11" ht="18.75" customHeight="1">
      <c r="I213" s="115"/>
      <c r="J213" s="115"/>
      <c r="K213" s="115"/>
    </row>
    <row r="214" spans="9:11" ht="18.75" customHeight="1">
      <c r="I214" s="115"/>
      <c r="J214" s="115"/>
      <c r="K214" s="115"/>
    </row>
    <row r="215" spans="9:11" ht="18.75" customHeight="1">
      <c r="I215" s="115"/>
      <c r="J215" s="115"/>
      <c r="K215" s="115"/>
    </row>
    <row r="216" spans="9:11" ht="18.75" customHeight="1">
      <c r="I216" s="115"/>
      <c r="J216" s="115"/>
      <c r="K216" s="115"/>
    </row>
    <row r="217" spans="9:11" ht="18.75" customHeight="1">
      <c r="I217" s="115"/>
      <c r="J217" s="115"/>
      <c r="K217" s="115"/>
    </row>
    <row r="218" spans="9:11" ht="18.75" customHeight="1">
      <c r="I218" s="115"/>
      <c r="J218" s="115"/>
      <c r="K218" s="115"/>
    </row>
    <row r="219" spans="9:11" ht="18.75" customHeight="1">
      <c r="I219" s="115"/>
      <c r="J219" s="115"/>
      <c r="K219" s="115"/>
    </row>
    <row r="220" spans="9:11" ht="18.75" customHeight="1">
      <c r="I220" s="115"/>
      <c r="J220" s="115"/>
      <c r="K220" s="115"/>
    </row>
    <row r="221" spans="9:11" ht="18.75" customHeight="1">
      <c r="I221" s="115"/>
      <c r="J221" s="115"/>
      <c r="K221" s="115"/>
    </row>
    <row r="222" spans="9:11" ht="18.75" customHeight="1">
      <c r="I222" s="115"/>
      <c r="J222" s="115"/>
      <c r="K222" s="115"/>
    </row>
    <row r="223" spans="9:11" ht="18.75" customHeight="1">
      <c r="I223" s="115"/>
      <c r="J223" s="115"/>
      <c r="K223" s="115"/>
    </row>
    <row r="224" spans="9:11" ht="18.75" customHeight="1">
      <c r="I224" s="115"/>
      <c r="J224" s="115"/>
      <c r="K224" s="115"/>
    </row>
    <row r="225" spans="9:11" ht="18.75" customHeight="1">
      <c r="I225" s="115"/>
      <c r="J225" s="115"/>
      <c r="K225" s="115"/>
    </row>
    <row r="226" spans="9:11" ht="18.75" customHeight="1">
      <c r="I226" s="115"/>
      <c r="J226" s="115"/>
      <c r="K226" s="115"/>
    </row>
    <row r="227" spans="9:11" ht="18.75" customHeight="1">
      <c r="I227" s="115"/>
      <c r="J227" s="115"/>
      <c r="K227" s="115"/>
    </row>
    <row r="228" spans="9:11" ht="18.75" customHeight="1">
      <c r="I228" s="115"/>
      <c r="J228" s="115"/>
      <c r="K228" s="115"/>
    </row>
    <row r="229" spans="9:11" ht="18.75" customHeight="1">
      <c r="I229" s="115"/>
      <c r="J229" s="115"/>
      <c r="K229" s="115"/>
    </row>
    <row r="230" spans="9:11" ht="18.75" customHeight="1">
      <c r="I230" s="115"/>
      <c r="J230" s="115"/>
      <c r="K230" s="115"/>
    </row>
    <row r="231" spans="9:11" ht="18.75" customHeight="1">
      <c r="I231" s="115"/>
      <c r="J231" s="115"/>
      <c r="K231" s="115"/>
    </row>
    <row r="232" spans="9:11" ht="18.75" customHeight="1">
      <c r="I232" s="115"/>
      <c r="J232" s="115"/>
      <c r="K232" s="115"/>
    </row>
    <row r="233" spans="9:11" ht="18.75" customHeight="1">
      <c r="I233" s="115"/>
      <c r="J233" s="115"/>
      <c r="K233" s="115"/>
    </row>
    <row r="234" spans="9:11" ht="18.75" customHeight="1">
      <c r="I234" s="115"/>
      <c r="J234" s="115"/>
      <c r="K234" s="115"/>
    </row>
    <row r="235" spans="9:11" ht="18.75" customHeight="1">
      <c r="I235" s="115"/>
      <c r="J235" s="115"/>
      <c r="K235" s="115"/>
    </row>
    <row r="236" spans="9:11" ht="18.75" customHeight="1">
      <c r="I236" s="115"/>
      <c r="J236" s="115"/>
      <c r="K236" s="115"/>
    </row>
    <row r="237" spans="9:11" ht="18.75" customHeight="1">
      <c r="I237" s="115"/>
      <c r="J237" s="115"/>
      <c r="K237" s="115"/>
    </row>
    <row r="238" spans="9:11" ht="18.75" customHeight="1">
      <c r="I238" s="115"/>
      <c r="J238" s="115"/>
      <c r="K238" s="115"/>
    </row>
    <row r="239" spans="9:11" ht="18.75" customHeight="1">
      <c r="I239" s="115"/>
      <c r="J239" s="115"/>
      <c r="K239" s="115"/>
    </row>
    <row r="240" spans="9:11" ht="18.75" customHeight="1">
      <c r="I240" s="115"/>
      <c r="J240" s="115"/>
      <c r="K240" s="115"/>
    </row>
    <row r="241" spans="9:11" ht="18.75" customHeight="1">
      <c r="I241" s="115"/>
      <c r="J241" s="115"/>
      <c r="K241" s="115"/>
    </row>
    <row r="242" spans="9:11" ht="18.75" customHeight="1">
      <c r="I242" s="115"/>
      <c r="J242" s="115"/>
      <c r="K242" s="115"/>
    </row>
    <row r="243" spans="9:11" ht="18.75" customHeight="1">
      <c r="I243" s="115"/>
      <c r="J243" s="115"/>
      <c r="K243" s="115"/>
    </row>
    <row r="244" spans="9:11" ht="18.75" customHeight="1">
      <c r="I244" s="115"/>
      <c r="J244" s="115"/>
      <c r="K244" s="115"/>
    </row>
    <row r="245" spans="9:11" ht="18.75" customHeight="1">
      <c r="I245" s="115"/>
      <c r="J245" s="115"/>
      <c r="K245" s="115"/>
    </row>
    <row r="246" spans="9:11" ht="18.75" customHeight="1">
      <c r="I246" s="115"/>
      <c r="J246" s="115"/>
      <c r="K246" s="115"/>
    </row>
    <row r="247" spans="9:11" ht="18.75" customHeight="1">
      <c r="I247" s="115"/>
      <c r="J247" s="115"/>
      <c r="K247" s="115"/>
    </row>
    <row r="248" spans="9:11" ht="18.75" customHeight="1">
      <c r="I248" s="115"/>
      <c r="J248" s="115"/>
      <c r="K248" s="115"/>
    </row>
    <row r="249" spans="9:11" ht="18.75" customHeight="1">
      <c r="I249" s="115"/>
      <c r="J249" s="115"/>
      <c r="K249" s="115"/>
    </row>
    <row r="250" spans="9:11" ht="18.75" customHeight="1">
      <c r="I250" s="115"/>
      <c r="J250" s="115"/>
      <c r="K250" s="115"/>
    </row>
    <row r="251" spans="9:11" ht="18.75" customHeight="1">
      <c r="I251" s="115"/>
      <c r="J251" s="115"/>
      <c r="K251" s="115"/>
    </row>
    <row r="252" spans="9:11" ht="18.75" customHeight="1">
      <c r="I252" s="115"/>
      <c r="J252" s="115"/>
      <c r="K252" s="115"/>
    </row>
    <row r="253" spans="9:11" ht="18.75" customHeight="1">
      <c r="I253" s="115"/>
      <c r="J253" s="115"/>
      <c r="K253" s="115"/>
    </row>
    <row r="254" spans="9:11" ht="18.75" customHeight="1">
      <c r="I254" s="115"/>
      <c r="J254" s="115"/>
      <c r="K254" s="115"/>
    </row>
    <row r="255" spans="9:11" ht="18.75" customHeight="1">
      <c r="I255" s="115"/>
      <c r="J255" s="115"/>
      <c r="K255" s="115"/>
    </row>
    <row r="256" spans="9:11" ht="18.75" customHeight="1">
      <c r="I256" s="115"/>
      <c r="J256" s="115"/>
      <c r="K256" s="115"/>
    </row>
    <row r="257" spans="9:11" ht="18.75" customHeight="1">
      <c r="I257" s="115"/>
      <c r="J257" s="115"/>
      <c r="K257" s="115"/>
    </row>
    <row r="258" spans="9:11" ht="18.75" customHeight="1">
      <c r="I258" s="115"/>
      <c r="J258" s="115"/>
      <c r="K258" s="115"/>
    </row>
    <row r="259" spans="9:11" ht="18.75" customHeight="1">
      <c r="I259" s="115"/>
      <c r="J259" s="115"/>
      <c r="K259" s="115"/>
    </row>
    <row r="260" spans="9:11" ht="18.75" customHeight="1">
      <c r="I260" s="115"/>
      <c r="J260" s="115"/>
      <c r="K260" s="115"/>
    </row>
    <row r="261" spans="9:11" ht="18.75" customHeight="1">
      <c r="I261" s="115"/>
      <c r="J261" s="115"/>
      <c r="K261" s="115"/>
    </row>
    <row r="262" spans="9:11" ht="18.75" customHeight="1">
      <c r="I262" s="115"/>
      <c r="J262" s="115"/>
      <c r="K262" s="115"/>
    </row>
    <row r="263" spans="9:11" ht="18.75" customHeight="1">
      <c r="I263" s="115"/>
      <c r="J263" s="115"/>
      <c r="K263" s="115"/>
    </row>
    <row r="264" spans="9:11" ht="18.75" customHeight="1">
      <c r="I264" s="115"/>
      <c r="J264" s="115"/>
      <c r="K264" s="115"/>
    </row>
    <row r="265" spans="9:11" ht="18.75" customHeight="1">
      <c r="I265" s="115"/>
      <c r="J265" s="115"/>
      <c r="K265" s="115"/>
    </row>
    <row r="266" spans="9:11" ht="18.75" customHeight="1">
      <c r="I266" s="115"/>
      <c r="J266" s="115"/>
      <c r="K266" s="115"/>
    </row>
    <row r="267" spans="9:11" ht="18.75" customHeight="1">
      <c r="I267" s="115"/>
      <c r="J267" s="115"/>
      <c r="K267" s="115"/>
    </row>
    <row r="268" spans="9:11" ht="18.75" customHeight="1">
      <c r="I268" s="115"/>
      <c r="J268" s="115"/>
      <c r="K268" s="115"/>
    </row>
    <row r="269" spans="9:11" ht="18.75" customHeight="1">
      <c r="I269" s="115"/>
      <c r="J269" s="115"/>
      <c r="K269" s="115"/>
    </row>
    <row r="270" spans="9:11" ht="18.75" customHeight="1">
      <c r="I270" s="115"/>
      <c r="J270" s="115"/>
      <c r="K270" s="115"/>
    </row>
    <row r="271" spans="9:11" ht="18.75" customHeight="1">
      <c r="I271" s="115"/>
      <c r="J271" s="115"/>
      <c r="K271" s="115"/>
    </row>
    <row r="272" spans="9:11" ht="18.75" customHeight="1">
      <c r="I272" s="115"/>
      <c r="J272" s="115"/>
      <c r="K272" s="115"/>
    </row>
    <row r="273" spans="9:11" ht="18.75" customHeight="1">
      <c r="I273" s="115"/>
      <c r="J273" s="115"/>
      <c r="K273" s="115"/>
    </row>
    <row r="274" spans="9:11" ht="18.75" customHeight="1">
      <c r="I274" s="115"/>
      <c r="J274" s="115"/>
      <c r="K274" s="115"/>
    </row>
    <row r="275" spans="9:11" ht="18.75" customHeight="1">
      <c r="I275" s="115"/>
      <c r="J275" s="115"/>
      <c r="K275" s="115"/>
    </row>
    <row r="276" spans="9:11" ht="18.75" customHeight="1">
      <c r="I276" s="115"/>
      <c r="J276" s="115"/>
      <c r="K276" s="115"/>
    </row>
    <row r="277" spans="9:11" ht="18.75" customHeight="1">
      <c r="I277" s="115"/>
      <c r="J277" s="115"/>
      <c r="K277" s="115"/>
    </row>
    <row r="278" spans="9:11" ht="18.75" customHeight="1">
      <c r="I278" s="115"/>
      <c r="J278" s="115"/>
      <c r="K278" s="115"/>
    </row>
    <row r="279" spans="9:11" ht="18.75" customHeight="1">
      <c r="I279" s="115"/>
      <c r="J279" s="115"/>
      <c r="K279" s="115"/>
    </row>
    <row r="280" spans="9:11" ht="18.75" customHeight="1">
      <c r="I280" s="115"/>
      <c r="J280" s="115"/>
      <c r="K280" s="115"/>
    </row>
    <row r="281" spans="9:11" ht="18.75" customHeight="1">
      <c r="I281" s="115"/>
      <c r="J281" s="115"/>
      <c r="K281" s="115"/>
    </row>
    <row r="282" spans="9:11" ht="18.75" customHeight="1">
      <c r="I282" s="115"/>
      <c r="J282" s="115"/>
      <c r="K282" s="115"/>
    </row>
    <row r="283" spans="9:11" ht="18.75" customHeight="1">
      <c r="I283" s="115"/>
      <c r="J283" s="115"/>
      <c r="K283" s="115"/>
    </row>
    <row r="284" spans="9:11" ht="18.75" customHeight="1">
      <c r="I284" s="115"/>
      <c r="J284" s="115"/>
      <c r="K284" s="115"/>
    </row>
    <row r="285" spans="9:11" ht="18.75" customHeight="1">
      <c r="I285" s="115"/>
      <c r="J285" s="115"/>
      <c r="K285" s="115"/>
    </row>
    <row r="286" spans="9:11" ht="18.75" customHeight="1">
      <c r="I286" s="115"/>
      <c r="J286" s="115"/>
      <c r="K286" s="115"/>
    </row>
    <row r="287" spans="9:11" ht="18.75" customHeight="1">
      <c r="I287" s="115"/>
      <c r="J287" s="115"/>
      <c r="K287" s="115"/>
    </row>
    <row r="288" spans="9:11" ht="18.75" customHeight="1">
      <c r="I288" s="115"/>
      <c r="J288" s="115"/>
      <c r="K288" s="115"/>
    </row>
    <row r="289" spans="9:11" ht="18.75" customHeight="1">
      <c r="I289" s="115"/>
      <c r="J289" s="115"/>
      <c r="K289" s="115"/>
    </row>
    <row r="290" spans="9:11" ht="18.75" customHeight="1">
      <c r="I290" s="115"/>
      <c r="J290" s="115"/>
      <c r="K290" s="115"/>
    </row>
    <row r="291" spans="9:11" ht="18.75" customHeight="1">
      <c r="I291" s="115"/>
      <c r="J291" s="115"/>
      <c r="K291" s="115"/>
    </row>
    <row r="292" spans="9:11" ht="18.75" customHeight="1">
      <c r="I292" s="115"/>
      <c r="J292" s="115"/>
      <c r="K292" s="115"/>
    </row>
    <row r="293" spans="9:11" ht="18.75" customHeight="1">
      <c r="I293" s="115"/>
      <c r="J293" s="115"/>
      <c r="K293" s="115"/>
    </row>
    <row r="294" spans="9:11" ht="18.75" customHeight="1">
      <c r="I294" s="115"/>
      <c r="J294" s="115"/>
      <c r="K294" s="115"/>
    </row>
    <row r="295" spans="9:11" ht="18.75" customHeight="1">
      <c r="I295" s="115"/>
      <c r="J295" s="115"/>
      <c r="K295" s="115"/>
    </row>
    <row r="296" spans="9:11" ht="18.75" customHeight="1">
      <c r="I296" s="115"/>
      <c r="J296" s="115"/>
      <c r="K296" s="115"/>
    </row>
    <row r="297" spans="9:11" ht="18.75" customHeight="1">
      <c r="I297" s="115"/>
      <c r="J297" s="115"/>
      <c r="K297" s="115"/>
    </row>
    <row r="298" spans="9:11" ht="18.75" customHeight="1">
      <c r="I298" s="115"/>
      <c r="J298" s="115"/>
      <c r="K298" s="115"/>
    </row>
    <row r="299" spans="9:11" ht="18.75" customHeight="1">
      <c r="I299" s="115"/>
      <c r="J299" s="115"/>
      <c r="K299" s="115"/>
    </row>
    <row r="300" spans="9:11" ht="18.75" customHeight="1">
      <c r="I300" s="115"/>
      <c r="J300" s="115"/>
      <c r="K300" s="115"/>
    </row>
    <row r="301" spans="9:11" ht="18.75" customHeight="1">
      <c r="I301" s="115"/>
      <c r="J301" s="115"/>
      <c r="K301" s="115"/>
    </row>
    <row r="302" spans="9:11" ht="18.75" customHeight="1">
      <c r="I302" s="115"/>
      <c r="J302" s="115"/>
      <c r="K302" s="115"/>
    </row>
    <row r="303" spans="9:11" ht="18.75" customHeight="1">
      <c r="I303" s="115"/>
      <c r="J303" s="115"/>
      <c r="K303" s="115"/>
    </row>
    <row r="304" spans="9:11" ht="18.75" customHeight="1">
      <c r="I304" s="115"/>
      <c r="J304" s="115"/>
      <c r="K304" s="115"/>
    </row>
    <row r="305" spans="9:11" ht="18.75" customHeight="1">
      <c r="I305" s="115"/>
      <c r="J305" s="115"/>
      <c r="K305" s="115"/>
    </row>
    <row r="306" spans="9:11" ht="18.75" customHeight="1">
      <c r="I306" s="115"/>
      <c r="J306" s="115"/>
      <c r="K306" s="115"/>
    </row>
    <row r="307" spans="9:11" ht="18.75" customHeight="1">
      <c r="I307" s="115"/>
      <c r="J307" s="115"/>
      <c r="K307" s="115"/>
    </row>
    <row r="308" spans="9:11" ht="18.75" customHeight="1">
      <c r="I308" s="115"/>
      <c r="J308" s="115"/>
      <c r="K308" s="115"/>
    </row>
    <row r="309" spans="9:11" ht="18.75" customHeight="1">
      <c r="I309" s="115"/>
      <c r="J309" s="115"/>
      <c r="K309" s="115"/>
    </row>
    <row r="310" spans="9:11" ht="18.75" customHeight="1">
      <c r="I310" s="115"/>
      <c r="J310" s="115"/>
      <c r="K310" s="115"/>
    </row>
    <row r="311" spans="9:11" ht="18.75" customHeight="1">
      <c r="I311" s="115"/>
      <c r="J311" s="115"/>
      <c r="K311" s="115"/>
    </row>
    <row r="312" spans="9:11" ht="18.75" customHeight="1">
      <c r="I312" s="115"/>
      <c r="J312" s="115"/>
      <c r="K312" s="115"/>
    </row>
    <row r="313" spans="9:11" ht="18.75" customHeight="1">
      <c r="I313" s="115"/>
      <c r="J313" s="115"/>
      <c r="K313" s="115"/>
    </row>
    <row r="314" spans="9:11" ht="18.75" customHeight="1">
      <c r="I314" s="115"/>
      <c r="J314" s="115"/>
      <c r="K314" s="115"/>
    </row>
    <row r="315" spans="9:11" ht="18.75" customHeight="1">
      <c r="I315" s="115"/>
      <c r="J315" s="115"/>
      <c r="K315" s="115"/>
    </row>
    <row r="316" spans="9:11" ht="18.75" customHeight="1">
      <c r="I316" s="115"/>
      <c r="J316" s="115"/>
      <c r="K316" s="115"/>
    </row>
    <row r="317" spans="9:11" ht="18.75" customHeight="1">
      <c r="I317" s="115"/>
      <c r="J317" s="115"/>
      <c r="K317" s="115"/>
    </row>
    <row r="318" spans="9:11" ht="18.75" customHeight="1">
      <c r="I318" s="115"/>
      <c r="J318" s="115"/>
      <c r="K318" s="115"/>
    </row>
    <row r="319" spans="9:11" ht="18.75" customHeight="1">
      <c r="I319" s="115"/>
      <c r="J319" s="115"/>
      <c r="K319" s="115"/>
    </row>
    <row r="320" spans="9:11" ht="18.75" customHeight="1">
      <c r="I320" s="115"/>
      <c r="J320" s="115"/>
      <c r="K320" s="115"/>
    </row>
    <row r="321" spans="9:11" ht="18.75" customHeight="1">
      <c r="I321" s="115"/>
      <c r="J321" s="115"/>
      <c r="K321" s="115"/>
    </row>
    <row r="322" spans="9:11" ht="18.75" customHeight="1">
      <c r="I322" s="115"/>
      <c r="J322" s="115"/>
      <c r="K322" s="115"/>
    </row>
    <row r="323" spans="9:11" ht="18.75" customHeight="1">
      <c r="I323" s="115"/>
      <c r="J323" s="115"/>
      <c r="K323" s="115"/>
    </row>
    <row r="324" spans="9:11" ht="18.75" customHeight="1">
      <c r="I324" s="115"/>
      <c r="J324" s="115"/>
      <c r="K324" s="115"/>
    </row>
    <row r="325" spans="9:11" ht="18.75" customHeight="1">
      <c r="I325" s="115"/>
      <c r="J325" s="115"/>
      <c r="K325" s="115"/>
    </row>
    <row r="326" spans="9:11" ht="18.75" customHeight="1">
      <c r="I326" s="115"/>
      <c r="J326" s="115"/>
      <c r="K326" s="115"/>
    </row>
    <row r="327" spans="9:11" ht="18.75" customHeight="1">
      <c r="I327" s="115"/>
      <c r="J327" s="115"/>
      <c r="K327" s="115"/>
    </row>
    <row r="328" spans="9:11" ht="18.75" customHeight="1">
      <c r="I328" s="115"/>
      <c r="J328" s="115"/>
      <c r="K328" s="115"/>
    </row>
    <row r="329" spans="9:11" ht="18.75" customHeight="1">
      <c r="I329" s="115"/>
      <c r="J329" s="115"/>
      <c r="K329" s="115"/>
    </row>
    <row r="330" spans="9:11" ht="18.75" customHeight="1">
      <c r="I330" s="115"/>
      <c r="J330" s="115"/>
      <c r="K330" s="115"/>
    </row>
    <row r="331" spans="9:11" ht="18.75" customHeight="1">
      <c r="I331" s="115"/>
      <c r="J331" s="115"/>
      <c r="K331" s="115"/>
    </row>
    <row r="332" spans="9:11" ht="18.75" customHeight="1">
      <c r="I332" s="115"/>
      <c r="J332" s="115"/>
      <c r="K332" s="115"/>
    </row>
    <row r="333" spans="9:11" ht="18.75" customHeight="1">
      <c r="I333" s="115"/>
      <c r="J333" s="115"/>
      <c r="K333" s="115"/>
    </row>
    <row r="334" spans="9:11" ht="18.75" customHeight="1">
      <c r="I334" s="115"/>
      <c r="J334" s="115"/>
      <c r="K334" s="115"/>
    </row>
    <row r="335" spans="9:11" ht="18.75" customHeight="1">
      <c r="I335" s="115"/>
      <c r="J335" s="115"/>
      <c r="K335" s="115"/>
    </row>
    <row r="336" spans="9:11" ht="18.75" customHeight="1">
      <c r="I336" s="115"/>
      <c r="J336" s="115"/>
      <c r="K336" s="115"/>
    </row>
    <row r="337" spans="9:11" ht="18.75" customHeight="1">
      <c r="I337" s="115"/>
      <c r="J337" s="115"/>
      <c r="K337" s="115"/>
    </row>
    <row r="338" spans="9:11" ht="18.75" customHeight="1">
      <c r="I338" s="115"/>
      <c r="J338" s="115"/>
      <c r="K338" s="115"/>
    </row>
    <row r="339" spans="9:11" ht="18.75" customHeight="1">
      <c r="I339" s="115"/>
      <c r="J339" s="115"/>
      <c r="K339" s="115"/>
    </row>
    <row r="340" spans="9:11" ht="18.75" customHeight="1">
      <c r="I340" s="115"/>
      <c r="J340" s="115"/>
      <c r="K340" s="115"/>
    </row>
    <row r="341" spans="9:11" ht="18.75" customHeight="1">
      <c r="I341" s="115"/>
      <c r="J341" s="115"/>
      <c r="K341" s="115"/>
    </row>
    <row r="342" spans="9:11" ht="18.75" customHeight="1">
      <c r="I342" s="115"/>
      <c r="J342" s="115"/>
      <c r="K342" s="115"/>
    </row>
    <row r="343" spans="9:11" ht="18.75" customHeight="1">
      <c r="I343" s="115"/>
      <c r="J343" s="115"/>
      <c r="K343" s="115"/>
    </row>
    <row r="344" spans="9:11" ht="18.75" customHeight="1">
      <c r="I344" s="115"/>
      <c r="J344" s="115"/>
      <c r="K344" s="115"/>
    </row>
    <row r="345" spans="9:11" ht="18.75" customHeight="1">
      <c r="I345" s="115"/>
      <c r="J345" s="115"/>
      <c r="K345" s="115"/>
    </row>
    <row r="346" spans="9:11" ht="18.75" customHeight="1">
      <c r="I346" s="115"/>
      <c r="J346" s="115"/>
      <c r="K346" s="115"/>
    </row>
    <row r="347" spans="9:11" ht="18.75" customHeight="1">
      <c r="I347" s="115"/>
      <c r="J347" s="115"/>
      <c r="K347" s="115"/>
    </row>
    <row r="348" spans="9:11" ht="18.75" customHeight="1">
      <c r="I348" s="115"/>
      <c r="J348" s="115"/>
      <c r="K348" s="115"/>
    </row>
    <row r="349" spans="9:11" ht="18.75" customHeight="1">
      <c r="I349" s="115"/>
      <c r="J349" s="115"/>
      <c r="K349" s="115"/>
    </row>
    <row r="350" spans="9:11" ht="18.75" customHeight="1">
      <c r="I350" s="115"/>
      <c r="J350" s="115"/>
      <c r="K350" s="115"/>
    </row>
    <row r="351" spans="9:11" ht="18.75" customHeight="1">
      <c r="I351" s="115"/>
      <c r="J351" s="115"/>
      <c r="K351" s="115"/>
    </row>
    <row r="352" spans="9:11" ht="18.75" customHeight="1">
      <c r="I352" s="115"/>
      <c r="J352" s="115"/>
      <c r="K352" s="115"/>
    </row>
    <row r="353" spans="9:11" ht="18.75" customHeight="1">
      <c r="I353" s="115"/>
      <c r="J353" s="115"/>
      <c r="K353" s="115"/>
    </row>
    <row r="354" spans="9:11" ht="18.75" customHeight="1">
      <c r="I354" s="115"/>
      <c r="J354" s="115"/>
      <c r="K354" s="115"/>
    </row>
    <row r="355" spans="9:11" ht="18.75" customHeight="1">
      <c r="I355" s="115"/>
      <c r="J355" s="115"/>
      <c r="K355" s="115"/>
    </row>
    <row r="356" spans="9:11" ht="18.75" customHeight="1">
      <c r="I356" s="115"/>
      <c r="J356" s="115"/>
      <c r="K356" s="115"/>
    </row>
    <row r="357" spans="9:11" ht="18.75" customHeight="1">
      <c r="I357" s="115"/>
      <c r="J357" s="115"/>
      <c r="K357" s="115"/>
    </row>
    <row r="358" spans="9:11" ht="18.75" customHeight="1">
      <c r="I358" s="115"/>
      <c r="J358" s="115"/>
      <c r="K358" s="115"/>
    </row>
    <row r="359" spans="9:11" ht="18.75" customHeight="1">
      <c r="I359" s="115"/>
      <c r="J359" s="115"/>
      <c r="K359" s="115"/>
    </row>
    <row r="360" spans="9:11" ht="18.75" customHeight="1">
      <c r="I360" s="115"/>
      <c r="J360" s="115"/>
      <c r="K360" s="115"/>
    </row>
    <row r="361" spans="9:11" ht="18.75" customHeight="1">
      <c r="I361" s="115"/>
      <c r="J361" s="115"/>
      <c r="K361" s="115"/>
    </row>
    <row r="362" spans="9:11" ht="18.75" customHeight="1">
      <c r="I362" s="115"/>
      <c r="J362" s="115"/>
      <c r="K362" s="115"/>
    </row>
    <row r="363" spans="9:11" ht="18.75" customHeight="1">
      <c r="I363" s="115"/>
      <c r="J363" s="115"/>
      <c r="K363" s="115"/>
    </row>
    <row r="364" spans="9:11" ht="18.75" customHeight="1">
      <c r="I364" s="115"/>
      <c r="J364" s="115"/>
      <c r="K364" s="115"/>
    </row>
    <row r="365" spans="9:11" ht="18.75" customHeight="1">
      <c r="I365" s="115"/>
      <c r="J365" s="115"/>
      <c r="K365" s="115"/>
    </row>
    <row r="366" spans="9:11" ht="18.75" customHeight="1">
      <c r="I366" s="115"/>
      <c r="J366" s="115"/>
      <c r="K366" s="115"/>
    </row>
    <row r="367" spans="9:11" ht="18.75" customHeight="1">
      <c r="I367" s="115"/>
      <c r="J367" s="115"/>
      <c r="K367" s="115"/>
    </row>
    <row r="368" spans="9:11" ht="18.75" customHeight="1">
      <c r="I368" s="115"/>
      <c r="J368" s="115"/>
      <c r="K368" s="115"/>
    </row>
    <row r="369" spans="9:11" ht="18.75" customHeight="1">
      <c r="I369" s="115"/>
      <c r="J369" s="115"/>
      <c r="K369" s="115"/>
    </row>
    <row r="370" spans="9:11" ht="18.75" customHeight="1">
      <c r="I370" s="115"/>
      <c r="J370" s="115"/>
      <c r="K370" s="115"/>
    </row>
    <row r="371" spans="9:11" ht="18.75" customHeight="1">
      <c r="I371" s="115"/>
      <c r="J371" s="115"/>
      <c r="K371" s="115"/>
    </row>
    <row r="372" spans="9:11" ht="18.75" customHeight="1">
      <c r="I372" s="115"/>
      <c r="J372" s="115"/>
      <c r="K372" s="115"/>
    </row>
    <row r="373" spans="9:11" ht="18.75" customHeight="1">
      <c r="I373" s="115"/>
      <c r="J373" s="115"/>
      <c r="K373" s="115"/>
    </row>
    <row r="374" spans="9:11" ht="18.75" customHeight="1">
      <c r="I374" s="115"/>
      <c r="J374" s="115"/>
      <c r="K374" s="115"/>
    </row>
    <row r="375" spans="9:11" ht="18.75" customHeight="1">
      <c r="I375" s="115"/>
      <c r="J375" s="115"/>
      <c r="K375" s="115"/>
    </row>
    <row r="376" spans="9:11" ht="18.75" customHeight="1">
      <c r="I376" s="115"/>
      <c r="J376" s="115"/>
      <c r="K376" s="115"/>
    </row>
    <row r="377" spans="9:11" ht="18.75" customHeight="1">
      <c r="I377" s="115"/>
      <c r="J377" s="115"/>
      <c r="K377" s="115"/>
    </row>
    <row r="378" spans="9:11" ht="18.75" customHeight="1">
      <c r="I378" s="115"/>
      <c r="J378" s="115"/>
      <c r="K378" s="115"/>
    </row>
    <row r="379" spans="9:11" ht="18.75" customHeight="1">
      <c r="I379" s="115"/>
      <c r="J379" s="115"/>
      <c r="K379" s="115"/>
    </row>
    <row r="380" spans="9:11" ht="18.75" customHeight="1">
      <c r="I380" s="115"/>
      <c r="J380" s="115"/>
      <c r="K380" s="115"/>
    </row>
    <row r="381" spans="9:11" ht="18.75" customHeight="1">
      <c r="I381" s="115"/>
      <c r="J381" s="115"/>
      <c r="K381" s="115"/>
    </row>
    <row r="382" spans="9:11" ht="18.75" customHeight="1">
      <c r="I382" s="115"/>
      <c r="J382" s="115"/>
      <c r="K382" s="115"/>
    </row>
    <row r="383" spans="9:11" ht="18.75" customHeight="1">
      <c r="I383" s="115"/>
      <c r="J383" s="115"/>
      <c r="K383" s="115"/>
    </row>
    <row r="384" spans="9:11" ht="18.75" customHeight="1">
      <c r="I384" s="115"/>
      <c r="J384" s="115"/>
      <c r="K384" s="115"/>
    </row>
    <row r="385" spans="9:11" ht="18.75" customHeight="1">
      <c r="I385" s="115"/>
      <c r="J385" s="115"/>
      <c r="K385" s="115"/>
    </row>
    <row r="386" spans="9:11" ht="18.75" customHeight="1">
      <c r="I386" s="115"/>
      <c r="J386" s="115"/>
      <c r="K386" s="115"/>
    </row>
    <row r="387" spans="9:11" ht="18.75" customHeight="1">
      <c r="I387" s="115"/>
      <c r="J387" s="115"/>
      <c r="K387" s="115"/>
    </row>
    <row r="388" spans="9:11" ht="18.75" customHeight="1">
      <c r="I388" s="115"/>
      <c r="J388" s="115"/>
      <c r="K388" s="115"/>
    </row>
    <row r="389" spans="9:11" ht="18.75" customHeight="1">
      <c r="I389" s="115"/>
      <c r="J389" s="115"/>
      <c r="K389" s="115"/>
    </row>
    <row r="390" spans="9:11" ht="18.75" customHeight="1">
      <c r="I390" s="115"/>
      <c r="J390" s="115"/>
      <c r="K390" s="115"/>
    </row>
    <row r="391" spans="9:11" ht="18.75" customHeight="1">
      <c r="I391" s="115"/>
      <c r="J391" s="115"/>
      <c r="K391" s="115"/>
    </row>
    <row r="392" spans="9:11" ht="18.75" customHeight="1">
      <c r="I392" s="115"/>
      <c r="J392" s="115"/>
      <c r="K392" s="115"/>
    </row>
    <row r="393" spans="9:11" ht="18.75" customHeight="1">
      <c r="I393" s="115"/>
      <c r="J393" s="115"/>
      <c r="K393" s="115"/>
    </row>
    <row r="394" spans="9:11" ht="18.75" customHeight="1">
      <c r="I394" s="115"/>
      <c r="J394" s="115"/>
      <c r="K394" s="115"/>
    </row>
    <row r="395" spans="9:11" ht="18.75" customHeight="1">
      <c r="I395" s="115"/>
      <c r="J395" s="115"/>
      <c r="K395" s="115"/>
    </row>
    <row r="396" spans="9:11" ht="18.75" customHeight="1">
      <c r="I396" s="115"/>
      <c r="J396" s="115"/>
      <c r="K396" s="115"/>
    </row>
    <row r="397" spans="9:11" ht="18.75" customHeight="1">
      <c r="I397" s="115"/>
      <c r="J397" s="115"/>
      <c r="K397" s="115"/>
    </row>
    <row r="398" spans="9:11" ht="18.75" customHeight="1">
      <c r="I398" s="115"/>
      <c r="J398" s="115"/>
      <c r="K398" s="115"/>
    </row>
    <row r="399" spans="9:11" ht="18.75" customHeight="1">
      <c r="I399" s="115"/>
      <c r="J399" s="115"/>
      <c r="K399" s="115"/>
    </row>
    <row r="400" spans="9:11" ht="18.75" customHeight="1">
      <c r="I400" s="115"/>
      <c r="J400" s="115"/>
      <c r="K400" s="115"/>
    </row>
    <row r="401" spans="9:11" ht="18.75" customHeight="1">
      <c r="I401" s="115"/>
      <c r="J401" s="115"/>
      <c r="K401" s="115"/>
    </row>
    <row r="402" spans="9:11" ht="18.75" customHeight="1">
      <c r="I402" s="115"/>
      <c r="J402" s="115"/>
      <c r="K402" s="115"/>
    </row>
    <row r="403" spans="9:11" ht="18.75" customHeight="1">
      <c r="I403" s="115"/>
      <c r="J403" s="115"/>
      <c r="K403" s="115"/>
    </row>
    <row r="404" spans="9:11" ht="18.75" customHeight="1">
      <c r="I404" s="115"/>
      <c r="J404" s="115"/>
      <c r="K404" s="115"/>
    </row>
    <row r="405" spans="9:11" ht="18.75" customHeight="1">
      <c r="I405" s="115"/>
      <c r="J405" s="115"/>
      <c r="K405" s="115"/>
    </row>
    <row r="406" spans="9:11" ht="18.75" customHeight="1">
      <c r="I406" s="115"/>
      <c r="J406" s="115"/>
      <c r="K406" s="115"/>
    </row>
    <row r="407" spans="9:11" ht="18.75" customHeight="1">
      <c r="I407" s="115"/>
      <c r="J407" s="115"/>
      <c r="K407" s="115"/>
    </row>
    <row r="408" spans="9:11" ht="18.75" customHeight="1">
      <c r="I408" s="115"/>
      <c r="J408" s="115"/>
      <c r="K408" s="115"/>
    </row>
    <row r="409" spans="9:11" ht="18.75" customHeight="1">
      <c r="I409" s="115"/>
      <c r="J409" s="115"/>
      <c r="K409" s="115"/>
    </row>
    <row r="410" spans="9:11" ht="18.75" customHeight="1">
      <c r="I410" s="115"/>
      <c r="J410" s="115"/>
      <c r="K410" s="115"/>
    </row>
    <row r="411" spans="9:11" ht="18.75" customHeight="1">
      <c r="I411" s="115"/>
      <c r="J411" s="115"/>
      <c r="K411" s="115"/>
    </row>
    <row r="412" spans="9:11" ht="18.75" customHeight="1">
      <c r="I412" s="115"/>
      <c r="J412" s="115"/>
      <c r="K412" s="115"/>
    </row>
    <row r="413" spans="9:11" ht="18.75" customHeight="1">
      <c r="I413" s="115"/>
      <c r="J413" s="115"/>
      <c r="K413" s="115"/>
    </row>
    <row r="414" spans="9:11" ht="18.75" customHeight="1">
      <c r="I414" s="115"/>
      <c r="J414" s="115"/>
      <c r="K414" s="115"/>
    </row>
    <row r="415" spans="9:11" ht="18.75" customHeight="1">
      <c r="I415" s="115"/>
      <c r="J415" s="115"/>
      <c r="K415" s="115"/>
    </row>
    <row r="416" spans="9:11" ht="18.75" customHeight="1">
      <c r="I416" s="115"/>
      <c r="J416" s="115"/>
      <c r="K416" s="115"/>
    </row>
    <row r="417" spans="9:11" ht="18.75" customHeight="1">
      <c r="I417" s="115"/>
      <c r="J417" s="115"/>
      <c r="K417" s="115"/>
    </row>
    <row r="418" spans="9:11" ht="18.75" customHeight="1">
      <c r="I418" s="115"/>
      <c r="J418" s="115"/>
      <c r="K418" s="115"/>
    </row>
    <row r="419" spans="9:11" ht="18.75" customHeight="1">
      <c r="I419" s="115"/>
      <c r="J419" s="115"/>
      <c r="K419" s="115"/>
    </row>
    <row r="420" spans="9:11" ht="18.75" customHeight="1">
      <c r="I420" s="115"/>
      <c r="J420" s="115"/>
      <c r="K420" s="115"/>
    </row>
    <row r="421" spans="9:11" ht="18.75" customHeight="1">
      <c r="I421" s="115"/>
      <c r="J421" s="115"/>
      <c r="K421" s="115"/>
    </row>
    <row r="422" spans="9:11" ht="18.75" customHeight="1">
      <c r="I422" s="115"/>
      <c r="J422" s="115"/>
      <c r="K422" s="115"/>
    </row>
    <row r="423" spans="9:11" ht="18.75" customHeight="1">
      <c r="I423" s="115"/>
      <c r="J423" s="115"/>
      <c r="K423" s="115"/>
    </row>
    <row r="424" spans="9:11" ht="18.75" customHeight="1">
      <c r="I424" s="115"/>
      <c r="J424" s="115"/>
      <c r="K424" s="115"/>
    </row>
    <row r="425" spans="9:11" ht="18.75" customHeight="1">
      <c r="I425" s="115"/>
      <c r="J425" s="115"/>
      <c r="K425" s="115"/>
    </row>
    <row r="426" spans="9:11" ht="18.75" customHeight="1">
      <c r="I426" s="115"/>
      <c r="J426" s="115"/>
      <c r="K426" s="115"/>
    </row>
    <row r="427" spans="9:11" ht="18.75" customHeight="1">
      <c r="I427" s="115"/>
      <c r="J427" s="115"/>
      <c r="K427" s="115"/>
    </row>
    <row r="428" spans="9:11" ht="18.75" customHeight="1">
      <c r="I428" s="115"/>
      <c r="J428" s="115"/>
      <c r="K428" s="115"/>
    </row>
    <row r="429" spans="9:11" ht="18.75" customHeight="1">
      <c r="I429" s="115"/>
      <c r="J429" s="115"/>
      <c r="K429" s="115"/>
    </row>
    <row r="430" spans="9:11" ht="18.75" customHeight="1">
      <c r="I430" s="115"/>
      <c r="J430" s="115"/>
      <c r="K430" s="115"/>
    </row>
    <row r="431" spans="9:11" ht="18.75" customHeight="1">
      <c r="I431" s="115"/>
      <c r="J431" s="115"/>
      <c r="K431" s="115"/>
    </row>
    <row r="432" spans="9:11" ht="18.75" customHeight="1">
      <c r="I432" s="115"/>
      <c r="J432" s="115"/>
      <c r="K432" s="115"/>
    </row>
    <row r="433" spans="9:11" ht="18.75" customHeight="1">
      <c r="I433" s="115"/>
      <c r="J433" s="115"/>
      <c r="K433" s="115"/>
    </row>
    <row r="434" spans="9:11" ht="18.75" customHeight="1">
      <c r="I434" s="115"/>
      <c r="J434" s="115"/>
      <c r="K434" s="115"/>
    </row>
    <row r="435" spans="9:11" ht="18.75" customHeight="1">
      <c r="I435" s="115"/>
      <c r="J435" s="115"/>
      <c r="K435" s="115"/>
    </row>
    <row r="436" spans="9:11" ht="18.75" customHeight="1">
      <c r="I436" s="115"/>
      <c r="J436" s="115"/>
      <c r="K436" s="115"/>
    </row>
    <row r="437" spans="9:11" ht="18.75" customHeight="1">
      <c r="I437" s="115"/>
      <c r="J437" s="115"/>
      <c r="K437" s="115"/>
    </row>
    <row r="438" spans="9:11" ht="18.75" customHeight="1">
      <c r="I438" s="115"/>
      <c r="J438" s="115"/>
      <c r="K438" s="115"/>
    </row>
    <row r="439" spans="9:11" ht="18.75" customHeight="1">
      <c r="I439" s="115"/>
      <c r="J439" s="115"/>
      <c r="K439" s="115"/>
    </row>
    <row r="440" spans="9:11" ht="18.75" customHeight="1">
      <c r="I440" s="115"/>
      <c r="J440" s="115"/>
      <c r="K440" s="115"/>
    </row>
    <row r="441" spans="9:11" ht="18.75" customHeight="1">
      <c r="I441" s="115"/>
      <c r="J441" s="115"/>
      <c r="K441" s="115"/>
    </row>
    <row r="442" spans="9:11" ht="18.75" customHeight="1">
      <c r="I442" s="115"/>
      <c r="J442" s="115"/>
      <c r="K442" s="115"/>
    </row>
    <row r="443" spans="9:11" ht="18.75" customHeight="1">
      <c r="I443" s="115"/>
      <c r="J443" s="115"/>
      <c r="K443" s="115"/>
    </row>
    <row r="444" spans="9:11" ht="18.75" customHeight="1">
      <c r="I444" s="115"/>
      <c r="J444" s="115"/>
      <c r="K444" s="115"/>
    </row>
    <row r="445" spans="9:11" ht="18.75" customHeight="1">
      <c r="I445" s="115"/>
      <c r="J445" s="115"/>
      <c r="K445" s="115"/>
    </row>
    <row r="446" spans="9:11" ht="18.75" customHeight="1">
      <c r="I446" s="115"/>
      <c r="J446" s="115"/>
      <c r="K446" s="115"/>
    </row>
    <row r="447" spans="9:11" ht="18.75" customHeight="1">
      <c r="I447" s="115"/>
      <c r="J447" s="115"/>
      <c r="K447" s="115"/>
    </row>
    <row r="448" spans="9:11" ht="18.75" customHeight="1">
      <c r="I448" s="115"/>
      <c r="J448" s="115"/>
      <c r="K448" s="115"/>
    </row>
    <row r="449" spans="9:11" ht="18.75" customHeight="1">
      <c r="I449" s="115"/>
      <c r="J449" s="115"/>
      <c r="K449" s="115"/>
    </row>
    <row r="450" spans="9:11" ht="18.75" customHeight="1">
      <c r="I450" s="115"/>
      <c r="J450" s="115"/>
      <c r="K450" s="115"/>
    </row>
    <row r="451" spans="9:11" ht="18.75" customHeight="1">
      <c r="I451" s="115"/>
      <c r="J451" s="115"/>
      <c r="K451" s="115"/>
    </row>
    <row r="452" spans="9:11" ht="18.75" customHeight="1">
      <c r="I452" s="115"/>
      <c r="J452" s="115"/>
      <c r="K452" s="115"/>
    </row>
    <row r="453" spans="9:11" ht="18.75" customHeight="1">
      <c r="I453" s="115"/>
      <c r="J453" s="115"/>
      <c r="K453" s="115"/>
    </row>
    <row r="454" spans="9:11" ht="18.75" customHeight="1">
      <c r="I454" s="115"/>
      <c r="J454" s="115"/>
      <c r="K454" s="115"/>
    </row>
    <row r="455" spans="9:11" ht="18.75" customHeight="1">
      <c r="I455" s="115"/>
      <c r="J455" s="115"/>
      <c r="K455" s="115"/>
    </row>
    <row r="456" spans="9:11" ht="18.75" customHeight="1">
      <c r="I456" s="115"/>
      <c r="J456" s="115"/>
      <c r="K456" s="115"/>
    </row>
    <row r="457" spans="9:11" ht="18.75" customHeight="1">
      <c r="I457" s="115"/>
      <c r="J457" s="115"/>
      <c r="K457" s="115"/>
    </row>
    <row r="458" spans="9:11" ht="18.75" customHeight="1">
      <c r="I458" s="115"/>
      <c r="J458" s="115"/>
      <c r="K458" s="115"/>
    </row>
    <row r="459" spans="9:11" ht="18.75" customHeight="1">
      <c r="I459" s="115"/>
      <c r="J459" s="115"/>
      <c r="K459" s="115"/>
    </row>
    <row r="460" spans="9:11" ht="18.75" customHeight="1">
      <c r="I460" s="115"/>
      <c r="J460" s="115"/>
      <c r="K460" s="115"/>
    </row>
    <row r="461" spans="9:11" ht="18.75" customHeight="1">
      <c r="I461" s="115"/>
      <c r="J461" s="115"/>
      <c r="K461" s="115"/>
    </row>
    <row r="462" spans="9:11" ht="18.75" customHeight="1">
      <c r="I462" s="115"/>
      <c r="J462" s="115"/>
      <c r="K462" s="115"/>
    </row>
    <row r="463" spans="9:11" ht="18.75" customHeight="1">
      <c r="I463" s="115"/>
      <c r="J463" s="115"/>
      <c r="K463" s="115"/>
    </row>
    <row r="464" spans="9:11" ht="18.75" customHeight="1">
      <c r="I464" s="115"/>
      <c r="J464" s="115"/>
      <c r="K464" s="115"/>
    </row>
    <row r="465" spans="9:11" ht="18.75" customHeight="1">
      <c r="I465" s="115"/>
      <c r="J465" s="115"/>
      <c r="K465" s="115"/>
    </row>
    <row r="466" spans="9:11" ht="18.75" customHeight="1">
      <c r="I466" s="115"/>
      <c r="J466" s="115"/>
      <c r="K466" s="115"/>
    </row>
    <row r="467" spans="9:11" ht="18.75" customHeight="1">
      <c r="I467" s="115"/>
      <c r="J467" s="115"/>
      <c r="K467" s="115"/>
    </row>
    <row r="468" spans="9:11" ht="18.75" customHeight="1">
      <c r="I468" s="115"/>
      <c r="J468" s="115"/>
      <c r="K468" s="115"/>
    </row>
    <row r="469" spans="9:11" ht="18.75" customHeight="1">
      <c r="I469" s="115"/>
      <c r="J469" s="115"/>
      <c r="K469" s="115"/>
    </row>
    <row r="470" spans="9:11" ht="18.75" customHeight="1">
      <c r="I470" s="115"/>
      <c r="J470" s="115"/>
      <c r="K470" s="115"/>
    </row>
    <row r="471" spans="9:11" ht="18.75" customHeight="1">
      <c r="I471" s="115"/>
      <c r="J471" s="115"/>
      <c r="K471" s="115"/>
    </row>
    <row r="472" spans="9:11" ht="18.75" customHeight="1">
      <c r="I472" s="115"/>
      <c r="J472" s="115"/>
      <c r="K472" s="115"/>
    </row>
    <row r="473" spans="9:11" ht="18.75" customHeight="1">
      <c r="I473" s="115"/>
      <c r="J473" s="115"/>
      <c r="K473" s="115"/>
    </row>
    <row r="474" spans="9:11" ht="18.75" customHeight="1">
      <c r="I474" s="115"/>
      <c r="J474" s="115"/>
      <c r="K474" s="115"/>
    </row>
    <row r="475" spans="9:11" ht="18.75" customHeight="1">
      <c r="I475" s="115"/>
      <c r="J475" s="115"/>
      <c r="K475" s="115"/>
    </row>
    <row r="476" spans="9:11" ht="18.75" customHeight="1">
      <c r="I476" s="115"/>
      <c r="J476" s="115"/>
      <c r="K476" s="115"/>
    </row>
    <row r="477" spans="9:11" ht="18.75" customHeight="1">
      <c r="I477" s="115"/>
      <c r="J477" s="115"/>
      <c r="K477" s="115"/>
    </row>
    <row r="478" spans="9:11" ht="18.75" customHeight="1">
      <c r="I478" s="115"/>
      <c r="J478" s="115"/>
      <c r="K478" s="115"/>
    </row>
    <row r="479" spans="9:11" ht="18.75" customHeight="1">
      <c r="I479" s="115"/>
      <c r="J479" s="115"/>
      <c r="K479" s="115"/>
    </row>
    <row r="480" spans="9:11" ht="18.75" customHeight="1">
      <c r="I480" s="115"/>
      <c r="J480" s="115"/>
      <c r="K480" s="115"/>
    </row>
    <row r="481" spans="9:11" ht="18.75" customHeight="1">
      <c r="I481" s="115"/>
      <c r="J481" s="115"/>
      <c r="K481" s="115"/>
    </row>
    <row r="482" spans="9:11" ht="18.75" customHeight="1">
      <c r="I482" s="115"/>
      <c r="J482" s="115"/>
      <c r="K482" s="115"/>
    </row>
    <row r="483" spans="9:11" ht="18.75" customHeight="1">
      <c r="I483" s="115"/>
      <c r="J483" s="115"/>
      <c r="K483" s="115"/>
    </row>
    <row r="484" spans="9:11" ht="18.75" customHeight="1">
      <c r="I484" s="115"/>
      <c r="J484" s="115"/>
      <c r="K484" s="115"/>
    </row>
    <row r="485" spans="9:11" ht="18.75" customHeight="1">
      <c r="I485" s="115"/>
      <c r="J485" s="115"/>
      <c r="K485" s="115"/>
    </row>
    <row r="486" spans="9:11" ht="18.75" customHeight="1">
      <c r="I486" s="115"/>
      <c r="J486" s="115"/>
      <c r="K486" s="115"/>
    </row>
    <row r="487" spans="9:11" ht="18.75" customHeight="1">
      <c r="I487" s="115"/>
      <c r="J487" s="115"/>
      <c r="K487" s="115"/>
    </row>
    <row r="488" spans="9:11" ht="18.75" customHeight="1">
      <c r="I488" s="115"/>
      <c r="J488" s="115"/>
      <c r="K488" s="115"/>
    </row>
    <row r="489" spans="9:11" ht="18.75" customHeight="1">
      <c r="I489" s="115"/>
      <c r="J489" s="115"/>
      <c r="K489" s="115"/>
    </row>
    <row r="490" spans="9:11" ht="18.75" customHeight="1">
      <c r="I490" s="115"/>
      <c r="J490" s="115"/>
      <c r="K490" s="115"/>
    </row>
    <row r="491" spans="9:11" ht="18.75" customHeight="1">
      <c r="I491" s="115"/>
      <c r="J491" s="115"/>
      <c r="K491" s="115"/>
    </row>
    <row r="492" spans="9:11" ht="18.75" customHeight="1">
      <c r="I492" s="115"/>
      <c r="J492" s="115"/>
      <c r="K492" s="115"/>
    </row>
    <row r="493" spans="9:11" ht="18.75" customHeight="1">
      <c r="I493" s="115"/>
      <c r="J493" s="115"/>
      <c r="K493" s="115"/>
    </row>
    <row r="494" spans="9:11" ht="18.75" customHeight="1">
      <c r="I494" s="115"/>
      <c r="J494" s="115"/>
      <c r="K494" s="115"/>
    </row>
    <row r="495" spans="9:11" ht="18.75" customHeight="1">
      <c r="I495" s="115"/>
      <c r="J495" s="115"/>
      <c r="K495" s="115"/>
    </row>
    <row r="496" spans="9:11" ht="18.75" customHeight="1">
      <c r="I496" s="115"/>
      <c r="J496" s="115"/>
      <c r="K496" s="115"/>
    </row>
    <row r="497" spans="9:11" ht="18.75" customHeight="1">
      <c r="I497" s="115"/>
      <c r="J497" s="115"/>
      <c r="K497" s="115"/>
    </row>
    <row r="498" spans="9:11" ht="18.75" customHeight="1">
      <c r="I498" s="115"/>
      <c r="J498" s="115"/>
      <c r="K498" s="115"/>
    </row>
    <row r="499" spans="9:11" ht="18.75" customHeight="1">
      <c r="I499" s="115"/>
      <c r="J499" s="115"/>
      <c r="K499" s="115"/>
    </row>
    <row r="500" spans="9:11" ht="18.75" customHeight="1">
      <c r="I500" s="115"/>
      <c r="J500" s="115"/>
      <c r="K500" s="115"/>
    </row>
    <row r="501" spans="9:11" ht="18.75" customHeight="1">
      <c r="I501" s="115"/>
      <c r="J501" s="115"/>
      <c r="K501" s="115"/>
    </row>
    <row r="502" spans="9:11" ht="18.75" customHeight="1">
      <c r="I502" s="115"/>
      <c r="J502" s="115"/>
      <c r="K502" s="115"/>
    </row>
    <row r="503" spans="9:11" ht="18.75" customHeight="1">
      <c r="I503" s="115"/>
      <c r="J503" s="115"/>
      <c r="K503" s="115"/>
    </row>
    <row r="504" spans="9:11" ht="18.75" customHeight="1">
      <c r="I504" s="115"/>
      <c r="J504" s="115"/>
      <c r="K504" s="115"/>
    </row>
    <row r="505" spans="9:11" ht="18.75" customHeight="1">
      <c r="I505" s="115"/>
      <c r="J505" s="115"/>
      <c r="K505" s="115"/>
    </row>
    <row r="506" spans="9:11" ht="18.75" customHeight="1">
      <c r="I506" s="115"/>
      <c r="J506" s="115"/>
      <c r="K506" s="115"/>
    </row>
    <row r="507" spans="9:11" ht="18.75" customHeight="1">
      <c r="I507" s="115"/>
      <c r="J507" s="115"/>
      <c r="K507" s="115"/>
    </row>
    <row r="508" spans="9:11" ht="18.75" customHeight="1">
      <c r="I508" s="115"/>
      <c r="J508" s="115"/>
      <c r="K508" s="115"/>
    </row>
    <row r="509" spans="9:11" ht="18.75" customHeight="1">
      <c r="I509" s="115"/>
      <c r="J509" s="115"/>
      <c r="K509" s="115"/>
    </row>
    <row r="510" spans="9:11" ht="18.75" customHeight="1">
      <c r="I510" s="115"/>
      <c r="J510" s="115"/>
      <c r="K510" s="115"/>
    </row>
    <row r="511" spans="9:11" ht="18.75" customHeight="1">
      <c r="I511" s="115"/>
      <c r="J511" s="115"/>
      <c r="K511" s="115"/>
    </row>
    <row r="512" spans="9:11" ht="18.75" customHeight="1">
      <c r="I512" s="115"/>
      <c r="J512" s="115"/>
      <c r="K512" s="115"/>
    </row>
    <row r="513" spans="9:11" ht="18.75" customHeight="1">
      <c r="I513" s="115"/>
      <c r="J513" s="115"/>
      <c r="K513" s="115"/>
    </row>
    <row r="514" spans="9:11" ht="18.75" customHeight="1">
      <c r="I514" s="115"/>
      <c r="J514" s="115"/>
      <c r="K514" s="115"/>
    </row>
    <row r="515" spans="9:11" ht="18.75" customHeight="1">
      <c r="I515" s="115"/>
      <c r="J515" s="115"/>
      <c r="K515" s="115"/>
    </row>
    <row r="516" spans="9:11" ht="18.75" customHeight="1">
      <c r="I516" s="115"/>
      <c r="J516" s="115"/>
      <c r="K516" s="115"/>
    </row>
    <row r="517" spans="9:11" ht="18.75" customHeight="1">
      <c r="I517" s="115"/>
      <c r="J517" s="115"/>
      <c r="K517" s="115"/>
    </row>
    <row r="518" spans="9:11" ht="18.75" customHeight="1">
      <c r="I518" s="115"/>
      <c r="J518" s="115"/>
      <c r="K518" s="115"/>
    </row>
    <row r="519" spans="9:11" ht="18.75" customHeight="1">
      <c r="I519" s="115"/>
      <c r="J519" s="115"/>
      <c r="K519" s="115"/>
    </row>
    <row r="520" spans="9:11" ht="18.75" customHeight="1">
      <c r="I520" s="115"/>
      <c r="J520" s="115"/>
      <c r="K520" s="115"/>
    </row>
    <row r="521" spans="9:11" ht="18.75" customHeight="1">
      <c r="I521" s="115"/>
      <c r="J521" s="115"/>
      <c r="K521" s="115"/>
    </row>
    <row r="522" spans="9:11" ht="18.75" customHeight="1">
      <c r="I522" s="115"/>
      <c r="J522" s="115"/>
      <c r="K522" s="115"/>
    </row>
    <row r="523" spans="9:11" ht="18.75" customHeight="1">
      <c r="I523" s="115"/>
      <c r="J523" s="115"/>
      <c r="K523" s="115"/>
    </row>
    <row r="524" spans="9:11" ht="18.75" customHeight="1">
      <c r="I524" s="115"/>
      <c r="J524" s="115"/>
      <c r="K524" s="115"/>
    </row>
    <row r="525" spans="9:11" ht="18.75" customHeight="1">
      <c r="I525" s="115"/>
      <c r="J525" s="115"/>
      <c r="K525" s="115"/>
    </row>
    <row r="526" spans="9:11" ht="18.75" customHeight="1">
      <c r="I526" s="115"/>
      <c r="J526" s="115"/>
      <c r="K526" s="115"/>
    </row>
    <row r="527" spans="9:11" ht="18.75" customHeight="1">
      <c r="I527" s="115"/>
      <c r="J527" s="115"/>
      <c r="K527" s="115"/>
    </row>
    <row r="528" spans="9:11" ht="18.75" customHeight="1">
      <c r="I528" s="115"/>
      <c r="J528" s="115"/>
      <c r="K528" s="115"/>
    </row>
    <row r="529" spans="9:11" ht="18.75" customHeight="1">
      <c r="I529" s="115"/>
      <c r="J529" s="115"/>
      <c r="K529" s="115"/>
    </row>
    <row r="530" spans="9:11" ht="18.75" customHeight="1">
      <c r="I530" s="115"/>
      <c r="J530" s="115"/>
      <c r="K530" s="115"/>
    </row>
    <row r="531" spans="9:11" ht="18.75" customHeight="1">
      <c r="I531" s="115"/>
      <c r="J531" s="115"/>
      <c r="K531" s="115"/>
    </row>
    <row r="532" spans="9:11" ht="18.75" customHeight="1">
      <c r="I532" s="115"/>
      <c r="J532" s="115"/>
      <c r="K532" s="115"/>
    </row>
    <row r="533" spans="9:11" ht="18.75" customHeight="1">
      <c r="I533" s="115"/>
      <c r="J533" s="115"/>
      <c r="K533" s="115"/>
    </row>
    <row r="534" spans="9:11" ht="18.75" customHeight="1">
      <c r="I534" s="115"/>
      <c r="J534" s="115"/>
      <c r="K534" s="115"/>
    </row>
    <row r="535" spans="9:11" ht="18.75" customHeight="1">
      <c r="I535" s="115"/>
      <c r="J535" s="115"/>
      <c r="K535" s="115"/>
    </row>
    <row r="536" spans="9:11" ht="18.75" customHeight="1">
      <c r="I536" s="115"/>
      <c r="J536" s="115"/>
      <c r="K536" s="115"/>
    </row>
    <row r="537" spans="9:11" ht="18.75" customHeight="1">
      <c r="I537" s="115"/>
      <c r="J537" s="115"/>
      <c r="K537" s="115"/>
    </row>
    <row r="538" spans="9:11" ht="18.75" customHeight="1">
      <c r="I538" s="115"/>
      <c r="J538" s="115"/>
      <c r="K538" s="115"/>
    </row>
    <row r="539" spans="9:11" ht="18.75" customHeight="1">
      <c r="I539" s="115"/>
      <c r="J539" s="115"/>
      <c r="K539" s="115"/>
    </row>
    <row r="540" spans="9:11" ht="18.75" customHeight="1">
      <c r="I540" s="115"/>
      <c r="J540" s="115"/>
      <c r="K540" s="115"/>
    </row>
    <row r="541" spans="9:11" ht="18.75" customHeight="1">
      <c r="I541" s="115"/>
      <c r="J541" s="115"/>
      <c r="K541" s="115"/>
    </row>
    <row r="542" spans="9:11" ht="18.75" customHeight="1">
      <c r="I542" s="115"/>
      <c r="J542" s="115"/>
      <c r="K542" s="115"/>
    </row>
    <row r="543" spans="9:11" ht="18.75" customHeight="1">
      <c r="I543" s="115"/>
      <c r="J543" s="115"/>
      <c r="K543" s="115"/>
    </row>
    <row r="544" spans="9:11" ht="18.75" customHeight="1">
      <c r="I544" s="115"/>
      <c r="J544" s="115"/>
      <c r="K544" s="115"/>
    </row>
    <row r="545" spans="9:11" ht="18.75" customHeight="1">
      <c r="I545" s="115"/>
      <c r="J545" s="115"/>
      <c r="K545" s="115"/>
    </row>
    <row r="546" spans="9:11" ht="18.75" customHeight="1">
      <c r="I546" s="115"/>
      <c r="J546" s="115"/>
      <c r="K546" s="115"/>
    </row>
    <row r="547" spans="9:11" ht="18.75" customHeight="1">
      <c r="I547" s="115"/>
      <c r="J547" s="115"/>
      <c r="K547" s="115"/>
    </row>
    <row r="548" spans="9:11" ht="18.75" customHeight="1">
      <c r="I548" s="115"/>
      <c r="J548" s="115"/>
      <c r="K548" s="115"/>
    </row>
    <row r="549" spans="9:11" ht="18.75" customHeight="1">
      <c r="I549" s="115"/>
      <c r="J549" s="115"/>
      <c r="K549" s="115"/>
    </row>
    <row r="550" spans="9:11" ht="18.75" customHeight="1">
      <c r="I550" s="115"/>
      <c r="J550" s="115"/>
      <c r="K550" s="115"/>
    </row>
    <row r="551" spans="9:11" ht="18.75" customHeight="1">
      <c r="I551" s="115"/>
      <c r="J551" s="115"/>
      <c r="K551" s="115"/>
    </row>
    <row r="552" spans="9:11" ht="18.75" customHeight="1">
      <c r="I552" s="115"/>
      <c r="J552" s="115"/>
      <c r="K552" s="115"/>
    </row>
    <row r="553" spans="9:11" ht="18.75" customHeight="1">
      <c r="I553" s="115"/>
      <c r="J553" s="115"/>
      <c r="K553" s="115"/>
    </row>
    <row r="554" spans="9:11" ht="18.75" customHeight="1">
      <c r="I554" s="115"/>
      <c r="J554" s="115"/>
      <c r="K554" s="115"/>
    </row>
    <row r="555" spans="9:11" ht="18.75" customHeight="1">
      <c r="I555" s="115"/>
      <c r="J555" s="115"/>
      <c r="K555" s="115"/>
    </row>
    <row r="556" spans="9:11" ht="18.75" customHeight="1">
      <c r="I556" s="115"/>
      <c r="J556" s="115"/>
      <c r="K556" s="115"/>
    </row>
    <row r="557" spans="9:11" ht="18.75" customHeight="1">
      <c r="I557" s="115"/>
      <c r="J557" s="115"/>
      <c r="K557" s="115"/>
    </row>
    <row r="558" spans="9:11" ht="18.75" customHeight="1">
      <c r="I558" s="115"/>
      <c r="J558" s="115"/>
      <c r="K558" s="115"/>
    </row>
    <row r="559" spans="9:11" ht="18.75" customHeight="1">
      <c r="I559" s="115"/>
      <c r="J559" s="115"/>
      <c r="K559" s="115"/>
    </row>
    <row r="560" spans="9:11" ht="18.75" customHeight="1">
      <c r="I560" s="115"/>
      <c r="J560" s="115"/>
      <c r="K560" s="115"/>
    </row>
    <row r="561" spans="9:11" ht="18.75" customHeight="1">
      <c r="I561" s="115"/>
      <c r="J561" s="115"/>
      <c r="K561" s="115"/>
    </row>
    <row r="562" spans="9:11" ht="18.75" customHeight="1">
      <c r="I562" s="115"/>
      <c r="J562" s="115"/>
      <c r="K562" s="115"/>
    </row>
    <row r="563" spans="9:11" ht="18.75" customHeight="1">
      <c r="I563" s="115"/>
      <c r="J563" s="115"/>
      <c r="K563" s="115"/>
    </row>
    <row r="564" spans="9:11" ht="18.75" customHeight="1">
      <c r="I564" s="115"/>
      <c r="J564" s="115"/>
      <c r="K564" s="115"/>
    </row>
    <row r="565" spans="9:11" ht="18.75" customHeight="1">
      <c r="I565" s="115"/>
      <c r="J565" s="115"/>
      <c r="K565" s="115"/>
    </row>
    <row r="566" spans="9:11" ht="18.75" customHeight="1">
      <c r="I566" s="115"/>
      <c r="J566" s="115"/>
      <c r="K566" s="115"/>
    </row>
    <row r="567" spans="9:11" ht="18.75" customHeight="1">
      <c r="I567" s="115"/>
      <c r="J567" s="115"/>
      <c r="K567" s="115"/>
    </row>
    <row r="568" spans="9:11" ht="18.75" customHeight="1">
      <c r="I568" s="115"/>
      <c r="J568" s="115"/>
      <c r="K568" s="115"/>
    </row>
    <row r="569" spans="9:11" ht="18.75" customHeight="1">
      <c r="I569" s="115"/>
      <c r="J569" s="115"/>
      <c r="K569" s="115"/>
    </row>
    <row r="570" spans="9:11" ht="18.75" customHeight="1">
      <c r="I570" s="115"/>
      <c r="J570" s="115"/>
      <c r="K570" s="115"/>
    </row>
    <row r="571" spans="9:11" ht="18.75" customHeight="1">
      <c r="I571" s="115"/>
      <c r="J571" s="115"/>
      <c r="K571" s="115"/>
    </row>
    <row r="572" spans="9:11" ht="18.75" customHeight="1">
      <c r="I572" s="115"/>
      <c r="J572" s="115"/>
      <c r="K572" s="115"/>
    </row>
    <row r="573" spans="9:11" ht="18.75" customHeight="1">
      <c r="I573" s="115"/>
      <c r="J573" s="115"/>
      <c r="K573" s="115"/>
    </row>
    <row r="574" spans="9:11" ht="18.75" customHeight="1">
      <c r="I574" s="115"/>
      <c r="J574" s="115"/>
      <c r="K574" s="115"/>
    </row>
    <row r="575" spans="9:11" ht="18.75" customHeight="1">
      <c r="I575" s="115"/>
      <c r="J575" s="115"/>
      <c r="K575" s="115"/>
    </row>
    <row r="576" spans="9:11" ht="18.75" customHeight="1">
      <c r="I576" s="115"/>
      <c r="J576" s="115"/>
      <c r="K576" s="115"/>
    </row>
    <row r="577" spans="9:11" ht="18.75" customHeight="1">
      <c r="I577" s="115"/>
      <c r="J577" s="115"/>
      <c r="K577" s="115"/>
    </row>
    <row r="578" spans="9:11" ht="18.75" customHeight="1">
      <c r="I578" s="115"/>
      <c r="J578" s="115"/>
      <c r="K578" s="115"/>
    </row>
    <row r="579" spans="9:11" ht="18.75" customHeight="1">
      <c r="I579" s="115"/>
      <c r="J579" s="115"/>
      <c r="K579" s="115"/>
    </row>
    <row r="580" spans="9:11" ht="18.75" customHeight="1">
      <c r="I580" s="115"/>
      <c r="J580" s="115"/>
      <c r="K580" s="115"/>
    </row>
    <row r="581" spans="9:11" ht="18.75" customHeight="1">
      <c r="I581" s="115"/>
      <c r="J581" s="115"/>
      <c r="K581" s="115"/>
    </row>
    <row r="582" spans="9:11" ht="18.75" customHeight="1">
      <c r="I582" s="115"/>
      <c r="J582" s="115"/>
      <c r="K582" s="115"/>
    </row>
    <row r="583" spans="9:11" ht="18.75" customHeight="1">
      <c r="I583" s="115"/>
      <c r="J583" s="115"/>
      <c r="K583" s="115"/>
    </row>
    <row r="584" spans="9:11" ht="18.75" customHeight="1">
      <c r="I584" s="115"/>
      <c r="J584" s="115"/>
      <c r="K584" s="115"/>
    </row>
    <row r="585" spans="9:11" ht="18.75" customHeight="1">
      <c r="I585" s="115"/>
      <c r="J585" s="115"/>
      <c r="K585" s="115"/>
    </row>
    <row r="586" spans="9:11" ht="18.75" customHeight="1">
      <c r="I586" s="115"/>
      <c r="J586" s="115"/>
      <c r="K586" s="115"/>
    </row>
    <row r="587" spans="9:11" ht="18.75" customHeight="1">
      <c r="I587" s="115"/>
      <c r="J587" s="115"/>
      <c r="K587" s="115"/>
    </row>
    <row r="588" spans="9:11" ht="18.75" customHeight="1">
      <c r="I588" s="115"/>
      <c r="J588" s="115"/>
      <c r="K588" s="115"/>
    </row>
    <row r="589" spans="9:11" ht="18.75" customHeight="1">
      <c r="I589" s="115"/>
      <c r="J589" s="115"/>
      <c r="K589" s="115"/>
    </row>
    <row r="590" spans="9:11" ht="18.75" customHeight="1">
      <c r="I590" s="115"/>
      <c r="J590" s="115"/>
      <c r="K590" s="115"/>
    </row>
    <row r="591" spans="9:11" ht="18.75" customHeight="1">
      <c r="I591" s="115"/>
      <c r="J591" s="115"/>
      <c r="K591" s="115"/>
    </row>
    <row r="592" spans="9:11" ht="18.75" customHeight="1">
      <c r="I592" s="115"/>
      <c r="J592" s="115"/>
      <c r="K592" s="115"/>
    </row>
    <row r="593" spans="9:11" ht="18.75" customHeight="1">
      <c r="I593" s="115"/>
      <c r="J593" s="115"/>
      <c r="K593" s="115"/>
    </row>
    <row r="594" spans="9:11" ht="18.75" customHeight="1">
      <c r="I594" s="115"/>
      <c r="J594" s="115"/>
      <c r="K594" s="115"/>
    </row>
    <row r="595" spans="9:11" ht="18.75" customHeight="1">
      <c r="I595" s="115"/>
      <c r="J595" s="115"/>
      <c r="K595" s="115"/>
    </row>
    <row r="596" spans="9:11" ht="18.75" customHeight="1">
      <c r="I596" s="115"/>
      <c r="J596" s="115"/>
      <c r="K596" s="115"/>
    </row>
    <row r="597" spans="9:11" ht="18.75" customHeight="1">
      <c r="I597" s="115"/>
      <c r="J597" s="115"/>
      <c r="K597" s="115"/>
    </row>
    <row r="598" spans="9:11" ht="18.75" customHeight="1">
      <c r="I598" s="115"/>
      <c r="J598" s="115"/>
      <c r="K598" s="115"/>
    </row>
    <row r="599" spans="9:11" ht="18.75" customHeight="1">
      <c r="I599" s="115"/>
      <c r="J599" s="115"/>
      <c r="K599" s="115"/>
    </row>
    <row r="600" spans="9:11" ht="18.75" customHeight="1">
      <c r="I600" s="115"/>
      <c r="J600" s="115"/>
      <c r="K600" s="115"/>
    </row>
    <row r="601" spans="9:11" ht="18.75" customHeight="1">
      <c r="I601" s="115"/>
      <c r="J601" s="115"/>
      <c r="K601" s="115"/>
    </row>
    <row r="602" spans="9:11" ht="18.75" customHeight="1">
      <c r="I602" s="115"/>
      <c r="J602" s="115"/>
      <c r="K602" s="115"/>
    </row>
    <row r="603" spans="9:11" ht="18.75" customHeight="1">
      <c r="I603" s="115"/>
      <c r="J603" s="115"/>
      <c r="K603" s="115"/>
    </row>
    <row r="604" spans="9:11" ht="18.75" customHeight="1">
      <c r="I604" s="115"/>
      <c r="J604" s="115"/>
      <c r="K604" s="115"/>
    </row>
    <row r="605" spans="9:11" ht="18.75" customHeight="1">
      <c r="I605" s="115"/>
      <c r="J605" s="115"/>
      <c r="K605" s="115"/>
    </row>
    <row r="606" spans="9:11" ht="18.75" customHeight="1">
      <c r="I606" s="115"/>
      <c r="J606" s="115"/>
      <c r="K606" s="115"/>
    </row>
    <row r="607" spans="9:11" ht="18.75" customHeight="1">
      <c r="I607" s="115"/>
      <c r="J607" s="115"/>
      <c r="K607" s="115"/>
    </row>
    <row r="608" spans="9:11" ht="18.75" customHeight="1">
      <c r="I608" s="115"/>
      <c r="J608" s="115"/>
      <c r="K608" s="115"/>
    </row>
    <row r="609" spans="9:11" ht="18.75" customHeight="1">
      <c r="I609" s="115"/>
      <c r="J609" s="115"/>
      <c r="K609" s="115"/>
    </row>
    <row r="610" spans="9:11" ht="18.75" customHeight="1">
      <c r="I610" s="115"/>
      <c r="J610" s="115"/>
      <c r="K610" s="115"/>
    </row>
    <row r="611" spans="9:11" ht="18.75" customHeight="1">
      <c r="I611" s="115"/>
      <c r="J611" s="115"/>
      <c r="K611" s="115"/>
    </row>
    <row r="612" spans="9:11" ht="18.75" customHeight="1">
      <c r="I612" s="115"/>
      <c r="J612" s="115"/>
      <c r="K612" s="115"/>
    </row>
    <row r="613" spans="9:11" ht="18.75" customHeight="1">
      <c r="I613" s="115"/>
      <c r="J613" s="115"/>
      <c r="K613" s="115"/>
    </row>
    <row r="614" spans="9:11" ht="18.75" customHeight="1">
      <c r="I614" s="115"/>
      <c r="J614" s="115"/>
      <c r="K614" s="115"/>
    </row>
    <row r="615" spans="9:11" ht="18.75" customHeight="1">
      <c r="I615" s="115"/>
      <c r="J615" s="115"/>
      <c r="K615" s="115"/>
    </row>
    <row r="616" spans="9:11" ht="18.75" customHeight="1">
      <c r="I616" s="115"/>
      <c r="J616" s="115"/>
      <c r="K616" s="115"/>
    </row>
    <row r="617" spans="9:11" ht="18.75" customHeight="1">
      <c r="I617" s="115"/>
      <c r="J617" s="115"/>
      <c r="K617" s="115"/>
    </row>
    <row r="618" spans="9:11" ht="18.75" customHeight="1">
      <c r="I618" s="115"/>
      <c r="J618" s="115"/>
      <c r="K618" s="115"/>
    </row>
    <row r="619" spans="9:11" ht="18.75" customHeight="1">
      <c r="I619" s="115"/>
      <c r="J619" s="115"/>
      <c r="K619" s="115"/>
    </row>
    <row r="620" spans="9:11" ht="18.75" customHeight="1">
      <c r="I620" s="115"/>
      <c r="J620" s="115"/>
      <c r="K620" s="115"/>
    </row>
    <row r="621" spans="9:11" ht="18.75" customHeight="1">
      <c r="I621" s="115"/>
      <c r="J621" s="115"/>
      <c r="K621" s="115"/>
    </row>
    <row r="622" spans="9:11" ht="18.75" customHeight="1">
      <c r="I622" s="115"/>
      <c r="J622" s="115"/>
      <c r="K622" s="115"/>
    </row>
    <row r="623" spans="9:11" ht="18.75" customHeight="1">
      <c r="I623" s="115"/>
      <c r="J623" s="115"/>
      <c r="K623" s="115"/>
    </row>
    <row r="624" spans="9:11" ht="18.75" customHeight="1">
      <c r="I624" s="115"/>
      <c r="J624" s="115"/>
      <c r="K624" s="115"/>
    </row>
    <row r="625" spans="9:11" ht="18.75" customHeight="1">
      <c r="I625" s="115"/>
      <c r="J625" s="115"/>
      <c r="K625" s="115"/>
    </row>
    <row r="626" spans="9:11" ht="18.75" customHeight="1">
      <c r="I626" s="115"/>
      <c r="J626" s="115"/>
      <c r="K626" s="115"/>
    </row>
    <row r="627" spans="9:11" ht="18.75" customHeight="1">
      <c r="I627" s="115"/>
      <c r="J627" s="115"/>
      <c r="K627" s="115"/>
    </row>
    <row r="628" spans="9:11" ht="18.75" customHeight="1">
      <c r="I628" s="115"/>
      <c r="J628" s="115"/>
      <c r="K628" s="115"/>
    </row>
    <row r="629" spans="9:11" ht="18.75" customHeight="1">
      <c r="I629" s="115"/>
      <c r="J629" s="115"/>
      <c r="K629" s="115"/>
    </row>
    <row r="630" spans="9:11" ht="18.75" customHeight="1">
      <c r="I630" s="115"/>
      <c r="J630" s="115"/>
      <c r="K630" s="115"/>
    </row>
    <row r="631" spans="9:11" ht="18.75" customHeight="1">
      <c r="I631" s="115"/>
      <c r="J631" s="115"/>
      <c r="K631" s="115"/>
    </row>
    <row r="632" spans="9:11" ht="18.75" customHeight="1">
      <c r="I632" s="115"/>
      <c r="J632" s="115"/>
      <c r="K632" s="115"/>
    </row>
    <row r="633" spans="9:11" ht="18.75" customHeight="1">
      <c r="I633" s="115"/>
      <c r="J633" s="115"/>
      <c r="K633" s="115"/>
    </row>
    <row r="634" spans="9:11" ht="18.75" customHeight="1">
      <c r="I634" s="115"/>
      <c r="J634" s="115"/>
      <c r="K634" s="115"/>
    </row>
    <row r="635" spans="9:11" ht="18.75" customHeight="1">
      <c r="I635" s="115"/>
      <c r="J635" s="115"/>
      <c r="K635" s="115"/>
    </row>
    <row r="636" spans="9:11" ht="18.75" customHeight="1">
      <c r="I636" s="115"/>
      <c r="J636" s="115"/>
      <c r="K636" s="115"/>
    </row>
    <row r="637" spans="9:11" ht="18.75" customHeight="1">
      <c r="I637" s="115"/>
      <c r="J637" s="115"/>
      <c r="K637" s="115"/>
    </row>
    <row r="638" spans="9:11" ht="18.75" customHeight="1">
      <c r="I638" s="115"/>
      <c r="J638" s="115"/>
      <c r="K638" s="115"/>
    </row>
    <row r="639" spans="9:11" ht="18.75" customHeight="1">
      <c r="I639" s="115"/>
      <c r="J639" s="115"/>
      <c r="K639" s="115"/>
    </row>
    <row r="640" spans="9:11" ht="18.75" customHeight="1">
      <c r="I640" s="115"/>
      <c r="J640" s="115"/>
      <c r="K640" s="115"/>
    </row>
    <row r="641" spans="9:11" ht="18.75" customHeight="1">
      <c r="I641" s="115"/>
      <c r="J641" s="115"/>
      <c r="K641" s="115"/>
    </row>
    <row r="642" spans="9:11" ht="18.75" customHeight="1">
      <c r="I642" s="115"/>
      <c r="J642" s="115"/>
      <c r="K642" s="115"/>
    </row>
    <row r="643" spans="9:11" ht="18.75" customHeight="1">
      <c r="I643" s="115"/>
      <c r="J643" s="115"/>
      <c r="K643" s="115"/>
    </row>
    <row r="644" spans="9:11" ht="18.75" customHeight="1">
      <c r="I644" s="115"/>
      <c r="J644" s="115"/>
      <c r="K644" s="115"/>
    </row>
    <row r="645" spans="9:11" ht="18.75" customHeight="1">
      <c r="I645" s="115"/>
      <c r="J645" s="115"/>
      <c r="K645" s="115"/>
    </row>
    <row r="646" spans="9:11" ht="18.75" customHeight="1">
      <c r="I646" s="115"/>
      <c r="J646" s="115"/>
      <c r="K646" s="115"/>
    </row>
    <row r="647" spans="9:11" ht="18.75" customHeight="1">
      <c r="I647" s="115"/>
      <c r="J647" s="115"/>
      <c r="K647" s="115"/>
    </row>
    <row r="648" spans="9:11" ht="18.75" customHeight="1">
      <c r="I648" s="115"/>
      <c r="J648" s="115"/>
      <c r="K648" s="115"/>
    </row>
    <row r="649" spans="9:11" ht="18.75" customHeight="1">
      <c r="I649" s="115"/>
      <c r="J649" s="115"/>
      <c r="K649" s="115"/>
    </row>
    <row r="650" spans="9:11" ht="18.75" customHeight="1">
      <c r="I650" s="115"/>
      <c r="J650" s="115"/>
      <c r="K650" s="115"/>
    </row>
    <row r="651" spans="9:11" ht="18.75" customHeight="1">
      <c r="I651" s="115"/>
      <c r="J651" s="115"/>
      <c r="K651" s="115"/>
    </row>
    <row r="652" spans="9:11" ht="18.75" customHeight="1">
      <c r="I652" s="115"/>
      <c r="J652" s="115"/>
      <c r="K652" s="115"/>
    </row>
    <row r="653" spans="9:11" ht="18.75" customHeight="1">
      <c r="I653" s="115"/>
      <c r="J653" s="115"/>
      <c r="K653" s="115"/>
    </row>
    <row r="654" spans="9:11" ht="18.75" customHeight="1">
      <c r="I654" s="115"/>
      <c r="J654" s="115"/>
      <c r="K654" s="115"/>
    </row>
    <row r="655" spans="9:11" ht="18.75" customHeight="1">
      <c r="I655" s="115"/>
      <c r="J655" s="115"/>
      <c r="K655" s="115"/>
    </row>
    <row r="656" spans="9:11" ht="18.75" customHeight="1">
      <c r="I656" s="115"/>
      <c r="J656" s="115"/>
      <c r="K656" s="115"/>
    </row>
    <row r="657" spans="9:11" ht="18.75" customHeight="1">
      <c r="I657" s="115"/>
      <c r="J657" s="115"/>
      <c r="K657" s="115"/>
    </row>
    <row r="658" spans="9:11" ht="18.75" customHeight="1">
      <c r="I658" s="115"/>
      <c r="J658" s="115"/>
      <c r="K658" s="115"/>
    </row>
    <row r="659" spans="9:11" ht="18.75" customHeight="1">
      <c r="I659" s="115"/>
      <c r="J659" s="115"/>
      <c r="K659" s="115"/>
    </row>
    <row r="660" spans="9:11" ht="18.75" customHeight="1">
      <c r="I660" s="115"/>
      <c r="J660" s="115"/>
      <c r="K660" s="115"/>
    </row>
    <row r="661" spans="9:11" ht="18.75" customHeight="1">
      <c r="I661" s="115"/>
      <c r="J661" s="115"/>
      <c r="K661" s="115"/>
    </row>
    <row r="662" spans="9:11" ht="18.75" customHeight="1">
      <c r="I662" s="115"/>
      <c r="J662" s="115"/>
      <c r="K662" s="115"/>
    </row>
    <row r="663" spans="9:11" ht="18.75" customHeight="1">
      <c r="I663" s="115"/>
      <c r="J663" s="115"/>
      <c r="K663" s="115"/>
    </row>
    <row r="664" spans="9:11" ht="18.75" customHeight="1">
      <c r="I664" s="115"/>
      <c r="J664" s="115"/>
      <c r="K664" s="115"/>
    </row>
    <row r="665" spans="9:11" ht="18.75" customHeight="1">
      <c r="I665" s="115"/>
      <c r="J665" s="115"/>
      <c r="K665" s="115"/>
    </row>
    <row r="666" spans="9:11" ht="18.75" customHeight="1">
      <c r="I666" s="115"/>
      <c r="J666" s="115"/>
      <c r="K666" s="115"/>
    </row>
    <row r="667" spans="9:11" ht="18.75" customHeight="1">
      <c r="I667" s="115"/>
      <c r="J667" s="115"/>
      <c r="K667" s="115"/>
    </row>
    <row r="668" spans="9:11" ht="18.75" customHeight="1">
      <c r="I668" s="115"/>
      <c r="J668" s="115"/>
      <c r="K668" s="115"/>
    </row>
    <row r="669" spans="9:11" ht="18.75" customHeight="1">
      <c r="I669" s="115"/>
      <c r="J669" s="115"/>
      <c r="K669" s="115"/>
    </row>
    <row r="670" spans="9:11" ht="18.75" customHeight="1">
      <c r="I670" s="115"/>
      <c r="J670" s="115"/>
      <c r="K670" s="115"/>
    </row>
    <row r="671" spans="9:11" ht="18.75" customHeight="1">
      <c r="I671" s="115"/>
      <c r="J671" s="115"/>
      <c r="K671" s="115"/>
    </row>
    <row r="672" spans="9:11" ht="18.75" customHeight="1">
      <c r="I672" s="115"/>
      <c r="J672" s="115"/>
      <c r="K672" s="115"/>
    </row>
    <row r="673" spans="9:11" ht="18.75" customHeight="1">
      <c r="I673" s="115"/>
      <c r="J673" s="115"/>
      <c r="K673" s="115"/>
    </row>
    <row r="674" spans="9:11" ht="18.75" customHeight="1">
      <c r="I674" s="115"/>
      <c r="J674" s="115"/>
      <c r="K674" s="115"/>
    </row>
    <row r="675" spans="9:11" ht="18.75" customHeight="1">
      <c r="I675" s="115"/>
      <c r="J675" s="115"/>
      <c r="K675" s="115"/>
    </row>
    <row r="676" spans="9:11" ht="18.75" customHeight="1">
      <c r="I676" s="115"/>
      <c r="J676" s="115"/>
      <c r="K676" s="115"/>
    </row>
    <row r="677" spans="9:11" ht="18.75" customHeight="1">
      <c r="I677" s="115"/>
      <c r="J677" s="115"/>
      <c r="K677" s="115"/>
    </row>
    <row r="678" spans="9:11" ht="18.75" customHeight="1">
      <c r="I678" s="115"/>
      <c r="J678" s="115"/>
      <c r="K678" s="115"/>
    </row>
    <row r="679" spans="9:11" ht="18.75" customHeight="1">
      <c r="I679" s="115"/>
      <c r="J679" s="115"/>
      <c r="K679" s="115"/>
    </row>
    <row r="680" spans="9:11" ht="18.75" customHeight="1">
      <c r="I680" s="115"/>
      <c r="J680" s="115"/>
      <c r="K680" s="115"/>
    </row>
    <row r="681" spans="9:11" ht="18.75" customHeight="1">
      <c r="I681" s="115"/>
      <c r="J681" s="115"/>
      <c r="K681" s="115"/>
    </row>
    <row r="682" spans="9:11" ht="18.75" customHeight="1">
      <c r="I682" s="115"/>
      <c r="J682" s="115"/>
      <c r="K682" s="115"/>
    </row>
    <row r="683" spans="9:11" ht="18.75" customHeight="1">
      <c r="I683" s="115"/>
      <c r="J683" s="115"/>
      <c r="K683" s="115"/>
    </row>
    <row r="684" spans="9:11" ht="18.75" customHeight="1">
      <c r="I684" s="115"/>
      <c r="J684" s="115"/>
      <c r="K684" s="115"/>
    </row>
    <row r="685" spans="9:11" ht="18.75" customHeight="1">
      <c r="I685" s="115"/>
      <c r="J685" s="115"/>
      <c r="K685" s="115"/>
    </row>
    <row r="686" spans="9:11" ht="18.75" customHeight="1">
      <c r="I686" s="115"/>
      <c r="J686" s="115"/>
      <c r="K686" s="115"/>
    </row>
    <row r="687" spans="9:11" ht="18.75" customHeight="1">
      <c r="I687" s="115"/>
      <c r="J687" s="115"/>
      <c r="K687" s="115"/>
    </row>
    <row r="688" spans="9:11" ht="18.75" customHeight="1">
      <c r="I688" s="115"/>
      <c r="J688" s="115"/>
      <c r="K688" s="115"/>
    </row>
    <row r="689" spans="9:11" ht="18.75" customHeight="1">
      <c r="I689" s="115"/>
      <c r="J689" s="115"/>
      <c r="K689" s="115"/>
    </row>
    <row r="690" spans="9:11" ht="18.75" customHeight="1">
      <c r="I690" s="115"/>
      <c r="J690" s="115"/>
      <c r="K690" s="115"/>
    </row>
    <row r="691" spans="9:11" ht="18.75" customHeight="1">
      <c r="I691" s="115"/>
      <c r="J691" s="115"/>
      <c r="K691" s="115"/>
    </row>
    <row r="692" spans="9:11" ht="18.75" customHeight="1">
      <c r="I692" s="115"/>
      <c r="J692" s="115"/>
      <c r="K692" s="115"/>
    </row>
    <row r="693" spans="9:11" ht="18.75" customHeight="1">
      <c r="I693" s="115"/>
      <c r="J693" s="115"/>
      <c r="K693" s="115"/>
    </row>
    <row r="694" spans="9:11" ht="18.75" customHeight="1">
      <c r="I694" s="115"/>
      <c r="J694" s="115"/>
      <c r="K694" s="115"/>
    </row>
    <row r="695" spans="9:11" ht="18.75" customHeight="1">
      <c r="I695" s="115"/>
      <c r="J695" s="115"/>
      <c r="K695" s="115"/>
    </row>
    <row r="696" spans="9:11" ht="18.75" customHeight="1">
      <c r="I696" s="115"/>
      <c r="J696" s="115"/>
      <c r="K696" s="115"/>
    </row>
    <row r="697" spans="9:11" ht="18.75" customHeight="1">
      <c r="I697" s="115"/>
      <c r="J697" s="115"/>
      <c r="K697" s="115"/>
    </row>
    <row r="698" spans="9:11" ht="18.75" customHeight="1">
      <c r="I698" s="115"/>
      <c r="J698" s="115"/>
      <c r="K698" s="115"/>
    </row>
    <row r="699" spans="9:11" ht="18.75" customHeight="1">
      <c r="I699" s="115"/>
      <c r="J699" s="115"/>
      <c r="K699" s="115"/>
    </row>
    <row r="700" spans="9:11" ht="18.75" customHeight="1">
      <c r="I700" s="115"/>
      <c r="J700" s="115"/>
      <c r="K700" s="115"/>
    </row>
    <row r="701" spans="9:11" ht="18.75" customHeight="1">
      <c r="I701" s="115"/>
      <c r="J701" s="115"/>
      <c r="K701" s="115"/>
    </row>
    <row r="702" spans="9:11" ht="18.75" customHeight="1">
      <c r="I702" s="115"/>
      <c r="J702" s="115"/>
      <c r="K702" s="115"/>
    </row>
    <row r="703" spans="9:11" ht="18.75" customHeight="1">
      <c r="I703" s="115"/>
      <c r="J703" s="115"/>
      <c r="K703" s="115"/>
    </row>
    <row r="704" spans="9:11" ht="18.75" customHeight="1">
      <c r="I704" s="115"/>
      <c r="J704" s="115"/>
      <c r="K704" s="115"/>
    </row>
    <row r="705" spans="9:11" ht="18.75" customHeight="1">
      <c r="I705" s="115"/>
      <c r="J705" s="115"/>
      <c r="K705" s="115"/>
    </row>
    <row r="706" spans="9:11" ht="18.75" customHeight="1">
      <c r="I706" s="115"/>
      <c r="J706" s="115"/>
      <c r="K706" s="115"/>
    </row>
    <row r="707" spans="9:11" ht="18.75" customHeight="1">
      <c r="I707" s="115"/>
      <c r="J707" s="115"/>
      <c r="K707" s="115"/>
    </row>
    <row r="708" spans="9:11" ht="18.75" customHeight="1">
      <c r="I708" s="115"/>
      <c r="J708" s="115"/>
      <c r="K708" s="115"/>
    </row>
    <row r="709" spans="9:11" ht="18.75" customHeight="1">
      <c r="I709" s="115"/>
      <c r="J709" s="115"/>
      <c r="K709" s="115"/>
    </row>
    <row r="710" spans="9:11" ht="18.75" customHeight="1">
      <c r="I710" s="115"/>
      <c r="J710" s="115"/>
      <c r="K710" s="115"/>
    </row>
    <row r="711" spans="9:11" ht="18.75" customHeight="1">
      <c r="I711" s="115"/>
      <c r="J711" s="115"/>
      <c r="K711" s="115"/>
    </row>
    <row r="712" spans="9:11" ht="18.75" customHeight="1">
      <c r="I712" s="115"/>
      <c r="J712" s="115"/>
      <c r="K712" s="115"/>
    </row>
    <row r="713" spans="9:11" ht="18.75" customHeight="1">
      <c r="I713" s="115"/>
      <c r="J713" s="115"/>
      <c r="K713" s="115"/>
    </row>
    <row r="714" spans="9:11" ht="18.75" customHeight="1">
      <c r="I714" s="115"/>
      <c r="J714" s="115"/>
      <c r="K714" s="115"/>
    </row>
    <row r="715" spans="9:11" ht="18.75" customHeight="1">
      <c r="I715" s="115"/>
      <c r="J715" s="115"/>
      <c r="K715" s="115"/>
    </row>
    <row r="716" spans="9:11" ht="18.75" customHeight="1">
      <c r="I716" s="115"/>
      <c r="J716" s="115"/>
      <c r="K716" s="115"/>
    </row>
    <row r="717" spans="9:11" ht="18.75" customHeight="1">
      <c r="I717" s="115"/>
      <c r="J717" s="115"/>
      <c r="K717" s="115"/>
    </row>
    <row r="718" spans="9:11" ht="18.75" customHeight="1">
      <c r="I718" s="115"/>
      <c r="J718" s="115"/>
      <c r="K718" s="115"/>
    </row>
    <row r="719" spans="9:11" ht="18.75" customHeight="1">
      <c r="I719" s="115"/>
      <c r="J719" s="115"/>
      <c r="K719" s="115"/>
    </row>
    <row r="720" spans="9:11" ht="18.75" customHeight="1">
      <c r="I720" s="115"/>
      <c r="J720" s="115"/>
      <c r="K720" s="115"/>
    </row>
    <row r="721" spans="9:11" ht="18.75" customHeight="1">
      <c r="I721" s="115"/>
      <c r="J721" s="115"/>
      <c r="K721" s="115"/>
    </row>
    <row r="722" spans="9:11" ht="18.75" customHeight="1">
      <c r="I722" s="115"/>
      <c r="J722" s="115"/>
      <c r="K722" s="115"/>
    </row>
    <row r="723" spans="9:11" ht="18.75" customHeight="1">
      <c r="I723" s="115"/>
      <c r="J723" s="115"/>
      <c r="K723" s="115"/>
    </row>
    <row r="724" spans="9:11" ht="18.75" customHeight="1">
      <c r="I724" s="115"/>
      <c r="J724" s="115"/>
      <c r="K724" s="115"/>
    </row>
    <row r="725" spans="9:11" ht="18.75" customHeight="1">
      <c r="I725" s="115"/>
      <c r="J725" s="115"/>
      <c r="K725" s="115"/>
    </row>
    <row r="726" spans="9:11" ht="18.75" customHeight="1">
      <c r="I726" s="115"/>
      <c r="J726" s="115"/>
      <c r="K726" s="115"/>
    </row>
    <row r="727" spans="9:11" ht="18.75" customHeight="1">
      <c r="I727" s="115"/>
      <c r="J727" s="115"/>
      <c r="K727" s="115"/>
    </row>
    <row r="728" spans="9:11" ht="18.75" customHeight="1">
      <c r="I728" s="115"/>
      <c r="J728" s="115"/>
      <c r="K728" s="115"/>
    </row>
    <row r="729" spans="9:11" ht="18.75" customHeight="1">
      <c r="I729" s="115"/>
      <c r="J729" s="115"/>
      <c r="K729" s="115"/>
    </row>
    <row r="730" spans="9:11" ht="18.75" customHeight="1">
      <c r="I730" s="115"/>
      <c r="J730" s="115"/>
      <c r="K730" s="115"/>
    </row>
    <row r="731" spans="9:11" ht="18.75" customHeight="1">
      <c r="I731" s="115"/>
      <c r="J731" s="115"/>
      <c r="K731" s="115"/>
    </row>
    <row r="732" spans="9:11" ht="18.75" customHeight="1">
      <c r="I732" s="115"/>
      <c r="J732" s="115"/>
      <c r="K732" s="115"/>
    </row>
    <row r="733" spans="9:11" ht="18.75" customHeight="1">
      <c r="I733" s="115"/>
      <c r="J733" s="115"/>
      <c r="K733" s="115"/>
    </row>
    <row r="734" spans="9:11" ht="18.75" customHeight="1">
      <c r="I734" s="115"/>
      <c r="J734" s="115"/>
      <c r="K734" s="115"/>
    </row>
    <row r="735" spans="9:11" ht="18.75" customHeight="1">
      <c r="I735" s="115"/>
      <c r="J735" s="115"/>
      <c r="K735" s="115"/>
    </row>
    <row r="736" spans="9:11" ht="18.75" customHeight="1">
      <c r="I736" s="115"/>
      <c r="J736" s="115"/>
      <c r="K736" s="115"/>
    </row>
    <row r="737" spans="9:11" ht="18.75" customHeight="1">
      <c r="I737" s="115"/>
      <c r="J737" s="115"/>
      <c r="K737" s="115"/>
    </row>
    <row r="738" spans="9:11" ht="18.75" customHeight="1">
      <c r="I738" s="115"/>
      <c r="J738" s="115"/>
      <c r="K738" s="115"/>
    </row>
    <row r="739" spans="9:11" ht="18.75" customHeight="1">
      <c r="I739" s="115"/>
      <c r="J739" s="115"/>
      <c r="K739" s="115"/>
    </row>
    <row r="740" spans="9:11" ht="18.75" customHeight="1">
      <c r="I740" s="115"/>
      <c r="J740" s="115"/>
      <c r="K740" s="115"/>
    </row>
    <row r="741" spans="9:11" ht="18.75" customHeight="1">
      <c r="I741" s="115"/>
      <c r="J741" s="115"/>
      <c r="K741" s="115"/>
    </row>
    <row r="742" spans="9:11" ht="18.75" customHeight="1">
      <c r="I742" s="115"/>
      <c r="J742" s="115"/>
      <c r="K742" s="115"/>
    </row>
    <row r="743" spans="9:11" ht="18.75" customHeight="1">
      <c r="I743" s="115"/>
      <c r="J743" s="115"/>
      <c r="K743" s="115"/>
    </row>
    <row r="744" spans="9:11" ht="18.75" customHeight="1">
      <c r="I744" s="115"/>
      <c r="J744" s="115"/>
      <c r="K744" s="115"/>
    </row>
    <row r="745" spans="9:11" ht="18.75" customHeight="1">
      <c r="I745" s="115"/>
      <c r="J745" s="115"/>
      <c r="K745" s="115"/>
    </row>
    <row r="746" spans="9:11" ht="18.75" customHeight="1">
      <c r="I746" s="115"/>
      <c r="J746" s="115"/>
      <c r="K746" s="115"/>
    </row>
    <row r="747" spans="9:11" ht="18.75" customHeight="1">
      <c r="I747" s="115"/>
      <c r="J747" s="115"/>
      <c r="K747" s="115"/>
    </row>
    <row r="748" spans="9:11" ht="18.75" customHeight="1">
      <c r="I748" s="115"/>
      <c r="J748" s="115"/>
      <c r="K748" s="115"/>
    </row>
    <row r="749" spans="9:11" ht="18.75" customHeight="1">
      <c r="I749" s="115"/>
      <c r="J749" s="115"/>
      <c r="K749" s="115"/>
    </row>
    <row r="750" spans="9:11" ht="18.75" customHeight="1">
      <c r="I750" s="115"/>
      <c r="J750" s="115"/>
      <c r="K750" s="115"/>
    </row>
    <row r="751" spans="9:11" ht="18.75" customHeight="1">
      <c r="I751" s="115"/>
      <c r="J751" s="115"/>
      <c r="K751" s="115"/>
    </row>
    <row r="752" spans="9:11" ht="18.75" customHeight="1">
      <c r="I752" s="115"/>
      <c r="J752" s="115"/>
      <c r="K752" s="115"/>
    </row>
    <row r="753" spans="9:11" ht="18.75" customHeight="1">
      <c r="I753" s="115"/>
      <c r="J753" s="115"/>
      <c r="K753" s="115"/>
    </row>
    <row r="754" spans="9:11" ht="18.75" customHeight="1">
      <c r="I754" s="115"/>
      <c r="J754" s="115"/>
      <c r="K754" s="115"/>
    </row>
    <row r="755" spans="9:11" ht="18.75" customHeight="1">
      <c r="I755" s="115"/>
      <c r="J755" s="115"/>
      <c r="K755" s="115"/>
    </row>
    <row r="756" spans="9:11" ht="18.75" customHeight="1">
      <c r="I756" s="115"/>
      <c r="J756" s="115"/>
      <c r="K756" s="115"/>
    </row>
    <row r="757" spans="9:11" ht="18.75" customHeight="1">
      <c r="I757" s="115"/>
      <c r="J757" s="115"/>
      <c r="K757" s="115"/>
    </row>
    <row r="758" spans="9:11" ht="18.75" customHeight="1">
      <c r="I758" s="115"/>
      <c r="J758" s="115"/>
      <c r="K758" s="115"/>
    </row>
    <row r="759" spans="9:11" ht="18.75" customHeight="1">
      <c r="I759" s="115"/>
      <c r="J759" s="115"/>
      <c r="K759" s="115"/>
    </row>
    <row r="760" spans="9:11" ht="18.75" customHeight="1">
      <c r="I760" s="115"/>
      <c r="J760" s="115"/>
      <c r="K760" s="115"/>
    </row>
    <row r="761" spans="9:11" ht="18.75" customHeight="1">
      <c r="I761" s="115"/>
      <c r="J761" s="115"/>
      <c r="K761" s="115"/>
    </row>
    <row r="762" spans="9:11" ht="18.75" customHeight="1">
      <c r="I762" s="115"/>
      <c r="J762" s="115"/>
      <c r="K762" s="115"/>
    </row>
    <row r="763" spans="9:11" ht="18.75" customHeight="1">
      <c r="I763" s="115"/>
      <c r="J763" s="115"/>
      <c r="K763" s="115"/>
    </row>
    <row r="764" spans="9:11" ht="18.75" customHeight="1">
      <c r="I764" s="115"/>
      <c r="J764" s="115"/>
      <c r="K764" s="115"/>
    </row>
    <row r="765" spans="9:11" ht="18.75" customHeight="1">
      <c r="I765" s="115"/>
      <c r="J765" s="115"/>
      <c r="K765" s="115"/>
    </row>
    <row r="766" spans="9:11" ht="18.75" customHeight="1">
      <c r="I766" s="115"/>
      <c r="J766" s="115"/>
      <c r="K766" s="115"/>
    </row>
    <row r="767" spans="9:11" ht="18.75" customHeight="1">
      <c r="I767" s="115"/>
      <c r="J767" s="115"/>
      <c r="K767" s="115"/>
    </row>
    <row r="768" spans="9:11" ht="18.75" customHeight="1">
      <c r="I768" s="115"/>
      <c r="J768" s="115"/>
      <c r="K768" s="115"/>
    </row>
    <row r="769" spans="9:11" ht="18.75" customHeight="1">
      <c r="I769" s="115"/>
      <c r="J769" s="115"/>
      <c r="K769" s="115"/>
    </row>
    <row r="770" spans="9:11" ht="18.75" customHeight="1">
      <c r="I770" s="115"/>
      <c r="J770" s="115"/>
      <c r="K770" s="115"/>
    </row>
    <row r="771" spans="9:11" ht="18.75" customHeight="1">
      <c r="I771" s="115"/>
      <c r="J771" s="115"/>
      <c r="K771" s="115"/>
    </row>
    <row r="772" spans="9:11" ht="18.75" customHeight="1">
      <c r="I772" s="115"/>
      <c r="J772" s="115"/>
      <c r="K772" s="115"/>
    </row>
    <row r="773" spans="9:11" ht="18.75" customHeight="1">
      <c r="I773" s="115"/>
      <c r="J773" s="115"/>
      <c r="K773" s="115"/>
    </row>
    <row r="774" spans="9:11" ht="18.75" customHeight="1">
      <c r="I774" s="115"/>
      <c r="J774" s="115"/>
      <c r="K774" s="115"/>
    </row>
    <row r="775" spans="9:11" ht="18.75" customHeight="1">
      <c r="I775" s="115"/>
      <c r="J775" s="115"/>
      <c r="K775" s="115"/>
    </row>
    <row r="776" spans="9:11" ht="18.75" customHeight="1">
      <c r="I776" s="115"/>
      <c r="J776" s="115"/>
      <c r="K776" s="115"/>
    </row>
    <row r="777" spans="9:11" ht="18.75" customHeight="1">
      <c r="I777" s="115"/>
      <c r="J777" s="115"/>
      <c r="K777" s="115"/>
    </row>
    <row r="778" spans="9:11" ht="18.75" customHeight="1">
      <c r="I778" s="115"/>
      <c r="J778" s="115"/>
      <c r="K778" s="115"/>
    </row>
    <row r="779" spans="9:11" ht="18.75" customHeight="1">
      <c r="I779" s="115"/>
      <c r="J779" s="115"/>
      <c r="K779" s="115"/>
    </row>
    <row r="780" spans="9:11" ht="18.75" customHeight="1">
      <c r="I780" s="115"/>
      <c r="J780" s="115"/>
      <c r="K780" s="115"/>
    </row>
    <row r="781" spans="9:11" ht="18.75" customHeight="1">
      <c r="I781" s="115"/>
      <c r="J781" s="115"/>
      <c r="K781" s="115"/>
    </row>
    <row r="782" spans="9:11" ht="18.75" customHeight="1">
      <c r="I782" s="115"/>
      <c r="J782" s="115"/>
      <c r="K782" s="115"/>
    </row>
    <row r="783" spans="9:11" ht="18.75" customHeight="1">
      <c r="I783" s="115"/>
      <c r="J783" s="115"/>
      <c r="K783" s="115"/>
    </row>
    <row r="784" spans="9:11" ht="18.75" customHeight="1">
      <c r="I784" s="115"/>
      <c r="J784" s="115"/>
      <c r="K784" s="115"/>
    </row>
    <row r="785" spans="9:11" ht="18.75" customHeight="1">
      <c r="I785" s="115"/>
      <c r="J785" s="115"/>
      <c r="K785" s="115"/>
    </row>
    <row r="786" spans="9:11" ht="18.75" customHeight="1">
      <c r="I786" s="115"/>
      <c r="J786" s="115"/>
      <c r="K786" s="115"/>
    </row>
    <row r="787" spans="9:11" ht="18.75" customHeight="1">
      <c r="I787" s="115"/>
      <c r="J787" s="115"/>
      <c r="K787" s="115"/>
    </row>
    <row r="788" spans="9:11" ht="18.75" customHeight="1">
      <c r="I788" s="115"/>
      <c r="J788" s="115"/>
      <c r="K788" s="115"/>
    </row>
    <row r="789" spans="9:11" ht="18.75" customHeight="1">
      <c r="I789" s="115"/>
      <c r="J789" s="115"/>
      <c r="K789" s="115"/>
    </row>
    <row r="790" spans="9:11" ht="18.75" customHeight="1">
      <c r="I790" s="115"/>
      <c r="J790" s="115"/>
      <c r="K790" s="115"/>
    </row>
    <row r="791" spans="9:11" ht="18.75" customHeight="1">
      <c r="I791" s="115"/>
      <c r="J791" s="115"/>
      <c r="K791" s="115"/>
    </row>
    <row r="792" spans="9:11" ht="18.75" customHeight="1">
      <c r="I792" s="115"/>
      <c r="J792" s="115"/>
      <c r="K792" s="115"/>
    </row>
    <row r="793" spans="9:11" ht="18.75" customHeight="1">
      <c r="I793" s="115"/>
      <c r="J793" s="115"/>
      <c r="K793" s="115"/>
    </row>
    <row r="794" spans="9:11" ht="18.75" customHeight="1">
      <c r="I794" s="115"/>
      <c r="J794" s="115"/>
      <c r="K794" s="115"/>
    </row>
    <row r="795" spans="9:11" ht="18.75" customHeight="1">
      <c r="I795" s="115"/>
      <c r="J795" s="115"/>
      <c r="K795" s="115"/>
    </row>
    <row r="796" spans="9:11" ht="18.75" customHeight="1">
      <c r="I796" s="115"/>
      <c r="J796" s="115"/>
      <c r="K796" s="115"/>
    </row>
    <row r="797" spans="9:11" ht="18.75" customHeight="1">
      <c r="I797" s="115"/>
      <c r="J797" s="115"/>
      <c r="K797" s="115"/>
    </row>
    <row r="798" spans="9:11" ht="18.75" customHeight="1">
      <c r="I798" s="115"/>
      <c r="J798" s="115"/>
      <c r="K798" s="115"/>
    </row>
    <row r="799" spans="9:11" ht="18.75" customHeight="1">
      <c r="I799" s="115"/>
      <c r="J799" s="115"/>
      <c r="K799" s="115"/>
    </row>
    <row r="800" spans="9:11" ht="18.75" customHeight="1">
      <c r="I800" s="115"/>
      <c r="J800" s="115"/>
      <c r="K800" s="115"/>
    </row>
    <row r="801" spans="9:11" ht="18.75" customHeight="1">
      <c r="I801" s="115"/>
      <c r="J801" s="115"/>
      <c r="K801" s="115"/>
    </row>
    <row r="802" spans="9:11" ht="18.75" customHeight="1">
      <c r="I802" s="115"/>
      <c r="J802" s="115"/>
      <c r="K802" s="115"/>
    </row>
    <row r="803" spans="9:11" ht="18.75" customHeight="1">
      <c r="I803" s="115"/>
      <c r="J803" s="115"/>
      <c r="K803" s="115"/>
    </row>
    <row r="804" spans="9:11" ht="18.75" customHeight="1">
      <c r="I804" s="115"/>
      <c r="J804" s="115"/>
      <c r="K804" s="115"/>
    </row>
    <row r="805" spans="9:11" ht="18.75" customHeight="1">
      <c r="I805" s="115"/>
      <c r="J805" s="115"/>
      <c r="K805" s="115"/>
    </row>
    <row r="806" spans="9:11" ht="18.75" customHeight="1">
      <c r="I806" s="115"/>
      <c r="J806" s="115"/>
      <c r="K806" s="115"/>
    </row>
    <row r="807" spans="9:11" ht="18.75" customHeight="1">
      <c r="I807" s="115"/>
      <c r="J807" s="115"/>
      <c r="K807" s="115"/>
    </row>
    <row r="808" spans="9:11" ht="18.75" customHeight="1">
      <c r="I808" s="115"/>
      <c r="J808" s="115"/>
      <c r="K808" s="115"/>
    </row>
    <row r="809" spans="9:11" ht="18.75" customHeight="1">
      <c r="I809" s="115"/>
      <c r="J809" s="115"/>
      <c r="K809" s="115"/>
    </row>
    <row r="810" spans="9:11" ht="18.75" customHeight="1">
      <c r="I810" s="115"/>
      <c r="J810" s="115"/>
      <c r="K810" s="115"/>
    </row>
    <row r="811" spans="9:11" ht="18.75" customHeight="1">
      <c r="I811" s="115"/>
      <c r="J811" s="115"/>
      <c r="K811" s="115"/>
    </row>
    <row r="812" spans="9:11" ht="18.75" customHeight="1">
      <c r="I812" s="115"/>
      <c r="J812" s="115"/>
      <c r="K812" s="115"/>
    </row>
    <row r="813" spans="9:11" ht="18.75" customHeight="1">
      <c r="I813" s="115"/>
      <c r="J813" s="115"/>
      <c r="K813" s="115"/>
    </row>
    <row r="814" spans="9:11" ht="18.75" customHeight="1">
      <c r="I814" s="115"/>
      <c r="J814" s="115"/>
      <c r="K814" s="115"/>
    </row>
    <row r="815" spans="9:11" ht="18.75" customHeight="1">
      <c r="I815" s="115"/>
      <c r="J815" s="115"/>
      <c r="K815" s="115"/>
    </row>
    <row r="816" spans="9:11" ht="18.75" customHeight="1">
      <c r="I816" s="115"/>
      <c r="J816" s="115"/>
      <c r="K816" s="115"/>
    </row>
    <row r="817" spans="9:11" ht="18.75" customHeight="1">
      <c r="I817" s="115"/>
      <c r="J817" s="115"/>
      <c r="K817" s="115"/>
    </row>
    <row r="818" spans="9:11" ht="18.75" customHeight="1">
      <c r="I818" s="115"/>
      <c r="J818" s="115"/>
      <c r="K818" s="115"/>
    </row>
    <row r="819" spans="9:11" ht="18.75" customHeight="1">
      <c r="I819" s="115"/>
      <c r="J819" s="115"/>
      <c r="K819" s="115"/>
    </row>
    <row r="820" spans="9:11" ht="18.75" customHeight="1">
      <c r="I820" s="115"/>
      <c r="J820" s="115"/>
      <c r="K820" s="115"/>
    </row>
    <row r="821" spans="9:11" ht="18.75" customHeight="1">
      <c r="I821" s="115"/>
      <c r="J821" s="115"/>
      <c r="K821" s="115"/>
    </row>
    <row r="822" spans="9:11" ht="18.75" customHeight="1">
      <c r="I822" s="115"/>
      <c r="J822" s="115"/>
      <c r="K822" s="115"/>
    </row>
    <row r="823" spans="9:11" ht="18.75" customHeight="1">
      <c r="I823" s="115"/>
      <c r="J823" s="115"/>
      <c r="K823" s="115"/>
    </row>
    <row r="824" spans="9:11" ht="18.75" customHeight="1">
      <c r="I824" s="115"/>
      <c r="J824" s="115"/>
      <c r="K824" s="115"/>
    </row>
    <row r="825" spans="9:11" ht="18.75" customHeight="1">
      <c r="I825" s="115"/>
      <c r="J825" s="115"/>
      <c r="K825" s="115"/>
    </row>
    <row r="826" spans="9:11" ht="18.75" customHeight="1">
      <c r="I826" s="115"/>
      <c r="J826" s="115"/>
      <c r="K826" s="115"/>
    </row>
    <row r="827" spans="9:11" ht="18.75" customHeight="1">
      <c r="I827" s="115"/>
      <c r="J827" s="115"/>
      <c r="K827" s="115"/>
    </row>
    <row r="828" spans="9:11" ht="18.75" customHeight="1">
      <c r="I828" s="115"/>
      <c r="J828" s="115"/>
      <c r="K828" s="115"/>
    </row>
    <row r="829" spans="9:11" ht="18.75" customHeight="1">
      <c r="I829" s="115"/>
      <c r="J829" s="115"/>
      <c r="K829" s="115"/>
    </row>
    <row r="830" spans="9:11" ht="18.75" customHeight="1">
      <c r="I830" s="115"/>
      <c r="J830" s="115"/>
      <c r="K830" s="115"/>
    </row>
    <row r="831" spans="9:11" ht="18.75" customHeight="1">
      <c r="I831" s="115"/>
      <c r="J831" s="115"/>
      <c r="K831" s="115"/>
    </row>
    <row r="832" spans="9:11" ht="18.75" customHeight="1">
      <c r="I832" s="115"/>
      <c r="J832" s="115"/>
      <c r="K832" s="115"/>
    </row>
    <row r="833" spans="9:11" ht="18.75" customHeight="1">
      <c r="I833" s="115"/>
      <c r="J833" s="115"/>
      <c r="K833" s="115"/>
    </row>
    <row r="834" spans="9:11" ht="18.75" customHeight="1">
      <c r="I834" s="115"/>
      <c r="J834" s="115"/>
      <c r="K834" s="115"/>
    </row>
    <row r="835" spans="9:11" ht="18.75" customHeight="1">
      <c r="I835" s="115"/>
      <c r="J835" s="115"/>
      <c r="K835" s="115"/>
    </row>
    <row r="836" spans="9:11" ht="18.75" customHeight="1">
      <c r="I836" s="115"/>
      <c r="J836" s="115"/>
      <c r="K836" s="115"/>
    </row>
    <row r="837" spans="9:11" ht="18.75" customHeight="1">
      <c r="I837" s="115"/>
      <c r="J837" s="115"/>
      <c r="K837" s="115"/>
    </row>
    <row r="838" spans="9:11" ht="18.75" customHeight="1">
      <c r="I838" s="115"/>
      <c r="J838" s="115"/>
      <c r="K838" s="115"/>
    </row>
    <row r="839" spans="9:11" ht="18.75" customHeight="1">
      <c r="I839" s="115"/>
      <c r="J839" s="115"/>
      <c r="K839" s="115"/>
    </row>
    <row r="840" spans="9:11" ht="18.75" customHeight="1">
      <c r="I840" s="115"/>
      <c r="J840" s="115"/>
      <c r="K840" s="115"/>
    </row>
    <row r="841" spans="9:11" ht="18.75" customHeight="1">
      <c r="I841" s="115"/>
      <c r="J841" s="115"/>
      <c r="K841" s="115"/>
    </row>
    <row r="842" spans="9:11" ht="18.75" customHeight="1">
      <c r="I842" s="115"/>
      <c r="J842" s="115"/>
      <c r="K842" s="115"/>
    </row>
    <row r="843" spans="9:11" ht="18.75" customHeight="1">
      <c r="I843" s="115"/>
      <c r="J843" s="115"/>
      <c r="K843" s="115"/>
    </row>
    <row r="844" spans="9:11" ht="18.75" customHeight="1">
      <c r="I844" s="115"/>
      <c r="J844" s="115"/>
      <c r="K844" s="115"/>
    </row>
    <row r="845" spans="9:11" ht="18.75" customHeight="1">
      <c r="I845" s="115"/>
      <c r="J845" s="115"/>
      <c r="K845" s="115"/>
    </row>
    <row r="846" spans="9:11" ht="18.75" customHeight="1">
      <c r="I846" s="115"/>
      <c r="J846" s="115"/>
      <c r="K846" s="115"/>
    </row>
    <row r="847" spans="9:11" ht="18.75" customHeight="1">
      <c r="I847" s="115"/>
      <c r="J847" s="115"/>
      <c r="K847" s="115"/>
    </row>
    <row r="848" spans="9:11" ht="18.75" customHeight="1">
      <c r="I848" s="115"/>
      <c r="J848" s="115"/>
      <c r="K848" s="115"/>
    </row>
    <row r="849" spans="9:11" ht="18.75" customHeight="1">
      <c r="I849" s="115"/>
      <c r="J849" s="115"/>
      <c r="K849" s="115"/>
    </row>
    <row r="850" spans="9:11" ht="18.75" customHeight="1">
      <c r="I850" s="115"/>
      <c r="J850" s="115"/>
      <c r="K850" s="115"/>
    </row>
    <row r="851" spans="9:11" ht="18.75" customHeight="1">
      <c r="I851" s="115"/>
      <c r="J851" s="115"/>
      <c r="K851" s="115"/>
    </row>
    <row r="852" spans="9:11" ht="18.75" customHeight="1">
      <c r="I852" s="115"/>
      <c r="J852" s="115"/>
      <c r="K852" s="115"/>
    </row>
    <row r="853" spans="9:11" ht="18.75" customHeight="1">
      <c r="I853" s="115"/>
      <c r="J853" s="115"/>
      <c r="K853" s="115"/>
    </row>
    <row r="854" spans="9:11" ht="18.75" customHeight="1">
      <c r="I854" s="115"/>
      <c r="J854" s="115"/>
      <c r="K854" s="115"/>
    </row>
    <row r="855" spans="9:11" ht="18.75" customHeight="1">
      <c r="I855" s="115"/>
      <c r="J855" s="115"/>
      <c r="K855" s="115"/>
    </row>
    <row r="856" spans="9:11" ht="18.75" customHeight="1">
      <c r="I856" s="115"/>
      <c r="J856" s="115"/>
      <c r="K856" s="115"/>
    </row>
    <row r="857" spans="9:11" ht="18.75" customHeight="1">
      <c r="I857" s="115"/>
      <c r="J857" s="115"/>
      <c r="K857" s="115"/>
    </row>
    <row r="858" spans="9:11" ht="18.75" customHeight="1">
      <c r="I858" s="115"/>
      <c r="J858" s="115"/>
      <c r="K858" s="115"/>
    </row>
    <row r="859" spans="9:11" ht="18.75" customHeight="1">
      <c r="I859" s="115"/>
      <c r="J859" s="115"/>
      <c r="K859" s="115"/>
    </row>
    <row r="860" spans="9:11" ht="18.75" customHeight="1">
      <c r="I860" s="115"/>
      <c r="J860" s="115"/>
      <c r="K860" s="115"/>
    </row>
    <row r="861" spans="9:11" ht="18.75" customHeight="1">
      <c r="I861" s="115"/>
      <c r="J861" s="115"/>
      <c r="K861" s="115"/>
    </row>
    <row r="862" spans="9:11" ht="18.75" customHeight="1">
      <c r="I862" s="115"/>
      <c r="J862" s="115"/>
      <c r="K862" s="115"/>
    </row>
    <row r="863" spans="9:11" ht="18.75" customHeight="1">
      <c r="I863" s="115"/>
      <c r="J863" s="115"/>
      <c r="K863" s="115"/>
    </row>
    <row r="864" spans="9:11" ht="18.75" customHeight="1">
      <c r="I864" s="115"/>
      <c r="J864" s="115"/>
      <c r="K864" s="115"/>
    </row>
    <row r="865" spans="9:11" ht="18.75" customHeight="1">
      <c r="I865" s="115"/>
      <c r="J865" s="115"/>
      <c r="K865" s="115"/>
    </row>
    <row r="866" spans="9:11" ht="18.75" customHeight="1">
      <c r="I866" s="115"/>
      <c r="J866" s="115"/>
      <c r="K866" s="115"/>
    </row>
    <row r="867" spans="9:11" ht="18.75" customHeight="1">
      <c r="I867" s="115"/>
      <c r="J867" s="115"/>
      <c r="K867" s="115"/>
    </row>
    <row r="868" spans="9:11" ht="18.75" customHeight="1">
      <c r="I868" s="115"/>
      <c r="J868" s="115"/>
      <c r="K868" s="115"/>
    </row>
    <row r="869" spans="9:11" ht="18.75" customHeight="1">
      <c r="I869" s="115"/>
      <c r="J869" s="115"/>
      <c r="K869" s="115"/>
    </row>
    <row r="870" spans="9:11" ht="18.75" customHeight="1">
      <c r="I870" s="115"/>
      <c r="J870" s="115"/>
      <c r="K870" s="115"/>
    </row>
    <row r="871" spans="9:11" ht="18.75" customHeight="1">
      <c r="I871" s="115"/>
      <c r="J871" s="115"/>
      <c r="K871" s="115"/>
    </row>
    <row r="872" spans="9:11" ht="18.75" customHeight="1">
      <c r="I872" s="115"/>
      <c r="J872" s="115"/>
      <c r="K872" s="115"/>
    </row>
    <row r="873" spans="9:11" ht="18.75" customHeight="1">
      <c r="I873" s="115"/>
      <c r="J873" s="115"/>
      <c r="K873" s="115"/>
    </row>
    <row r="874" spans="9:11" ht="18.75" customHeight="1">
      <c r="I874" s="115"/>
      <c r="J874" s="115"/>
      <c r="K874" s="115"/>
    </row>
    <row r="875" spans="9:11" ht="18.75" customHeight="1">
      <c r="I875" s="115"/>
      <c r="J875" s="115"/>
      <c r="K875" s="115"/>
    </row>
    <row r="876" spans="9:11" ht="18.75" customHeight="1">
      <c r="I876" s="115"/>
      <c r="J876" s="115"/>
      <c r="K876" s="115"/>
    </row>
    <row r="877" spans="9:11" ht="18.75" customHeight="1">
      <c r="I877" s="115"/>
      <c r="J877" s="115"/>
      <c r="K877" s="115"/>
    </row>
    <row r="878" spans="9:11" ht="18.75" customHeight="1">
      <c r="I878" s="115"/>
      <c r="J878" s="115"/>
      <c r="K878" s="115"/>
    </row>
    <row r="879" spans="9:11" ht="18.75" customHeight="1">
      <c r="I879" s="115"/>
      <c r="J879" s="115"/>
      <c r="K879" s="115"/>
    </row>
    <row r="880" spans="9:11" ht="18.75" customHeight="1">
      <c r="I880" s="115"/>
      <c r="J880" s="115"/>
      <c r="K880" s="115"/>
    </row>
    <row r="881" spans="9:11" ht="18.75" customHeight="1">
      <c r="I881" s="115"/>
      <c r="J881" s="115"/>
      <c r="K881" s="115"/>
    </row>
    <row r="882" spans="9:11" ht="18.75" customHeight="1">
      <c r="I882" s="115"/>
      <c r="J882" s="115"/>
      <c r="K882" s="115"/>
    </row>
    <row r="883" spans="9:11" ht="18.75" customHeight="1">
      <c r="I883" s="115"/>
      <c r="J883" s="115"/>
      <c r="K883" s="115"/>
    </row>
    <row r="884" spans="9:11" ht="18.75" customHeight="1">
      <c r="I884" s="115"/>
      <c r="J884" s="115"/>
      <c r="K884" s="115"/>
    </row>
    <row r="885" spans="9:11" ht="18.75" customHeight="1">
      <c r="I885" s="115"/>
      <c r="J885" s="115"/>
      <c r="K885" s="115"/>
    </row>
    <row r="886" spans="9:11" ht="18.75" customHeight="1">
      <c r="I886" s="115"/>
      <c r="J886" s="115"/>
      <c r="K886" s="115"/>
    </row>
    <row r="887" spans="9:11" ht="18.75" customHeight="1">
      <c r="I887" s="115"/>
      <c r="J887" s="115"/>
      <c r="K887" s="115"/>
    </row>
    <row r="888" spans="9:11" ht="18.75" customHeight="1">
      <c r="I888" s="115"/>
      <c r="J888" s="115"/>
      <c r="K888" s="115"/>
    </row>
    <row r="889" spans="9:11" ht="18.75" customHeight="1">
      <c r="I889" s="115"/>
      <c r="J889" s="115"/>
      <c r="K889" s="115"/>
    </row>
    <row r="890" spans="9:11" ht="18.75" customHeight="1">
      <c r="I890" s="115"/>
      <c r="J890" s="115"/>
      <c r="K890" s="115"/>
    </row>
    <row r="891" spans="9:11" ht="18.75" customHeight="1">
      <c r="I891" s="115"/>
      <c r="J891" s="115"/>
      <c r="K891" s="115"/>
    </row>
    <row r="892" spans="9:11" ht="18.75" customHeight="1">
      <c r="I892" s="115"/>
      <c r="J892" s="115"/>
      <c r="K892" s="115"/>
    </row>
    <row r="893" spans="9:11" ht="18.75" customHeight="1">
      <c r="I893" s="115"/>
      <c r="J893" s="115"/>
      <c r="K893" s="115"/>
    </row>
    <row r="894" spans="9:11" ht="18.75" customHeight="1">
      <c r="I894" s="115"/>
      <c r="J894" s="115"/>
      <c r="K894" s="115"/>
    </row>
    <row r="895" spans="9:11" ht="18.75" customHeight="1">
      <c r="I895" s="115"/>
      <c r="J895" s="115"/>
      <c r="K895" s="115"/>
    </row>
    <row r="896" spans="9:11" ht="18.75" customHeight="1">
      <c r="I896" s="115"/>
      <c r="J896" s="115"/>
      <c r="K896" s="115"/>
    </row>
    <row r="897" spans="9:11" ht="18.75" customHeight="1">
      <c r="I897" s="115"/>
      <c r="J897" s="115"/>
      <c r="K897" s="115"/>
    </row>
    <row r="898" spans="9:11" ht="18.75" customHeight="1">
      <c r="I898" s="115"/>
      <c r="J898" s="115"/>
      <c r="K898" s="115"/>
    </row>
    <row r="899" spans="9:11" ht="18.75" customHeight="1">
      <c r="I899" s="115"/>
      <c r="J899" s="115"/>
      <c r="K899" s="115"/>
    </row>
    <row r="900" spans="9:11" ht="18.75" customHeight="1">
      <c r="I900" s="115"/>
      <c r="J900" s="115"/>
      <c r="K900" s="115"/>
    </row>
    <row r="901" spans="9:11" ht="18.75" customHeight="1">
      <c r="I901" s="115"/>
      <c r="J901" s="115"/>
      <c r="K901" s="115"/>
    </row>
    <row r="902" spans="9:11" ht="18.75" customHeight="1">
      <c r="I902" s="115"/>
      <c r="J902" s="115"/>
      <c r="K902" s="115"/>
    </row>
    <row r="903" spans="9:11" ht="18.75" customHeight="1">
      <c r="I903" s="115"/>
      <c r="J903" s="115"/>
      <c r="K903" s="115"/>
    </row>
    <row r="904" spans="9:11" ht="18.75" customHeight="1">
      <c r="I904" s="115"/>
      <c r="J904" s="115"/>
      <c r="K904" s="115"/>
    </row>
    <row r="905" spans="9:11" ht="18.75" customHeight="1">
      <c r="I905" s="115"/>
      <c r="J905" s="115"/>
      <c r="K905" s="115"/>
    </row>
    <row r="906" spans="9:11" ht="18.75" customHeight="1">
      <c r="I906" s="115"/>
      <c r="J906" s="115"/>
      <c r="K906" s="115"/>
    </row>
    <row r="907" spans="9:11" ht="18.75" customHeight="1">
      <c r="I907" s="115"/>
      <c r="J907" s="115"/>
      <c r="K907" s="115"/>
    </row>
    <row r="908" spans="9:11" ht="18.75" customHeight="1">
      <c r="I908" s="115"/>
      <c r="J908" s="115"/>
      <c r="K908" s="115"/>
    </row>
    <row r="909" spans="9:11" ht="18.75" customHeight="1">
      <c r="I909" s="115"/>
      <c r="J909" s="115"/>
      <c r="K909" s="115"/>
    </row>
    <row r="910" spans="9:11" ht="18.75" customHeight="1">
      <c r="I910" s="115"/>
      <c r="J910" s="115"/>
      <c r="K910" s="115"/>
    </row>
    <row r="911" spans="9:11" ht="18.75" customHeight="1">
      <c r="I911" s="115"/>
      <c r="J911" s="115"/>
      <c r="K911" s="115"/>
    </row>
    <row r="912" spans="9:11" ht="18.75" customHeight="1">
      <c r="I912" s="115"/>
      <c r="J912" s="115"/>
      <c r="K912" s="115"/>
    </row>
    <row r="913" spans="9:11" ht="18.75" customHeight="1">
      <c r="I913" s="115"/>
      <c r="J913" s="115"/>
      <c r="K913" s="115"/>
    </row>
    <row r="914" spans="9:11" ht="18.75" customHeight="1">
      <c r="I914" s="115"/>
      <c r="J914" s="115"/>
      <c r="K914" s="115"/>
    </row>
    <row r="915" spans="9:11" ht="18.75" customHeight="1">
      <c r="I915" s="115"/>
      <c r="J915" s="115"/>
      <c r="K915" s="115"/>
    </row>
    <row r="916" spans="9:11" ht="18.75" customHeight="1">
      <c r="I916" s="115"/>
      <c r="J916" s="115"/>
      <c r="K916" s="115"/>
    </row>
    <row r="917" spans="9:11" ht="18.75" customHeight="1">
      <c r="I917" s="115"/>
      <c r="J917" s="115"/>
      <c r="K917" s="115"/>
    </row>
    <row r="918" spans="9:11" ht="18.75" customHeight="1">
      <c r="I918" s="115"/>
      <c r="J918" s="115"/>
      <c r="K918" s="115"/>
    </row>
    <row r="919" spans="9:11" ht="18.75" customHeight="1">
      <c r="I919" s="115"/>
      <c r="J919" s="115"/>
      <c r="K919" s="115"/>
    </row>
    <row r="920" spans="9:11" ht="18.75" customHeight="1">
      <c r="I920" s="115"/>
      <c r="J920" s="115"/>
      <c r="K920" s="115"/>
    </row>
    <row r="921" spans="9:11" ht="18.75" customHeight="1">
      <c r="I921" s="115"/>
      <c r="J921" s="115"/>
      <c r="K921" s="115"/>
    </row>
    <row r="922" spans="9:11" ht="18.75" customHeight="1">
      <c r="I922" s="115"/>
      <c r="J922" s="115"/>
      <c r="K922" s="115"/>
    </row>
    <row r="923" spans="9:11" ht="18.75" customHeight="1">
      <c r="I923" s="115"/>
      <c r="J923" s="115"/>
      <c r="K923" s="115"/>
    </row>
    <row r="924" spans="9:11" ht="18.75" customHeight="1">
      <c r="I924" s="115"/>
      <c r="J924" s="115"/>
      <c r="K924" s="115"/>
    </row>
    <row r="925" spans="9:11" ht="18.75" customHeight="1">
      <c r="I925" s="115"/>
      <c r="J925" s="115"/>
      <c r="K925" s="115"/>
    </row>
    <row r="926" spans="9:11" ht="18.75" customHeight="1">
      <c r="I926" s="115"/>
      <c r="J926" s="115"/>
      <c r="K926" s="115"/>
    </row>
    <row r="927" spans="9:11" ht="18.75" customHeight="1">
      <c r="I927" s="115"/>
      <c r="J927" s="115"/>
      <c r="K927" s="115"/>
    </row>
    <row r="928" spans="9:11" ht="18.75" customHeight="1">
      <c r="I928" s="115"/>
      <c r="J928" s="115"/>
      <c r="K928" s="115"/>
    </row>
    <row r="929" spans="9:11" ht="18.75" customHeight="1">
      <c r="I929" s="115"/>
      <c r="J929" s="115"/>
      <c r="K929" s="115"/>
    </row>
    <row r="930" spans="9:11" ht="18.75" customHeight="1">
      <c r="I930" s="115"/>
      <c r="J930" s="115"/>
      <c r="K930" s="115"/>
    </row>
    <row r="931" spans="9:11" ht="18.75" customHeight="1">
      <c r="I931" s="115"/>
      <c r="J931" s="115"/>
      <c r="K931" s="115"/>
    </row>
    <row r="932" spans="9:11" ht="18.75" customHeight="1">
      <c r="I932" s="115"/>
      <c r="J932" s="115"/>
      <c r="K932" s="115"/>
    </row>
    <row r="933" spans="9:11" ht="18.75" customHeight="1">
      <c r="I933" s="115"/>
      <c r="J933" s="115"/>
      <c r="K933" s="115"/>
    </row>
    <row r="934" spans="9:11" ht="18.75" customHeight="1">
      <c r="I934" s="115"/>
      <c r="J934" s="115"/>
      <c r="K934" s="115"/>
    </row>
    <row r="935" spans="9:11" ht="18.75" customHeight="1">
      <c r="I935" s="115"/>
      <c r="J935" s="115"/>
      <c r="K935" s="115"/>
    </row>
    <row r="936" spans="9:11" ht="18.75" customHeight="1">
      <c r="I936" s="115"/>
      <c r="J936" s="115"/>
      <c r="K936" s="115"/>
    </row>
    <row r="937" spans="9:11" ht="18.75" customHeight="1">
      <c r="I937" s="115"/>
      <c r="J937" s="115"/>
      <c r="K937" s="115"/>
    </row>
    <row r="938" spans="9:11" ht="18.75" customHeight="1">
      <c r="I938" s="115"/>
      <c r="J938" s="115"/>
      <c r="K938" s="115"/>
    </row>
    <row r="939" spans="9:11" ht="18.75" customHeight="1">
      <c r="I939" s="115"/>
      <c r="J939" s="115"/>
      <c r="K939" s="115"/>
    </row>
    <row r="940" spans="9:11" ht="18.75" customHeight="1">
      <c r="I940" s="115"/>
      <c r="J940" s="115"/>
      <c r="K940" s="115"/>
    </row>
    <row r="941" spans="9:11" ht="18.75" customHeight="1">
      <c r="I941" s="115"/>
      <c r="J941" s="115"/>
      <c r="K941" s="115"/>
    </row>
    <row r="942" spans="9:11" ht="18.75" customHeight="1">
      <c r="I942" s="115"/>
      <c r="J942" s="115"/>
      <c r="K942" s="115"/>
    </row>
    <row r="943" spans="9:11" ht="18.75" customHeight="1">
      <c r="I943" s="115"/>
      <c r="J943" s="115"/>
      <c r="K943" s="115"/>
    </row>
    <row r="944" spans="9:11" ht="18.75" customHeight="1">
      <c r="I944" s="115"/>
      <c r="J944" s="115"/>
      <c r="K944" s="115"/>
    </row>
    <row r="945" spans="9:11" ht="18.75" customHeight="1">
      <c r="I945" s="115"/>
      <c r="J945" s="115"/>
      <c r="K945" s="115"/>
    </row>
    <row r="946" spans="9:11" ht="18.75" customHeight="1">
      <c r="I946" s="115"/>
      <c r="J946" s="115"/>
      <c r="K946" s="115"/>
    </row>
    <row r="947" spans="9:11" ht="18.75" customHeight="1">
      <c r="I947" s="115"/>
      <c r="J947" s="115"/>
      <c r="K947" s="115"/>
    </row>
    <row r="948" spans="9:11" ht="18.75" customHeight="1">
      <c r="I948" s="115"/>
      <c r="J948" s="115"/>
      <c r="K948" s="115"/>
    </row>
    <row r="949" spans="9:11" ht="18.75" customHeight="1">
      <c r="I949" s="115"/>
      <c r="J949" s="115"/>
      <c r="K949" s="115"/>
    </row>
    <row r="950" spans="9:11" ht="18.75" customHeight="1">
      <c r="I950" s="115"/>
      <c r="J950" s="115"/>
      <c r="K950" s="115"/>
    </row>
    <row r="951" spans="9:11" ht="18.75" customHeight="1">
      <c r="I951" s="115"/>
      <c r="J951" s="115"/>
      <c r="K951" s="115"/>
    </row>
    <row r="952" spans="9:11" ht="18.75" customHeight="1">
      <c r="I952" s="115"/>
      <c r="J952" s="115"/>
      <c r="K952" s="115"/>
    </row>
    <row r="953" spans="9:11" ht="18.75" customHeight="1">
      <c r="I953" s="115"/>
      <c r="J953" s="115"/>
      <c r="K953" s="115"/>
    </row>
    <row r="954" spans="9:11" ht="18.75" customHeight="1">
      <c r="I954" s="115"/>
      <c r="J954" s="115"/>
      <c r="K954" s="115"/>
    </row>
    <row r="955" spans="9:11" ht="18.75" customHeight="1">
      <c r="I955" s="115"/>
      <c r="J955" s="115"/>
      <c r="K955" s="115"/>
    </row>
    <row r="956" spans="9:11" ht="18.75" customHeight="1">
      <c r="I956" s="115"/>
      <c r="J956" s="115"/>
      <c r="K956" s="115"/>
    </row>
    <row r="957" spans="9:11" ht="18.75" customHeight="1">
      <c r="I957" s="115"/>
      <c r="J957" s="115"/>
      <c r="K957" s="115"/>
    </row>
    <row r="958" spans="9:11" ht="18.75" customHeight="1">
      <c r="I958" s="115"/>
      <c r="J958" s="115"/>
      <c r="K958" s="115"/>
    </row>
    <row r="959" spans="9:11" ht="18.75" customHeight="1">
      <c r="I959" s="115"/>
      <c r="J959" s="115"/>
      <c r="K959" s="115"/>
    </row>
    <row r="960" spans="9:11" ht="18.75" customHeight="1">
      <c r="I960" s="115"/>
      <c r="J960" s="115"/>
      <c r="K960" s="115"/>
    </row>
    <row r="961" spans="9:11" ht="18.75" customHeight="1">
      <c r="I961" s="115"/>
      <c r="J961" s="115"/>
      <c r="K961" s="115"/>
    </row>
    <row r="962" spans="9:11" ht="18.75" customHeight="1">
      <c r="I962" s="115"/>
      <c r="J962" s="115"/>
      <c r="K962" s="115"/>
    </row>
    <row r="963" spans="9:11" ht="18.75" customHeight="1">
      <c r="I963" s="115"/>
      <c r="J963" s="115"/>
      <c r="K963" s="115"/>
    </row>
    <row r="964" spans="9:11" ht="18.75" customHeight="1">
      <c r="I964" s="115"/>
      <c r="J964" s="115"/>
      <c r="K964" s="115"/>
    </row>
    <row r="965" spans="9:11" ht="18.75" customHeight="1">
      <c r="I965" s="115"/>
      <c r="J965" s="115"/>
      <c r="K965" s="115"/>
    </row>
    <row r="966" spans="9:11" ht="18.75" customHeight="1">
      <c r="I966" s="115"/>
      <c r="J966" s="115"/>
      <c r="K966" s="115"/>
    </row>
    <row r="967" spans="9:11" ht="18.75" customHeight="1">
      <c r="I967" s="115"/>
      <c r="J967" s="115"/>
      <c r="K967" s="115"/>
    </row>
    <row r="968" spans="9:11" ht="18.75" customHeight="1">
      <c r="I968" s="115"/>
      <c r="J968" s="115"/>
      <c r="K968" s="115"/>
    </row>
    <row r="969" spans="9:11" ht="18.75" customHeight="1">
      <c r="I969" s="115"/>
      <c r="J969" s="115"/>
      <c r="K969" s="115"/>
    </row>
    <row r="970" spans="9:11" ht="18.75" customHeight="1">
      <c r="I970" s="115"/>
      <c r="J970" s="115"/>
      <c r="K970" s="115"/>
    </row>
    <row r="971" spans="9:11" ht="18.75" customHeight="1">
      <c r="I971" s="115"/>
      <c r="J971" s="115"/>
      <c r="K971" s="115"/>
    </row>
    <row r="972" spans="9:11" ht="18.75" customHeight="1">
      <c r="I972" s="115"/>
      <c r="J972" s="115"/>
      <c r="K972" s="115"/>
    </row>
    <row r="973" spans="9:11" ht="18.75" customHeight="1">
      <c r="I973" s="115"/>
      <c r="J973" s="115"/>
      <c r="K973" s="115"/>
    </row>
    <row r="974" spans="9:11" ht="18.75" customHeight="1">
      <c r="I974" s="115"/>
      <c r="J974" s="115"/>
      <c r="K974" s="115"/>
    </row>
    <row r="975" spans="9:11" ht="18.75" customHeight="1">
      <c r="I975" s="115"/>
      <c r="J975" s="115"/>
      <c r="K975" s="115"/>
    </row>
    <row r="976" spans="9:11" ht="18.75" customHeight="1">
      <c r="I976" s="115"/>
      <c r="J976" s="115"/>
      <c r="K976" s="115"/>
    </row>
    <row r="977" spans="9:11" ht="18.75" customHeight="1">
      <c r="I977" s="115"/>
      <c r="J977" s="115"/>
      <c r="K977" s="115"/>
    </row>
    <row r="978" spans="9:11" ht="18.75" customHeight="1">
      <c r="I978" s="115"/>
      <c r="J978" s="115"/>
      <c r="K978" s="115"/>
    </row>
    <row r="979" spans="9:11" ht="18.75" customHeight="1">
      <c r="I979" s="115"/>
      <c r="J979" s="115"/>
      <c r="K979" s="115"/>
    </row>
    <row r="980" spans="9:11" ht="18.75" customHeight="1">
      <c r="I980" s="115"/>
      <c r="J980" s="115"/>
      <c r="K980" s="115"/>
    </row>
    <row r="981" spans="9:11" ht="18.75" customHeight="1">
      <c r="I981" s="115"/>
      <c r="J981" s="115"/>
      <c r="K981" s="115"/>
    </row>
    <row r="982" spans="9:11" ht="18.75" customHeight="1">
      <c r="I982" s="115"/>
      <c r="J982" s="115"/>
      <c r="K982" s="115"/>
    </row>
    <row r="983" spans="9:11" ht="18.75" customHeight="1">
      <c r="I983" s="115"/>
      <c r="J983" s="115"/>
      <c r="K983" s="115"/>
    </row>
    <row r="984" spans="9:11" ht="18.75" customHeight="1">
      <c r="I984" s="115"/>
      <c r="J984" s="115"/>
      <c r="K984" s="115"/>
    </row>
    <row r="985" spans="9:11" ht="18.75" customHeight="1">
      <c r="I985" s="115"/>
      <c r="J985" s="115"/>
      <c r="K985" s="115"/>
    </row>
    <row r="986" spans="9:11" ht="18.75" customHeight="1">
      <c r="I986" s="115"/>
      <c r="J986" s="115"/>
      <c r="K986" s="115"/>
    </row>
    <row r="987" spans="9:11" ht="18.75" customHeight="1">
      <c r="I987" s="115"/>
      <c r="J987" s="115"/>
      <c r="K987" s="115"/>
    </row>
    <row r="988" spans="9:11" ht="18.75" customHeight="1">
      <c r="I988" s="115"/>
      <c r="J988" s="115"/>
      <c r="K988" s="115"/>
    </row>
    <row r="989" spans="9:11" ht="18.75" customHeight="1">
      <c r="I989" s="115"/>
      <c r="J989" s="115"/>
      <c r="K989" s="115"/>
    </row>
    <row r="990" spans="9:11" ht="18.75" customHeight="1">
      <c r="I990" s="115"/>
      <c r="J990" s="115"/>
      <c r="K990" s="115"/>
    </row>
    <row r="991" spans="9:11" ht="18.75" customHeight="1">
      <c r="I991" s="115"/>
      <c r="J991" s="115"/>
      <c r="K991" s="115"/>
    </row>
    <row r="992" spans="9:11" ht="18.75" customHeight="1">
      <c r="I992" s="115"/>
      <c r="J992" s="115"/>
      <c r="K992" s="115"/>
    </row>
    <row r="993" spans="9:11" ht="18.75" customHeight="1">
      <c r="I993" s="115"/>
      <c r="J993" s="115"/>
      <c r="K993" s="115"/>
    </row>
    <row r="994" spans="9:11" ht="18.75" customHeight="1">
      <c r="I994" s="115"/>
      <c r="J994" s="115"/>
      <c r="K994" s="115"/>
    </row>
    <row r="995" spans="9:11" ht="18.75" customHeight="1">
      <c r="I995" s="115"/>
      <c r="J995" s="115"/>
      <c r="K995" s="115"/>
    </row>
    <row r="996" spans="9:11" ht="18.75" customHeight="1">
      <c r="I996" s="115"/>
      <c r="J996" s="115"/>
      <c r="K996" s="115"/>
    </row>
    <row r="997" spans="9:11" ht="18.75" customHeight="1">
      <c r="I997" s="115"/>
      <c r="J997" s="115"/>
      <c r="K997" s="115"/>
    </row>
    <row r="998" spans="9:11" ht="18.75" customHeight="1">
      <c r="I998" s="115"/>
      <c r="J998" s="115"/>
      <c r="K998" s="115"/>
    </row>
    <row r="999" spans="9:11" ht="18.75" customHeight="1">
      <c r="I999" s="115"/>
      <c r="J999" s="115"/>
      <c r="K999" s="115"/>
    </row>
    <row r="1000" spans="9:11" ht="18.75" customHeight="1">
      <c r="I1000" s="115"/>
      <c r="J1000" s="115"/>
      <c r="K1000" s="115"/>
    </row>
    <row r="1001" spans="9:11" ht="18.75" customHeight="1">
      <c r="I1001" s="115"/>
      <c r="J1001" s="115"/>
      <c r="K1001" s="115"/>
    </row>
    <row r="1002" spans="9:11" ht="18.75" customHeight="1">
      <c r="I1002" s="115"/>
      <c r="J1002" s="115"/>
      <c r="K1002" s="115"/>
    </row>
    <row r="1003" spans="9:11" ht="18.75" customHeight="1">
      <c r="I1003" s="115"/>
      <c r="J1003" s="115"/>
      <c r="K1003" s="115"/>
    </row>
    <row r="1004" spans="9:11" ht="18.75" customHeight="1">
      <c r="I1004" s="115"/>
      <c r="J1004" s="115"/>
      <c r="K1004" s="115"/>
    </row>
    <row r="1005" spans="9:11" ht="18.75" customHeight="1">
      <c r="I1005" s="115"/>
      <c r="J1005" s="115"/>
      <c r="K1005" s="115"/>
    </row>
    <row r="1006" spans="9:11" ht="18.75" customHeight="1">
      <c r="I1006" s="115"/>
      <c r="J1006" s="115"/>
      <c r="K1006" s="115"/>
    </row>
    <row r="1007" spans="9:11" ht="18.75" customHeight="1">
      <c r="I1007" s="115"/>
      <c r="J1007" s="115"/>
      <c r="K1007" s="115"/>
    </row>
    <row r="1008" spans="9:11" ht="18.75" customHeight="1">
      <c r="I1008" s="115"/>
      <c r="J1008" s="115"/>
      <c r="K1008" s="115"/>
    </row>
    <row r="1009" spans="9:11" ht="18.75" customHeight="1">
      <c r="I1009" s="115"/>
      <c r="J1009" s="115"/>
      <c r="K1009" s="115"/>
    </row>
    <row r="1010" spans="9:11" ht="18.75" customHeight="1">
      <c r="I1010" s="115"/>
      <c r="J1010" s="115"/>
      <c r="K1010" s="115"/>
    </row>
    <row r="1011" spans="9:11" ht="18.75" customHeight="1">
      <c r="I1011" s="115"/>
      <c r="J1011" s="115"/>
      <c r="K1011" s="115"/>
    </row>
    <row r="1012" spans="9:11" ht="18.75" customHeight="1">
      <c r="I1012" s="115"/>
      <c r="J1012" s="115"/>
      <c r="K1012" s="115"/>
    </row>
    <row r="1013" spans="9:11" ht="18.75" customHeight="1">
      <c r="I1013" s="115"/>
      <c r="J1013" s="115"/>
      <c r="K1013" s="115"/>
    </row>
    <row r="1014" spans="9:11" ht="18.75" customHeight="1">
      <c r="I1014" s="115"/>
      <c r="J1014" s="115"/>
      <c r="K1014" s="115"/>
    </row>
    <row r="1015" spans="9:11" ht="18.75" customHeight="1">
      <c r="I1015" s="115"/>
      <c r="J1015" s="115"/>
      <c r="K1015" s="115"/>
    </row>
    <row r="1016" spans="9:11" ht="18.75" customHeight="1">
      <c r="I1016" s="115"/>
      <c r="J1016" s="115"/>
      <c r="K1016" s="115"/>
    </row>
    <row r="1017" spans="9:11" ht="18.75" customHeight="1">
      <c r="I1017" s="115"/>
      <c r="J1017" s="115"/>
      <c r="K1017" s="115"/>
    </row>
    <row r="1018" spans="9:11" ht="18.75" customHeight="1">
      <c r="I1018" s="115"/>
      <c r="J1018" s="115"/>
      <c r="K1018" s="115"/>
    </row>
    <row r="1019" spans="9:11" ht="18.75" customHeight="1">
      <c r="I1019" s="115"/>
      <c r="J1019" s="115"/>
      <c r="K1019" s="115"/>
    </row>
    <row r="1020" spans="9:11" ht="18.75" customHeight="1">
      <c r="I1020" s="115"/>
      <c r="J1020" s="115"/>
      <c r="K1020" s="115"/>
    </row>
    <row r="1021" spans="9:11" ht="18.75" customHeight="1">
      <c r="I1021" s="115"/>
      <c r="J1021" s="115"/>
      <c r="K1021" s="115"/>
    </row>
    <row r="1022" spans="9:11" ht="18.75" customHeight="1">
      <c r="I1022" s="115"/>
      <c r="J1022" s="115"/>
      <c r="K1022" s="115"/>
    </row>
    <row r="1023" spans="9:11" ht="18.75" customHeight="1">
      <c r="I1023" s="115"/>
      <c r="J1023" s="115"/>
      <c r="K1023" s="115"/>
    </row>
    <row r="1024" spans="9:11" ht="18.75" customHeight="1">
      <c r="I1024" s="115"/>
      <c r="J1024" s="115"/>
      <c r="K1024" s="115"/>
    </row>
    <row r="1025" spans="9:11" ht="18.75" customHeight="1">
      <c r="I1025" s="115"/>
      <c r="J1025" s="115"/>
      <c r="K1025" s="115"/>
    </row>
    <row r="1026" spans="9:11" ht="18.75" customHeight="1">
      <c r="I1026" s="115"/>
      <c r="J1026" s="115"/>
      <c r="K1026" s="115"/>
    </row>
    <row r="1027" spans="9:11" ht="18.75" customHeight="1">
      <c r="I1027" s="115"/>
      <c r="J1027" s="115"/>
      <c r="K1027" s="115"/>
    </row>
    <row r="1028" spans="9:11" ht="18.75" customHeight="1">
      <c r="I1028" s="115"/>
      <c r="J1028" s="115"/>
      <c r="K1028" s="115"/>
    </row>
    <row r="1029" spans="9:11" ht="18.75" customHeight="1">
      <c r="I1029" s="115"/>
      <c r="J1029" s="115"/>
      <c r="K1029" s="115"/>
    </row>
    <row r="1030" spans="9:11" ht="18.75" customHeight="1">
      <c r="I1030" s="115"/>
      <c r="J1030" s="115"/>
      <c r="K1030" s="115"/>
    </row>
    <row r="1031" spans="9:11" ht="18.75" customHeight="1">
      <c r="I1031" s="115"/>
      <c r="J1031" s="115"/>
      <c r="K1031" s="115"/>
    </row>
    <row r="1032" spans="9:11" ht="18.75" customHeight="1">
      <c r="I1032" s="115"/>
      <c r="J1032" s="115"/>
      <c r="K1032" s="115"/>
    </row>
    <row r="1033" spans="9:11" ht="18.75" customHeight="1">
      <c r="I1033" s="115"/>
      <c r="J1033" s="115"/>
      <c r="K1033" s="115"/>
    </row>
    <row r="1034" spans="9:11" ht="18.75" customHeight="1">
      <c r="I1034" s="115"/>
      <c r="J1034" s="115"/>
      <c r="K1034" s="115"/>
    </row>
    <row r="1035" spans="9:11" ht="18.75" customHeight="1">
      <c r="I1035" s="115"/>
      <c r="J1035" s="115"/>
      <c r="K1035" s="115"/>
    </row>
    <row r="1036" spans="9:11" ht="18.75" customHeight="1">
      <c r="I1036" s="115"/>
      <c r="J1036" s="115"/>
      <c r="K1036" s="115"/>
    </row>
    <row r="1037" spans="9:11" ht="18.75" customHeight="1">
      <c r="I1037" s="115"/>
      <c r="J1037" s="115"/>
      <c r="K1037" s="115"/>
    </row>
    <row r="1038" spans="9:11" ht="18.75" customHeight="1">
      <c r="I1038" s="115"/>
      <c r="J1038" s="115"/>
      <c r="K1038" s="115"/>
    </row>
    <row r="1039" spans="9:11" ht="18.75" customHeight="1">
      <c r="I1039" s="115"/>
      <c r="J1039" s="115"/>
      <c r="K1039" s="115"/>
    </row>
    <row r="1040" spans="9:11" ht="18.75" customHeight="1">
      <c r="I1040" s="115"/>
      <c r="J1040" s="115"/>
      <c r="K1040" s="115"/>
    </row>
    <row r="1041" spans="9:11" ht="18.75" customHeight="1">
      <c r="I1041" s="115"/>
      <c r="J1041" s="115"/>
      <c r="K1041" s="115"/>
    </row>
    <row r="1042" spans="9:11" ht="18.75" customHeight="1">
      <c r="I1042" s="115"/>
      <c r="J1042" s="115"/>
      <c r="K1042" s="115"/>
    </row>
    <row r="1043" spans="9:11" ht="18.75" customHeight="1">
      <c r="I1043" s="115"/>
      <c r="J1043" s="115"/>
      <c r="K1043" s="115"/>
    </row>
    <row r="1044" spans="9:11" ht="18.75" customHeight="1">
      <c r="I1044" s="115"/>
      <c r="J1044" s="115"/>
      <c r="K1044" s="115"/>
    </row>
    <row r="1045" spans="9:11" ht="18.75" customHeight="1">
      <c r="I1045" s="115"/>
      <c r="J1045" s="115"/>
      <c r="K1045" s="115"/>
    </row>
    <row r="1046" spans="9:11" ht="18.75" customHeight="1">
      <c r="I1046" s="115"/>
      <c r="J1046" s="115"/>
      <c r="K1046" s="115"/>
    </row>
    <row r="1047" spans="9:11" ht="18.75" customHeight="1">
      <c r="I1047" s="115"/>
      <c r="J1047" s="115"/>
      <c r="K1047" s="115"/>
    </row>
    <row r="1048" spans="9:11" ht="18.75" customHeight="1">
      <c r="I1048" s="115"/>
      <c r="J1048" s="115"/>
      <c r="K1048" s="115"/>
    </row>
    <row r="1049" spans="9:11" ht="18.75" customHeight="1">
      <c r="I1049" s="115"/>
      <c r="J1049" s="115"/>
      <c r="K1049" s="115"/>
    </row>
    <row r="1050" spans="9:11" ht="18.75" customHeight="1">
      <c r="I1050" s="115"/>
      <c r="J1050" s="115"/>
      <c r="K1050" s="115"/>
    </row>
    <row r="1051" spans="9:11" ht="18.75" customHeight="1">
      <c r="I1051" s="115"/>
      <c r="J1051" s="115"/>
      <c r="K1051" s="115"/>
    </row>
    <row r="1052" spans="9:11" ht="18.75" customHeight="1">
      <c r="I1052" s="115"/>
      <c r="J1052" s="115"/>
      <c r="K1052" s="115"/>
    </row>
    <row r="1053" spans="9:11" ht="18.75" customHeight="1">
      <c r="I1053" s="115"/>
      <c r="J1053" s="115"/>
      <c r="K1053" s="115"/>
    </row>
    <row r="1054" spans="9:11" ht="18.75" customHeight="1">
      <c r="I1054" s="115"/>
      <c r="J1054" s="115"/>
      <c r="K1054" s="115"/>
    </row>
    <row r="1055" spans="9:11" ht="18.75" customHeight="1">
      <c r="I1055" s="115"/>
      <c r="J1055" s="115"/>
      <c r="K1055" s="115"/>
    </row>
    <row r="1056" spans="9:11" ht="18.75" customHeight="1">
      <c r="I1056" s="115"/>
      <c r="J1056" s="115"/>
      <c r="K1056" s="115"/>
    </row>
    <row r="1057" spans="9:11" ht="18.75" customHeight="1">
      <c r="I1057" s="115"/>
      <c r="J1057" s="115"/>
      <c r="K1057" s="115"/>
    </row>
    <row r="1058" spans="9:11" ht="18.75" customHeight="1">
      <c r="I1058" s="115"/>
      <c r="J1058" s="115"/>
      <c r="K1058" s="115"/>
    </row>
    <row r="1059" spans="9:11" ht="18.75" customHeight="1">
      <c r="I1059" s="115"/>
      <c r="J1059" s="115"/>
      <c r="K1059" s="115"/>
    </row>
    <row r="1060" spans="9:11" ht="18.75" customHeight="1">
      <c r="I1060" s="115"/>
      <c r="J1060" s="115"/>
      <c r="K1060" s="115"/>
    </row>
    <row r="1061" spans="9:11" ht="18.75" customHeight="1">
      <c r="I1061" s="115"/>
      <c r="J1061" s="115"/>
      <c r="K1061" s="115"/>
    </row>
    <row r="1062" spans="9:11" ht="18.75" customHeight="1">
      <c r="I1062" s="115"/>
      <c r="J1062" s="115"/>
      <c r="K1062" s="115"/>
    </row>
    <row r="1063" spans="9:11" ht="18.75" customHeight="1">
      <c r="I1063" s="115"/>
      <c r="J1063" s="115"/>
      <c r="K1063" s="115"/>
    </row>
    <row r="1064" spans="9:11" ht="18.75" customHeight="1">
      <c r="I1064" s="115"/>
      <c r="J1064" s="115"/>
      <c r="K1064" s="115"/>
    </row>
    <row r="1065" spans="9:11" ht="18.75" customHeight="1">
      <c r="I1065" s="115"/>
      <c r="J1065" s="115"/>
      <c r="K1065" s="115"/>
    </row>
    <row r="1066" spans="9:11" ht="18.75" customHeight="1">
      <c r="I1066" s="115"/>
      <c r="J1066" s="115"/>
      <c r="K1066" s="115"/>
    </row>
    <row r="1067" spans="9:11" ht="18.75" customHeight="1">
      <c r="I1067" s="115"/>
      <c r="J1067" s="115"/>
      <c r="K1067" s="115"/>
    </row>
    <row r="1068" spans="9:11" ht="18.75" customHeight="1">
      <c r="I1068" s="115"/>
      <c r="J1068" s="115"/>
      <c r="K1068" s="115"/>
    </row>
    <row r="1069" spans="9:11" ht="18.75" customHeight="1">
      <c r="I1069" s="115"/>
      <c r="J1069" s="115"/>
      <c r="K1069" s="115"/>
    </row>
    <row r="1070" spans="9:11" ht="18.75" customHeight="1">
      <c r="I1070" s="115"/>
      <c r="J1070" s="115"/>
      <c r="K1070" s="115"/>
    </row>
    <row r="1071" spans="9:11" ht="18.75" customHeight="1">
      <c r="I1071" s="115"/>
      <c r="J1071" s="115"/>
      <c r="K1071" s="115"/>
    </row>
    <row r="1072" spans="9:11" ht="18.75" customHeight="1">
      <c r="I1072" s="115"/>
      <c r="J1072" s="115"/>
      <c r="K1072" s="115"/>
    </row>
    <row r="1073" spans="9:11" ht="18.75" customHeight="1">
      <c r="I1073" s="115"/>
      <c r="J1073" s="115"/>
      <c r="K1073" s="115"/>
    </row>
    <row r="1074" spans="9:11" ht="18.75" customHeight="1">
      <c r="I1074" s="115"/>
      <c r="J1074" s="115"/>
      <c r="K1074" s="115"/>
    </row>
    <row r="1075" spans="9:11" ht="18.75" customHeight="1">
      <c r="I1075" s="115"/>
      <c r="J1075" s="115"/>
      <c r="K1075" s="115"/>
    </row>
    <row r="1076" spans="9:11" ht="18.75" customHeight="1">
      <c r="I1076" s="115"/>
      <c r="J1076" s="115"/>
      <c r="K1076" s="115"/>
    </row>
    <row r="1077" spans="9:11" ht="18.75" customHeight="1">
      <c r="I1077" s="115"/>
      <c r="J1077" s="115"/>
      <c r="K1077" s="115"/>
    </row>
    <row r="1078" spans="9:11" ht="18.75" customHeight="1">
      <c r="I1078" s="115"/>
      <c r="J1078" s="115"/>
      <c r="K1078" s="115"/>
    </row>
    <row r="1079" spans="9:11" ht="18.75" customHeight="1">
      <c r="I1079" s="115"/>
      <c r="J1079" s="115"/>
      <c r="K1079" s="115"/>
    </row>
    <row r="1080" spans="9:11" ht="18.75" customHeight="1">
      <c r="I1080" s="115"/>
      <c r="J1080" s="115"/>
      <c r="K1080" s="115"/>
    </row>
    <row r="1081" spans="9:11" ht="18.75" customHeight="1">
      <c r="I1081" s="115"/>
      <c r="J1081" s="115"/>
      <c r="K1081" s="115"/>
    </row>
    <row r="1082" spans="9:11" ht="18.75" customHeight="1">
      <c r="I1082" s="115"/>
      <c r="J1082" s="115"/>
      <c r="K1082" s="115"/>
    </row>
    <row r="1083" spans="9:11" ht="18.75" customHeight="1">
      <c r="I1083" s="115"/>
      <c r="J1083" s="115"/>
      <c r="K1083" s="115"/>
    </row>
    <row r="1084" spans="9:11" ht="18.75" customHeight="1">
      <c r="I1084" s="115"/>
      <c r="J1084" s="115"/>
      <c r="K1084" s="115"/>
    </row>
    <row r="1085" spans="9:11" ht="18.75" customHeight="1">
      <c r="I1085" s="115"/>
      <c r="J1085" s="115"/>
      <c r="K1085" s="115"/>
    </row>
    <row r="1086" spans="9:11" ht="18.75" customHeight="1">
      <c r="I1086" s="115"/>
      <c r="J1086" s="115"/>
      <c r="K1086" s="115"/>
    </row>
    <row r="1087" spans="9:11" ht="18.75" customHeight="1">
      <c r="I1087" s="115"/>
      <c r="J1087" s="115"/>
      <c r="K1087" s="115"/>
    </row>
    <row r="1088" spans="9:11" ht="18.75" customHeight="1">
      <c r="I1088" s="115"/>
      <c r="J1088" s="115"/>
      <c r="K1088" s="115"/>
    </row>
    <row r="1089" spans="9:11" ht="18.75" customHeight="1">
      <c r="I1089" s="115"/>
      <c r="J1089" s="115"/>
      <c r="K1089" s="115"/>
    </row>
    <row r="1090" spans="9:11" ht="18.75" customHeight="1">
      <c r="I1090" s="115"/>
      <c r="J1090" s="115"/>
      <c r="K1090" s="115"/>
    </row>
    <row r="1091" spans="9:11" ht="18.75" customHeight="1">
      <c r="I1091" s="115"/>
      <c r="J1091" s="115"/>
      <c r="K1091" s="115"/>
    </row>
    <row r="1092" spans="9:11" ht="18.75" customHeight="1">
      <c r="I1092" s="115"/>
      <c r="J1092" s="115"/>
      <c r="K1092" s="115"/>
    </row>
    <row r="1093" spans="9:11" ht="18.75" customHeight="1">
      <c r="I1093" s="115"/>
      <c r="J1093" s="115"/>
      <c r="K1093" s="115"/>
    </row>
    <row r="1094" spans="9:11" ht="18.75" customHeight="1">
      <c r="I1094" s="115"/>
      <c r="J1094" s="115"/>
      <c r="K1094" s="115"/>
    </row>
    <row r="1095" spans="9:11" ht="18.75" customHeight="1">
      <c r="I1095" s="115"/>
      <c r="J1095" s="115"/>
      <c r="K1095" s="115"/>
    </row>
    <row r="1096" spans="9:11" ht="18.75" customHeight="1">
      <c r="I1096" s="115"/>
      <c r="J1096" s="115"/>
      <c r="K1096" s="115"/>
    </row>
    <row r="1097" spans="9:11" ht="18.75" customHeight="1">
      <c r="I1097" s="115"/>
      <c r="J1097" s="115"/>
      <c r="K1097" s="115"/>
    </row>
    <row r="1098" spans="9:11" ht="18.75" customHeight="1">
      <c r="I1098" s="115"/>
      <c r="J1098" s="115"/>
      <c r="K1098" s="115"/>
    </row>
    <row r="1099" spans="9:11" ht="18.75" customHeight="1">
      <c r="I1099" s="115"/>
      <c r="J1099" s="115"/>
      <c r="K1099" s="115"/>
    </row>
    <row r="1100" spans="9:11" ht="18.75" customHeight="1">
      <c r="I1100" s="115"/>
      <c r="J1100" s="115"/>
      <c r="K1100" s="115"/>
    </row>
    <row r="1101" spans="9:11" ht="18.75" customHeight="1">
      <c r="I1101" s="115"/>
      <c r="J1101" s="115"/>
      <c r="K1101" s="115"/>
    </row>
    <row r="1102" spans="9:11" ht="18.75" customHeight="1">
      <c r="I1102" s="115"/>
      <c r="J1102" s="115"/>
      <c r="K1102" s="115"/>
    </row>
    <row r="1103" spans="9:11" ht="18.75" customHeight="1">
      <c r="I1103" s="115"/>
      <c r="J1103" s="115"/>
      <c r="K1103" s="115"/>
    </row>
    <row r="1104" spans="9:11" ht="18.75" customHeight="1">
      <c r="I1104" s="115"/>
      <c r="J1104" s="115"/>
      <c r="K1104" s="115"/>
    </row>
    <row r="1105" spans="9:11" ht="18.75" customHeight="1">
      <c r="I1105" s="115"/>
      <c r="J1105" s="115"/>
      <c r="K1105" s="115"/>
    </row>
    <row r="1106" spans="9:11" ht="18.75" customHeight="1">
      <c r="I1106" s="115"/>
      <c r="J1106" s="115"/>
      <c r="K1106" s="115"/>
    </row>
    <row r="1107" spans="9:11" ht="18.75" customHeight="1">
      <c r="I1107" s="115"/>
      <c r="J1107" s="115"/>
      <c r="K1107" s="115"/>
    </row>
    <row r="1108" spans="9:11" ht="18.75" customHeight="1">
      <c r="I1108" s="115"/>
      <c r="J1108" s="115"/>
      <c r="K1108" s="115"/>
    </row>
    <row r="1109" spans="9:11" ht="18.75" customHeight="1">
      <c r="I1109" s="115"/>
      <c r="J1109" s="115"/>
      <c r="K1109" s="115"/>
    </row>
    <row r="1110" spans="9:11" ht="18.75" customHeight="1">
      <c r="I1110" s="115"/>
      <c r="J1110" s="115"/>
      <c r="K1110" s="115"/>
    </row>
    <row r="1111" spans="9:11" ht="18.75" customHeight="1">
      <c r="I1111" s="115"/>
      <c r="J1111" s="115"/>
      <c r="K1111" s="115"/>
    </row>
    <row r="1112" spans="9:11" ht="18.75" customHeight="1">
      <c r="I1112" s="115"/>
      <c r="J1112" s="115"/>
      <c r="K1112" s="115"/>
    </row>
    <row r="1113" spans="9:11" ht="18.75" customHeight="1">
      <c r="I1113" s="115"/>
      <c r="J1113" s="115"/>
      <c r="K1113" s="115"/>
    </row>
    <row r="1114" spans="9:11" ht="18.75" customHeight="1">
      <c r="I1114" s="115"/>
      <c r="J1114" s="115"/>
      <c r="K1114" s="115"/>
    </row>
    <row r="1115" spans="9:11" ht="18.75" customHeight="1">
      <c r="I1115" s="115"/>
      <c r="J1115" s="115"/>
      <c r="K1115" s="115"/>
    </row>
    <row r="1116" spans="9:11" ht="18.75" customHeight="1">
      <c r="I1116" s="115"/>
      <c r="J1116" s="115"/>
      <c r="K1116" s="115"/>
    </row>
    <row r="1117" spans="9:11" ht="18.75" customHeight="1">
      <c r="I1117" s="115"/>
      <c r="J1117" s="115"/>
      <c r="K1117" s="115"/>
    </row>
    <row r="1118" spans="9:11" ht="18.75" customHeight="1">
      <c r="I1118" s="115"/>
      <c r="J1118" s="115"/>
      <c r="K1118" s="115"/>
    </row>
    <row r="1119" spans="9:11" ht="18.75" customHeight="1">
      <c r="I1119" s="115"/>
      <c r="J1119" s="115"/>
      <c r="K1119" s="115"/>
    </row>
    <row r="1120" spans="9:11" ht="18.75" customHeight="1">
      <c r="I1120" s="115"/>
      <c r="J1120" s="115"/>
      <c r="K1120" s="115"/>
    </row>
    <row r="1121" spans="9:11" ht="18.75" customHeight="1">
      <c r="I1121" s="115"/>
      <c r="J1121" s="115"/>
      <c r="K1121" s="115"/>
    </row>
    <row r="1122" spans="9:11" ht="18.75" customHeight="1">
      <c r="I1122" s="115"/>
      <c r="J1122" s="115"/>
      <c r="K1122" s="115"/>
    </row>
    <row r="1123" spans="9:11" ht="18.75" customHeight="1">
      <c r="I1123" s="115"/>
      <c r="J1123" s="115"/>
      <c r="K1123" s="115"/>
    </row>
    <row r="1124" spans="9:11" ht="18.75" customHeight="1">
      <c r="I1124" s="115"/>
      <c r="J1124" s="115"/>
      <c r="K1124" s="115"/>
    </row>
    <row r="1125" spans="9:11" ht="18.75" customHeight="1">
      <c r="I1125" s="115"/>
      <c r="J1125" s="115"/>
      <c r="K1125" s="115"/>
    </row>
    <row r="1126" spans="9:11" ht="18.75" customHeight="1">
      <c r="I1126" s="115"/>
      <c r="J1126" s="115"/>
      <c r="K1126" s="115"/>
    </row>
    <row r="1127" spans="9:11" ht="18.75" customHeight="1">
      <c r="I1127" s="115"/>
      <c r="J1127" s="115"/>
      <c r="K1127" s="115"/>
    </row>
    <row r="1128" spans="9:11" ht="18.75" customHeight="1">
      <c r="I1128" s="115"/>
      <c r="J1128" s="115"/>
      <c r="K1128" s="115"/>
    </row>
    <row r="1129" spans="9:11" ht="18.75" customHeight="1">
      <c r="I1129" s="115"/>
      <c r="J1129" s="115"/>
      <c r="K1129" s="115"/>
    </row>
    <row r="1130" spans="9:11" ht="18.75" customHeight="1">
      <c r="I1130" s="115"/>
      <c r="J1130" s="115"/>
      <c r="K1130" s="115"/>
    </row>
    <row r="1131" spans="9:11" ht="18.75" customHeight="1">
      <c r="I1131" s="115"/>
      <c r="J1131" s="115"/>
      <c r="K1131" s="115"/>
    </row>
    <row r="1132" spans="9:11" ht="18.75" customHeight="1">
      <c r="I1132" s="115"/>
      <c r="J1132" s="115"/>
      <c r="K1132" s="115"/>
    </row>
    <row r="1133" spans="9:11" ht="18.75" customHeight="1">
      <c r="I1133" s="115"/>
      <c r="J1133" s="115"/>
      <c r="K1133" s="115"/>
    </row>
    <row r="1134" spans="9:11" ht="18.75" customHeight="1">
      <c r="I1134" s="115"/>
      <c r="J1134" s="115"/>
      <c r="K1134" s="115"/>
    </row>
    <row r="1135" spans="9:11" ht="18.75" customHeight="1">
      <c r="I1135" s="115"/>
      <c r="J1135" s="115"/>
      <c r="K1135" s="115"/>
    </row>
    <row r="1136" spans="9:11" ht="18.75" customHeight="1">
      <c r="I1136" s="115"/>
      <c r="J1136" s="115"/>
      <c r="K1136" s="115"/>
    </row>
    <row r="1137" spans="9:11" ht="18.75" customHeight="1">
      <c r="I1137" s="115"/>
      <c r="J1137" s="115"/>
      <c r="K1137" s="115"/>
    </row>
    <row r="1138" spans="9:11" ht="18.75" customHeight="1">
      <c r="I1138" s="115"/>
      <c r="J1138" s="115"/>
      <c r="K1138" s="115"/>
    </row>
    <row r="1139" spans="9:11" ht="18.75" customHeight="1">
      <c r="I1139" s="115"/>
      <c r="J1139" s="115"/>
      <c r="K1139" s="115"/>
    </row>
    <row r="1140" spans="9:11" ht="18.75" customHeight="1">
      <c r="I1140" s="115"/>
      <c r="J1140" s="115"/>
      <c r="K1140" s="115"/>
    </row>
    <row r="1141" spans="9:11" ht="18.75" customHeight="1">
      <c r="I1141" s="115"/>
      <c r="J1141" s="115"/>
      <c r="K1141" s="115"/>
    </row>
    <row r="1142" spans="9:11" ht="18.75" customHeight="1">
      <c r="I1142" s="115"/>
      <c r="J1142" s="115"/>
      <c r="K1142" s="115"/>
    </row>
    <row r="1143" spans="9:11" ht="18.75" customHeight="1">
      <c r="I1143" s="115"/>
      <c r="J1143" s="115"/>
      <c r="K1143" s="115"/>
    </row>
    <row r="1144" spans="9:11" ht="18.75" customHeight="1">
      <c r="I1144" s="115"/>
      <c r="J1144" s="115"/>
      <c r="K1144" s="115"/>
    </row>
    <row r="1145" spans="9:11" ht="18.75" customHeight="1">
      <c r="I1145" s="115"/>
      <c r="J1145" s="115"/>
      <c r="K1145" s="115"/>
    </row>
    <row r="1146" spans="9:11" ht="18.75" customHeight="1">
      <c r="I1146" s="115"/>
      <c r="J1146" s="115"/>
      <c r="K1146" s="115"/>
    </row>
    <row r="1147" spans="9:11" ht="18.75" customHeight="1">
      <c r="I1147" s="115"/>
      <c r="J1147" s="115"/>
      <c r="K1147" s="115"/>
    </row>
    <row r="1148" spans="9:11" ht="18.75" customHeight="1">
      <c r="I1148" s="115"/>
      <c r="J1148" s="115"/>
      <c r="K1148" s="115"/>
    </row>
    <row r="1149" spans="9:11" ht="18.75" customHeight="1">
      <c r="I1149" s="115"/>
      <c r="J1149" s="115"/>
      <c r="K1149" s="115"/>
    </row>
    <row r="1150" spans="9:11" ht="18.75" customHeight="1">
      <c r="I1150" s="115"/>
      <c r="J1150" s="115"/>
      <c r="K1150" s="115"/>
    </row>
    <row r="1151" spans="9:11" ht="18.75" customHeight="1">
      <c r="I1151" s="115"/>
      <c r="J1151" s="115"/>
      <c r="K1151" s="115"/>
    </row>
    <row r="1152" spans="9:11" ht="18.75" customHeight="1">
      <c r="I1152" s="115"/>
      <c r="J1152" s="115"/>
      <c r="K1152" s="115"/>
    </row>
    <row r="1153" spans="9:11" ht="18.75" customHeight="1">
      <c r="I1153" s="115"/>
      <c r="J1153" s="115"/>
      <c r="K1153" s="115"/>
    </row>
    <row r="1154" spans="9:11" ht="18.75" customHeight="1">
      <c r="I1154" s="115"/>
      <c r="J1154" s="115"/>
      <c r="K1154" s="115"/>
    </row>
    <row r="1155" spans="9:11" ht="18.75" customHeight="1">
      <c r="I1155" s="115"/>
      <c r="J1155" s="115"/>
      <c r="K1155" s="115"/>
    </row>
    <row r="1156" spans="9:11" ht="18.75" customHeight="1">
      <c r="I1156" s="115"/>
      <c r="J1156" s="115"/>
      <c r="K1156" s="115"/>
    </row>
    <row r="1157" spans="9:11" ht="18.75" customHeight="1">
      <c r="I1157" s="115"/>
      <c r="J1157" s="115"/>
      <c r="K1157" s="115"/>
    </row>
    <row r="1158" spans="9:11" ht="18.75" customHeight="1">
      <c r="I1158" s="115"/>
      <c r="J1158" s="115"/>
      <c r="K1158" s="115"/>
    </row>
    <row r="1159" spans="9:11" ht="18.75" customHeight="1">
      <c r="I1159" s="115"/>
      <c r="J1159" s="115"/>
      <c r="K1159" s="115"/>
    </row>
    <row r="1160" spans="9:11" ht="18.75" customHeight="1">
      <c r="I1160" s="115"/>
      <c r="J1160" s="115"/>
      <c r="K1160" s="115"/>
    </row>
    <row r="1161" spans="9:11" ht="18.75" customHeight="1">
      <c r="I1161" s="115"/>
      <c r="J1161" s="115"/>
      <c r="K1161" s="115"/>
    </row>
    <row r="1162" spans="9:11" ht="18.75" customHeight="1">
      <c r="I1162" s="115"/>
      <c r="J1162" s="115"/>
      <c r="K1162" s="115"/>
    </row>
    <row r="1163" spans="9:11" ht="18.75" customHeight="1">
      <c r="I1163" s="115"/>
      <c r="J1163" s="115"/>
      <c r="K1163" s="115"/>
    </row>
    <row r="1164" spans="9:11" ht="18.75" customHeight="1">
      <c r="I1164" s="115"/>
      <c r="J1164" s="115"/>
      <c r="K1164" s="115"/>
    </row>
    <row r="1165" spans="9:11" ht="18.75" customHeight="1">
      <c r="I1165" s="115"/>
      <c r="J1165" s="115"/>
      <c r="K1165" s="115"/>
    </row>
    <row r="1166" spans="9:11" ht="18.75" customHeight="1">
      <c r="I1166" s="115"/>
      <c r="J1166" s="115"/>
      <c r="K1166" s="115"/>
    </row>
    <row r="1167" spans="9:11" ht="18.75" customHeight="1">
      <c r="I1167" s="115"/>
      <c r="J1167" s="115"/>
      <c r="K1167" s="115"/>
    </row>
    <row r="1168" spans="9:11" ht="18.75" customHeight="1">
      <c r="I1168" s="115"/>
      <c r="J1168" s="115"/>
      <c r="K1168" s="115"/>
    </row>
    <row r="1169" spans="9:11" ht="18.75" customHeight="1">
      <c r="I1169" s="115"/>
      <c r="J1169" s="115"/>
      <c r="K1169" s="115"/>
    </row>
    <row r="1170" spans="9:11" ht="18.75" customHeight="1">
      <c r="I1170" s="115"/>
      <c r="J1170" s="115"/>
      <c r="K1170" s="115"/>
    </row>
    <row r="1171" spans="9:11" ht="18.75" customHeight="1">
      <c r="I1171" s="115"/>
      <c r="J1171" s="115"/>
      <c r="K1171" s="115"/>
    </row>
    <row r="1172" spans="9:11" ht="18.75" customHeight="1">
      <c r="I1172" s="115"/>
      <c r="J1172" s="115"/>
      <c r="K1172" s="115"/>
    </row>
    <row r="1173" spans="9:11" ht="18.75" customHeight="1">
      <c r="I1173" s="115"/>
      <c r="J1173" s="115"/>
      <c r="K1173" s="115"/>
    </row>
    <row r="1174" spans="9:11" ht="18.75" customHeight="1">
      <c r="I1174" s="115"/>
      <c r="J1174" s="115"/>
      <c r="K1174" s="115"/>
    </row>
    <row r="1175" spans="9:11" ht="18.75" customHeight="1">
      <c r="I1175" s="115"/>
      <c r="J1175" s="115"/>
      <c r="K1175" s="115"/>
    </row>
    <row r="1176" spans="9:11" ht="18.75" customHeight="1">
      <c r="I1176" s="115"/>
      <c r="J1176" s="115"/>
      <c r="K1176" s="115"/>
    </row>
    <row r="1177" spans="9:11" ht="18.75" customHeight="1">
      <c r="I1177" s="115"/>
      <c r="J1177" s="115"/>
      <c r="K1177" s="115"/>
    </row>
    <row r="1178" spans="9:11" ht="18.75" customHeight="1">
      <c r="I1178" s="115"/>
      <c r="J1178" s="115"/>
      <c r="K1178" s="115"/>
    </row>
    <row r="1179" spans="9:11" ht="18.75" customHeight="1">
      <c r="I1179" s="115"/>
      <c r="J1179" s="115"/>
      <c r="K1179" s="115"/>
    </row>
    <row r="1180" spans="9:11" ht="18.75" customHeight="1">
      <c r="I1180" s="115"/>
      <c r="J1180" s="115"/>
      <c r="K1180" s="115"/>
    </row>
    <row r="1181" spans="9:11" ht="18.75" customHeight="1">
      <c r="I1181" s="115"/>
      <c r="J1181" s="115"/>
      <c r="K1181" s="115"/>
    </row>
    <row r="1182" spans="9:11" ht="18.75" customHeight="1">
      <c r="I1182" s="115"/>
      <c r="J1182" s="115"/>
      <c r="K1182" s="115"/>
    </row>
    <row r="1183" spans="9:11" ht="18.75" customHeight="1">
      <c r="I1183" s="115"/>
      <c r="J1183" s="115"/>
      <c r="K1183" s="115"/>
    </row>
    <row r="1184" spans="9:11" ht="18.75" customHeight="1">
      <c r="I1184" s="115"/>
      <c r="J1184" s="115"/>
      <c r="K1184" s="115"/>
    </row>
    <row r="1185" spans="9:11" ht="18.75" customHeight="1">
      <c r="I1185" s="115"/>
      <c r="J1185" s="115"/>
      <c r="K1185" s="115"/>
    </row>
    <row r="1186" spans="9:11" ht="18.75" customHeight="1">
      <c r="I1186" s="115"/>
      <c r="J1186" s="115"/>
      <c r="K1186" s="115"/>
    </row>
    <row r="1187" spans="9:11" ht="18.75" customHeight="1">
      <c r="I1187" s="115"/>
      <c r="J1187" s="115"/>
      <c r="K1187" s="115"/>
    </row>
    <row r="1188" spans="9:11" ht="18.75" customHeight="1">
      <c r="I1188" s="115"/>
      <c r="J1188" s="115"/>
      <c r="K1188" s="115"/>
    </row>
    <row r="1189" spans="9:11" ht="18.75" customHeight="1">
      <c r="I1189" s="115"/>
      <c r="J1189" s="115"/>
      <c r="K1189" s="115"/>
    </row>
    <row r="1190" spans="9:11" ht="18.75" customHeight="1">
      <c r="I1190" s="115"/>
      <c r="J1190" s="115"/>
      <c r="K1190" s="115"/>
    </row>
    <row r="1191" spans="9:11" ht="18.75" customHeight="1">
      <c r="I1191" s="115"/>
      <c r="J1191" s="115"/>
      <c r="K1191" s="115"/>
    </row>
    <row r="1192" spans="9:11" ht="18.75" customHeight="1">
      <c r="I1192" s="115"/>
      <c r="J1192" s="115"/>
      <c r="K1192" s="115"/>
    </row>
    <row r="1193" spans="9:11" ht="18.75" customHeight="1">
      <c r="I1193" s="115"/>
      <c r="J1193" s="115"/>
      <c r="K1193" s="115"/>
    </row>
    <row r="1194" spans="9:11" ht="18.75" customHeight="1">
      <c r="I1194" s="115"/>
      <c r="J1194" s="115"/>
      <c r="K1194" s="115"/>
    </row>
    <row r="1195" spans="9:11" ht="18.75" customHeight="1">
      <c r="I1195" s="115"/>
      <c r="J1195" s="115"/>
      <c r="K1195" s="115"/>
    </row>
    <row r="1196" spans="9:11" ht="18.75" customHeight="1">
      <c r="I1196" s="115"/>
      <c r="J1196" s="115"/>
      <c r="K1196" s="115"/>
    </row>
    <row r="1197" spans="9:11" ht="18.75" customHeight="1">
      <c r="I1197" s="115"/>
      <c r="J1197" s="115"/>
      <c r="K1197" s="115"/>
    </row>
    <row r="1198" spans="9:11" ht="18.75" customHeight="1">
      <c r="I1198" s="115"/>
      <c r="J1198" s="115"/>
      <c r="K1198" s="115"/>
    </row>
    <row r="1199" spans="9:11" ht="18.75" customHeight="1">
      <c r="I1199" s="115"/>
      <c r="J1199" s="115"/>
      <c r="K1199" s="115"/>
    </row>
    <row r="1200" spans="9:11" ht="18.75" customHeight="1">
      <c r="I1200" s="115"/>
      <c r="J1200" s="115"/>
      <c r="K1200" s="115"/>
    </row>
    <row r="1201" spans="9:11" ht="18.75" customHeight="1">
      <c r="I1201" s="115"/>
      <c r="J1201" s="115"/>
      <c r="K1201" s="115"/>
    </row>
    <row r="1202" spans="9:11" ht="18.75" customHeight="1">
      <c r="I1202" s="115"/>
      <c r="J1202" s="115"/>
      <c r="K1202" s="115"/>
    </row>
    <row r="1203" spans="9:11" ht="18.75" customHeight="1">
      <c r="I1203" s="115"/>
      <c r="J1203" s="115"/>
      <c r="K1203" s="115"/>
    </row>
    <row r="1204" spans="9:11" ht="18.75" customHeight="1">
      <c r="I1204" s="115"/>
      <c r="J1204" s="115"/>
      <c r="K1204" s="115"/>
    </row>
    <row r="1205" spans="9:11" ht="18.75" customHeight="1">
      <c r="I1205" s="115"/>
      <c r="J1205" s="115"/>
      <c r="K1205" s="115"/>
    </row>
    <row r="1206" spans="9:11" ht="18.75" customHeight="1">
      <c r="I1206" s="115"/>
      <c r="J1206" s="115"/>
      <c r="K1206" s="115"/>
    </row>
    <row r="1207" spans="9:11" ht="18.75" customHeight="1">
      <c r="I1207" s="115"/>
      <c r="J1207" s="115"/>
      <c r="K1207" s="115"/>
    </row>
    <row r="1208" spans="9:11" ht="18.75" customHeight="1">
      <c r="I1208" s="115"/>
      <c r="J1208" s="115"/>
      <c r="K1208" s="115"/>
    </row>
    <row r="1209" spans="9:11" ht="18.75" customHeight="1">
      <c r="I1209" s="115"/>
      <c r="J1209" s="115"/>
      <c r="K1209" s="115"/>
    </row>
    <row r="1210" spans="9:11" ht="18.75" customHeight="1">
      <c r="I1210" s="115"/>
      <c r="J1210" s="115"/>
      <c r="K1210" s="115"/>
    </row>
    <row r="1211" spans="9:11" ht="18.75" customHeight="1">
      <c r="I1211" s="115"/>
      <c r="J1211" s="115"/>
      <c r="K1211" s="115"/>
    </row>
    <row r="1212" spans="9:11" ht="18.75" customHeight="1">
      <c r="I1212" s="115"/>
      <c r="J1212" s="115"/>
      <c r="K1212" s="115"/>
    </row>
    <row r="1213" spans="9:11" ht="18.75" customHeight="1">
      <c r="I1213" s="115"/>
      <c r="J1213" s="115"/>
      <c r="K1213" s="115"/>
    </row>
    <row r="1214" spans="9:11" ht="18.75" customHeight="1">
      <c r="I1214" s="115"/>
      <c r="J1214" s="115"/>
      <c r="K1214" s="115"/>
    </row>
    <row r="1215" spans="9:11" ht="18.75" customHeight="1">
      <c r="I1215" s="115"/>
      <c r="J1215" s="115"/>
      <c r="K1215" s="115"/>
    </row>
    <row r="1216" spans="9:11" ht="18.75" customHeight="1">
      <c r="I1216" s="115"/>
      <c r="J1216" s="115"/>
      <c r="K1216" s="115"/>
    </row>
    <row r="1217" spans="9:11" ht="18.75" customHeight="1">
      <c r="I1217" s="115"/>
      <c r="J1217" s="115"/>
      <c r="K1217" s="115"/>
    </row>
    <row r="1218" spans="9:11" ht="18.75" customHeight="1">
      <c r="I1218" s="115"/>
      <c r="J1218" s="115"/>
      <c r="K1218" s="115"/>
    </row>
    <row r="1219" spans="9:11" ht="18.75" customHeight="1">
      <c r="I1219" s="115"/>
      <c r="J1219" s="115"/>
      <c r="K1219" s="115"/>
    </row>
    <row r="1220" spans="9:11" ht="18.75" customHeight="1">
      <c r="I1220" s="115"/>
      <c r="J1220" s="115"/>
      <c r="K1220" s="115"/>
    </row>
    <row r="1221" spans="9:11" ht="18.75" customHeight="1">
      <c r="I1221" s="115"/>
      <c r="J1221" s="115"/>
      <c r="K1221" s="115"/>
    </row>
    <row r="1222" spans="9:11" ht="18.75" customHeight="1">
      <c r="I1222" s="115"/>
      <c r="J1222" s="115"/>
      <c r="K1222" s="115"/>
    </row>
    <row r="1223" spans="9:11" ht="18.75" customHeight="1">
      <c r="I1223" s="115"/>
      <c r="J1223" s="115"/>
      <c r="K1223" s="115"/>
    </row>
    <row r="1224" spans="9:11" ht="18.75" customHeight="1">
      <c r="I1224" s="115"/>
      <c r="J1224" s="115"/>
      <c r="K1224" s="115"/>
    </row>
    <row r="1225" spans="9:11" ht="18.75" customHeight="1">
      <c r="I1225" s="115"/>
      <c r="J1225" s="115"/>
      <c r="K1225" s="115"/>
    </row>
    <row r="1226" spans="9:11" ht="18.75" customHeight="1">
      <c r="I1226" s="115"/>
      <c r="J1226" s="115"/>
      <c r="K1226" s="115"/>
    </row>
    <row r="1227" spans="9:11" ht="18.75" customHeight="1">
      <c r="I1227" s="115"/>
      <c r="J1227" s="115"/>
      <c r="K1227" s="115"/>
    </row>
    <row r="1228" spans="9:11" ht="18.75" customHeight="1">
      <c r="I1228" s="115"/>
      <c r="J1228" s="115"/>
      <c r="K1228" s="115"/>
    </row>
    <row r="1229" spans="9:11" ht="18.75" customHeight="1">
      <c r="I1229" s="115"/>
      <c r="J1229" s="115"/>
      <c r="K1229" s="115"/>
    </row>
    <row r="1230" spans="9:11" ht="18.75" customHeight="1">
      <c r="I1230" s="115"/>
      <c r="J1230" s="115"/>
      <c r="K1230" s="115"/>
    </row>
    <row r="1231" spans="9:11" ht="18.75" customHeight="1">
      <c r="I1231" s="115"/>
      <c r="J1231" s="115"/>
      <c r="K1231" s="115"/>
    </row>
    <row r="1232" spans="9:11" ht="18.75" customHeight="1">
      <c r="I1232" s="115"/>
      <c r="J1232" s="115"/>
      <c r="K1232" s="115"/>
    </row>
    <row r="1233" spans="9:11" ht="18.75" customHeight="1">
      <c r="I1233" s="115"/>
      <c r="J1233" s="115"/>
      <c r="K1233" s="115"/>
    </row>
    <row r="1234" spans="9:11" ht="18.75" customHeight="1">
      <c r="I1234" s="115"/>
      <c r="J1234" s="115"/>
      <c r="K1234" s="115"/>
    </row>
    <row r="1235" spans="9:11" ht="18.75" customHeight="1">
      <c r="I1235" s="115"/>
      <c r="J1235" s="115"/>
      <c r="K1235" s="115"/>
    </row>
    <row r="1236" spans="9:11" ht="18.75" customHeight="1">
      <c r="I1236" s="115"/>
      <c r="J1236" s="115"/>
      <c r="K1236" s="115"/>
    </row>
    <row r="1237" spans="9:11" ht="18.75" customHeight="1">
      <c r="I1237" s="115"/>
      <c r="J1237" s="115"/>
      <c r="K1237" s="115"/>
    </row>
    <row r="1238" spans="9:11" ht="18.75" customHeight="1">
      <c r="I1238" s="115"/>
      <c r="J1238" s="115"/>
      <c r="K1238" s="115"/>
    </row>
    <row r="1239" spans="9:11" ht="18.75" customHeight="1">
      <c r="I1239" s="115"/>
      <c r="J1239" s="115"/>
      <c r="K1239" s="115"/>
    </row>
    <row r="1240" spans="9:11" ht="18.75" customHeight="1">
      <c r="I1240" s="115"/>
      <c r="J1240" s="115"/>
      <c r="K1240" s="115"/>
    </row>
    <row r="1241" spans="9:11" ht="18.75" customHeight="1">
      <c r="I1241" s="115"/>
      <c r="J1241" s="115"/>
      <c r="K1241" s="115"/>
    </row>
    <row r="1242" spans="9:11" ht="18.75" customHeight="1">
      <c r="I1242" s="115"/>
      <c r="J1242" s="115"/>
      <c r="K1242" s="115"/>
    </row>
    <row r="1243" spans="9:11" ht="18.75" customHeight="1">
      <c r="I1243" s="115"/>
      <c r="J1243" s="115"/>
      <c r="K1243" s="115"/>
    </row>
    <row r="1244" spans="9:11" ht="18.75" customHeight="1">
      <c r="I1244" s="115"/>
      <c r="J1244" s="115"/>
      <c r="K1244" s="115"/>
    </row>
    <row r="1245" spans="9:11" ht="18.75" customHeight="1">
      <c r="I1245" s="115"/>
      <c r="J1245" s="115"/>
      <c r="K1245" s="115"/>
    </row>
    <row r="1246" spans="9:11" ht="18.75" customHeight="1">
      <c r="I1246" s="115"/>
      <c r="J1246" s="115"/>
      <c r="K1246" s="115"/>
    </row>
    <row r="1247" spans="9:11" ht="18.75" customHeight="1">
      <c r="I1247" s="115"/>
      <c r="J1247" s="115"/>
      <c r="K1247" s="115"/>
    </row>
    <row r="1248" spans="9:11" ht="18.75" customHeight="1">
      <c r="I1248" s="115"/>
      <c r="J1248" s="115"/>
      <c r="K1248" s="115"/>
    </row>
    <row r="1249" spans="9:11" ht="18.75" customHeight="1">
      <c r="I1249" s="115"/>
      <c r="J1249" s="115"/>
      <c r="K1249" s="115"/>
    </row>
    <row r="1250" spans="9:11" ht="18.75" customHeight="1">
      <c r="I1250" s="115"/>
      <c r="J1250" s="115"/>
      <c r="K1250" s="115"/>
    </row>
    <row r="1251" spans="9:11" ht="18.75" customHeight="1">
      <c r="I1251" s="115"/>
      <c r="J1251" s="115"/>
      <c r="K1251" s="115"/>
    </row>
    <row r="1252" spans="9:11" ht="18.75" customHeight="1">
      <c r="I1252" s="115"/>
      <c r="J1252" s="115"/>
      <c r="K1252" s="115"/>
    </row>
    <row r="1253" spans="9:11" ht="18.75" customHeight="1">
      <c r="I1253" s="115"/>
      <c r="J1253" s="115"/>
      <c r="K1253" s="115"/>
    </row>
    <row r="1254" spans="9:11" ht="18.75" customHeight="1">
      <c r="I1254" s="115"/>
      <c r="J1254" s="115"/>
      <c r="K1254" s="115"/>
    </row>
    <row r="1255" spans="9:11" ht="18.75" customHeight="1">
      <c r="I1255" s="115"/>
      <c r="J1255" s="115"/>
      <c r="K1255" s="115"/>
    </row>
    <row r="1256" spans="9:11" ht="18.75" customHeight="1">
      <c r="I1256" s="115"/>
      <c r="J1256" s="115"/>
      <c r="K1256" s="115"/>
    </row>
    <row r="1257" spans="9:11" ht="18.75" customHeight="1">
      <c r="I1257" s="115"/>
      <c r="J1257" s="115"/>
      <c r="K1257" s="115"/>
    </row>
    <row r="1258" spans="9:11" ht="18.75" customHeight="1">
      <c r="I1258" s="115"/>
      <c r="J1258" s="115"/>
      <c r="K1258" s="115"/>
    </row>
    <row r="1259" spans="9:11" ht="18.75" customHeight="1">
      <c r="I1259" s="115"/>
      <c r="J1259" s="115"/>
      <c r="K1259" s="115"/>
    </row>
    <row r="1260" spans="9:11" ht="18.75" customHeight="1">
      <c r="I1260" s="115"/>
      <c r="J1260" s="115"/>
      <c r="K1260" s="115"/>
    </row>
    <row r="1261" spans="9:11" ht="18.75" customHeight="1">
      <c r="I1261" s="115"/>
      <c r="J1261" s="115"/>
      <c r="K1261" s="115"/>
    </row>
    <row r="1262" spans="9:11" ht="18.75" customHeight="1">
      <c r="I1262" s="115"/>
      <c r="J1262" s="115"/>
      <c r="K1262" s="115"/>
    </row>
    <row r="1263" spans="9:11" ht="18.75" customHeight="1">
      <c r="I1263" s="115"/>
      <c r="J1263" s="115"/>
      <c r="K1263" s="115"/>
    </row>
    <row r="1264" spans="9:11" ht="18.75" customHeight="1">
      <c r="I1264" s="115"/>
      <c r="J1264" s="115"/>
      <c r="K1264" s="115"/>
    </row>
    <row r="1265" spans="9:11" ht="18.75" customHeight="1">
      <c r="I1265" s="115"/>
      <c r="J1265" s="115"/>
      <c r="K1265" s="115"/>
    </row>
    <row r="1266" spans="9:11" ht="18.75" customHeight="1">
      <c r="I1266" s="115"/>
      <c r="J1266" s="115"/>
      <c r="K1266" s="115"/>
    </row>
    <row r="1267" spans="9:11" ht="18.75" customHeight="1">
      <c r="I1267" s="115"/>
      <c r="J1267" s="115"/>
      <c r="K1267" s="115"/>
    </row>
    <row r="1268" spans="9:11" ht="18.75" customHeight="1">
      <c r="I1268" s="115"/>
      <c r="J1268" s="115"/>
      <c r="K1268" s="115"/>
    </row>
    <row r="1269" spans="9:11" ht="18.75" customHeight="1">
      <c r="I1269" s="115"/>
      <c r="J1269" s="115"/>
      <c r="K1269" s="115"/>
    </row>
    <row r="1270" spans="9:11" ht="18.75" customHeight="1">
      <c r="I1270" s="115"/>
      <c r="J1270" s="115"/>
      <c r="K1270" s="115"/>
    </row>
    <row r="1271" spans="9:11" ht="18.75" customHeight="1">
      <c r="I1271" s="115"/>
      <c r="J1271" s="115"/>
      <c r="K1271" s="115"/>
    </row>
    <row r="1272" spans="9:11" ht="18.75" customHeight="1">
      <c r="I1272" s="115"/>
      <c r="J1272" s="115"/>
      <c r="K1272" s="115"/>
    </row>
    <row r="1273" spans="9:11" ht="18.75" customHeight="1">
      <c r="I1273" s="115"/>
      <c r="J1273" s="115"/>
      <c r="K1273" s="115"/>
    </row>
    <row r="1274" spans="9:11" ht="18.75" customHeight="1">
      <c r="I1274" s="115"/>
      <c r="J1274" s="115"/>
      <c r="K1274" s="115"/>
    </row>
    <row r="1275" spans="9:11" ht="18.75" customHeight="1">
      <c r="I1275" s="115"/>
      <c r="J1275" s="115"/>
      <c r="K1275" s="115"/>
    </row>
    <row r="1276" spans="9:11" ht="18.75" customHeight="1">
      <c r="I1276" s="115"/>
      <c r="J1276" s="115"/>
      <c r="K1276" s="115"/>
    </row>
    <row r="1277" spans="9:11" ht="18.75" customHeight="1">
      <c r="I1277" s="115"/>
      <c r="J1277" s="115"/>
      <c r="K1277" s="115"/>
    </row>
    <row r="1278" spans="9:11" ht="18.75" customHeight="1">
      <c r="I1278" s="115"/>
      <c r="J1278" s="115"/>
      <c r="K1278" s="115"/>
    </row>
    <row r="1279" spans="9:11" ht="18.75" customHeight="1">
      <c r="I1279" s="115"/>
      <c r="J1279" s="115"/>
      <c r="K1279" s="115"/>
    </row>
    <row r="1280" spans="9:11" ht="18.75" customHeight="1">
      <c r="I1280" s="115"/>
      <c r="J1280" s="115"/>
      <c r="K1280" s="115"/>
    </row>
    <row r="1281" spans="9:11" ht="18.75" customHeight="1">
      <c r="I1281" s="115"/>
      <c r="J1281" s="115"/>
      <c r="K1281" s="115"/>
    </row>
    <row r="1282" spans="9:11" ht="18.75" customHeight="1">
      <c r="I1282" s="115"/>
      <c r="J1282" s="115"/>
      <c r="K1282" s="115"/>
    </row>
    <row r="1283" spans="9:11" ht="18.75" customHeight="1">
      <c r="I1283" s="115"/>
      <c r="J1283" s="115"/>
      <c r="K1283" s="115"/>
    </row>
    <row r="1284" spans="9:11" ht="18.75" customHeight="1">
      <c r="I1284" s="115"/>
      <c r="J1284" s="115"/>
      <c r="K1284" s="115"/>
    </row>
    <row r="1285" spans="9:11" ht="18.75" customHeight="1">
      <c r="I1285" s="115"/>
      <c r="J1285" s="115"/>
      <c r="K1285" s="115"/>
    </row>
    <row r="1286" spans="9:11" ht="18.75" customHeight="1">
      <c r="I1286" s="115"/>
      <c r="J1286" s="115"/>
      <c r="K1286" s="115"/>
    </row>
    <row r="1287" spans="9:11" ht="18.75" customHeight="1">
      <c r="I1287" s="115"/>
      <c r="J1287" s="115"/>
      <c r="K1287" s="115"/>
    </row>
    <row r="1288" spans="9:11" ht="18.75" customHeight="1">
      <c r="I1288" s="115"/>
      <c r="J1288" s="115"/>
      <c r="K1288" s="115"/>
    </row>
    <row r="1289" spans="9:11" ht="18.75" customHeight="1">
      <c r="I1289" s="115"/>
      <c r="J1289" s="115"/>
      <c r="K1289" s="115"/>
    </row>
    <row r="1290" spans="9:11" ht="18.75" customHeight="1">
      <c r="I1290" s="115"/>
      <c r="J1290" s="115"/>
      <c r="K1290" s="115"/>
    </row>
    <row r="1291" spans="9:11" ht="18.75" customHeight="1">
      <c r="I1291" s="115"/>
      <c r="J1291" s="115"/>
      <c r="K1291" s="115"/>
    </row>
    <row r="1292" spans="9:11" ht="18.75" customHeight="1">
      <c r="I1292" s="115"/>
      <c r="J1292" s="115"/>
      <c r="K1292" s="115"/>
    </row>
    <row r="1293" spans="9:11" ht="18.75" customHeight="1">
      <c r="I1293" s="115"/>
      <c r="J1293" s="115"/>
      <c r="K1293" s="115"/>
    </row>
    <row r="1294" spans="9:11" ht="18.75" customHeight="1">
      <c r="I1294" s="115"/>
      <c r="J1294" s="115"/>
      <c r="K1294" s="115"/>
    </row>
    <row r="1295" spans="9:11" ht="18.75" customHeight="1">
      <c r="I1295" s="115"/>
      <c r="J1295" s="115"/>
      <c r="K1295" s="115"/>
    </row>
    <row r="1296" spans="9:11" ht="18.75" customHeight="1">
      <c r="I1296" s="115"/>
      <c r="J1296" s="115"/>
      <c r="K1296" s="115"/>
    </row>
    <row r="1297" spans="9:11" ht="18.75" customHeight="1">
      <c r="I1297" s="115"/>
      <c r="J1297" s="115"/>
      <c r="K1297" s="115"/>
    </row>
    <row r="1298" spans="9:11" ht="18.75" customHeight="1">
      <c r="I1298" s="115"/>
      <c r="J1298" s="115"/>
      <c r="K1298" s="115"/>
    </row>
    <row r="1299" spans="9:11" ht="18.75" customHeight="1">
      <c r="I1299" s="115"/>
      <c r="J1299" s="115"/>
      <c r="K1299" s="115"/>
    </row>
    <row r="1300" spans="9:11" ht="18.75" customHeight="1">
      <c r="I1300" s="115"/>
      <c r="J1300" s="115"/>
      <c r="K1300" s="115"/>
    </row>
    <row r="1301" spans="9:11" ht="18.75" customHeight="1">
      <c r="I1301" s="115"/>
      <c r="J1301" s="115"/>
      <c r="K1301" s="115"/>
    </row>
    <row r="1302" spans="9:11" ht="18.75" customHeight="1">
      <c r="I1302" s="115"/>
      <c r="J1302" s="115"/>
      <c r="K1302" s="115"/>
    </row>
    <row r="1303" spans="9:11" ht="18.75" customHeight="1">
      <c r="I1303" s="115"/>
      <c r="J1303" s="115"/>
      <c r="K1303" s="115"/>
    </row>
    <row r="1304" spans="9:11" ht="18.75" customHeight="1">
      <c r="I1304" s="115"/>
      <c r="J1304" s="115"/>
      <c r="K1304" s="115"/>
    </row>
    <row r="1305" spans="9:11" ht="18.75" customHeight="1">
      <c r="I1305" s="115"/>
      <c r="J1305" s="115"/>
      <c r="K1305" s="115"/>
    </row>
    <row r="1306" spans="9:11" ht="18.75" customHeight="1">
      <c r="I1306" s="115"/>
      <c r="J1306" s="115"/>
      <c r="K1306" s="115"/>
    </row>
    <row r="1307" spans="9:11" ht="18.75" customHeight="1">
      <c r="I1307" s="115"/>
      <c r="J1307" s="115"/>
      <c r="K1307" s="115"/>
    </row>
    <row r="1308" spans="9:11" ht="18.75" customHeight="1">
      <c r="I1308" s="115"/>
      <c r="J1308" s="115"/>
      <c r="K1308" s="115"/>
    </row>
    <row r="1309" spans="9:11" ht="18.75" customHeight="1">
      <c r="I1309" s="115"/>
      <c r="J1309" s="115"/>
      <c r="K1309" s="115"/>
    </row>
    <row r="1310" spans="9:11" ht="18.75" customHeight="1">
      <c r="I1310" s="115"/>
      <c r="J1310" s="115"/>
      <c r="K1310" s="115"/>
    </row>
    <row r="1311" spans="9:11" ht="18.75" customHeight="1">
      <c r="I1311" s="115"/>
      <c r="J1311" s="115"/>
      <c r="K1311" s="115"/>
    </row>
    <row r="1312" spans="9:11" ht="18.75" customHeight="1">
      <c r="I1312" s="115"/>
      <c r="J1312" s="115"/>
      <c r="K1312" s="115"/>
    </row>
    <row r="1313" spans="9:11" ht="18.75" customHeight="1">
      <c r="I1313" s="115"/>
      <c r="J1313" s="115"/>
      <c r="K1313" s="115"/>
    </row>
    <row r="1314" spans="9:11" ht="18.75" customHeight="1">
      <c r="I1314" s="115"/>
      <c r="J1314" s="115"/>
      <c r="K1314" s="115"/>
    </row>
    <row r="1315" spans="9:11" ht="18.75" customHeight="1">
      <c r="I1315" s="115"/>
      <c r="J1315" s="115"/>
      <c r="K1315" s="115"/>
    </row>
    <row r="1316" spans="9:11" ht="18.75" customHeight="1">
      <c r="I1316" s="115"/>
      <c r="J1316" s="115"/>
      <c r="K1316" s="115"/>
    </row>
    <row r="1317" spans="9:11" ht="18.75" customHeight="1">
      <c r="I1317" s="115"/>
      <c r="J1317" s="115"/>
      <c r="K1317" s="115"/>
    </row>
    <row r="1318" spans="9:11" ht="18.75" customHeight="1">
      <c r="I1318" s="115"/>
      <c r="J1318" s="115"/>
      <c r="K1318" s="115"/>
    </row>
    <row r="1319" spans="9:11" ht="18.75" customHeight="1">
      <c r="I1319" s="115"/>
      <c r="J1319" s="115"/>
      <c r="K1319" s="115"/>
    </row>
    <row r="1320" spans="9:11" ht="18.75" customHeight="1">
      <c r="I1320" s="115"/>
      <c r="J1320" s="115"/>
      <c r="K1320" s="115"/>
    </row>
    <row r="1321" spans="9:11" ht="18.75" customHeight="1">
      <c r="I1321" s="115"/>
      <c r="J1321" s="115"/>
      <c r="K1321" s="115"/>
    </row>
    <row r="1322" spans="9:11" ht="18.75" customHeight="1">
      <c r="I1322" s="115"/>
      <c r="J1322" s="115"/>
      <c r="K1322" s="115"/>
    </row>
    <row r="1323" spans="9:11" ht="18.75" customHeight="1">
      <c r="I1323" s="115"/>
      <c r="J1323" s="115"/>
      <c r="K1323" s="115"/>
    </row>
    <row r="1324" spans="9:11" ht="18.75" customHeight="1">
      <c r="I1324" s="115"/>
      <c r="J1324" s="115"/>
      <c r="K1324" s="115"/>
    </row>
    <row r="1325" spans="9:11" ht="18.75" customHeight="1">
      <c r="I1325" s="115"/>
      <c r="J1325" s="115"/>
      <c r="K1325" s="115"/>
    </row>
    <row r="1326" spans="9:11" ht="18.75" customHeight="1">
      <c r="I1326" s="115"/>
      <c r="J1326" s="115"/>
      <c r="K1326" s="115"/>
    </row>
    <row r="1327" spans="9:11" ht="18.75" customHeight="1">
      <c r="I1327" s="115"/>
      <c r="J1327" s="115"/>
      <c r="K1327" s="115"/>
    </row>
    <row r="1328" spans="9:11" ht="18.75" customHeight="1">
      <c r="I1328" s="115"/>
      <c r="J1328" s="115"/>
      <c r="K1328" s="115"/>
    </row>
    <row r="1329" spans="9:11" ht="18.75" customHeight="1">
      <c r="I1329" s="115"/>
      <c r="J1329" s="115"/>
      <c r="K1329" s="115"/>
    </row>
    <row r="1330" spans="9:11" ht="18.75" customHeight="1">
      <c r="I1330" s="115"/>
      <c r="J1330" s="115"/>
      <c r="K1330" s="115"/>
    </row>
    <row r="1331" spans="9:11" ht="18.75" customHeight="1">
      <c r="I1331" s="115"/>
      <c r="J1331" s="115"/>
      <c r="K1331" s="115"/>
    </row>
    <row r="1332" spans="9:11" ht="18.75" customHeight="1">
      <c r="I1332" s="115"/>
      <c r="J1332" s="115"/>
      <c r="K1332" s="115"/>
    </row>
    <row r="1333" spans="9:11" ht="18.75" customHeight="1">
      <c r="I1333" s="115"/>
      <c r="J1333" s="115"/>
      <c r="K1333" s="115"/>
    </row>
    <row r="1334" spans="9:11" ht="18.75" customHeight="1">
      <c r="I1334" s="115"/>
      <c r="J1334" s="115"/>
      <c r="K1334" s="115"/>
    </row>
    <row r="1335" spans="9:11" ht="18.75" customHeight="1">
      <c r="I1335" s="115"/>
      <c r="J1335" s="115"/>
      <c r="K1335" s="115"/>
    </row>
    <row r="1336" spans="9:11" ht="18.75" customHeight="1">
      <c r="I1336" s="115"/>
      <c r="J1336" s="115"/>
      <c r="K1336" s="115"/>
    </row>
    <row r="1337" spans="9:11" ht="18.75" customHeight="1">
      <c r="I1337" s="115"/>
      <c r="J1337" s="115"/>
      <c r="K1337" s="115"/>
    </row>
    <row r="1338" spans="9:11" ht="18.75" customHeight="1">
      <c r="I1338" s="115"/>
      <c r="J1338" s="115"/>
      <c r="K1338" s="115"/>
    </row>
    <row r="1339" spans="9:11" ht="18.75" customHeight="1">
      <c r="I1339" s="115"/>
      <c r="J1339" s="115"/>
      <c r="K1339" s="115"/>
    </row>
    <row r="1340" spans="9:11" ht="18.75" customHeight="1">
      <c r="I1340" s="115"/>
      <c r="J1340" s="115"/>
      <c r="K1340" s="115"/>
    </row>
    <row r="1341" spans="9:11" ht="18.75" customHeight="1">
      <c r="I1341" s="115"/>
      <c r="J1341" s="115"/>
      <c r="K1341" s="115"/>
    </row>
    <row r="1342" spans="9:11" ht="18.75" customHeight="1">
      <c r="I1342" s="115"/>
      <c r="J1342" s="115"/>
      <c r="K1342" s="115"/>
    </row>
    <row r="1343" spans="9:11" ht="18.75" customHeight="1">
      <c r="I1343" s="115"/>
      <c r="J1343" s="115"/>
      <c r="K1343" s="115"/>
    </row>
    <row r="1344" spans="9:11" ht="18.75" customHeight="1">
      <c r="I1344" s="115"/>
      <c r="J1344" s="115"/>
      <c r="K1344" s="115"/>
    </row>
    <row r="1345" spans="9:11" ht="18.75" customHeight="1">
      <c r="I1345" s="115"/>
      <c r="J1345" s="115"/>
      <c r="K1345" s="115"/>
    </row>
    <row r="1346" spans="9:11" ht="18.75" customHeight="1">
      <c r="I1346" s="115"/>
      <c r="J1346" s="115"/>
      <c r="K1346" s="115"/>
    </row>
    <row r="1347" spans="9:11" ht="18.75" customHeight="1">
      <c r="I1347" s="115"/>
      <c r="J1347" s="115"/>
      <c r="K1347" s="115"/>
    </row>
    <row r="1348" spans="9:11" ht="18.75" customHeight="1">
      <c r="I1348" s="115"/>
      <c r="J1348" s="115"/>
      <c r="K1348" s="115"/>
    </row>
    <row r="1349" spans="9:11" ht="18.75" customHeight="1">
      <c r="I1349" s="115"/>
      <c r="J1349" s="115"/>
      <c r="K1349" s="115"/>
    </row>
    <row r="1350" spans="9:11" ht="18.75" customHeight="1">
      <c r="I1350" s="115"/>
      <c r="J1350" s="115"/>
      <c r="K1350" s="115"/>
    </row>
    <row r="1351" spans="9:11" ht="18.75" customHeight="1">
      <c r="I1351" s="115"/>
      <c r="J1351" s="115"/>
      <c r="K1351" s="115"/>
    </row>
    <row r="1352" spans="9:11" ht="18.75" customHeight="1">
      <c r="I1352" s="115"/>
      <c r="J1352" s="115"/>
      <c r="K1352" s="115"/>
    </row>
    <row r="1353" spans="9:11" ht="18.75" customHeight="1">
      <c r="I1353" s="115"/>
      <c r="J1353" s="115"/>
      <c r="K1353" s="115"/>
    </row>
    <row r="1354" spans="9:11" ht="18.75" customHeight="1">
      <c r="I1354" s="115"/>
      <c r="J1354" s="115"/>
      <c r="K1354" s="115"/>
    </row>
    <row r="1355" spans="9:11" ht="18.75" customHeight="1">
      <c r="I1355" s="115"/>
      <c r="J1355" s="115"/>
      <c r="K1355" s="115"/>
    </row>
    <row r="1356" spans="9:11" ht="18.75" customHeight="1">
      <c r="I1356" s="115"/>
      <c r="J1356" s="115"/>
      <c r="K1356" s="115"/>
    </row>
    <row r="1357" spans="9:11" ht="18.75" customHeight="1">
      <c r="I1357" s="115"/>
      <c r="J1357" s="115"/>
      <c r="K1357" s="115"/>
    </row>
    <row r="1358" spans="9:11" ht="18.75" customHeight="1">
      <c r="I1358" s="115"/>
      <c r="J1358" s="115"/>
      <c r="K1358" s="115"/>
    </row>
    <row r="1359" spans="9:11" ht="18.75" customHeight="1">
      <c r="I1359" s="115"/>
      <c r="J1359" s="115"/>
      <c r="K1359" s="115"/>
    </row>
    <row r="1360" spans="9:11" ht="18.75" customHeight="1">
      <c r="I1360" s="115"/>
      <c r="J1360" s="115"/>
      <c r="K1360" s="115"/>
    </row>
    <row r="1361" spans="9:11" ht="18.75" customHeight="1">
      <c r="I1361" s="115"/>
      <c r="J1361" s="115"/>
      <c r="K1361" s="115"/>
    </row>
    <row r="1362" spans="9:11" ht="18.75" customHeight="1">
      <c r="I1362" s="115"/>
      <c r="J1362" s="115"/>
      <c r="K1362" s="115"/>
    </row>
    <row r="1363" spans="9:11" ht="18.75" customHeight="1">
      <c r="I1363" s="115"/>
      <c r="J1363" s="115"/>
      <c r="K1363" s="115"/>
    </row>
    <row r="1364" spans="9:11" ht="18.75" customHeight="1">
      <c r="I1364" s="115"/>
      <c r="J1364" s="115"/>
      <c r="K1364" s="115"/>
    </row>
    <row r="1365" spans="9:11" ht="18.75" customHeight="1">
      <c r="I1365" s="115"/>
      <c r="J1365" s="115"/>
      <c r="K1365" s="115"/>
    </row>
    <row r="1366" spans="9:11" ht="18.75" customHeight="1">
      <c r="I1366" s="115"/>
      <c r="J1366" s="115"/>
      <c r="K1366" s="115"/>
    </row>
    <row r="1367" spans="9:11" ht="18.75" customHeight="1">
      <c r="I1367" s="115"/>
      <c r="J1367" s="115"/>
      <c r="K1367" s="115"/>
    </row>
    <row r="1368" spans="9:11" ht="18.75" customHeight="1">
      <c r="I1368" s="115"/>
      <c r="J1368" s="115"/>
      <c r="K1368" s="115"/>
    </row>
    <row r="1369" spans="9:11" ht="18.75" customHeight="1">
      <c r="I1369" s="115"/>
      <c r="J1369" s="115"/>
      <c r="K1369" s="115"/>
    </row>
    <row r="1370" spans="9:11" ht="18.75" customHeight="1">
      <c r="I1370" s="115"/>
      <c r="J1370" s="115"/>
      <c r="K1370" s="115"/>
    </row>
    <row r="1371" spans="9:11" ht="18.75" customHeight="1">
      <c r="I1371" s="115"/>
      <c r="J1371" s="115"/>
      <c r="K1371" s="115"/>
    </row>
    <row r="1372" spans="9:11" ht="18.75" customHeight="1">
      <c r="I1372" s="115"/>
      <c r="J1372" s="115"/>
      <c r="K1372" s="115"/>
    </row>
    <row r="1373" spans="9:11" ht="18.75" customHeight="1">
      <c r="I1373" s="115"/>
      <c r="J1373" s="115"/>
      <c r="K1373" s="115"/>
    </row>
    <row r="1374" spans="9:11" ht="18.75" customHeight="1">
      <c r="I1374" s="115"/>
      <c r="J1374" s="115"/>
      <c r="K1374" s="115"/>
    </row>
    <row r="1375" spans="9:11" ht="18.75" customHeight="1">
      <c r="I1375" s="115"/>
      <c r="J1375" s="115"/>
      <c r="K1375" s="115"/>
    </row>
    <row r="1376" spans="9:11" ht="18.75" customHeight="1">
      <c r="I1376" s="115"/>
      <c r="J1376" s="115"/>
      <c r="K1376" s="115"/>
    </row>
    <row r="1377" spans="9:11" ht="18.75" customHeight="1">
      <c r="I1377" s="115"/>
      <c r="J1377" s="115"/>
      <c r="K1377" s="115"/>
    </row>
    <row r="1378" spans="9:11" ht="18.75" customHeight="1">
      <c r="I1378" s="115"/>
      <c r="J1378" s="115"/>
      <c r="K1378" s="115"/>
    </row>
    <row r="1379" spans="9:11" ht="18.75" customHeight="1">
      <c r="I1379" s="115"/>
      <c r="J1379" s="115"/>
      <c r="K1379" s="115"/>
    </row>
    <row r="1380" spans="9:11" ht="18.75" customHeight="1">
      <c r="I1380" s="115"/>
      <c r="J1380" s="115"/>
      <c r="K1380" s="115"/>
    </row>
    <row r="1381" spans="9:11" ht="18.75" customHeight="1">
      <c r="I1381" s="115"/>
      <c r="J1381" s="115"/>
      <c r="K1381" s="115"/>
    </row>
    <row r="1382" spans="9:11" ht="18.75" customHeight="1">
      <c r="I1382" s="115"/>
      <c r="J1382" s="115"/>
      <c r="K1382" s="115"/>
    </row>
    <row r="1383" spans="9:11" ht="18.75" customHeight="1">
      <c r="I1383" s="115"/>
      <c r="J1383" s="115"/>
      <c r="K1383" s="115"/>
    </row>
    <row r="1384" spans="9:11" ht="18.75" customHeight="1">
      <c r="I1384" s="115"/>
      <c r="J1384" s="115"/>
      <c r="K1384" s="115"/>
    </row>
    <row r="1385" spans="9:11" ht="18.75" customHeight="1">
      <c r="I1385" s="115"/>
      <c r="J1385" s="115"/>
      <c r="K1385" s="115"/>
    </row>
    <row r="1386" spans="9:11" ht="18.75" customHeight="1">
      <c r="I1386" s="115"/>
      <c r="J1386" s="115"/>
      <c r="K1386" s="115"/>
    </row>
    <row r="1387" spans="9:11" ht="18.75" customHeight="1">
      <c r="I1387" s="115"/>
      <c r="J1387" s="115"/>
      <c r="K1387" s="115"/>
    </row>
    <row r="1388" spans="9:11" ht="18.75" customHeight="1">
      <c r="I1388" s="115"/>
      <c r="J1388" s="115"/>
      <c r="K1388" s="115"/>
    </row>
    <row r="1389" spans="9:11" ht="18.75" customHeight="1">
      <c r="I1389" s="115"/>
      <c r="J1389" s="115"/>
      <c r="K1389" s="115"/>
    </row>
    <row r="1390" spans="9:11" ht="18.75" customHeight="1">
      <c r="I1390" s="115"/>
      <c r="J1390" s="115"/>
      <c r="K1390" s="115"/>
    </row>
    <row r="1391" spans="9:11" ht="18.75" customHeight="1">
      <c r="I1391" s="115"/>
      <c r="J1391" s="115"/>
      <c r="K1391" s="115"/>
    </row>
    <row r="1392" spans="9:11" ht="18.75" customHeight="1">
      <c r="I1392" s="115"/>
      <c r="J1392" s="115"/>
      <c r="K1392" s="115"/>
    </row>
    <row r="1393" spans="9:11" ht="18.75" customHeight="1">
      <c r="I1393" s="115"/>
      <c r="J1393" s="115"/>
      <c r="K1393" s="115"/>
    </row>
    <row r="1394" spans="9:11" ht="18.75" customHeight="1">
      <c r="I1394" s="115"/>
      <c r="J1394" s="115"/>
      <c r="K1394" s="115"/>
    </row>
    <row r="1395" spans="9:11" ht="18.75" customHeight="1">
      <c r="I1395" s="115"/>
      <c r="J1395" s="115"/>
      <c r="K1395" s="115"/>
    </row>
    <row r="1396" spans="9:11" ht="18.75" customHeight="1">
      <c r="I1396" s="115"/>
      <c r="J1396" s="115"/>
      <c r="K1396" s="115"/>
    </row>
    <row r="1397" spans="9:11" ht="18.75" customHeight="1">
      <c r="I1397" s="115"/>
      <c r="J1397" s="115"/>
      <c r="K1397" s="115"/>
    </row>
    <row r="1398" spans="9:11" ht="18.75" customHeight="1">
      <c r="I1398" s="115"/>
      <c r="J1398" s="115"/>
      <c r="K1398" s="115"/>
    </row>
    <row r="1399" spans="9:11" ht="18.75" customHeight="1">
      <c r="I1399" s="115"/>
      <c r="J1399" s="115"/>
      <c r="K1399" s="115"/>
    </row>
    <row r="1400" spans="9:11" ht="18.75" customHeight="1">
      <c r="I1400" s="115"/>
      <c r="J1400" s="115"/>
      <c r="K1400" s="115"/>
    </row>
    <row r="1401" spans="9:11" ht="18.75" customHeight="1">
      <c r="I1401" s="115"/>
      <c r="J1401" s="115"/>
      <c r="K1401" s="115"/>
    </row>
    <row r="1402" spans="9:11" ht="18.75" customHeight="1">
      <c r="I1402" s="115"/>
      <c r="J1402" s="115"/>
      <c r="K1402" s="115"/>
    </row>
    <row r="1403" spans="9:11" ht="18.75" customHeight="1">
      <c r="I1403" s="115"/>
      <c r="J1403" s="115"/>
      <c r="K1403" s="115"/>
    </row>
    <row r="1404" spans="9:11" ht="18.75" customHeight="1">
      <c r="I1404" s="115"/>
      <c r="J1404" s="115"/>
      <c r="K1404" s="115"/>
    </row>
    <row r="1405" spans="9:11" ht="18.75" customHeight="1">
      <c r="I1405" s="115"/>
      <c r="J1405" s="115"/>
      <c r="K1405" s="115"/>
    </row>
    <row r="1406" spans="9:11" ht="18.75" customHeight="1">
      <c r="I1406" s="115"/>
      <c r="J1406" s="115"/>
      <c r="K1406" s="115"/>
    </row>
    <row r="1407" spans="9:11" ht="18.75" customHeight="1">
      <c r="I1407" s="115"/>
      <c r="J1407" s="115"/>
      <c r="K1407" s="115"/>
    </row>
    <row r="1408" spans="9:11" ht="18.75" customHeight="1">
      <c r="I1408" s="115"/>
      <c r="J1408" s="115"/>
      <c r="K1408" s="115"/>
    </row>
    <row r="1409" spans="9:11" ht="18.75" customHeight="1">
      <c r="I1409" s="115"/>
      <c r="J1409" s="115"/>
      <c r="K1409" s="115"/>
    </row>
    <row r="1410" spans="9:11" ht="18.75" customHeight="1">
      <c r="I1410" s="115"/>
      <c r="J1410" s="115"/>
      <c r="K1410" s="115"/>
    </row>
    <row r="1411" spans="9:11" ht="18.75" customHeight="1">
      <c r="I1411" s="115"/>
      <c r="J1411" s="115"/>
      <c r="K1411" s="115"/>
    </row>
    <row r="1412" spans="9:11" ht="18.75" customHeight="1">
      <c r="I1412" s="115"/>
      <c r="J1412" s="115"/>
      <c r="K1412" s="115"/>
    </row>
    <row r="1413" spans="9:11" ht="18.75" customHeight="1">
      <c r="I1413" s="115"/>
      <c r="J1413" s="115"/>
      <c r="K1413" s="115"/>
    </row>
    <row r="1414" spans="9:11" ht="18.75" customHeight="1">
      <c r="I1414" s="115"/>
      <c r="J1414" s="115"/>
      <c r="K1414" s="115"/>
    </row>
    <row r="1415" spans="9:11" ht="18.75" customHeight="1">
      <c r="I1415" s="115"/>
      <c r="J1415" s="115"/>
      <c r="K1415" s="115"/>
    </row>
    <row r="1416" spans="9:11" ht="18.75" customHeight="1">
      <c r="I1416" s="115"/>
      <c r="J1416" s="115"/>
      <c r="K1416" s="115"/>
    </row>
    <row r="1417" spans="9:11" ht="18.75" customHeight="1">
      <c r="I1417" s="115"/>
      <c r="J1417" s="115"/>
      <c r="K1417" s="115"/>
    </row>
    <row r="1418" spans="9:11" ht="18.75" customHeight="1">
      <c r="I1418" s="115"/>
      <c r="J1418" s="115"/>
      <c r="K1418" s="115"/>
    </row>
    <row r="1419" spans="9:11" ht="18.75" customHeight="1">
      <c r="I1419" s="115"/>
      <c r="J1419" s="115"/>
      <c r="K1419" s="115"/>
    </row>
    <row r="1420" spans="9:11" ht="18.75" customHeight="1">
      <c r="I1420" s="115"/>
      <c r="J1420" s="115"/>
      <c r="K1420" s="115"/>
    </row>
    <row r="1421" spans="9:11" ht="18.75" customHeight="1">
      <c r="I1421" s="115"/>
      <c r="J1421" s="115"/>
      <c r="K1421" s="115"/>
    </row>
    <row r="1422" spans="9:11" ht="18.75" customHeight="1">
      <c r="I1422" s="115"/>
      <c r="J1422" s="115"/>
      <c r="K1422" s="115"/>
    </row>
    <row r="1423" spans="9:11" ht="18.75" customHeight="1">
      <c r="I1423" s="115"/>
      <c r="J1423" s="115"/>
      <c r="K1423" s="115"/>
    </row>
    <row r="1424" spans="9:11" ht="18.75" customHeight="1">
      <c r="I1424" s="115"/>
      <c r="J1424" s="115"/>
      <c r="K1424" s="115"/>
    </row>
    <row r="1425" spans="9:11" ht="18.75" customHeight="1">
      <c r="I1425" s="115"/>
      <c r="J1425" s="115"/>
      <c r="K1425" s="115"/>
    </row>
    <row r="1426" spans="9:11" ht="18.75" customHeight="1">
      <c r="I1426" s="115"/>
      <c r="J1426" s="115"/>
      <c r="K1426" s="115"/>
    </row>
    <row r="1427" spans="9:11" ht="18.75" customHeight="1">
      <c r="I1427" s="115"/>
      <c r="J1427" s="115"/>
      <c r="K1427" s="115"/>
    </row>
    <row r="1428" spans="9:11" ht="18.75" customHeight="1">
      <c r="I1428" s="115"/>
      <c r="J1428" s="115"/>
      <c r="K1428" s="115"/>
    </row>
    <row r="1429" spans="9:11" ht="18.75" customHeight="1">
      <c r="I1429" s="115"/>
      <c r="J1429" s="115"/>
      <c r="K1429" s="115"/>
    </row>
    <row r="1430" spans="9:11" ht="18.75" customHeight="1">
      <c r="I1430" s="115"/>
      <c r="J1430" s="115"/>
      <c r="K1430" s="115"/>
    </row>
    <row r="1431" spans="9:11" ht="18.75" customHeight="1">
      <c r="I1431" s="115"/>
      <c r="J1431" s="115"/>
      <c r="K1431" s="115"/>
    </row>
    <row r="1432" spans="9:11" ht="18.75" customHeight="1">
      <c r="I1432" s="115"/>
      <c r="J1432" s="115"/>
      <c r="K1432" s="115"/>
    </row>
    <row r="1433" spans="9:11" ht="18.75" customHeight="1">
      <c r="I1433" s="115"/>
      <c r="J1433" s="115"/>
      <c r="K1433" s="115"/>
    </row>
    <row r="1434" spans="9:11" ht="18.75" customHeight="1">
      <c r="I1434" s="115"/>
      <c r="J1434" s="115"/>
      <c r="K1434" s="115"/>
    </row>
    <row r="1435" spans="9:11" ht="18.75" customHeight="1">
      <c r="I1435" s="115"/>
      <c r="J1435" s="115"/>
      <c r="K1435" s="115"/>
    </row>
    <row r="1436" spans="9:11" ht="18.75" customHeight="1">
      <c r="I1436" s="115"/>
      <c r="J1436" s="115"/>
      <c r="K1436" s="115"/>
    </row>
    <row r="1437" spans="9:11" ht="18.75" customHeight="1">
      <c r="I1437" s="115"/>
      <c r="J1437" s="115"/>
      <c r="K1437" s="115"/>
    </row>
    <row r="1438" spans="9:11" ht="18.75" customHeight="1">
      <c r="I1438" s="115"/>
      <c r="J1438" s="115"/>
      <c r="K1438" s="115"/>
    </row>
    <row r="1439" spans="9:11" ht="18.75" customHeight="1">
      <c r="I1439" s="115"/>
      <c r="J1439" s="115"/>
      <c r="K1439" s="115"/>
    </row>
    <row r="1440" spans="9:11" ht="18.75" customHeight="1">
      <c r="I1440" s="115"/>
      <c r="J1440" s="115"/>
      <c r="K1440" s="115"/>
    </row>
    <row r="1441" spans="9:11" ht="18.75" customHeight="1">
      <c r="I1441" s="115"/>
      <c r="J1441" s="115"/>
      <c r="K1441" s="115"/>
    </row>
    <row r="1442" spans="9:11" ht="18.75" customHeight="1">
      <c r="I1442" s="115"/>
      <c r="J1442" s="115"/>
      <c r="K1442" s="115"/>
    </row>
    <row r="1443" spans="9:11" ht="18.75" customHeight="1">
      <c r="I1443" s="115"/>
      <c r="J1443" s="115"/>
      <c r="K1443" s="115"/>
    </row>
    <row r="1444" spans="9:11" ht="18.75" customHeight="1">
      <c r="I1444" s="115"/>
      <c r="J1444" s="115"/>
      <c r="K1444" s="115"/>
    </row>
    <row r="1445" spans="9:11" ht="18.75" customHeight="1">
      <c r="I1445" s="115"/>
      <c r="J1445" s="115"/>
      <c r="K1445" s="115"/>
    </row>
    <row r="1446" spans="9:11" ht="18.75" customHeight="1">
      <c r="I1446" s="115"/>
      <c r="J1446" s="115"/>
      <c r="K1446" s="115"/>
    </row>
    <row r="1447" spans="9:11" ht="18.75" customHeight="1">
      <c r="I1447" s="115"/>
      <c r="J1447" s="115"/>
      <c r="K1447" s="115"/>
    </row>
    <row r="1448" spans="9:11" ht="18.75" customHeight="1">
      <c r="I1448" s="115"/>
      <c r="J1448" s="115"/>
      <c r="K1448" s="115"/>
    </row>
    <row r="1449" spans="9:11" ht="18.75" customHeight="1">
      <c r="I1449" s="115"/>
      <c r="J1449" s="115"/>
      <c r="K1449" s="115"/>
    </row>
    <row r="1450" spans="9:11" ht="18.75" customHeight="1">
      <c r="I1450" s="115"/>
      <c r="J1450" s="115"/>
      <c r="K1450" s="115"/>
    </row>
    <row r="1451" spans="9:11" ht="18.75" customHeight="1">
      <c r="I1451" s="115"/>
      <c r="J1451" s="115"/>
      <c r="K1451" s="115"/>
    </row>
    <row r="1452" spans="9:11" ht="18.75" customHeight="1">
      <c r="I1452" s="115"/>
      <c r="J1452" s="115"/>
      <c r="K1452" s="115"/>
    </row>
    <row r="1453" spans="9:11" ht="18.75" customHeight="1">
      <c r="I1453" s="115"/>
      <c r="J1453" s="115"/>
      <c r="K1453" s="115"/>
    </row>
    <row r="1454" spans="9:11" ht="18.75" customHeight="1">
      <c r="I1454" s="115"/>
      <c r="J1454" s="115"/>
      <c r="K1454" s="115"/>
    </row>
    <row r="1455" spans="9:11" ht="18.75" customHeight="1">
      <c r="I1455" s="115"/>
      <c r="J1455" s="115"/>
      <c r="K1455" s="115"/>
    </row>
    <row r="1456" spans="9:11" ht="18.75" customHeight="1">
      <c r="I1456" s="115"/>
      <c r="J1456" s="115"/>
      <c r="K1456" s="115"/>
    </row>
    <row r="1457" spans="9:11" ht="18.75" customHeight="1">
      <c r="I1457" s="115"/>
      <c r="J1457" s="115"/>
      <c r="K1457" s="115"/>
    </row>
    <row r="1458" spans="9:11" ht="18.75" customHeight="1">
      <c r="I1458" s="115"/>
      <c r="J1458" s="115"/>
      <c r="K1458" s="115"/>
    </row>
    <row r="1459" spans="9:11" ht="18.75" customHeight="1">
      <c r="I1459" s="115"/>
      <c r="J1459" s="115"/>
      <c r="K1459" s="115"/>
    </row>
    <row r="1460" spans="9:11" ht="18.75" customHeight="1">
      <c r="I1460" s="115"/>
      <c r="J1460" s="115"/>
      <c r="K1460" s="115"/>
    </row>
    <row r="1461" spans="9:11" ht="18.75" customHeight="1">
      <c r="I1461" s="115"/>
      <c r="J1461" s="115"/>
      <c r="K1461" s="115"/>
    </row>
    <row r="1462" spans="9:11" ht="18.75" customHeight="1">
      <c r="I1462" s="115"/>
      <c r="J1462" s="115"/>
      <c r="K1462" s="115"/>
    </row>
    <row r="1463" spans="9:11" ht="18.75" customHeight="1">
      <c r="I1463" s="115"/>
      <c r="J1463" s="115"/>
      <c r="K1463" s="115"/>
    </row>
    <row r="1464" spans="9:11" ht="18.75" customHeight="1">
      <c r="I1464" s="115"/>
      <c r="J1464" s="115"/>
      <c r="K1464" s="115"/>
    </row>
    <row r="1465" spans="9:11" ht="18.75" customHeight="1">
      <c r="I1465" s="115"/>
      <c r="J1465" s="115"/>
      <c r="K1465" s="115"/>
    </row>
    <row r="1466" spans="9:11" ht="18.75" customHeight="1">
      <c r="I1466" s="115"/>
      <c r="J1466" s="115"/>
      <c r="K1466" s="115"/>
    </row>
    <row r="1467" spans="9:11" ht="18.75" customHeight="1">
      <c r="I1467" s="115"/>
      <c r="J1467" s="115"/>
      <c r="K1467" s="115"/>
    </row>
    <row r="1468" spans="9:11" ht="18.75" customHeight="1">
      <c r="I1468" s="115"/>
      <c r="J1468" s="115"/>
      <c r="K1468" s="115"/>
    </row>
    <row r="1469" spans="9:11" ht="18.75" customHeight="1">
      <c r="I1469" s="115"/>
      <c r="J1469" s="115"/>
      <c r="K1469" s="115"/>
    </row>
    <row r="1470" spans="9:11" ht="18.75" customHeight="1">
      <c r="I1470" s="115"/>
      <c r="J1470" s="115"/>
      <c r="K1470" s="115"/>
    </row>
    <row r="1471" spans="9:11" ht="18.75" customHeight="1">
      <c r="I1471" s="115"/>
      <c r="J1471" s="115"/>
      <c r="K1471" s="115"/>
    </row>
    <row r="1472" spans="9:11" ht="18.75" customHeight="1">
      <c r="I1472" s="115"/>
      <c r="J1472" s="115"/>
      <c r="K1472" s="115"/>
    </row>
    <row r="1473" spans="9:11" ht="18.75" customHeight="1">
      <c r="I1473" s="115"/>
      <c r="J1473" s="115"/>
      <c r="K1473" s="115"/>
    </row>
    <row r="1474" spans="9:11" ht="18.75" customHeight="1">
      <c r="I1474" s="115"/>
      <c r="J1474" s="115"/>
      <c r="K1474" s="115"/>
    </row>
    <row r="1475" spans="9:11" ht="18.75" customHeight="1">
      <c r="I1475" s="115"/>
      <c r="J1475" s="115"/>
      <c r="K1475" s="115"/>
    </row>
    <row r="1476" spans="9:11" ht="18.75" customHeight="1">
      <c r="I1476" s="115"/>
      <c r="J1476" s="115"/>
      <c r="K1476" s="115"/>
    </row>
    <row r="1477" spans="9:11" ht="18.75" customHeight="1">
      <c r="I1477" s="115"/>
      <c r="J1477" s="115"/>
      <c r="K1477" s="115"/>
    </row>
    <row r="1478" spans="9:11" ht="18.75" customHeight="1">
      <c r="I1478" s="115"/>
      <c r="J1478" s="115"/>
      <c r="K1478" s="115"/>
    </row>
    <row r="1479" spans="9:11" ht="18.75" customHeight="1">
      <c r="I1479" s="115"/>
      <c r="J1479" s="115"/>
      <c r="K1479" s="115"/>
    </row>
    <row r="1480" spans="9:11" ht="18.75" customHeight="1">
      <c r="I1480" s="115"/>
      <c r="J1480" s="115"/>
      <c r="K1480" s="115"/>
    </row>
    <row r="1481" spans="9:11" ht="18.75" customHeight="1">
      <c r="I1481" s="115"/>
      <c r="J1481" s="115"/>
      <c r="K1481" s="115"/>
    </row>
    <row r="1482" spans="9:11" ht="18.75" customHeight="1">
      <c r="I1482" s="115"/>
      <c r="J1482" s="115"/>
      <c r="K1482" s="115"/>
    </row>
    <row r="1483" spans="9:11" ht="18.75" customHeight="1">
      <c r="I1483" s="115"/>
      <c r="J1483" s="115"/>
      <c r="K1483" s="115"/>
    </row>
    <row r="1484" spans="9:11" ht="18.75" customHeight="1">
      <c r="I1484" s="115"/>
      <c r="J1484" s="115"/>
      <c r="K1484" s="115"/>
    </row>
    <row r="1485" spans="9:11" ht="18.75" customHeight="1">
      <c r="I1485" s="115"/>
      <c r="J1485" s="115"/>
      <c r="K1485" s="115"/>
    </row>
    <row r="1486" spans="9:11" ht="18.75" customHeight="1">
      <c r="I1486" s="115"/>
      <c r="J1486" s="115"/>
      <c r="K1486" s="115"/>
    </row>
    <row r="1487" spans="9:11" ht="18.75" customHeight="1">
      <c r="I1487" s="115"/>
      <c r="J1487" s="115"/>
      <c r="K1487" s="115"/>
    </row>
    <row r="1488" spans="9:11" ht="18.75" customHeight="1">
      <c r="I1488" s="115"/>
      <c r="J1488" s="115"/>
      <c r="K1488" s="115"/>
    </row>
    <row r="1489" spans="9:11" ht="18.75" customHeight="1">
      <c r="I1489" s="115"/>
      <c r="J1489" s="115"/>
      <c r="K1489" s="115"/>
    </row>
    <row r="1490" spans="9:11" ht="18.75" customHeight="1">
      <c r="I1490" s="115"/>
      <c r="J1490" s="115"/>
      <c r="K1490" s="115"/>
    </row>
    <row r="1491" spans="9:11" ht="18.75" customHeight="1">
      <c r="I1491" s="115"/>
      <c r="J1491" s="115"/>
      <c r="K1491" s="115"/>
    </row>
    <row r="1492" spans="9:11" ht="18.75" customHeight="1">
      <c r="I1492" s="115"/>
      <c r="J1492" s="115"/>
      <c r="K1492" s="115"/>
    </row>
    <row r="1493" spans="9:11" ht="18.75" customHeight="1">
      <c r="I1493" s="115"/>
      <c r="J1493" s="115"/>
      <c r="K1493" s="115"/>
    </row>
    <row r="1494" spans="9:11" ht="18.75" customHeight="1">
      <c r="I1494" s="115"/>
      <c r="J1494" s="115"/>
      <c r="K1494" s="115"/>
    </row>
    <row r="1495" spans="9:11" ht="18.75" customHeight="1">
      <c r="I1495" s="115"/>
      <c r="J1495" s="115"/>
      <c r="K1495" s="115"/>
    </row>
    <row r="1496" spans="9:11" ht="18.75" customHeight="1">
      <c r="I1496" s="115"/>
      <c r="J1496" s="115"/>
      <c r="K1496" s="115"/>
    </row>
    <row r="1497" spans="9:11" ht="18.75" customHeight="1">
      <c r="I1497" s="115"/>
      <c r="J1497" s="115"/>
      <c r="K1497" s="115"/>
    </row>
    <row r="1498" spans="9:11" ht="18.75" customHeight="1">
      <c r="I1498" s="115"/>
      <c r="J1498" s="115"/>
      <c r="K1498" s="115"/>
    </row>
    <row r="1499" spans="9:11" ht="18.75" customHeight="1">
      <c r="I1499" s="115"/>
      <c r="J1499" s="115"/>
      <c r="K1499" s="115"/>
    </row>
    <row r="1500" spans="9:11" ht="18.75" customHeight="1">
      <c r="I1500" s="115"/>
      <c r="J1500" s="115"/>
      <c r="K1500" s="115"/>
    </row>
    <row r="1501" spans="9:11" ht="18.75" customHeight="1">
      <c r="I1501" s="115"/>
      <c r="J1501" s="115"/>
      <c r="K1501" s="115"/>
    </row>
    <row r="1502" spans="9:11" ht="18.75" customHeight="1">
      <c r="I1502" s="115"/>
      <c r="J1502" s="115"/>
      <c r="K1502" s="115"/>
    </row>
    <row r="1503" spans="9:11" ht="18.75" customHeight="1">
      <c r="I1503" s="115"/>
      <c r="J1503" s="115"/>
      <c r="K1503" s="115"/>
    </row>
    <row r="1504" spans="9:11" ht="18.75" customHeight="1">
      <c r="I1504" s="115"/>
      <c r="J1504" s="115"/>
      <c r="K1504" s="115"/>
    </row>
    <row r="1505" spans="9:11" ht="18.75" customHeight="1">
      <c r="I1505" s="115"/>
      <c r="J1505" s="115"/>
      <c r="K1505" s="115"/>
    </row>
    <row r="1506" spans="9:11" ht="18.75" customHeight="1">
      <c r="I1506" s="115"/>
      <c r="J1506" s="115"/>
      <c r="K1506" s="115"/>
    </row>
    <row r="1507" spans="9:11" ht="18.75" customHeight="1">
      <c r="I1507" s="115"/>
      <c r="J1507" s="115"/>
      <c r="K1507" s="115"/>
    </row>
    <row r="1508" spans="9:11" ht="18.75" customHeight="1">
      <c r="I1508" s="115"/>
      <c r="J1508" s="115"/>
      <c r="K1508" s="115"/>
    </row>
    <row r="1509" spans="9:11" ht="18.75" customHeight="1">
      <c r="I1509" s="115"/>
      <c r="J1509" s="115"/>
      <c r="K1509" s="115"/>
    </row>
    <row r="1510" spans="9:11" ht="18.75" customHeight="1">
      <c r="I1510" s="115"/>
      <c r="J1510" s="115"/>
      <c r="K1510" s="115"/>
    </row>
    <row r="1511" spans="9:11" ht="18.75" customHeight="1">
      <c r="I1511" s="115"/>
      <c r="J1511" s="115"/>
      <c r="K1511" s="115"/>
    </row>
    <row r="1512" spans="9:11" ht="18.75" customHeight="1">
      <c r="I1512" s="115"/>
      <c r="J1512" s="115"/>
      <c r="K1512" s="115"/>
    </row>
    <row r="1513" spans="9:11" ht="18.75" customHeight="1">
      <c r="I1513" s="115"/>
      <c r="J1513" s="115"/>
      <c r="K1513" s="115"/>
    </row>
    <row r="1514" spans="9:11" ht="18.75" customHeight="1">
      <c r="I1514" s="115"/>
      <c r="J1514" s="115"/>
      <c r="K1514" s="115"/>
    </row>
    <row r="1515" spans="9:11" ht="18.75" customHeight="1">
      <c r="I1515" s="115"/>
      <c r="J1515" s="115"/>
      <c r="K1515" s="115"/>
    </row>
    <row r="1516" spans="9:11" ht="18.75" customHeight="1">
      <c r="I1516" s="115"/>
      <c r="J1516" s="115"/>
      <c r="K1516" s="115"/>
    </row>
    <row r="1517" spans="9:11" ht="18.75" customHeight="1">
      <c r="I1517" s="115"/>
      <c r="J1517" s="115"/>
      <c r="K1517" s="115"/>
    </row>
    <row r="1518" spans="9:11" ht="18.75" customHeight="1">
      <c r="I1518" s="115"/>
      <c r="J1518" s="115"/>
      <c r="K1518" s="115"/>
    </row>
    <row r="1519" spans="9:11" ht="18.75" customHeight="1">
      <c r="I1519" s="115"/>
      <c r="J1519" s="115"/>
      <c r="K1519" s="115"/>
    </row>
    <row r="1520" spans="9:11" ht="18.75" customHeight="1">
      <c r="I1520" s="115"/>
      <c r="J1520" s="115"/>
      <c r="K1520" s="115"/>
    </row>
    <row r="1521" spans="9:11" ht="18.75" customHeight="1">
      <c r="I1521" s="115"/>
      <c r="J1521" s="115"/>
      <c r="K1521" s="115"/>
    </row>
    <row r="1522" spans="9:11" ht="18.75" customHeight="1">
      <c r="I1522" s="115"/>
      <c r="J1522" s="115"/>
      <c r="K1522" s="115"/>
    </row>
    <row r="1523" spans="9:11" ht="18.75" customHeight="1">
      <c r="I1523" s="115"/>
      <c r="J1523" s="115"/>
      <c r="K1523" s="115"/>
    </row>
    <row r="1524" spans="9:11" ht="18.75" customHeight="1">
      <c r="I1524" s="115"/>
      <c r="J1524" s="115"/>
      <c r="K1524" s="115"/>
    </row>
    <row r="1525" spans="9:11" ht="18.75" customHeight="1">
      <c r="I1525" s="115"/>
      <c r="J1525" s="115"/>
      <c r="K1525" s="115"/>
    </row>
    <row r="1526" spans="9:11" ht="18.75" customHeight="1">
      <c r="I1526" s="115"/>
      <c r="J1526" s="115"/>
      <c r="K1526" s="115"/>
    </row>
    <row r="1527" spans="9:11" ht="18.75" customHeight="1">
      <c r="I1527" s="115"/>
      <c r="J1527" s="115"/>
      <c r="K1527" s="115"/>
    </row>
    <row r="1528" spans="9:11" ht="18.75" customHeight="1">
      <c r="I1528" s="115"/>
      <c r="J1528" s="115"/>
      <c r="K1528" s="115"/>
    </row>
    <row r="1529" spans="9:11" ht="18.75" customHeight="1">
      <c r="I1529" s="115"/>
      <c r="J1529" s="115"/>
      <c r="K1529" s="115"/>
    </row>
    <row r="1530" spans="9:11" ht="18.75" customHeight="1">
      <c r="I1530" s="115"/>
      <c r="J1530" s="115"/>
      <c r="K1530" s="115"/>
    </row>
    <row r="1531" spans="9:11" ht="18.75" customHeight="1">
      <c r="I1531" s="115"/>
      <c r="J1531" s="115"/>
      <c r="K1531" s="115"/>
    </row>
    <row r="1532" spans="9:11" ht="18.75" customHeight="1">
      <c r="I1532" s="115"/>
      <c r="J1532" s="115"/>
      <c r="K1532" s="115"/>
    </row>
    <row r="1533" spans="9:11" ht="18.75" customHeight="1">
      <c r="I1533" s="115"/>
      <c r="J1533" s="115"/>
      <c r="K1533" s="115"/>
    </row>
    <row r="1534" spans="9:11" ht="18.75" customHeight="1">
      <c r="I1534" s="115"/>
      <c r="J1534" s="115"/>
      <c r="K1534" s="115"/>
    </row>
    <row r="1535" spans="9:11" ht="18.75" customHeight="1">
      <c r="I1535" s="115"/>
      <c r="J1535" s="115"/>
      <c r="K1535" s="115"/>
    </row>
    <row r="1536" spans="9:11" ht="18.75" customHeight="1">
      <c r="I1536" s="115"/>
      <c r="J1536" s="115"/>
      <c r="K1536" s="115"/>
    </row>
    <row r="1537" spans="9:11" ht="18.75" customHeight="1">
      <c r="I1537" s="115"/>
      <c r="J1537" s="115"/>
      <c r="K1537" s="115"/>
    </row>
    <row r="1538" spans="9:11" ht="18.75" customHeight="1">
      <c r="I1538" s="115"/>
      <c r="J1538" s="115"/>
      <c r="K1538" s="115"/>
    </row>
    <row r="1539" spans="9:11" ht="18.75" customHeight="1">
      <c r="I1539" s="115"/>
      <c r="J1539" s="115"/>
      <c r="K1539" s="115"/>
    </row>
    <row r="1540" spans="9:11" ht="18.75" customHeight="1">
      <c r="I1540" s="115"/>
      <c r="J1540" s="115"/>
      <c r="K1540" s="115"/>
    </row>
    <row r="1541" spans="9:11" ht="18.75" customHeight="1">
      <c r="I1541" s="115"/>
      <c r="J1541" s="115"/>
      <c r="K1541" s="115"/>
    </row>
    <row r="1542" spans="9:11" ht="18.75" customHeight="1">
      <c r="I1542" s="115"/>
      <c r="J1542" s="115"/>
      <c r="K1542" s="115"/>
    </row>
    <row r="1543" spans="9:11" ht="18.75" customHeight="1">
      <c r="I1543" s="115"/>
      <c r="J1543" s="115"/>
      <c r="K1543" s="115"/>
    </row>
    <row r="1544" spans="9:11" ht="18.75" customHeight="1">
      <c r="I1544" s="115"/>
      <c r="J1544" s="115"/>
      <c r="K1544" s="115"/>
    </row>
    <row r="1545" spans="9:11" ht="18.75" customHeight="1">
      <c r="I1545" s="115"/>
      <c r="J1545" s="115"/>
      <c r="K1545" s="115"/>
    </row>
    <row r="1546" spans="9:11" ht="18.75" customHeight="1">
      <c r="I1546" s="115"/>
      <c r="J1546" s="115"/>
      <c r="K1546" s="115"/>
    </row>
    <row r="1547" spans="9:11" ht="18.75" customHeight="1">
      <c r="I1547" s="115"/>
      <c r="J1547" s="115"/>
      <c r="K1547" s="115"/>
    </row>
    <row r="1548" spans="9:11" ht="18.75" customHeight="1">
      <c r="I1548" s="115"/>
      <c r="J1548" s="115"/>
      <c r="K1548" s="115"/>
    </row>
    <row r="1549" spans="9:11" ht="18.75" customHeight="1">
      <c r="I1549" s="115"/>
      <c r="J1549" s="115"/>
      <c r="K1549" s="115"/>
    </row>
    <row r="1550" spans="9:11" ht="18.75" customHeight="1">
      <c r="I1550" s="115"/>
      <c r="J1550" s="115"/>
      <c r="K1550" s="115"/>
    </row>
    <row r="1551" spans="9:11" ht="18.75" customHeight="1">
      <c r="I1551" s="115"/>
      <c r="J1551" s="115"/>
      <c r="K1551" s="115"/>
    </row>
    <row r="1552" spans="9:11" ht="18.75" customHeight="1">
      <c r="I1552" s="115"/>
      <c r="J1552" s="115"/>
      <c r="K1552" s="115"/>
    </row>
    <row r="1553" spans="9:11" ht="18.75" customHeight="1">
      <c r="I1553" s="115"/>
      <c r="J1553" s="115"/>
      <c r="K1553" s="115"/>
    </row>
    <row r="1554" spans="9:11" ht="18.75" customHeight="1">
      <c r="I1554" s="115"/>
      <c r="J1554" s="115"/>
      <c r="K1554" s="115"/>
    </row>
    <row r="1555" spans="9:11" ht="18.75" customHeight="1">
      <c r="I1555" s="115"/>
      <c r="J1555" s="115"/>
      <c r="K1555" s="115"/>
    </row>
    <row r="1556" spans="9:11" ht="18.75" customHeight="1">
      <c r="I1556" s="115"/>
      <c r="J1556" s="115"/>
      <c r="K1556" s="115"/>
    </row>
    <row r="1557" spans="9:11" ht="18.75" customHeight="1">
      <c r="I1557" s="115"/>
      <c r="J1557" s="115"/>
      <c r="K1557" s="115"/>
    </row>
    <row r="1558" spans="9:11" ht="18.75" customHeight="1">
      <c r="I1558" s="115"/>
      <c r="J1558" s="115"/>
      <c r="K1558" s="115"/>
    </row>
    <row r="1559" spans="9:11" ht="18.75" customHeight="1">
      <c r="I1559" s="115"/>
      <c r="J1559" s="115"/>
      <c r="K1559" s="115"/>
    </row>
    <row r="1560" spans="9:11" ht="18.75" customHeight="1">
      <c r="I1560" s="115"/>
      <c r="J1560" s="115"/>
      <c r="K1560" s="115"/>
    </row>
    <row r="1561" spans="9:11" ht="18.75" customHeight="1">
      <c r="I1561" s="115"/>
      <c r="J1561" s="115"/>
      <c r="K1561" s="115"/>
    </row>
    <row r="1562" spans="9:11" ht="18.75" customHeight="1">
      <c r="I1562" s="115"/>
      <c r="J1562" s="115"/>
      <c r="K1562" s="115"/>
    </row>
    <row r="1563" spans="9:11" ht="18.75" customHeight="1">
      <c r="I1563" s="115"/>
      <c r="J1563" s="115"/>
      <c r="K1563" s="115"/>
    </row>
    <row r="1564" spans="9:11" ht="18.75" customHeight="1">
      <c r="I1564" s="115"/>
      <c r="J1564" s="115"/>
      <c r="K1564" s="115"/>
    </row>
    <row r="1565" spans="9:11" ht="18.75" customHeight="1">
      <c r="I1565" s="115"/>
      <c r="J1565" s="115"/>
      <c r="K1565" s="115"/>
    </row>
    <row r="1566" spans="9:11" ht="18.75" customHeight="1">
      <c r="I1566" s="115"/>
      <c r="J1566" s="115"/>
      <c r="K1566" s="115"/>
    </row>
    <row r="1567" spans="9:11" ht="18.75" customHeight="1">
      <c r="I1567" s="115"/>
      <c r="J1567" s="115"/>
      <c r="K1567" s="115"/>
    </row>
    <row r="1568" spans="9:11" ht="18.75" customHeight="1">
      <c r="I1568" s="115"/>
      <c r="J1568" s="115"/>
      <c r="K1568" s="115"/>
    </row>
    <row r="1569" spans="9:11" ht="18.75" customHeight="1">
      <c r="I1569" s="115"/>
      <c r="J1569" s="115"/>
      <c r="K1569" s="115"/>
    </row>
    <row r="1570" spans="9:11" ht="18.75" customHeight="1">
      <c r="I1570" s="115"/>
      <c r="J1570" s="115"/>
      <c r="K1570" s="115"/>
    </row>
    <row r="1571" spans="9:11" ht="18.75" customHeight="1">
      <c r="I1571" s="115"/>
      <c r="J1571" s="115"/>
      <c r="K1571" s="115"/>
    </row>
    <row r="1572" spans="9:11" ht="18.75" customHeight="1">
      <c r="I1572" s="115"/>
      <c r="J1572" s="115"/>
      <c r="K1572" s="115"/>
    </row>
    <row r="1573" spans="9:11" ht="18.75" customHeight="1">
      <c r="I1573" s="115"/>
      <c r="J1573" s="115"/>
      <c r="K1573" s="115"/>
    </row>
    <row r="1574" spans="9:11" ht="18.75" customHeight="1">
      <c r="I1574" s="115"/>
      <c r="J1574" s="115"/>
      <c r="K1574" s="115"/>
    </row>
    <row r="1575" spans="9:11" ht="18.75" customHeight="1">
      <c r="I1575" s="115"/>
      <c r="J1575" s="115"/>
      <c r="K1575" s="115"/>
    </row>
    <row r="1576" spans="9:11" ht="18.75" customHeight="1">
      <c r="I1576" s="115"/>
      <c r="J1576" s="115"/>
      <c r="K1576" s="115"/>
    </row>
    <row r="1577" spans="9:11" ht="18.75" customHeight="1">
      <c r="I1577" s="115"/>
      <c r="J1577" s="115"/>
      <c r="K1577" s="115"/>
    </row>
    <row r="1578" spans="9:11" ht="18.75" customHeight="1">
      <c r="I1578" s="115"/>
      <c r="J1578" s="115"/>
      <c r="K1578" s="115"/>
    </row>
    <row r="1579" spans="9:11" ht="18.75" customHeight="1">
      <c r="I1579" s="115"/>
      <c r="J1579" s="115"/>
      <c r="K1579" s="115"/>
    </row>
    <row r="1580" spans="9:11" ht="18.75" customHeight="1">
      <c r="I1580" s="115"/>
      <c r="J1580" s="115"/>
      <c r="K1580" s="115"/>
    </row>
    <row r="1581" spans="9:11" ht="18.75" customHeight="1">
      <c r="I1581" s="115"/>
      <c r="J1581" s="115"/>
      <c r="K1581" s="115"/>
    </row>
    <row r="1582" spans="9:11" ht="18.75" customHeight="1">
      <c r="I1582" s="115"/>
      <c r="J1582" s="115"/>
      <c r="K1582" s="115"/>
    </row>
    <row r="1583" spans="9:11" ht="18.75" customHeight="1">
      <c r="I1583" s="115"/>
      <c r="J1583" s="115"/>
      <c r="K1583" s="115"/>
    </row>
    <row r="1584" spans="9:11" ht="18.75" customHeight="1">
      <c r="I1584" s="115"/>
      <c r="J1584" s="115"/>
      <c r="K1584" s="115"/>
    </row>
    <row r="1585" spans="9:11" ht="18.75" customHeight="1">
      <c r="I1585" s="115"/>
      <c r="J1585" s="115"/>
      <c r="K1585" s="115"/>
    </row>
    <row r="1586" spans="9:11" ht="18.75" customHeight="1">
      <c r="I1586" s="115"/>
      <c r="J1586" s="115"/>
      <c r="K1586" s="115"/>
    </row>
    <row r="1587" spans="9:11" ht="18.75" customHeight="1">
      <c r="I1587" s="115"/>
      <c r="J1587" s="115"/>
      <c r="K1587" s="115"/>
    </row>
    <row r="1588" spans="9:11" ht="18.75" customHeight="1">
      <c r="I1588" s="115"/>
      <c r="J1588" s="115"/>
      <c r="K1588" s="115"/>
    </row>
    <row r="1589" spans="9:11" ht="18.75" customHeight="1">
      <c r="I1589" s="115"/>
      <c r="J1589" s="115"/>
      <c r="K1589" s="115"/>
    </row>
    <row r="1590" spans="9:11" ht="18.75" customHeight="1">
      <c r="I1590" s="115"/>
      <c r="J1590" s="115"/>
      <c r="K1590" s="115"/>
    </row>
    <row r="1591" spans="9:11" ht="18.75" customHeight="1">
      <c r="I1591" s="115"/>
      <c r="J1591" s="115"/>
      <c r="K1591" s="115"/>
    </row>
    <row r="1592" spans="9:11" ht="18.75" customHeight="1">
      <c r="I1592" s="115"/>
      <c r="J1592" s="115"/>
      <c r="K1592" s="115"/>
    </row>
    <row r="1593" spans="9:11" ht="18.75" customHeight="1">
      <c r="I1593" s="115"/>
      <c r="J1593" s="115"/>
      <c r="K1593" s="115"/>
    </row>
    <row r="1594" spans="9:11" ht="18.75" customHeight="1">
      <c r="I1594" s="115"/>
      <c r="J1594" s="115"/>
      <c r="K1594" s="115"/>
    </row>
    <row r="1595" spans="9:11" ht="18.75" customHeight="1">
      <c r="I1595" s="115"/>
      <c r="J1595" s="115"/>
      <c r="K1595" s="115"/>
    </row>
    <row r="1596" spans="9:11" ht="18.75" customHeight="1">
      <c r="I1596" s="115"/>
      <c r="J1596" s="115"/>
      <c r="K1596" s="115"/>
    </row>
    <row r="1597" spans="9:11" ht="18.75" customHeight="1">
      <c r="I1597" s="115"/>
      <c r="J1597" s="115"/>
      <c r="K1597" s="115"/>
    </row>
    <row r="1598" spans="9:11" ht="18.75" customHeight="1">
      <c r="I1598" s="115"/>
      <c r="J1598" s="115"/>
      <c r="K1598" s="115"/>
    </row>
    <row r="1599" spans="9:11" ht="18.75" customHeight="1">
      <c r="I1599" s="115"/>
      <c r="J1599" s="115"/>
      <c r="K1599" s="115"/>
    </row>
    <row r="1600" spans="9:11" ht="18.75" customHeight="1">
      <c r="I1600" s="115"/>
      <c r="J1600" s="115"/>
      <c r="K1600" s="115"/>
    </row>
    <row r="1601" spans="9:11" ht="18.75" customHeight="1">
      <c r="I1601" s="115"/>
      <c r="J1601" s="115"/>
      <c r="K1601" s="115"/>
    </row>
    <row r="1602" spans="9:11" ht="18.75" customHeight="1">
      <c r="I1602" s="115"/>
      <c r="J1602" s="115"/>
      <c r="K1602" s="115"/>
    </row>
    <row r="1603" spans="9:11" ht="18.75" customHeight="1">
      <c r="I1603" s="115"/>
      <c r="J1603" s="115"/>
      <c r="K1603" s="115"/>
    </row>
    <row r="1604" spans="9:11" ht="18.75" customHeight="1">
      <c r="I1604" s="115"/>
      <c r="J1604" s="115"/>
      <c r="K1604" s="115"/>
    </row>
    <row r="1605" spans="9:11" ht="18.75" customHeight="1">
      <c r="I1605" s="115"/>
      <c r="J1605" s="115"/>
      <c r="K1605" s="115"/>
    </row>
    <row r="1606" spans="9:11" ht="18.75" customHeight="1">
      <c r="I1606" s="115"/>
      <c r="J1606" s="115"/>
      <c r="K1606" s="115"/>
    </row>
    <row r="1607" spans="9:11" ht="18.75" customHeight="1">
      <c r="I1607" s="115"/>
      <c r="J1607" s="115"/>
      <c r="K1607" s="115"/>
    </row>
    <row r="1608" spans="9:11" ht="18.75" customHeight="1">
      <c r="I1608" s="115"/>
      <c r="J1608" s="115"/>
      <c r="K1608" s="115"/>
    </row>
    <row r="1609" spans="9:11" ht="18.75" customHeight="1">
      <c r="I1609" s="115"/>
      <c r="J1609" s="115"/>
      <c r="K1609" s="115"/>
    </row>
    <row r="1610" spans="9:11" ht="18.75" customHeight="1">
      <c r="I1610" s="115"/>
      <c r="J1610" s="115"/>
      <c r="K1610" s="115"/>
    </row>
    <row r="1611" spans="9:11" ht="18.75" customHeight="1">
      <c r="I1611" s="115"/>
      <c r="J1611" s="115"/>
      <c r="K1611" s="115"/>
    </row>
    <row r="1612" spans="9:11" ht="18.75" customHeight="1">
      <c r="I1612" s="115"/>
      <c r="J1612" s="115"/>
      <c r="K1612" s="115"/>
    </row>
    <row r="1613" spans="9:11" ht="18.75" customHeight="1">
      <c r="I1613" s="115"/>
      <c r="J1613" s="115"/>
      <c r="K1613" s="115"/>
    </row>
    <row r="1614" spans="9:11" ht="18.75" customHeight="1">
      <c r="I1614" s="115"/>
      <c r="J1614" s="115"/>
      <c r="K1614" s="115"/>
    </row>
    <row r="1615" spans="9:11" ht="18.75" customHeight="1">
      <c r="I1615" s="115"/>
      <c r="J1615" s="115"/>
      <c r="K1615" s="115"/>
    </row>
    <row r="1616" spans="9:11" ht="18.75" customHeight="1">
      <c r="I1616" s="115"/>
      <c r="J1616" s="115"/>
      <c r="K1616" s="115"/>
    </row>
    <row r="1617" spans="9:11" ht="18.75" customHeight="1">
      <c r="I1617" s="115"/>
      <c r="J1617" s="115"/>
      <c r="K1617" s="115"/>
    </row>
    <row r="1618" spans="9:11" ht="18.75" customHeight="1">
      <c r="I1618" s="115"/>
      <c r="J1618" s="115"/>
      <c r="K1618" s="115"/>
    </row>
    <row r="1619" spans="9:11" ht="18.75" customHeight="1">
      <c r="I1619" s="115"/>
      <c r="J1619" s="115"/>
      <c r="K1619" s="115"/>
    </row>
    <row r="1620" spans="9:11" ht="18.75" customHeight="1">
      <c r="I1620" s="115"/>
      <c r="J1620" s="115"/>
      <c r="K1620" s="115"/>
    </row>
    <row r="1621" spans="9:11" ht="18.75" customHeight="1">
      <c r="I1621" s="115"/>
      <c r="J1621" s="115"/>
      <c r="K1621" s="115"/>
    </row>
    <row r="1622" spans="9:11" ht="18.75" customHeight="1">
      <c r="I1622" s="115"/>
      <c r="J1622" s="115"/>
      <c r="K1622" s="115"/>
    </row>
    <row r="1623" spans="9:11" ht="18.75" customHeight="1">
      <c r="I1623" s="115"/>
      <c r="J1623" s="115"/>
      <c r="K1623" s="115"/>
    </row>
    <row r="1624" spans="9:11" ht="18.75" customHeight="1">
      <c r="I1624" s="115"/>
      <c r="J1624" s="115"/>
      <c r="K1624" s="115"/>
    </row>
    <row r="1625" spans="9:11" ht="18.75" customHeight="1">
      <c r="I1625" s="115"/>
      <c r="J1625" s="115"/>
      <c r="K1625" s="115"/>
    </row>
    <row r="1626" spans="9:11" ht="18.75" customHeight="1">
      <c r="I1626" s="115"/>
      <c r="J1626" s="115"/>
      <c r="K1626" s="115"/>
    </row>
    <row r="1627" spans="9:11" ht="18.75" customHeight="1">
      <c r="I1627" s="115"/>
      <c r="J1627" s="115"/>
      <c r="K1627" s="115"/>
    </row>
    <row r="1628" spans="9:11" ht="18.75" customHeight="1">
      <c r="I1628" s="115"/>
      <c r="J1628" s="115"/>
      <c r="K1628" s="115"/>
    </row>
    <row r="1629" spans="9:11" ht="18.75" customHeight="1">
      <c r="I1629" s="115"/>
      <c r="J1629" s="115"/>
      <c r="K1629" s="115"/>
    </row>
    <row r="1630" spans="9:11" ht="18.75" customHeight="1">
      <c r="I1630" s="115"/>
      <c r="J1630" s="115"/>
      <c r="K1630" s="115"/>
    </row>
    <row r="1631" spans="9:11" ht="18.75" customHeight="1">
      <c r="I1631" s="115"/>
      <c r="J1631" s="115"/>
      <c r="K1631" s="115"/>
    </row>
    <row r="1632" spans="9:11" ht="18.75" customHeight="1">
      <c r="I1632" s="115"/>
      <c r="J1632" s="115"/>
      <c r="K1632" s="115"/>
    </row>
    <row r="1633" spans="9:11" ht="18.75" customHeight="1">
      <c r="I1633" s="115"/>
      <c r="J1633" s="115"/>
      <c r="K1633" s="115"/>
    </row>
    <row r="1634" spans="9:11" ht="18.75" customHeight="1">
      <c r="I1634" s="115"/>
      <c r="J1634" s="115"/>
      <c r="K1634" s="115"/>
    </row>
    <row r="1635" spans="9:11" ht="18.75" customHeight="1">
      <c r="I1635" s="115"/>
      <c r="J1635" s="115"/>
      <c r="K1635" s="115"/>
    </row>
    <row r="1636" spans="9:11" ht="18.75" customHeight="1">
      <c r="I1636" s="115"/>
      <c r="J1636" s="115"/>
      <c r="K1636" s="115"/>
    </row>
    <row r="1637" spans="9:11" ht="18.75" customHeight="1">
      <c r="I1637" s="115"/>
      <c r="J1637" s="115"/>
      <c r="K1637" s="115"/>
    </row>
    <row r="1638" spans="9:11" ht="18.75" customHeight="1">
      <c r="I1638" s="115"/>
      <c r="J1638" s="115"/>
      <c r="K1638" s="115"/>
    </row>
    <row r="1639" spans="9:11" ht="18.75" customHeight="1">
      <c r="I1639" s="115"/>
      <c r="J1639" s="115"/>
      <c r="K1639" s="115"/>
    </row>
    <row r="1640" spans="9:11" ht="18.75" customHeight="1">
      <c r="I1640" s="115"/>
      <c r="J1640" s="115"/>
      <c r="K1640" s="115"/>
    </row>
    <row r="1641" spans="9:11" ht="18.75" customHeight="1">
      <c r="I1641" s="115"/>
      <c r="J1641" s="115"/>
      <c r="K1641" s="115"/>
    </row>
    <row r="1642" spans="9:11" ht="18.75" customHeight="1">
      <c r="I1642" s="115"/>
      <c r="J1642" s="115"/>
      <c r="K1642" s="115"/>
    </row>
    <row r="1643" spans="9:11" ht="18.75" customHeight="1">
      <c r="I1643" s="115"/>
      <c r="J1643" s="115"/>
      <c r="K1643" s="115"/>
    </row>
    <row r="1644" spans="9:11" ht="18.75" customHeight="1">
      <c r="I1644" s="115"/>
      <c r="J1644" s="115"/>
      <c r="K1644" s="115"/>
    </row>
    <row r="1645" spans="9:11" ht="18.75" customHeight="1">
      <c r="I1645" s="115"/>
      <c r="J1645" s="115"/>
      <c r="K1645" s="115"/>
    </row>
    <row r="1646" spans="9:11" ht="18.75" customHeight="1">
      <c r="I1646" s="115"/>
      <c r="J1646" s="115"/>
      <c r="K1646" s="115"/>
    </row>
    <row r="1647" spans="9:11" ht="18.75" customHeight="1">
      <c r="I1647" s="115"/>
      <c r="J1647" s="115"/>
      <c r="K1647" s="115"/>
    </row>
    <row r="1648" spans="9:11" ht="18.75" customHeight="1">
      <c r="I1648" s="115"/>
      <c r="J1648" s="115"/>
      <c r="K1648" s="115"/>
    </row>
    <row r="1649" spans="9:11" ht="18.75" customHeight="1">
      <c r="I1649" s="115"/>
      <c r="J1649" s="115"/>
      <c r="K1649" s="115"/>
    </row>
    <row r="1650" spans="9:11" ht="18.75" customHeight="1">
      <c r="I1650" s="115"/>
      <c r="J1650" s="115"/>
      <c r="K1650" s="115"/>
    </row>
    <row r="1651" spans="9:11" ht="18.75" customHeight="1">
      <c r="I1651" s="115"/>
      <c r="J1651" s="115"/>
      <c r="K1651" s="115"/>
    </row>
    <row r="1652" spans="9:11" ht="18.75" customHeight="1">
      <c r="I1652" s="115"/>
      <c r="J1652" s="115"/>
      <c r="K1652" s="115"/>
    </row>
    <row r="1653" spans="9:11" ht="18.75" customHeight="1">
      <c r="I1653" s="115"/>
      <c r="J1653" s="115"/>
      <c r="K1653" s="115"/>
    </row>
    <row r="1654" spans="9:11" ht="18.75" customHeight="1">
      <c r="I1654" s="115"/>
      <c r="J1654" s="115"/>
      <c r="K1654" s="115"/>
    </row>
    <row r="1655" spans="9:11" ht="18.75" customHeight="1">
      <c r="I1655" s="115"/>
      <c r="J1655" s="115"/>
      <c r="K1655" s="115"/>
    </row>
    <row r="1656" spans="9:11" ht="18.75" customHeight="1">
      <c r="I1656" s="115"/>
      <c r="J1656" s="115"/>
      <c r="K1656" s="115"/>
    </row>
    <row r="1657" spans="9:11" ht="18.75" customHeight="1">
      <c r="I1657" s="115"/>
      <c r="J1657" s="115"/>
      <c r="K1657" s="115"/>
    </row>
    <row r="1658" spans="9:11" ht="18.75" customHeight="1">
      <c r="I1658" s="115"/>
      <c r="J1658" s="115"/>
      <c r="K1658" s="115"/>
    </row>
    <row r="1659" spans="9:11" ht="18.75" customHeight="1">
      <c r="I1659" s="115"/>
      <c r="J1659" s="115"/>
      <c r="K1659" s="115"/>
    </row>
    <row r="1660" spans="9:11" ht="18.75" customHeight="1">
      <c r="I1660" s="115"/>
      <c r="J1660" s="115"/>
      <c r="K1660" s="115"/>
    </row>
    <row r="1661" spans="9:11" ht="18.75" customHeight="1">
      <c r="I1661" s="115"/>
      <c r="J1661" s="115"/>
      <c r="K1661" s="115"/>
    </row>
    <row r="1662" spans="9:11" ht="18.75" customHeight="1">
      <c r="I1662" s="115"/>
      <c r="J1662" s="115"/>
      <c r="K1662" s="115"/>
    </row>
    <row r="1663" spans="9:11" ht="18.75" customHeight="1">
      <c r="I1663" s="115"/>
      <c r="J1663" s="115"/>
      <c r="K1663" s="115"/>
    </row>
    <row r="1664" spans="9:11" ht="18.75" customHeight="1">
      <c r="I1664" s="115"/>
      <c r="J1664" s="115"/>
      <c r="K1664" s="115"/>
    </row>
    <row r="1665" spans="9:11" ht="18.75" customHeight="1">
      <c r="I1665" s="115"/>
      <c r="J1665" s="115"/>
      <c r="K1665" s="115"/>
    </row>
    <row r="1666" spans="9:11" ht="18.75" customHeight="1">
      <c r="I1666" s="115"/>
      <c r="J1666" s="115"/>
      <c r="K1666" s="115"/>
    </row>
    <row r="1667" spans="9:11" ht="18.75" customHeight="1">
      <c r="I1667" s="115"/>
      <c r="J1667" s="115"/>
      <c r="K1667" s="115"/>
    </row>
    <row r="1668" spans="9:11" ht="18.75" customHeight="1">
      <c r="I1668" s="115"/>
      <c r="J1668" s="115"/>
      <c r="K1668" s="115"/>
    </row>
    <row r="1669" spans="9:11" ht="18.75" customHeight="1">
      <c r="I1669" s="115"/>
      <c r="J1669" s="115"/>
      <c r="K1669" s="115"/>
    </row>
    <row r="1670" spans="9:11" ht="18.75" customHeight="1">
      <c r="I1670" s="115"/>
      <c r="J1670" s="115"/>
      <c r="K1670" s="115"/>
    </row>
    <row r="1671" spans="9:11" ht="18.75" customHeight="1">
      <c r="I1671" s="115"/>
      <c r="J1671" s="115"/>
      <c r="K1671" s="115"/>
    </row>
    <row r="1672" spans="9:11" ht="18.75" customHeight="1">
      <c r="I1672" s="115"/>
      <c r="J1672" s="115"/>
      <c r="K1672" s="115"/>
    </row>
    <row r="1673" spans="9:11" ht="18.75" customHeight="1">
      <c r="I1673" s="115"/>
      <c r="J1673" s="115"/>
      <c r="K1673" s="115"/>
    </row>
    <row r="1674" spans="9:11" ht="18.75" customHeight="1">
      <c r="I1674" s="115"/>
      <c r="J1674" s="115"/>
      <c r="K1674" s="115"/>
    </row>
    <row r="1675" spans="9:11" ht="18.75" customHeight="1">
      <c r="I1675" s="115"/>
      <c r="J1675" s="115"/>
      <c r="K1675" s="115"/>
    </row>
    <row r="1676" spans="9:11" ht="18.75" customHeight="1">
      <c r="I1676" s="115"/>
      <c r="J1676" s="115"/>
      <c r="K1676" s="115"/>
    </row>
    <row r="1677" spans="9:11" ht="18.75" customHeight="1">
      <c r="I1677" s="115"/>
      <c r="J1677" s="115"/>
      <c r="K1677" s="115"/>
    </row>
    <row r="1678" spans="9:11" ht="18.75" customHeight="1">
      <c r="I1678" s="115"/>
      <c r="J1678" s="115"/>
      <c r="K1678" s="115"/>
    </row>
    <row r="1679" spans="9:11" ht="18.75" customHeight="1">
      <c r="I1679" s="115"/>
      <c r="J1679" s="115"/>
      <c r="K1679" s="115"/>
    </row>
    <row r="1680" spans="9:11" ht="18.75" customHeight="1">
      <c r="I1680" s="115"/>
      <c r="J1680" s="115"/>
      <c r="K1680" s="115"/>
    </row>
    <row r="1681" spans="9:11" ht="18.75" customHeight="1">
      <c r="I1681" s="115"/>
      <c r="J1681" s="115"/>
      <c r="K1681" s="115"/>
    </row>
    <row r="1682" spans="9:11" ht="18.75" customHeight="1">
      <c r="I1682" s="115"/>
      <c r="J1682" s="115"/>
      <c r="K1682" s="115"/>
    </row>
    <row r="1683" spans="9:11" ht="18.75" customHeight="1">
      <c r="I1683" s="115"/>
      <c r="J1683" s="115"/>
      <c r="K1683" s="115"/>
    </row>
    <row r="1684" spans="9:11" ht="18.75" customHeight="1">
      <c r="I1684" s="115"/>
      <c r="J1684" s="115"/>
      <c r="K1684" s="115"/>
    </row>
    <row r="1685" spans="9:11" ht="18.75" customHeight="1">
      <c r="I1685" s="115"/>
      <c r="J1685" s="115"/>
      <c r="K1685" s="115"/>
    </row>
    <row r="1686" spans="9:11" ht="18.75" customHeight="1">
      <c r="I1686" s="115"/>
      <c r="J1686" s="115"/>
      <c r="K1686" s="115"/>
    </row>
    <row r="1687" spans="9:11" ht="18.75" customHeight="1">
      <c r="I1687" s="115"/>
      <c r="J1687" s="115"/>
      <c r="K1687" s="115"/>
    </row>
    <row r="1688" spans="9:11" ht="18.75" customHeight="1">
      <c r="I1688" s="115"/>
      <c r="J1688" s="115"/>
      <c r="K1688" s="115"/>
    </row>
    <row r="1689" spans="9:11" ht="18.75" customHeight="1">
      <c r="I1689" s="115"/>
      <c r="J1689" s="115"/>
      <c r="K1689" s="115"/>
    </row>
    <row r="1690" spans="9:11" ht="18.75" customHeight="1">
      <c r="I1690" s="115"/>
      <c r="J1690" s="115"/>
      <c r="K1690" s="115"/>
    </row>
    <row r="1691" spans="9:11" ht="18.75" customHeight="1">
      <c r="I1691" s="115"/>
      <c r="J1691" s="115"/>
      <c r="K1691" s="115"/>
    </row>
    <row r="1692" spans="9:11" ht="18.75" customHeight="1">
      <c r="I1692" s="115"/>
      <c r="J1692" s="115"/>
      <c r="K1692" s="115"/>
    </row>
    <row r="1693" spans="9:11" ht="18.75" customHeight="1">
      <c r="I1693" s="115"/>
      <c r="J1693" s="115"/>
      <c r="K1693" s="115"/>
    </row>
    <row r="1694" spans="9:11" ht="18.75" customHeight="1">
      <c r="I1694" s="115"/>
      <c r="J1694" s="115"/>
      <c r="K1694" s="115"/>
    </row>
    <row r="1695" spans="9:11" ht="18.75" customHeight="1">
      <c r="I1695" s="115"/>
      <c r="J1695" s="115"/>
      <c r="K1695" s="115"/>
    </row>
    <row r="1696" spans="9:11" ht="18.75" customHeight="1">
      <c r="I1696" s="115"/>
      <c r="J1696" s="115"/>
      <c r="K1696" s="115"/>
    </row>
    <row r="1697" spans="9:11" ht="18.75" customHeight="1">
      <c r="I1697" s="115"/>
      <c r="J1697" s="115"/>
      <c r="K1697" s="115"/>
    </row>
    <row r="1698" spans="9:11" ht="18.75" customHeight="1">
      <c r="I1698" s="115"/>
      <c r="J1698" s="115"/>
      <c r="K1698" s="115"/>
    </row>
    <row r="1699" spans="9:11" ht="18.75" customHeight="1">
      <c r="I1699" s="115"/>
      <c r="J1699" s="115"/>
      <c r="K1699" s="115"/>
    </row>
    <row r="1700" spans="9:11" ht="18.75" customHeight="1">
      <c r="I1700" s="115"/>
      <c r="J1700" s="115"/>
      <c r="K1700" s="115"/>
    </row>
    <row r="1701" spans="9:11" ht="18.75" customHeight="1">
      <c r="I1701" s="115"/>
      <c r="J1701" s="115"/>
      <c r="K1701" s="115"/>
    </row>
    <row r="1702" spans="9:11" ht="18.75" customHeight="1">
      <c r="I1702" s="115"/>
      <c r="J1702" s="115"/>
      <c r="K1702" s="115"/>
    </row>
    <row r="1703" spans="9:11" ht="18.75" customHeight="1">
      <c r="I1703" s="115"/>
      <c r="J1703" s="115"/>
      <c r="K1703" s="115"/>
    </row>
    <row r="1704" spans="9:11" ht="18.75" customHeight="1">
      <c r="I1704" s="115"/>
      <c r="J1704" s="115"/>
      <c r="K1704" s="115"/>
    </row>
    <row r="1705" spans="9:11" ht="18.75" customHeight="1">
      <c r="I1705" s="115"/>
      <c r="J1705" s="115"/>
      <c r="K1705" s="115"/>
    </row>
    <row r="1706" spans="9:11" ht="18.75" customHeight="1">
      <c r="I1706" s="115"/>
      <c r="J1706" s="115"/>
      <c r="K1706" s="115"/>
    </row>
    <row r="1707" spans="9:11" ht="18.75" customHeight="1">
      <c r="I1707" s="115"/>
      <c r="J1707" s="115"/>
      <c r="K1707" s="115"/>
    </row>
    <row r="1708" spans="9:11" ht="18.75" customHeight="1">
      <c r="I1708" s="115"/>
      <c r="J1708" s="115"/>
      <c r="K1708" s="115"/>
    </row>
    <row r="1709" spans="9:11" ht="18.75" customHeight="1">
      <c r="I1709" s="115"/>
      <c r="J1709" s="115"/>
      <c r="K1709" s="115"/>
    </row>
    <row r="1710" spans="9:11" ht="18.75" customHeight="1">
      <c r="I1710" s="115"/>
      <c r="J1710" s="115"/>
      <c r="K1710" s="115"/>
    </row>
    <row r="1711" spans="9:11" ht="18.75" customHeight="1">
      <c r="I1711" s="115"/>
      <c r="J1711" s="115"/>
      <c r="K1711" s="115"/>
    </row>
    <row r="1712" spans="9:11" ht="18.75" customHeight="1">
      <c r="I1712" s="115"/>
      <c r="J1712" s="115"/>
      <c r="K1712" s="115"/>
    </row>
    <row r="1713" spans="9:11" ht="18.75" customHeight="1">
      <c r="I1713" s="115"/>
      <c r="J1713" s="115"/>
      <c r="K1713" s="115"/>
    </row>
    <row r="1714" spans="9:11" ht="18.75" customHeight="1">
      <c r="I1714" s="115"/>
      <c r="J1714" s="115"/>
      <c r="K1714" s="115"/>
    </row>
    <row r="1715" spans="9:11" ht="18.75" customHeight="1">
      <c r="I1715" s="115"/>
      <c r="J1715" s="115"/>
      <c r="K1715" s="115"/>
    </row>
    <row r="1716" spans="9:11" ht="18.75" customHeight="1">
      <c r="I1716" s="115"/>
      <c r="J1716" s="115"/>
      <c r="K1716" s="115"/>
    </row>
    <row r="1717" spans="9:11" ht="18.75" customHeight="1">
      <c r="I1717" s="115"/>
      <c r="J1717" s="115"/>
      <c r="K1717" s="115"/>
    </row>
    <row r="1718" spans="9:11" ht="18.75" customHeight="1">
      <c r="I1718" s="115"/>
      <c r="J1718" s="115"/>
      <c r="K1718" s="115"/>
    </row>
    <row r="1719" spans="9:11" ht="18.75" customHeight="1">
      <c r="I1719" s="115"/>
      <c r="J1719" s="115"/>
      <c r="K1719" s="115"/>
    </row>
    <row r="1720" spans="9:11" ht="18.75" customHeight="1">
      <c r="I1720" s="115"/>
      <c r="J1720" s="115"/>
      <c r="K1720" s="115"/>
    </row>
    <row r="1721" spans="9:11" ht="18.75" customHeight="1">
      <c r="I1721" s="115"/>
      <c r="J1721" s="115"/>
      <c r="K1721" s="115"/>
    </row>
    <row r="1722" spans="9:11" ht="18.75" customHeight="1">
      <c r="I1722" s="115"/>
      <c r="J1722" s="115"/>
      <c r="K1722" s="115"/>
    </row>
    <row r="1723" spans="9:11" ht="18.75" customHeight="1">
      <c r="I1723" s="115"/>
      <c r="J1723" s="115"/>
      <c r="K1723" s="115"/>
    </row>
    <row r="1724" spans="9:11" ht="18.75" customHeight="1">
      <c r="I1724" s="115"/>
      <c r="J1724" s="115"/>
      <c r="K1724" s="115"/>
    </row>
    <row r="1725" spans="9:11" ht="18.75" customHeight="1">
      <c r="I1725" s="115"/>
      <c r="J1725" s="115"/>
      <c r="K1725" s="115"/>
    </row>
    <row r="1726" spans="9:11" ht="18.75" customHeight="1">
      <c r="I1726" s="115"/>
      <c r="J1726" s="115"/>
      <c r="K1726" s="115"/>
    </row>
    <row r="1727" spans="9:11" ht="18.75" customHeight="1">
      <c r="I1727" s="115"/>
      <c r="J1727" s="115"/>
      <c r="K1727" s="115"/>
    </row>
    <row r="1728" spans="9:11" ht="18.75" customHeight="1">
      <c r="I1728" s="115"/>
      <c r="J1728" s="115"/>
      <c r="K1728" s="115"/>
    </row>
    <row r="1729" spans="9:11" ht="18.75" customHeight="1">
      <c r="I1729" s="115"/>
      <c r="J1729" s="115"/>
      <c r="K1729" s="115"/>
    </row>
    <row r="1730" spans="9:11" ht="18.75" customHeight="1">
      <c r="I1730" s="115"/>
      <c r="J1730" s="115"/>
      <c r="K1730" s="115"/>
    </row>
    <row r="1731" spans="9:11" ht="18.75" customHeight="1">
      <c r="I1731" s="115"/>
      <c r="J1731" s="115"/>
      <c r="K1731" s="115"/>
    </row>
    <row r="1732" spans="9:11" ht="18.75" customHeight="1">
      <c r="I1732" s="115"/>
      <c r="J1732" s="115"/>
      <c r="K1732" s="115"/>
    </row>
    <row r="1733" spans="9:11" ht="18.75" customHeight="1">
      <c r="I1733" s="115"/>
      <c r="J1733" s="115"/>
      <c r="K1733" s="115"/>
    </row>
    <row r="1734" spans="9:11" ht="18.75" customHeight="1">
      <c r="I1734" s="115"/>
      <c r="J1734" s="115"/>
      <c r="K1734" s="115"/>
    </row>
    <row r="1735" spans="9:11" ht="18.75" customHeight="1">
      <c r="I1735" s="115"/>
      <c r="J1735" s="115"/>
      <c r="K1735" s="115"/>
    </row>
    <row r="1736" spans="9:11" ht="18.75" customHeight="1">
      <c r="I1736" s="115"/>
      <c r="J1736" s="115"/>
      <c r="K1736" s="115"/>
    </row>
    <row r="1737" spans="9:11" ht="18.75" customHeight="1">
      <c r="I1737" s="115"/>
      <c r="J1737" s="115"/>
      <c r="K1737" s="115"/>
    </row>
    <row r="1738" spans="9:11" ht="18.75" customHeight="1">
      <c r="I1738" s="115"/>
      <c r="J1738" s="115"/>
      <c r="K1738" s="115"/>
    </row>
    <row r="1739" spans="9:11" ht="18.75" customHeight="1">
      <c r="I1739" s="115"/>
      <c r="J1739" s="115"/>
      <c r="K1739" s="115"/>
    </row>
    <row r="1740" spans="9:11" ht="18.75" customHeight="1">
      <c r="I1740" s="115"/>
      <c r="J1740" s="115"/>
      <c r="K1740" s="115"/>
    </row>
    <row r="1741" spans="9:11" ht="18.75" customHeight="1">
      <c r="I1741" s="115"/>
      <c r="J1741" s="115"/>
      <c r="K1741" s="115"/>
    </row>
    <row r="1742" spans="9:11" ht="18.75" customHeight="1">
      <c r="I1742" s="115"/>
      <c r="J1742" s="115"/>
      <c r="K1742" s="115"/>
    </row>
    <row r="1743" spans="9:11" ht="18.75" customHeight="1">
      <c r="I1743" s="115"/>
      <c r="J1743" s="115"/>
      <c r="K1743" s="115"/>
    </row>
    <row r="1744" spans="9:11" ht="18.75" customHeight="1">
      <c r="I1744" s="115"/>
      <c r="J1744" s="115"/>
      <c r="K1744" s="115"/>
    </row>
    <row r="1745" spans="9:11" ht="18.75" customHeight="1">
      <c r="I1745" s="115"/>
      <c r="J1745" s="115"/>
      <c r="K1745" s="115"/>
    </row>
    <row r="1746" spans="9:11" ht="18.75" customHeight="1">
      <c r="I1746" s="115"/>
      <c r="J1746" s="115"/>
      <c r="K1746" s="115"/>
    </row>
    <row r="1747" spans="9:11" ht="18.75" customHeight="1">
      <c r="I1747" s="115"/>
      <c r="J1747" s="115"/>
      <c r="K1747" s="115"/>
    </row>
    <row r="1748" spans="9:11" ht="18.75" customHeight="1">
      <c r="I1748" s="115"/>
      <c r="J1748" s="115"/>
      <c r="K1748" s="115"/>
    </row>
    <row r="1749" spans="9:11" ht="18.75" customHeight="1">
      <c r="I1749" s="115"/>
      <c r="J1749" s="115"/>
      <c r="K1749" s="115"/>
    </row>
    <row r="1750" spans="9:11" ht="18.75" customHeight="1">
      <c r="I1750" s="115"/>
      <c r="J1750" s="115"/>
      <c r="K1750" s="115"/>
    </row>
    <row r="1751" spans="9:11" ht="18.75" customHeight="1">
      <c r="I1751" s="115"/>
      <c r="J1751" s="115"/>
      <c r="K1751" s="115"/>
    </row>
    <row r="1752" spans="9:11" ht="18.75" customHeight="1">
      <c r="I1752" s="115"/>
      <c r="J1752" s="115"/>
      <c r="K1752" s="115"/>
    </row>
    <row r="1753" spans="9:11" ht="18.75" customHeight="1">
      <c r="I1753" s="115"/>
      <c r="J1753" s="115"/>
      <c r="K1753" s="115"/>
    </row>
    <row r="1754" spans="9:11" ht="18.75" customHeight="1">
      <c r="I1754" s="115"/>
      <c r="J1754" s="115"/>
      <c r="K1754" s="115"/>
    </row>
    <row r="1755" spans="9:11" ht="18.75" customHeight="1">
      <c r="I1755" s="115"/>
      <c r="J1755" s="115"/>
      <c r="K1755" s="115"/>
    </row>
    <row r="1756" spans="9:11" ht="18.75" customHeight="1">
      <c r="I1756" s="115"/>
      <c r="J1756" s="115"/>
      <c r="K1756" s="115"/>
    </row>
    <row r="1757" spans="9:11" ht="18.75" customHeight="1">
      <c r="I1757" s="115"/>
      <c r="J1757" s="115"/>
      <c r="K1757" s="115"/>
    </row>
    <row r="1758" spans="9:11" ht="18.75" customHeight="1">
      <c r="I1758" s="115"/>
      <c r="J1758" s="115"/>
      <c r="K1758" s="115"/>
    </row>
    <row r="1759" spans="9:11" ht="18.75" customHeight="1">
      <c r="I1759" s="115"/>
      <c r="J1759" s="115"/>
      <c r="K1759" s="115"/>
    </row>
    <row r="1760" spans="9:11" ht="18.75" customHeight="1">
      <c r="I1760" s="115"/>
      <c r="J1760" s="115"/>
      <c r="K1760" s="115"/>
    </row>
    <row r="1761" spans="9:11" ht="18.75" customHeight="1">
      <c r="I1761" s="115"/>
      <c r="J1761" s="115"/>
      <c r="K1761" s="115"/>
    </row>
    <row r="1762" spans="9:11" ht="18.75" customHeight="1">
      <c r="I1762" s="115"/>
      <c r="J1762" s="115"/>
      <c r="K1762" s="115"/>
    </row>
    <row r="1763" spans="9:11" ht="18.75" customHeight="1">
      <c r="I1763" s="115"/>
      <c r="J1763" s="115"/>
      <c r="K1763" s="115"/>
    </row>
    <row r="1764" spans="9:11" ht="18.75" customHeight="1">
      <c r="I1764" s="115"/>
      <c r="J1764" s="115"/>
      <c r="K1764" s="115"/>
    </row>
    <row r="1765" spans="9:11" ht="18.75" customHeight="1">
      <c r="I1765" s="115"/>
      <c r="J1765" s="115"/>
      <c r="K1765" s="115"/>
    </row>
    <row r="1766" spans="9:11" ht="18.75" customHeight="1">
      <c r="I1766" s="115"/>
      <c r="J1766" s="115"/>
      <c r="K1766" s="115"/>
    </row>
    <row r="1767" spans="9:11" ht="18.75" customHeight="1">
      <c r="I1767" s="115"/>
      <c r="J1767" s="115"/>
      <c r="K1767" s="115"/>
    </row>
    <row r="1768" spans="9:11" ht="18.75" customHeight="1">
      <c r="I1768" s="115"/>
      <c r="J1768" s="115"/>
      <c r="K1768" s="115"/>
    </row>
    <row r="1769" spans="9:11" ht="18.75" customHeight="1">
      <c r="I1769" s="115"/>
      <c r="J1769" s="115"/>
      <c r="K1769" s="115"/>
    </row>
    <row r="1770" spans="9:11" ht="18.75" customHeight="1">
      <c r="I1770" s="115"/>
      <c r="J1770" s="115"/>
      <c r="K1770" s="115"/>
    </row>
    <row r="1771" spans="9:11" ht="18.75" customHeight="1">
      <c r="I1771" s="115"/>
      <c r="J1771" s="115"/>
      <c r="K1771" s="115"/>
    </row>
    <row r="1772" spans="9:11" ht="18.75" customHeight="1">
      <c r="I1772" s="115"/>
      <c r="J1772" s="115"/>
      <c r="K1772" s="115"/>
    </row>
    <row r="1773" spans="9:11" ht="18.75" customHeight="1">
      <c r="I1773" s="115"/>
      <c r="J1773" s="115"/>
      <c r="K1773" s="115"/>
    </row>
    <row r="1774" spans="9:11" ht="18.75" customHeight="1">
      <c r="I1774" s="115"/>
      <c r="J1774" s="115"/>
      <c r="K1774" s="115"/>
    </row>
    <row r="1775" spans="9:11" ht="18.75" customHeight="1">
      <c r="I1775" s="115"/>
      <c r="J1775" s="115"/>
      <c r="K1775" s="115"/>
    </row>
    <row r="1776" spans="9:11" ht="18.75" customHeight="1">
      <c r="I1776" s="115"/>
      <c r="J1776" s="115"/>
      <c r="K1776" s="115"/>
    </row>
    <row r="1777" spans="9:11" ht="18.75" customHeight="1">
      <c r="I1777" s="115"/>
      <c r="J1777" s="115"/>
      <c r="K1777" s="115"/>
    </row>
    <row r="1778" spans="9:11" ht="18.75" customHeight="1">
      <c r="I1778" s="115"/>
      <c r="J1778" s="115"/>
      <c r="K1778" s="115"/>
    </row>
    <row r="1779" spans="9:11" ht="18.75" customHeight="1">
      <c r="I1779" s="115"/>
      <c r="J1779" s="115"/>
      <c r="K1779" s="115"/>
    </row>
    <row r="1780" spans="9:11" ht="18.75" customHeight="1">
      <c r="I1780" s="115"/>
      <c r="J1780" s="115"/>
      <c r="K1780" s="115"/>
    </row>
    <row r="1781" spans="9:11" ht="18.75" customHeight="1">
      <c r="I1781" s="115"/>
      <c r="J1781" s="115"/>
      <c r="K1781" s="115"/>
    </row>
    <row r="1782" spans="9:11" ht="18.75" customHeight="1">
      <c r="I1782" s="115"/>
      <c r="J1782" s="115"/>
      <c r="K1782" s="115"/>
    </row>
    <row r="1783" spans="9:11" ht="18.75" customHeight="1">
      <c r="I1783" s="115"/>
      <c r="J1783" s="115"/>
      <c r="K1783" s="115"/>
    </row>
    <row r="1784" spans="9:11" ht="18.75" customHeight="1">
      <c r="I1784" s="115"/>
      <c r="J1784" s="115"/>
      <c r="K1784" s="115"/>
    </row>
    <row r="1785" spans="9:11" ht="18.75" customHeight="1">
      <c r="I1785" s="115"/>
      <c r="J1785" s="115"/>
      <c r="K1785" s="115"/>
    </row>
    <row r="1786" spans="9:11" ht="18.75" customHeight="1">
      <c r="I1786" s="115"/>
      <c r="J1786" s="115"/>
      <c r="K1786" s="115"/>
    </row>
    <row r="1787" spans="9:11" ht="18.75" customHeight="1">
      <c r="I1787" s="115"/>
      <c r="J1787" s="115"/>
      <c r="K1787" s="115"/>
    </row>
    <row r="1788" spans="9:11" ht="18.75" customHeight="1">
      <c r="I1788" s="115"/>
      <c r="J1788" s="115"/>
      <c r="K1788" s="115"/>
    </row>
    <row r="1789" spans="9:11" ht="18.75" customHeight="1">
      <c r="I1789" s="115"/>
      <c r="J1789" s="115"/>
      <c r="K1789" s="115"/>
    </row>
    <row r="1790" spans="9:11" ht="18.75" customHeight="1">
      <c r="I1790" s="115"/>
      <c r="J1790" s="115"/>
      <c r="K1790" s="115"/>
    </row>
    <row r="1791" spans="9:11" ht="18.75" customHeight="1">
      <c r="I1791" s="115"/>
      <c r="J1791" s="115"/>
      <c r="K1791" s="115"/>
    </row>
    <row r="1792" spans="9:11" ht="18.75" customHeight="1">
      <c r="I1792" s="115"/>
      <c r="J1792" s="115"/>
      <c r="K1792" s="115"/>
    </row>
    <row r="1793" spans="9:11" ht="18.75" customHeight="1">
      <c r="I1793" s="115"/>
      <c r="J1793" s="115"/>
      <c r="K1793" s="115"/>
    </row>
    <row r="1794" spans="9:11" ht="18.75" customHeight="1">
      <c r="I1794" s="115"/>
      <c r="J1794" s="115"/>
      <c r="K1794" s="115"/>
    </row>
    <row r="1795" spans="9:11" ht="18.75" customHeight="1">
      <c r="I1795" s="115"/>
      <c r="J1795" s="115"/>
      <c r="K1795" s="115"/>
    </row>
    <row r="1796" spans="9:11" ht="18.75" customHeight="1">
      <c r="I1796" s="115"/>
      <c r="J1796" s="115"/>
      <c r="K1796" s="115"/>
    </row>
    <row r="1797" spans="9:11" ht="18.75" customHeight="1">
      <c r="I1797" s="115"/>
      <c r="J1797" s="115"/>
      <c r="K1797" s="115"/>
    </row>
    <row r="1798" spans="9:11" ht="18.75" customHeight="1">
      <c r="I1798" s="115"/>
      <c r="J1798" s="115"/>
      <c r="K1798" s="115"/>
    </row>
    <row r="1799" spans="9:11" ht="18.75" customHeight="1">
      <c r="I1799" s="115"/>
      <c r="J1799" s="115"/>
      <c r="K1799" s="115"/>
    </row>
    <row r="1800" spans="9:11" ht="18.75" customHeight="1">
      <c r="I1800" s="115"/>
      <c r="J1800" s="115"/>
      <c r="K1800" s="115"/>
    </row>
    <row r="1801" spans="9:11" ht="18.75" customHeight="1">
      <c r="I1801" s="115"/>
      <c r="J1801" s="115"/>
      <c r="K1801" s="115"/>
    </row>
    <row r="1802" spans="9:11" ht="18.75" customHeight="1">
      <c r="I1802" s="115"/>
      <c r="J1802" s="115"/>
      <c r="K1802" s="115"/>
    </row>
    <row r="1803" spans="9:11" ht="18.75" customHeight="1">
      <c r="I1803" s="115"/>
      <c r="J1803" s="115"/>
      <c r="K1803" s="115"/>
    </row>
    <row r="1804" spans="9:11" ht="18.75" customHeight="1">
      <c r="I1804" s="115"/>
      <c r="J1804" s="115"/>
      <c r="K1804" s="115"/>
    </row>
    <row r="1805" spans="9:11" ht="18.75" customHeight="1">
      <c r="I1805" s="115"/>
      <c r="J1805" s="115"/>
      <c r="K1805" s="115"/>
    </row>
    <row r="1806" spans="9:11" ht="18.75" customHeight="1">
      <c r="I1806" s="115"/>
      <c r="J1806" s="115"/>
      <c r="K1806" s="115"/>
    </row>
    <row r="1807" spans="9:11" ht="18.75" customHeight="1">
      <c r="I1807" s="115"/>
      <c r="J1807" s="115"/>
      <c r="K1807" s="115"/>
    </row>
    <row r="1808" spans="9:11" ht="18.75" customHeight="1">
      <c r="I1808" s="115"/>
      <c r="J1808" s="115"/>
      <c r="K1808" s="115"/>
    </row>
    <row r="1809" spans="9:11" ht="18.75" customHeight="1">
      <c r="I1809" s="115"/>
      <c r="J1809" s="115"/>
      <c r="K1809" s="115"/>
    </row>
    <row r="1810" spans="9:11" ht="18.75" customHeight="1">
      <c r="I1810" s="115"/>
      <c r="J1810" s="115"/>
      <c r="K1810" s="115"/>
    </row>
    <row r="1811" spans="9:11" ht="18.75" customHeight="1">
      <c r="I1811" s="115"/>
      <c r="J1811" s="115"/>
      <c r="K1811" s="115"/>
    </row>
    <row r="1812" spans="9:11" ht="18.75" customHeight="1">
      <c r="I1812" s="115"/>
      <c r="J1812" s="115"/>
      <c r="K1812" s="115"/>
    </row>
    <row r="1813" spans="9:11" ht="18.75" customHeight="1">
      <c r="I1813" s="115"/>
      <c r="J1813" s="115"/>
      <c r="K1813" s="115"/>
    </row>
    <row r="1814" spans="9:11" ht="18.75" customHeight="1">
      <c r="I1814" s="115"/>
      <c r="J1814" s="115"/>
      <c r="K1814" s="115"/>
    </row>
    <row r="1815" spans="9:11" ht="18.75" customHeight="1">
      <c r="I1815" s="115"/>
      <c r="J1815" s="115"/>
      <c r="K1815" s="115"/>
    </row>
    <row r="1816" spans="9:11" ht="18.75" customHeight="1">
      <c r="I1816" s="115"/>
      <c r="J1816" s="115"/>
      <c r="K1816" s="115"/>
    </row>
    <row r="1817" spans="9:11" ht="18.75" customHeight="1">
      <c r="I1817" s="115"/>
      <c r="J1817" s="115"/>
      <c r="K1817" s="115"/>
    </row>
    <row r="1818" spans="9:11" ht="18.75" customHeight="1">
      <c r="I1818" s="115"/>
      <c r="J1818" s="115"/>
      <c r="K1818" s="115"/>
    </row>
    <row r="1819" spans="9:11" ht="18.75" customHeight="1">
      <c r="I1819" s="115"/>
      <c r="J1819" s="115"/>
      <c r="K1819" s="115"/>
    </row>
    <row r="1820" spans="9:11" ht="18.75" customHeight="1">
      <c r="I1820" s="115"/>
      <c r="J1820" s="115"/>
      <c r="K1820" s="115"/>
    </row>
    <row r="1821" spans="9:11" ht="18.75" customHeight="1">
      <c r="I1821" s="115"/>
      <c r="J1821" s="115"/>
      <c r="K1821" s="115"/>
    </row>
    <row r="1822" spans="9:11" ht="18.75" customHeight="1">
      <c r="I1822" s="115"/>
      <c r="J1822" s="115"/>
      <c r="K1822" s="115"/>
    </row>
    <row r="1823" spans="9:11" ht="18.75" customHeight="1">
      <c r="I1823" s="115"/>
      <c r="J1823" s="115"/>
      <c r="K1823" s="115"/>
    </row>
    <row r="1824" spans="9:11" ht="18.75" customHeight="1">
      <c r="I1824" s="115"/>
      <c r="J1824" s="115"/>
      <c r="K1824" s="115"/>
    </row>
    <row r="1825" spans="9:11" ht="18.75" customHeight="1">
      <c r="I1825" s="115"/>
      <c r="J1825" s="115"/>
      <c r="K1825" s="115"/>
    </row>
    <row r="1826" spans="9:11" ht="18.75" customHeight="1">
      <c r="I1826" s="115"/>
      <c r="J1826" s="115"/>
      <c r="K1826" s="115"/>
    </row>
    <row r="1827" spans="9:11" ht="18.75" customHeight="1">
      <c r="I1827" s="115"/>
      <c r="J1827" s="115"/>
      <c r="K1827" s="115"/>
    </row>
    <row r="1828" spans="9:11" ht="18.75" customHeight="1">
      <c r="I1828" s="115"/>
      <c r="J1828" s="115"/>
      <c r="K1828" s="115"/>
    </row>
    <row r="1829" spans="9:11" ht="18.75" customHeight="1">
      <c r="I1829" s="115"/>
      <c r="J1829" s="115"/>
      <c r="K1829" s="115"/>
    </row>
    <row r="1830" spans="9:11" ht="18.75" customHeight="1">
      <c r="I1830" s="115"/>
      <c r="J1830" s="115"/>
      <c r="K1830" s="115"/>
    </row>
    <row r="1831" spans="9:11" ht="18.75" customHeight="1">
      <c r="I1831" s="115"/>
      <c r="J1831" s="115"/>
      <c r="K1831" s="115"/>
    </row>
    <row r="1832" spans="9:11" ht="18.75" customHeight="1">
      <c r="I1832" s="115"/>
      <c r="J1832" s="115"/>
      <c r="K1832" s="115"/>
    </row>
    <row r="1833" spans="9:11" ht="18.75" customHeight="1">
      <c r="I1833" s="115"/>
      <c r="J1833" s="115"/>
      <c r="K1833" s="115"/>
    </row>
    <row r="1834" spans="9:11" ht="18.75" customHeight="1">
      <c r="I1834" s="115"/>
      <c r="J1834" s="115"/>
      <c r="K1834" s="115"/>
    </row>
    <row r="1835" spans="9:11" ht="18.75" customHeight="1">
      <c r="I1835" s="115"/>
      <c r="J1835" s="115"/>
      <c r="K1835" s="115"/>
    </row>
    <row r="1836" spans="9:11" ht="18.75" customHeight="1">
      <c r="I1836" s="115"/>
      <c r="J1836" s="115"/>
      <c r="K1836" s="115"/>
    </row>
    <row r="1837" spans="9:11" ht="18.75" customHeight="1">
      <c r="I1837" s="115"/>
      <c r="J1837" s="115"/>
      <c r="K1837" s="115"/>
    </row>
    <row r="1838" spans="9:11" ht="18.75" customHeight="1">
      <c r="I1838" s="115"/>
      <c r="J1838" s="115"/>
      <c r="K1838" s="115"/>
    </row>
    <row r="1839" spans="9:11" ht="18.75" customHeight="1">
      <c r="I1839" s="115"/>
      <c r="J1839" s="115"/>
      <c r="K1839" s="115"/>
    </row>
    <row r="1840" spans="9:11" ht="18.75" customHeight="1">
      <c r="I1840" s="115"/>
      <c r="J1840" s="115"/>
      <c r="K1840" s="115"/>
    </row>
    <row r="1841" spans="9:11" ht="18.75" customHeight="1">
      <c r="I1841" s="115"/>
      <c r="J1841" s="115"/>
      <c r="K1841" s="115"/>
    </row>
    <row r="1842" spans="9:11" ht="18.75" customHeight="1">
      <c r="I1842" s="115"/>
      <c r="J1842" s="115"/>
      <c r="K1842" s="115"/>
    </row>
    <row r="1843" spans="9:11" ht="18.75" customHeight="1">
      <c r="I1843" s="115"/>
      <c r="J1843" s="115"/>
      <c r="K1843" s="115"/>
    </row>
    <row r="1844" spans="9:11" ht="18.75" customHeight="1">
      <c r="I1844" s="115"/>
      <c r="J1844" s="115"/>
      <c r="K1844" s="115"/>
    </row>
    <row r="1845" spans="9:11" ht="18.75" customHeight="1">
      <c r="I1845" s="115"/>
      <c r="J1845" s="115"/>
      <c r="K1845" s="115"/>
    </row>
    <row r="1846" spans="9:11" ht="18.75" customHeight="1">
      <c r="I1846" s="115"/>
      <c r="J1846" s="115"/>
      <c r="K1846" s="115"/>
    </row>
    <row r="1847" spans="9:11" ht="18.75" customHeight="1">
      <c r="I1847" s="115"/>
      <c r="J1847" s="115"/>
      <c r="K1847" s="115"/>
    </row>
    <row r="1848" spans="9:11" ht="18.75" customHeight="1">
      <c r="I1848" s="115"/>
      <c r="J1848" s="115"/>
      <c r="K1848" s="115"/>
    </row>
    <row r="1849" spans="9:11" ht="18.75" customHeight="1">
      <c r="I1849" s="115"/>
      <c r="J1849" s="115"/>
      <c r="K1849" s="115"/>
    </row>
    <row r="1850" spans="9:11" ht="18.75" customHeight="1">
      <c r="I1850" s="115"/>
      <c r="J1850" s="115"/>
      <c r="K1850" s="115"/>
    </row>
    <row r="1851" spans="9:11" ht="18.75" customHeight="1">
      <c r="I1851" s="115"/>
      <c r="J1851" s="115"/>
      <c r="K1851" s="115"/>
    </row>
    <row r="1852" spans="9:11" ht="18.75" customHeight="1">
      <c r="I1852" s="115"/>
      <c r="J1852" s="115"/>
      <c r="K1852" s="115"/>
    </row>
    <row r="1853" spans="9:11" ht="18.75" customHeight="1">
      <c r="I1853" s="115"/>
      <c r="J1853" s="115"/>
      <c r="K1853" s="115"/>
    </row>
    <row r="1854" spans="9:11" ht="18.75" customHeight="1">
      <c r="I1854" s="115"/>
      <c r="J1854" s="115"/>
      <c r="K1854" s="115"/>
    </row>
    <row r="1855" spans="9:11" ht="18.75" customHeight="1">
      <c r="I1855" s="115"/>
      <c r="J1855" s="115"/>
      <c r="K1855" s="115"/>
    </row>
    <row r="1856" spans="9:11" ht="18.75" customHeight="1">
      <c r="I1856" s="115"/>
      <c r="J1856" s="115"/>
      <c r="K1856" s="115"/>
    </row>
    <row r="1857" spans="9:11" ht="18.75" customHeight="1">
      <c r="I1857" s="115"/>
      <c r="J1857" s="115"/>
      <c r="K1857" s="115"/>
    </row>
    <row r="1858" spans="9:11" ht="18.75" customHeight="1">
      <c r="I1858" s="115"/>
      <c r="J1858" s="115"/>
      <c r="K1858" s="115"/>
    </row>
    <row r="1859" spans="9:11" ht="18.75" customHeight="1">
      <c r="I1859" s="115"/>
      <c r="J1859" s="115"/>
      <c r="K1859" s="115"/>
    </row>
    <row r="1860" spans="9:11" ht="18.75" customHeight="1">
      <c r="I1860" s="115"/>
      <c r="J1860" s="115"/>
      <c r="K1860" s="115"/>
    </row>
    <row r="1861" spans="9:11" ht="18.75" customHeight="1">
      <c r="I1861" s="115"/>
      <c r="J1861" s="115"/>
      <c r="K1861" s="115"/>
    </row>
    <row r="1862" spans="9:11" ht="18.75" customHeight="1">
      <c r="I1862" s="115"/>
      <c r="J1862" s="115"/>
      <c r="K1862" s="115"/>
    </row>
    <row r="1863" spans="9:11" ht="18.75" customHeight="1">
      <c r="I1863" s="115"/>
      <c r="J1863" s="115"/>
      <c r="K1863" s="115"/>
    </row>
    <row r="1864" spans="9:11" ht="18.75" customHeight="1">
      <c r="I1864" s="115"/>
      <c r="J1864" s="115"/>
      <c r="K1864" s="115"/>
    </row>
    <row r="1865" spans="9:11" ht="18.75" customHeight="1">
      <c r="I1865" s="115"/>
      <c r="J1865" s="115"/>
      <c r="K1865" s="115"/>
    </row>
    <row r="1866" spans="9:11" ht="18.75" customHeight="1">
      <c r="I1866" s="115"/>
      <c r="J1866" s="115"/>
      <c r="K1866" s="115"/>
    </row>
    <row r="1867" spans="9:11" ht="18.75" customHeight="1">
      <c r="I1867" s="115"/>
      <c r="J1867" s="115"/>
      <c r="K1867" s="115"/>
    </row>
    <row r="1868" spans="9:11" ht="18.75" customHeight="1">
      <c r="I1868" s="115"/>
      <c r="J1868" s="115"/>
      <c r="K1868" s="115"/>
    </row>
    <row r="1869" spans="9:11" ht="18.75" customHeight="1">
      <c r="I1869" s="115"/>
      <c r="J1869" s="115"/>
      <c r="K1869" s="115"/>
    </row>
    <row r="1870" spans="9:11" ht="18.75" customHeight="1">
      <c r="I1870" s="115"/>
      <c r="J1870" s="115"/>
      <c r="K1870" s="115"/>
    </row>
    <row r="1871" spans="9:11" ht="18.75" customHeight="1">
      <c r="I1871" s="115"/>
      <c r="J1871" s="115"/>
      <c r="K1871" s="115"/>
    </row>
    <row r="1872" spans="9:11" ht="18.75" customHeight="1">
      <c r="I1872" s="115"/>
      <c r="J1872" s="115"/>
      <c r="K1872" s="115"/>
    </row>
    <row r="1873" spans="9:11" ht="18.75" customHeight="1">
      <c r="I1873" s="115"/>
      <c r="J1873" s="115"/>
      <c r="K1873" s="115"/>
    </row>
    <row r="1874" spans="9:11" ht="18.75" customHeight="1">
      <c r="I1874" s="115"/>
      <c r="J1874" s="115"/>
      <c r="K1874" s="115"/>
    </row>
    <row r="1875" spans="9:11" ht="18.75" customHeight="1">
      <c r="I1875" s="115"/>
      <c r="J1875" s="115"/>
      <c r="K1875" s="115"/>
    </row>
    <row r="1876" spans="9:11" ht="18.75" customHeight="1">
      <c r="I1876" s="115"/>
      <c r="J1876" s="115"/>
      <c r="K1876" s="115"/>
    </row>
    <row r="1877" spans="9:11" ht="18.75" customHeight="1">
      <c r="I1877" s="115"/>
      <c r="J1877" s="115"/>
      <c r="K1877" s="115"/>
    </row>
    <row r="1878" spans="9:11" ht="18.75" customHeight="1">
      <c r="I1878" s="115"/>
      <c r="J1878" s="115"/>
      <c r="K1878" s="115"/>
    </row>
    <row r="1879" spans="9:11" ht="18.75" customHeight="1">
      <c r="I1879" s="115"/>
      <c r="J1879" s="115"/>
      <c r="K1879" s="115"/>
    </row>
    <row r="1880" spans="9:11" ht="18.75" customHeight="1">
      <c r="I1880" s="115"/>
      <c r="J1880" s="115"/>
      <c r="K1880" s="115"/>
    </row>
    <row r="1881" spans="9:11" ht="18.75" customHeight="1">
      <c r="I1881" s="115"/>
      <c r="J1881" s="115"/>
      <c r="K1881" s="115"/>
    </row>
    <row r="1882" spans="9:11" ht="18.75" customHeight="1">
      <c r="I1882" s="115"/>
      <c r="J1882" s="115"/>
      <c r="K1882" s="115"/>
    </row>
    <row r="1883" spans="9:11" ht="18.75" customHeight="1">
      <c r="I1883" s="115"/>
      <c r="J1883" s="115"/>
      <c r="K1883" s="115"/>
    </row>
    <row r="1884" spans="9:11" ht="18.75" customHeight="1">
      <c r="I1884" s="115"/>
      <c r="J1884" s="115"/>
      <c r="K1884" s="115"/>
    </row>
    <row r="1885" spans="9:11" ht="18.75" customHeight="1">
      <c r="I1885" s="115"/>
      <c r="J1885" s="115"/>
      <c r="K1885" s="115"/>
    </row>
    <row r="1886" spans="9:11" ht="18.75" customHeight="1">
      <c r="I1886" s="115"/>
      <c r="J1886" s="115"/>
      <c r="K1886" s="115"/>
    </row>
    <row r="1887" spans="9:11" ht="18.75" customHeight="1">
      <c r="I1887" s="115"/>
      <c r="J1887" s="115"/>
      <c r="K1887" s="115"/>
    </row>
    <row r="1888" spans="9:11" ht="18.75" customHeight="1">
      <c r="I1888" s="115"/>
      <c r="J1888" s="115"/>
      <c r="K1888" s="115"/>
    </row>
    <row r="1889" spans="9:11" ht="18.75" customHeight="1">
      <c r="I1889" s="115"/>
      <c r="J1889" s="115"/>
      <c r="K1889" s="115"/>
    </row>
    <row r="1890" spans="9:11" ht="18.75" customHeight="1">
      <c r="I1890" s="115"/>
      <c r="J1890" s="115"/>
      <c r="K1890" s="115"/>
    </row>
    <row r="1891" spans="9:11" ht="18.75" customHeight="1">
      <c r="I1891" s="115"/>
      <c r="J1891" s="115"/>
      <c r="K1891" s="115"/>
    </row>
    <row r="1892" spans="9:11" ht="18.75" customHeight="1">
      <c r="I1892" s="115"/>
      <c r="J1892" s="115"/>
      <c r="K1892" s="115"/>
    </row>
    <row r="1893" spans="9:11" ht="18.75" customHeight="1">
      <c r="I1893" s="115"/>
      <c r="J1893" s="115"/>
      <c r="K1893" s="115"/>
    </row>
    <row r="1894" spans="9:11" ht="18.75" customHeight="1">
      <c r="I1894" s="115"/>
      <c r="J1894" s="115"/>
      <c r="K1894" s="115"/>
    </row>
    <row r="1895" spans="9:11" ht="18.75" customHeight="1">
      <c r="I1895" s="115"/>
      <c r="J1895" s="115"/>
      <c r="K1895" s="115"/>
    </row>
    <row r="1896" spans="9:11" ht="18.75" customHeight="1">
      <c r="I1896" s="115"/>
      <c r="J1896" s="115"/>
      <c r="K1896" s="115"/>
    </row>
    <row r="1897" spans="9:11" ht="18.75" customHeight="1">
      <c r="I1897" s="115"/>
      <c r="J1897" s="115"/>
      <c r="K1897" s="115"/>
    </row>
    <row r="1898" spans="9:11" ht="18.75" customHeight="1">
      <c r="I1898" s="115"/>
      <c r="J1898" s="115"/>
      <c r="K1898" s="115"/>
    </row>
    <row r="1899" spans="9:11" ht="18.75" customHeight="1">
      <c r="I1899" s="115"/>
      <c r="J1899" s="115"/>
      <c r="K1899" s="115"/>
    </row>
    <row r="1900" spans="9:11" ht="18.75" customHeight="1">
      <c r="I1900" s="115"/>
      <c r="J1900" s="115"/>
      <c r="K1900" s="115"/>
    </row>
    <row r="1901" spans="9:11" ht="18.75" customHeight="1">
      <c r="I1901" s="115"/>
      <c r="J1901" s="115"/>
      <c r="K1901" s="115"/>
    </row>
    <row r="1902" spans="9:11" ht="18.75" customHeight="1">
      <c r="I1902" s="115"/>
      <c r="J1902" s="115"/>
      <c r="K1902" s="115"/>
    </row>
    <row r="1903" spans="9:11" ht="18.75" customHeight="1">
      <c r="I1903" s="115"/>
      <c r="J1903" s="115"/>
      <c r="K1903" s="115"/>
    </row>
    <row r="1904" spans="9:11" ht="18.75" customHeight="1">
      <c r="I1904" s="115"/>
      <c r="J1904" s="115"/>
      <c r="K1904" s="115"/>
    </row>
    <row r="1905" spans="9:11" ht="18.75" customHeight="1">
      <c r="I1905" s="115"/>
      <c r="J1905" s="115"/>
      <c r="K1905" s="115"/>
    </row>
    <row r="1906" spans="9:11" ht="18.75" customHeight="1">
      <c r="I1906" s="115"/>
      <c r="J1906" s="115"/>
      <c r="K1906" s="115"/>
    </row>
    <row r="1907" spans="9:11" ht="18.75" customHeight="1">
      <c r="I1907" s="115"/>
      <c r="J1907" s="115"/>
      <c r="K1907" s="115"/>
    </row>
    <row r="1908" spans="9:11" ht="18.75" customHeight="1">
      <c r="I1908" s="115"/>
      <c r="J1908" s="115"/>
      <c r="K1908" s="115"/>
    </row>
    <row r="1909" spans="9:11" ht="18.75" customHeight="1">
      <c r="I1909" s="115"/>
      <c r="J1909" s="115"/>
      <c r="K1909" s="115"/>
    </row>
    <row r="1910" spans="9:11" ht="18.75" customHeight="1">
      <c r="I1910" s="115"/>
      <c r="J1910" s="115"/>
      <c r="K1910" s="115"/>
    </row>
    <row r="1911" spans="9:11" ht="18.75" customHeight="1">
      <c r="I1911" s="115"/>
      <c r="J1911" s="115"/>
      <c r="K1911" s="115"/>
    </row>
    <row r="1912" spans="9:11" ht="18.75" customHeight="1">
      <c r="I1912" s="115"/>
      <c r="J1912" s="115"/>
      <c r="K1912" s="115"/>
    </row>
    <row r="1913" spans="9:11" ht="18.75" customHeight="1">
      <c r="I1913" s="115"/>
      <c r="J1913" s="115"/>
      <c r="K1913" s="115"/>
    </row>
    <row r="1914" spans="9:11" ht="18.75" customHeight="1">
      <c r="I1914" s="115"/>
      <c r="J1914" s="115"/>
      <c r="K1914" s="115"/>
    </row>
    <row r="1915" spans="9:11" ht="18.75" customHeight="1">
      <c r="I1915" s="115"/>
      <c r="J1915" s="115"/>
      <c r="K1915" s="115"/>
    </row>
    <row r="1916" spans="9:11" ht="18.75" customHeight="1">
      <c r="I1916" s="115"/>
      <c r="J1916" s="115"/>
      <c r="K1916" s="115"/>
    </row>
    <row r="1917" spans="9:11" ht="18.75" customHeight="1">
      <c r="I1917" s="115"/>
      <c r="J1917" s="115"/>
      <c r="K1917" s="115"/>
    </row>
    <row r="1918" spans="9:11" ht="18.75" customHeight="1">
      <c r="I1918" s="115"/>
      <c r="J1918" s="115"/>
      <c r="K1918" s="115"/>
    </row>
    <row r="1919" spans="9:11" ht="18.75" customHeight="1">
      <c r="I1919" s="115"/>
      <c r="J1919" s="115"/>
      <c r="K1919" s="115"/>
    </row>
    <row r="1920" spans="9:11" ht="18.75" customHeight="1">
      <c r="I1920" s="115"/>
      <c r="J1920" s="115"/>
      <c r="K1920" s="115"/>
    </row>
    <row r="1921" spans="9:11" ht="18.75" customHeight="1">
      <c r="I1921" s="115"/>
      <c r="J1921" s="115"/>
      <c r="K1921" s="115"/>
    </row>
    <row r="1922" spans="9:11" ht="18.75" customHeight="1">
      <c r="I1922" s="115"/>
      <c r="J1922" s="115"/>
      <c r="K1922" s="115"/>
    </row>
    <row r="1923" spans="9:11" ht="18.75" customHeight="1">
      <c r="I1923" s="115"/>
      <c r="J1923" s="115"/>
      <c r="K1923" s="115"/>
    </row>
    <row r="1924" spans="9:11" ht="18.75" customHeight="1">
      <c r="I1924" s="115"/>
      <c r="J1924" s="115"/>
      <c r="K1924" s="115"/>
    </row>
    <row r="1925" spans="9:11" ht="18.75" customHeight="1">
      <c r="I1925" s="115"/>
      <c r="J1925" s="115"/>
      <c r="K1925" s="115"/>
    </row>
    <row r="1926" spans="9:11" ht="18.75" customHeight="1">
      <c r="I1926" s="115"/>
      <c r="J1926" s="115"/>
      <c r="K1926" s="115"/>
    </row>
    <row r="1927" spans="9:11" ht="18.75" customHeight="1">
      <c r="I1927" s="115"/>
      <c r="J1927" s="115"/>
      <c r="K1927" s="115"/>
    </row>
    <row r="1928" spans="9:11" ht="18.75" customHeight="1">
      <c r="I1928" s="115"/>
      <c r="J1928" s="115"/>
      <c r="K1928" s="115"/>
    </row>
    <row r="1929" spans="9:11" ht="18.75" customHeight="1">
      <c r="I1929" s="115"/>
      <c r="J1929" s="115"/>
      <c r="K1929" s="115"/>
    </row>
    <row r="1930" spans="9:11" ht="18.75" customHeight="1">
      <c r="I1930" s="115"/>
      <c r="J1930" s="115"/>
      <c r="K1930" s="115"/>
    </row>
    <row r="1931" spans="9:11" ht="18.75" customHeight="1">
      <c r="I1931" s="115"/>
      <c r="J1931" s="115"/>
      <c r="K1931" s="115"/>
    </row>
    <row r="1932" spans="9:11" ht="18.75" customHeight="1">
      <c r="I1932" s="115"/>
      <c r="J1932" s="115"/>
      <c r="K1932" s="115"/>
    </row>
    <row r="1933" spans="9:11" ht="18.75" customHeight="1">
      <c r="I1933" s="115"/>
      <c r="J1933" s="115"/>
      <c r="K1933" s="115"/>
    </row>
    <row r="1934" spans="9:11" ht="18.75" customHeight="1">
      <c r="I1934" s="115"/>
      <c r="J1934" s="115"/>
      <c r="K1934" s="115"/>
    </row>
    <row r="1935" spans="9:11" ht="18.75" customHeight="1">
      <c r="I1935" s="115"/>
      <c r="J1935" s="115"/>
      <c r="K1935" s="115"/>
    </row>
    <row r="1936" spans="9:11" ht="18.75" customHeight="1">
      <c r="I1936" s="115"/>
      <c r="J1936" s="115"/>
      <c r="K1936" s="115"/>
    </row>
    <row r="1937" spans="9:11" ht="18.75" customHeight="1">
      <c r="I1937" s="115"/>
      <c r="J1937" s="115"/>
      <c r="K1937" s="115"/>
    </row>
    <row r="1938" spans="9:11" ht="18.75" customHeight="1">
      <c r="I1938" s="115"/>
      <c r="J1938" s="115"/>
      <c r="K1938" s="115"/>
    </row>
    <row r="1939" spans="9:11" ht="18.75" customHeight="1">
      <c r="I1939" s="115"/>
      <c r="J1939" s="115"/>
      <c r="K1939" s="115"/>
    </row>
    <row r="1940" spans="9:11" ht="18.75" customHeight="1">
      <c r="I1940" s="115"/>
      <c r="J1940" s="115"/>
      <c r="K1940" s="115"/>
    </row>
    <row r="1941" spans="9:11" ht="18.75" customHeight="1">
      <c r="I1941" s="115"/>
      <c r="J1941" s="115"/>
      <c r="K1941" s="115"/>
    </row>
    <row r="1942" spans="9:11" ht="18.75" customHeight="1">
      <c r="I1942" s="115"/>
      <c r="J1942" s="115"/>
      <c r="K1942" s="115"/>
    </row>
    <row r="1943" spans="9:11" ht="18.75" customHeight="1">
      <c r="I1943" s="115"/>
      <c r="J1943" s="115"/>
      <c r="K1943" s="115"/>
    </row>
    <row r="1944" spans="9:11" ht="18.75" customHeight="1">
      <c r="I1944" s="115"/>
      <c r="J1944" s="115"/>
      <c r="K1944" s="115"/>
    </row>
    <row r="1945" spans="9:11" ht="18.75" customHeight="1">
      <c r="I1945" s="115"/>
      <c r="J1945" s="115"/>
      <c r="K1945" s="115"/>
    </row>
    <row r="1946" spans="9:11" ht="18.75" customHeight="1">
      <c r="I1946" s="115"/>
      <c r="J1946" s="115"/>
      <c r="K1946" s="115"/>
    </row>
    <row r="1947" spans="9:11" ht="18.75" customHeight="1">
      <c r="I1947" s="115"/>
      <c r="J1947" s="115"/>
      <c r="K1947" s="115"/>
    </row>
    <row r="1948" spans="9:11" ht="18.75" customHeight="1">
      <c r="I1948" s="115"/>
      <c r="J1948" s="115"/>
      <c r="K1948" s="115"/>
    </row>
    <row r="1949" spans="9:11" ht="18.75" customHeight="1">
      <c r="I1949" s="115"/>
      <c r="J1949" s="115"/>
      <c r="K1949" s="115"/>
    </row>
    <row r="1950" spans="9:11" ht="18.75" customHeight="1">
      <c r="I1950" s="115"/>
      <c r="J1950" s="115"/>
      <c r="K1950" s="115"/>
    </row>
    <row r="1951" spans="9:11" ht="18.75" customHeight="1">
      <c r="I1951" s="115"/>
      <c r="J1951" s="115"/>
      <c r="K1951" s="115"/>
    </row>
    <row r="1952" spans="9:11" ht="18.75" customHeight="1">
      <c r="I1952" s="115"/>
      <c r="J1952" s="115"/>
      <c r="K1952" s="115"/>
    </row>
    <row r="1953" spans="9:11" ht="18.75" customHeight="1">
      <c r="I1953" s="115"/>
      <c r="J1953" s="115"/>
      <c r="K1953" s="115"/>
    </row>
    <row r="1954" spans="9:11" ht="18.75" customHeight="1">
      <c r="I1954" s="115"/>
      <c r="J1954" s="115"/>
      <c r="K1954" s="115"/>
    </row>
    <row r="1955" spans="9:11" ht="18.75" customHeight="1">
      <c r="I1955" s="115"/>
      <c r="J1955" s="115"/>
      <c r="K1955" s="115"/>
    </row>
    <row r="1956" spans="9:11" ht="18.75" customHeight="1">
      <c r="I1956" s="115"/>
      <c r="J1956" s="115"/>
      <c r="K1956" s="115"/>
    </row>
    <row r="1957" spans="9:11" ht="18.75" customHeight="1">
      <c r="I1957" s="115"/>
      <c r="J1957" s="115"/>
      <c r="K1957" s="115"/>
    </row>
    <row r="1958" spans="9:11" ht="18.75" customHeight="1">
      <c r="I1958" s="115"/>
      <c r="J1958" s="115"/>
      <c r="K1958" s="115"/>
    </row>
    <row r="1959" spans="9:11" ht="18.75" customHeight="1">
      <c r="I1959" s="115"/>
      <c r="J1959" s="115"/>
      <c r="K1959" s="115"/>
    </row>
    <row r="1960" spans="9:11" ht="18.75" customHeight="1">
      <c r="I1960" s="115"/>
      <c r="J1960" s="115"/>
      <c r="K1960" s="115"/>
    </row>
    <row r="1961" spans="9:11" ht="18.75" customHeight="1">
      <c r="I1961" s="115"/>
      <c r="J1961" s="115"/>
      <c r="K1961" s="115"/>
    </row>
    <row r="1962" spans="9:11" ht="18.75" customHeight="1">
      <c r="I1962" s="115"/>
      <c r="J1962" s="115"/>
      <c r="K1962" s="115"/>
    </row>
    <row r="1963" spans="9:11" ht="18.75" customHeight="1">
      <c r="I1963" s="115"/>
      <c r="J1963" s="115"/>
      <c r="K1963" s="115"/>
    </row>
    <row r="1964" spans="9:11" ht="18.75" customHeight="1">
      <c r="I1964" s="115"/>
      <c r="J1964" s="115"/>
      <c r="K1964" s="115"/>
    </row>
    <row r="1965" spans="9:11" ht="18.75" customHeight="1">
      <c r="I1965" s="115"/>
      <c r="J1965" s="115"/>
      <c r="K1965" s="115"/>
    </row>
    <row r="1966" spans="9:11" ht="18.75" customHeight="1">
      <c r="I1966" s="115"/>
      <c r="J1966" s="115"/>
      <c r="K1966" s="115"/>
    </row>
    <row r="1967" spans="9:11" ht="18.75" customHeight="1">
      <c r="I1967" s="115"/>
      <c r="J1967" s="115"/>
      <c r="K1967" s="115"/>
    </row>
    <row r="1968" spans="9:11" ht="18.75" customHeight="1">
      <c r="I1968" s="115"/>
      <c r="J1968" s="115"/>
      <c r="K1968" s="115"/>
    </row>
    <row r="1969" spans="9:11" ht="18.75" customHeight="1">
      <c r="I1969" s="115"/>
      <c r="J1969" s="115"/>
      <c r="K1969" s="115"/>
    </row>
    <row r="1970" spans="9:11" ht="18.75" customHeight="1">
      <c r="I1970" s="115"/>
      <c r="J1970" s="115"/>
      <c r="K1970" s="115"/>
    </row>
    <row r="1971" spans="9:11" ht="18.75" customHeight="1">
      <c r="I1971" s="115"/>
      <c r="J1971" s="115"/>
      <c r="K1971" s="115"/>
    </row>
    <row r="1972" spans="9:11" ht="18.75" customHeight="1">
      <c r="I1972" s="115"/>
      <c r="J1972" s="115"/>
      <c r="K1972" s="115"/>
    </row>
    <row r="1973" spans="9:11" ht="18.75" customHeight="1">
      <c r="I1973" s="115"/>
      <c r="J1973" s="115"/>
      <c r="K1973" s="115"/>
    </row>
    <row r="1974" spans="9:11" ht="18.75" customHeight="1">
      <c r="I1974" s="115"/>
      <c r="J1974" s="115"/>
      <c r="K1974" s="115"/>
    </row>
    <row r="1975" spans="9:11" ht="18.75" customHeight="1">
      <c r="I1975" s="115"/>
      <c r="J1975" s="115"/>
      <c r="K1975" s="115"/>
    </row>
    <row r="1976" spans="9:11" ht="18.75" customHeight="1">
      <c r="I1976" s="115"/>
      <c r="J1976" s="115"/>
      <c r="K1976" s="115"/>
    </row>
    <row r="1977" spans="9:11" ht="18.75" customHeight="1">
      <c r="I1977" s="115"/>
      <c r="J1977" s="115"/>
      <c r="K1977" s="115"/>
    </row>
    <row r="1978" spans="9:11" ht="18.75" customHeight="1">
      <c r="I1978" s="115"/>
      <c r="J1978" s="115"/>
      <c r="K1978" s="115"/>
    </row>
    <row r="1979" spans="9:11" ht="18.75" customHeight="1">
      <c r="I1979" s="115"/>
      <c r="J1979" s="115"/>
      <c r="K1979" s="115"/>
    </row>
    <row r="1980" spans="9:11" ht="18.75" customHeight="1">
      <c r="I1980" s="115"/>
      <c r="J1980" s="115"/>
      <c r="K1980" s="115"/>
    </row>
    <row r="1981" spans="9:11" ht="18.75" customHeight="1">
      <c r="I1981" s="115"/>
      <c r="J1981" s="115"/>
      <c r="K1981" s="115"/>
    </row>
    <row r="1982" spans="9:11" ht="18.75" customHeight="1">
      <c r="I1982" s="115"/>
      <c r="J1982" s="115"/>
      <c r="K1982" s="115"/>
    </row>
    <row r="1983" spans="9:11" ht="18.75" customHeight="1">
      <c r="I1983" s="115"/>
      <c r="J1983" s="115"/>
      <c r="K1983" s="115"/>
    </row>
    <row r="1984" spans="9:11" ht="18.75" customHeight="1">
      <c r="I1984" s="115"/>
      <c r="J1984" s="115"/>
      <c r="K1984" s="115"/>
    </row>
    <row r="1985" spans="9:11" ht="18.75" customHeight="1">
      <c r="I1985" s="115"/>
      <c r="J1985" s="115"/>
      <c r="K1985" s="115"/>
    </row>
    <row r="1986" spans="9:11" ht="18.75" customHeight="1">
      <c r="I1986" s="115"/>
      <c r="J1986" s="115"/>
      <c r="K1986" s="115"/>
    </row>
    <row r="1987" spans="9:11" ht="18.75" customHeight="1">
      <c r="I1987" s="115"/>
      <c r="J1987" s="115"/>
      <c r="K1987" s="115"/>
    </row>
    <row r="1988" spans="9:11" ht="18.75" customHeight="1">
      <c r="I1988" s="115"/>
      <c r="J1988" s="115"/>
      <c r="K1988" s="115"/>
    </row>
    <row r="1989" spans="9:11" ht="18.75" customHeight="1">
      <c r="I1989" s="115"/>
      <c r="J1989" s="115"/>
      <c r="K1989" s="115"/>
    </row>
    <row r="1990" spans="9:11" ht="18.75" customHeight="1">
      <c r="I1990" s="115"/>
      <c r="J1990" s="115"/>
      <c r="K1990" s="115"/>
    </row>
    <row r="1991" spans="9:11" ht="18.75" customHeight="1">
      <c r="I1991" s="115"/>
      <c r="J1991" s="115"/>
      <c r="K1991" s="115"/>
    </row>
    <row r="1992" spans="9:11" ht="18.75" customHeight="1">
      <c r="I1992" s="115"/>
      <c r="J1992" s="115"/>
      <c r="K1992" s="115"/>
    </row>
    <row r="1993" spans="9:11" ht="18.75" customHeight="1">
      <c r="I1993" s="115"/>
      <c r="J1993" s="115"/>
      <c r="K1993" s="115"/>
    </row>
    <row r="1994" spans="9:11" ht="18.75" customHeight="1">
      <c r="I1994" s="115"/>
      <c r="J1994" s="115"/>
      <c r="K1994" s="115"/>
    </row>
    <row r="1995" spans="9:11" ht="18.75" customHeight="1">
      <c r="I1995" s="115"/>
      <c r="J1995" s="115"/>
      <c r="K1995" s="115"/>
    </row>
    <row r="1996" spans="9:11" ht="18.75" customHeight="1">
      <c r="I1996" s="115"/>
      <c r="J1996" s="115"/>
      <c r="K1996" s="115"/>
    </row>
    <row r="1997" spans="9:11" ht="18.75" customHeight="1">
      <c r="I1997" s="115"/>
      <c r="J1997" s="115"/>
      <c r="K1997" s="115"/>
    </row>
    <row r="1998" spans="9:11" ht="18.75" customHeight="1">
      <c r="I1998" s="115"/>
      <c r="J1998" s="115"/>
      <c r="K1998" s="115"/>
    </row>
    <row r="1999" spans="9:11" ht="18.75" customHeight="1">
      <c r="I1999" s="115"/>
      <c r="J1999" s="115"/>
      <c r="K1999" s="115"/>
    </row>
    <row r="2000" spans="9:11" ht="18.75" customHeight="1">
      <c r="I2000" s="115"/>
      <c r="J2000" s="115"/>
      <c r="K2000" s="115"/>
    </row>
    <row r="2001" spans="9:11" ht="18.75" customHeight="1">
      <c r="I2001" s="115"/>
      <c r="J2001" s="115"/>
      <c r="K2001" s="115"/>
    </row>
    <row r="2002" spans="9:11" ht="18.75" customHeight="1">
      <c r="I2002" s="115"/>
      <c r="J2002" s="115"/>
      <c r="K2002" s="115"/>
    </row>
    <row r="2003" spans="9:11" ht="18.75" customHeight="1">
      <c r="I2003" s="115"/>
      <c r="J2003" s="115"/>
      <c r="K2003" s="115"/>
    </row>
    <row r="2004" spans="9:11" ht="18.75" customHeight="1">
      <c r="I2004" s="115"/>
      <c r="J2004" s="115"/>
      <c r="K2004" s="115"/>
    </row>
    <row r="2005" spans="9:11" ht="18.75" customHeight="1">
      <c r="I2005" s="115"/>
      <c r="J2005" s="115"/>
      <c r="K2005" s="115"/>
    </row>
    <row r="2006" spans="9:11" ht="18.75" customHeight="1">
      <c r="I2006" s="115"/>
      <c r="J2006" s="115"/>
      <c r="K2006" s="115"/>
    </row>
    <row r="2007" spans="9:11" ht="18.75" customHeight="1">
      <c r="I2007" s="115"/>
      <c r="J2007" s="115"/>
      <c r="K2007" s="115"/>
    </row>
    <row r="2008" spans="9:11" ht="18.75" customHeight="1">
      <c r="I2008" s="115"/>
      <c r="J2008" s="115"/>
      <c r="K2008" s="115"/>
    </row>
    <row r="2009" spans="9:11" ht="18.75" customHeight="1">
      <c r="I2009" s="115"/>
      <c r="J2009" s="115"/>
      <c r="K2009" s="115"/>
    </row>
    <row r="2010" spans="9:11" ht="18.75" customHeight="1">
      <c r="I2010" s="115"/>
      <c r="J2010" s="115"/>
      <c r="K2010" s="115"/>
    </row>
    <row r="2011" spans="9:11" ht="18.75" customHeight="1">
      <c r="I2011" s="115"/>
      <c r="J2011" s="115"/>
      <c r="K2011" s="115"/>
    </row>
    <row r="2012" spans="9:11" ht="18.75" customHeight="1">
      <c r="I2012" s="115"/>
      <c r="J2012" s="115"/>
      <c r="K2012" s="115"/>
    </row>
    <row r="2013" spans="9:11" ht="18.75" customHeight="1">
      <c r="I2013" s="115"/>
      <c r="J2013" s="115"/>
      <c r="K2013" s="115"/>
    </row>
    <row r="2014" spans="9:11" ht="18.75" customHeight="1">
      <c r="I2014" s="115"/>
      <c r="J2014" s="115"/>
      <c r="K2014" s="115"/>
    </row>
    <row r="2015" spans="9:11" ht="18.75" customHeight="1">
      <c r="I2015" s="115"/>
      <c r="J2015" s="115"/>
      <c r="K2015" s="115"/>
    </row>
    <row r="2016" spans="9:11" ht="18.75" customHeight="1">
      <c r="I2016" s="115"/>
      <c r="J2016" s="115"/>
      <c r="K2016" s="115"/>
    </row>
    <row r="2017" spans="9:11" ht="18.75" customHeight="1">
      <c r="I2017" s="115"/>
      <c r="J2017" s="115"/>
      <c r="K2017" s="115"/>
    </row>
    <row r="2018" spans="9:11" ht="18.75" customHeight="1">
      <c r="I2018" s="115"/>
      <c r="J2018" s="115"/>
      <c r="K2018" s="115"/>
    </row>
    <row r="2019" spans="9:11" ht="18.75" customHeight="1">
      <c r="I2019" s="115"/>
      <c r="J2019" s="115"/>
      <c r="K2019" s="115"/>
    </row>
    <row r="2020" spans="9:11" ht="18.75" customHeight="1">
      <c r="I2020" s="115"/>
      <c r="J2020" s="115"/>
      <c r="K2020" s="115"/>
    </row>
    <row r="2021" spans="9:11" ht="18.75" customHeight="1">
      <c r="I2021" s="115"/>
      <c r="J2021" s="115"/>
      <c r="K2021" s="115"/>
    </row>
    <row r="2022" spans="9:11" ht="18.75" customHeight="1">
      <c r="I2022" s="115"/>
      <c r="J2022" s="115"/>
      <c r="K2022" s="115"/>
    </row>
    <row r="2023" spans="9:11" ht="18.75" customHeight="1">
      <c r="I2023" s="115"/>
      <c r="J2023" s="115"/>
      <c r="K2023" s="115"/>
    </row>
    <row r="2024" spans="9:11" ht="18.75" customHeight="1">
      <c r="I2024" s="115"/>
      <c r="J2024" s="115"/>
      <c r="K2024" s="115"/>
    </row>
    <row r="2025" spans="9:11" ht="18.75" customHeight="1">
      <c r="I2025" s="115"/>
      <c r="J2025" s="115"/>
      <c r="K2025" s="115"/>
    </row>
    <row r="2026" spans="9:11" ht="18.75" customHeight="1">
      <c r="I2026" s="115"/>
      <c r="J2026" s="115"/>
      <c r="K2026" s="115"/>
    </row>
    <row r="2027" spans="9:11" ht="18.75" customHeight="1">
      <c r="I2027" s="115"/>
      <c r="J2027" s="115"/>
      <c r="K2027" s="115"/>
    </row>
    <row r="2028" spans="9:11" ht="18.75" customHeight="1">
      <c r="I2028" s="115"/>
      <c r="J2028" s="115"/>
      <c r="K2028" s="115"/>
    </row>
    <row r="2029" spans="9:11" ht="18.75" customHeight="1">
      <c r="I2029" s="115"/>
      <c r="J2029" s="115"/>
      <c r="K2029" s="115"/>
    </row>
    <row r="2030" spans="9:11" ht="18.75" customHeight="1">
      <c r="I2030" s="115"/>
      <c r="J2030" s="115"/>
      <c r="K2030" s="115"/>
    </row>
    <row r="2031" spans="9:11" ht="18.75" customHeight="1">
      <c r="I2031" s="115"/>
      <c r="J2031" s="115"/>
      <c r="K2031" s="115"/>
    </row>
    <row r="2032" spans="9:11" ht="18.75" customHeight="1">
      <c r="I2032" s="115"/>
      <c r="J2032" s="115"/>
      <c r="K2032" s="115"/>
    </row>
    <row r="2033" spans="9:11" ht="18.75" customHeight="1">
      <c r="I2033" s="115"/>
      <c r="J2033" s="115"/>
      <c r="K2033" s="115"/>
    </row>
    <row r="2034" spans="9:11" ht="18.75" customHeight="1">
      <c r="I2034" s="115"/>
      <c r="J2034" s="115"/>
      <c r="K2034" s="115"/>
    </row>
    <row r="2035" spans="9:11" ht="18.75" customHeight="1">
      <c r="I2035" s="115"/>
      <c r="J2035" s="115"/>
      <c r="K2035" s="115"/>
    </row>
    <row r="2036" spans="9:11" ht="18.75" customHeight="1">
      <c r="I2036" s="115"/>
      <c r="J2036" s="115"/>
      <c r="K2036" s="115"/>
    </row>
    <row r="2037" spans="9:11" ht="18.75" customHeight="1">
      <c r="I2037" s="115"/>
      <c r="J2037" s="115"/>
      <c r="K2037" s="115"/>
    </row>
    <row r="2038" spans="9:11" ht="18.75" customHeight="1">
      <c r="I2038" s="115"/>
      <c r="J2038" s="115"/>
      <c r="K2038" s="115"/>
    </row>
    <row r="2039" spans="9:11" ht="18.75" customHeight="1">
      <c r="I2039" s="115"/>
      <c r="J2039" s="115"/>
      <c r="K2039" s="115"/>
    </row>
    <row r="2040" spans="9:11" ht="18.75" customHeight="1">
      <c r="I2040" s="115"/>
      <c r="J2040" s="115"/>
      <c r="K2040" s="115"/>
    </row>
    <row r="2041" spans="9:11" ht="18.75" customHeight="1">
      <c r="I2041" s="115"/>
      <c r="J2041" s="115"/>
      <c r="K2041" s="115"/>
    </row>
    <row r="2042" spans="9:11" ht="18.75" customHeight="1">
      <c r="I2042" s="115"/>
      <c r="J2042" s="115"/>
      <c r="K2042" s="115"/>
    </row>
    <row r="2043" spans="9:11" ht="18.75" customHeight="1">
      <c r="I2043" s="115"/>
      <c r="J2043" s="115"/>
      <c r="K2043" s="115"/>
    </row>
    <row r="2044" spans="9:11" ht="18.75" customHeight="1">
      <c r="I2044" s="115"/>
      <c r="J2044" s="115"/>
      <c r="K2044" s="115"/>
    </row>
    <row r="2045" spans="9:11" ht="18.75" customHeight="1">
      <c r="I2045" s="115"/>
      <c r="J2045" s="115"/>
      <c r="K2045" s="115"/>
    </row>
    <row r="2046" spans="9:11" ht="18.75" customHeight="1">
      <c r="I2046" s="115"/>
      <c r="J2046" s="115"/>
      <c r="K2046" s="115"/>
    </row>
    <row r="2047" spans="9:11" ht="18.75" customHeight="1">
      <c r="I2047" s="115"/>
      <c r="J2047" s="115"/>
      <c r="K2047" s="115"/>
    </row>
    <row r="2048" spans="9:11" ht="18.75" customHeight="1">
      <c r="I2048" s="115"/>
      <c r="J2048" s="115"/>
      <c r="K2048" s="115"/>
    </row>
    <row r="2049" spans="9:11" ht="18.75" customHeight="1">
      <c r="I2049" s="115"/>
      <c r="J2049" s="115"/>
      <c r="K2049" s="115"/>
    </row>
    <row r="2050" spans="9:11" ht="18.75" customHeight="1">
      <c r="I2050" s="115"/>
      <c r="J2050" s="115"/>
      <c r="K2050" s="115"/>
    </row>
    <row r="2051" spans="9:11" ht="18.75" customHeight="1">
      <c r="I2051" s="115"/>
      <c r="J2051" s="115"/>
      <c r="K2051" s="115"/>
    </row>
    <row r="2052" spans="9:11" ht="18.75" customHeight="1">
      <c r="I2052" s="115"/>
      <c r="J2052" s="115"/>
      <c r="K2052" s="115"/>
    </row>
    <row r="2053" spans="9:11" ht="18.75" customHeight="1">
      <c r="I2053" s="115"/>
      <c r="J2053" s="115"/>
      <c r="K2053" s="115"/>
    </row>
    <row r="2054" spans="9:11" ht="18.75" customHeight="1">
      <c r="I2054" s="115"/>
      <c r="J2054" s="115"/>
      <c r="K2054" s="115"/>
    </row>
    <row r="2055" spans="9:11" ht="18.75" customHeight="1">
      <c r="I2055" s="115"/>
      <c r="J2055" s="115"/>
      <c r="K2055" s="115"/>
    </row>
    <row r="2056" spans="9:11" ht="18.75" customHeight="1">
      <c r="I2056" s="115"/>
      <c r="J2056" s="115"/>
      <c r="K2056" s="115"/>
    </row>
    <row r="2057" spans="9:11" ht="18.75" customHeight="1">
      <c r="I2057" s="115"/>
      <c r="J2057" s="115"/>
      <c r="K2057" s="115"/>
    </row>
    <row r="2058" spans="9:11" ht="18.75" customHeight="1">
      <c r="I2058" s="115"/>
      <c r="J2058" s="115"/>
      <c r="K2058" s="115"/>
    </row>
    <row r="2059" spans="9:11" ht="18.75" customHeight="1">
      <c r="I2059" s="115"/>
      <c r="J2059" s="115"/>
      <c r="K2059" s="115"/>
    </row>
    <row r="2060" spans="9:11" ht="18.75" customHeight="1">
      <c r="I2060" s="115"/>
      <c r="J2060" s="115"/>
      <c r="K2060" s="115"/>
    </row>
    <row r="2061" spans="9:11" ht="18.75" customHeight="1">
      <c r="I2061" s="115"/>
      <c r="J2061" s="115"/>
      <c r="K2061" s="115"/>
    </row>
    <row r="2062" spans="9:11" ht="18.75" customHeight="1">
      <c r="I2062" s="115"/>
      <c r="J2062" s="115"/>
      <c r="K2062" s="115"/>
    </row>
    <row r="2063" spans="9:11" ht="18.75" customHeight="1">
      <c r="I2063" s="115"/>
      <c r="J2063" s="115"/>
      <c r="K2063" s="115"/>
    </row>
    <row r="2064" spans="9:11" ht="18.75" customHeight="1">
      <c r="I2064" s="115"/>
      <c r="J2064" s="115"/>
      <c r="K2064" s="115"/>
    </row>
    <row r="2065" spans="9:11" ht="18.75" customHeight="1">
      <c r="I2065" s="115"/>
      <c r="J2065" s="115"/>
      <c r="K2065" s="115"/>
    </row>
    <row r="2066" spans="9:11" ht="18.75" customHeight="1">
      <c r="I2066" s="115"/>
      <c r="J2066" s="115"/>
      <c r="K2066" s="115"/>
    </row>
    <row r="2067" spans="9:11" ht="18.75" customHeight="1">
      <c r="I2067" s="115"/>
      <c r="J2067" s="115"/>
      <c r="K2067" s="115"/>
    </row>
    <row r="2068" spans="9:11" ht="18.75" customHeight="1">
      <c r="I2068" s="115"/>
      <c r="J2068" s="115"/>
      <c r="K2068" s="115"/>
    </row>
    <row r="2069" spans="9:11" ht="18.75" customHeight="1">
      <c r="I2069" s="115"/>
      <c r="J2069" s="115"/>
      <c r="K2069" s="115"/>
    </row>
    <row r="2070" spans="9:11" ht="18.75" customHeight="1">
      <c r="I2070" s="115"/>
      <c r="J2070" s="115"/>
      <c r="K2070" s="115"/>
    </row>
    <row r="2071" spans="9:11" ht="18.75" customHeight="1">
      <c r="I2071" s="115"/>
      <c r="J2071" s="115"/>
      <c r="K2071" s="115"/>
    </row>
    <row r="2072" spans="9:11" ht="18.75" customHeight="1">
      <c r="I2072" s="115"/>
      <c r="J2072" s="115"/>
      <c r="K2072" s="115"/>
    </row>
    <row r="2073" spans="9:11" ht="18.75" customHeight="1">
      <c r="I2073" s="115"/>
      <c r="J2073" s="115"/>
      <c r="K2073" s="115"/>
    </row>
    <row r="2074" spans="9:11" ht="18.75" customHeight="1">
      <c r="I2074" s="115"/>
      <c r="J2074" s="115"/>
      <c r="K2074" s="115"/>
    </row>
    <row r="2075" spans="9:11" ht="18.75" customHeight="1">
      <c r="I2075" s="115"/>
      <c r="J2075" s="115"/>
      <c r="K2075" s="115"/>
    </row>
    <row r="2076" spans="9:11" ht="18.75" customHeight="1">
      <c r="I2076" s="115"/>
      <c r="J2076" s="115"/>
      <c r="K2076" s="115"/>
    </row>
    <row r="2077" spans="9:11" ht="18.75" customHeight="1">
      <c r="I2077" s="115"/>
      <c r="J2077" s="115"/>
      <c r="K2077" s="115"/>
    </row>
    <row r="2078" spans="9:11" ht="18.75" customHeight="1">
      <c r="I2078" s="115"/>
      <c r="J2078" s="115"/>
      <c r="K2078" s="115"/>
    </row>
    <row r="2079" spans="9:11" ht="18.75" customHeight="1">
      <c r="I2079" s="115"/>
      <c r="J2079" s="115"/>
      <c r="K2079" s="115"/>
    </row>
    <row r="2080" spans="9:11" ht="18.75" customHeight="1">
      <c r="I2080" s="115"/>
      <c r="J2080" s="115"/>
      <c r="K2080" s="115"/>
    </row>
    <row r="2081" spans="9:11" ht="18.75" customHeight="1">
      <c r="I2081" s="115"/>
      <c r="J2081" s="115"/>
      <c r="K2081" s="115"/>
    </row>
    <row r="2082" spans="9:11" ht="18.75" customHeight="1">
      <c r="I2082" s="115"/>
      <c r="J2082" s="115"/>
      <c r="K2082" s="115"/>
    </row>
    <row r="2083" spans="9:11" ht="18.75" customHeight="1">
      <c r="I2083" s="115"/>
      <c r="J2083" s="115"/>
      <c r="K2083" s="115"/>
    </row>
    <row r="2084" spans="9:11" ht="18.75" customHeight="1">
      <c r="I2084" s="115"/>
      <c r="J2084" s="115"/>
      <c r="K2084" s="115"/>
    </row>
    <row r="2085" spans="9:11" ht="18.75" customHeight="1">
      <c r="I2085" s="115"/>
      <c r="J2085" s="115"/>
      <c r="K2085" s="115"/>
    </row>
    <row r="2086" spans="9:11" ht="18.75" customHeight="1">
      <c r="I2086" s="115"/>
      <c r="J2086" s="115"/>
      <c r="K2086" s="115"/>
    </row>
    <row r="2087" spans="9:11" ht="18.75" customHeight="1">
      <c r="I2087" s="115"/>
      <c r="J2087" s="115"/>
      <c r="K2087" s="115"/>
    </row>
    <row r="2088" spans="9:11" ht="18.75" customHeight="1">
      <c r="I2088" s="115"/>
      <c r="J2088" s="115"/>
      <c r="K2088" s="115"/>
    </row>
    <row r="2089" spans="9:11" ht="18.75" customHeight="1">
      <c r="I2089" s="115"/>
      <c r="J2089" s="115"/>
      <c r="K2089" s="115"/>
    </row>
    <row r="2090" spans="9:11" ht="18.75" customHeight="1">
      <c r="I2090" s="115"/>
      <c r="J2090" s="115"/>
      <c r="K2090" s="115"/>
    </row>
    <row r="2091" spans="9:11" ht="18.75" customHeight="1">
      <c r="I2091" s="115"/>
      <c r="J2091" s="115"/>
      <c r="K2091" s="115"/>
    </row>
    <row r="2092" spans="9:11" ht="18.75" customHeight="1">
      <c r="I2092" s="115"/>
      <c r="J2092" s="115"/>
      <c r="K2092" s="115"/>
    </row>
    <row r="2093" spans="9:11" ht="18.75" customHeight="1">
      <c r="I2093" s="115"/>
      <c r="J2093" s="115"/>
      <c r="K2093" s="115"/>
    </row>
    <row r="2094" spans="9:11" ht="18.75" customHeight="1">
      <c r="I2094" s="115"/>
      <c r="J2094" s="115"/>
      <c r="K2094" s="115"/>
    </row>
    <row r="2095" spans="9:11" ht="18.75" customHeight="1">
      <c r="I2095" s="115"/>
      <c r="J2095" s="115"/>
      <c r="K2095" s="115"/>
    </row>
    <row r="2096" spans="9:11" ht="18.75" customHeight="1">
      <c r="I2096" s="115"/>
      <c r="J2096" s="115"/>
      <c r="K2096" s="115"/>
    </row>
    <row r="2097" spans="9:11" ht="18.75" customHeight="1">
      <c r="I2097" s="115"/>
      <c r="J2097" s="115"/>
      <c r="K2097" s="115"/>
    </row>
    <row r="2098" spans="9:11" ht="18.75" customHeight="1">
      <c r="I2098" s="115"/>
      <c r="J2098" s="115"/>
      <c r="K2098" s="115"/>
    </row>
    <row r="2099" spans="9:11" ht="18.75" customHeight="1">
      <c r="I2099" s="115"/>
      <c r="J2099" s="115"/>
      <c r="K2099" s="115"/>
    </row>
    <row r="2100" spans="9:11" ht="18.75" customHeight="1">
      <c r="I2100" s="115"/>
      <c r="J2100" s="115"/>
      <c r="K2100" s="115"/>
    </row>
    <row r="2101" spans="9:11" ht="18.75" customHeight="1">
      <c r="I2101" s="115"/>
      <c r="J2101" s="115"/>
      <c r="K2101" s="115"/>
    </row>
    <row r="2102" spans="9:11" ht="18.75" customHeight="1">
      <c r="I2102" s="115"/>
      <c r="J2102" s="115"/>
      <c r="K2102" s="115"/>
    </row>
    <row r="2103" spans="9:11" ht="18.75" customHeight="1">
      <c r="I2103" s="115"/>
      <c r="J2103" s="115"/>
      <c r="K2103" s="115"/>
    </row>
    <row r="2104" spans="9:11" ht="18.75" customHeight="1">
      <c r="I2104" s="115"/>
      <c r="J2104" s="115"/>
      <c r="K2104" s="115"/>
    </row>
    <row r="2105" spans="9:11" ht="18.75" customHeight="1">
      <c r="I2105" s="115"/>
      <c r="J2105" s="115"/>
      <c r="K2105" s="115"/>
    </row>
    <row r="2106" spans="9:11" ht="18.75" customHeight="1">
      <c r="I2106" s="115"/>
      <c r="J2106" s="115"/>
      <c r="K2106" s="115"/>
    </row>
    <row r="2107" spans="9:11" ht="18.75" customHeight="1">
      <c r="I2107" s="115"/>
      <c r="J2107" s="115"/>
      <c r="K2107" s="115"/>
    </row>
    <row r="2108" spans="9:11" ht="18.75" customHeight="1">
      <c r="I2108" s="115"/>
      <c r="J2108" s="115"/>
      <c r="K2108" s="115"/>
    </row>
    <row r="2109" spans="9:11" ht="18.75" customHeight="1">
      <c r="I2109" s="115"/>
      <c r="J2109" s="115"/>
      <c r="K2109" s="115"/>
    </row>
    <row r="2110" spans="9:11" ht="18.75" customHeight="1">
      <c r="I2110" s="115"/>
      <c r="J2110" s="115"/>
      <c r="K2110" s="115"/>
    </row>
    <row r="2111" spans="9:11" ht="18.75" customHeight="1">
      <c r="I2111" s="115"/>
      <c r="J2111" s="115"/>
      <c r="K2111" s="115"/>
    </row>
    <row r="2112" spans="9:11" ht="18.75" customHeight="1">
      <c r="I2112" s="115"/>
      <c r="J2112" s="115"/>
      <c r="K2112" s="115"/>
    </row>
    <row r="2113" spans="9:11" ht="18.75" customHeight="1">
      <c r="I2113" s="115"/>
      <c r="J2113" s="115"/>
      <c r="K2113" s="115"/>
    </row>
    <row r="2114" spans="9:11" ht="18.75" customHeight="1">
      <c r="I2114" s="115"/>
      <c r="J2114" s="115"/>
      <c r="K2114" s="115"/>
    </row>
    <row r="2115" spans="9:11" ht="18.75" customHeight="1">
      <c r="I2115" s="115"/>
      <c r="J2115" s="115"/>
      <c r="K2115" s="115"/>
    </row>
    <row r="2116" spans="9:11" ht="18.75" customHeight="1">
      <c r="I2116" s="115"/>
      <c r="J2116" s="115"/>
      <c r="K2116" s="115"/>
    </row>
    <row r="2117" spans="9:11" ht="18.75" customHeight="1">
      <c r="I2117" s="115"/>
      <c r="J2117" s="115"/>
      <c r="K2117" s="115"/>
    </row>
    <row r="2118" spans="9:11" ht="18.75" customHeight="1">
      <c r="I2118" s="115"/>
      <c r="J2118" s="115"/>
      <c r="K2118" s="115"/>
    </row>
    <row r="2119" spans="9:11" ht="18.75" customHeight="1">
      <c r="I2119" s="115"/>
      <c r="J2119" s="115"/>
      <c r="K2119" s="115"/>
    </row>
    <row r="2120" spans="9:11" ht="18.75" customHeight="1">
      <c r="I2120" s="115"/>
      <c r="J2120" s="115"/>
      <c r="K2120" s="115"/>
    </row>
    <row r="2121" spans="9:11" ht="18.75" customHeight="1">
      <c r="I2121" s="115"/>
      <c r="J2121" s="115"/>
      <c r="K2121" s="115"/>
    </row>
    <row r="2122" spans="9:11" ht="18.75" customHeight="1">
      <c r="I2122" s="115"/>
      <c r="J2122" s="115"/>
      <c r="K2122" s="115"/>
    </row>
    <row r="2123" spans="9:11" ht="18.75" customHeight="1">
      <c r="I2123" s="115"/>
      <c r="J2123" s="115"/>
      <c r="K2123" s="115"/>
    </row>
    <row r="2124" spans="9:11" ht="18.75" customHeight="1">
      <c r="I2124" s="115"/>
      <c r="J2124" s="115"/>
      <c r="K2124" s="115"/>
    </row>
    <row r="2125" spans="9:11" ht="18.75" customHeight="1">
      <c r="I2125" s="115"/>
      <c r="J2125" s="115"/>
      <c r="K2125" s="115"/>
    </row>
    <row r="2126" spans="9:11" ht="18.75" customHeight="1">
      <c r="I2126" s="115"/>
      <c r="J2126" s="115"/>
      <c r="K2126" s="115"/>
    </row>
    <row r="2127" spans="9:11" ht="18.75" customHeight="1">
      <c r="I2127" s="115"/>
      <c r="J2127" s="115"/>
      <c r="K2127" s="115"/>
    </row>
    <row r="2128" spans="9:11" ht="18.75" customHeight="1">
      <c r="I2128" s="115"/>
      <c r="J2128" s="115"/>
      <c r="K2128" s="115"/>
    </row>
    <row r="2129" spans="9:11" ht="18.75" customHeight="1">
      <c r="I2129" s="115"/>
      <c r="J2129" s="115"/>
      <c r="K2129" s="115"/>
    </row>
    <row r="2130" spans="9:11" ht="18.75" customHeight="1">
      <c r="I2130" s="115"/>
      <c r="J2130" s="115"/>
      <c r="K2130" s="115"/>
    </row>
    <row r="2131" spans="9:11" ht="18.75" customHeight="1">
      <c r="I2131" s="115"/>
      <c r="J2131" s="115"/>
      <c r="K2131" s="115"/>
    </row>
    <row r="2132" spans="9:11" ht="18.75" customHeight="1">
      <c r="I2132" s="115"/>
      <c r="J2132" s="115"/>
      <c r="K2132" s="115"/>
    </row>
    <row r="2133" spans="9:11" ht="18.75" customHeight="1">
      <c r="I2133" s="115"/>
      <c r="J2133" s="115"/>
      <c r="K2133" s="115"/>
    </row>
    <row r="2134" spans="9:11" ht="18.75" customHeight="1">
      <c r="I2134" s="115"/>
      <c r="J2134" s="115"/>
      <c r="K2134" s="115"/>
    </row>
    <row r="2135" spans="9:11" ht="18.75" customHeight="1">
      <c r="I2135" s="115"/>
      <c r="J2135" s="115"/>
      <c r="K2135" s="115"/>
    </row>
    <row r="2136" spans="9:11" ht="18.75" customHeight="1">
      <c r="I2136" s="115"/>
      <c r="J2136" s="115"/>
      <c r="K2136" s="115"/>
    </row>
    <row r="2137" spans="9:11" ht="18.75" customHeight="1">
      <c r="I2137" s="115"/>
      <c r="J2137" s="115"/>
      <c r="K2137" s="115"/>
    </row>
    <row r="2138" spans="9:11" ht="18.75" customHeight="1">
      <c r="I2138" s="115"/>
      <c r="J2138" s="115"/>
      <c r="K2138" s="115"/>
    </row>
    <row r="2139" spans="9:11" ht="18.75" customHeight="1">
      <c r="I2139" s="115"/>
      <c r="J2139" s="115"/>
      <c r="K2139" s="115"/>
    </row>
    <row r="2140" spans="9:11" ht="18.75" customHeight="1">
      <c r="I2140" s="115"/>
      <c r="J2140" s="115"/>
      <c r="K2140" s="115"/>
    </row>
    <row r="2141" spans="9:11" ht="18.75" customHeight="1">
      <c r="I2141" s="115"/>
      <c r="J2141" s="115"/>
      <c r="K2141" s="115"/>
    </row>
    <row r="2142" spans="9:11" ht="18.75" customHeight="1">
      <c r="I2142" s="115"/>
      <c r="J2142" s="115"/>
      <c r="K2142" s="115"/>
    </row>
    <row r="2143" spans="9:11" ht="18.75" customHeight="1">
      <c r="I2143" s="115"/>
      <c r="J2143" s="115"/>
      <c r="K2143" s="115"/>
    </row>
    <row r="2144" spans="9:11" ht="18.75" customHeight="1">
      <c r="I2144" s="115"/>
      <c r="J2144" s="115"/>
      <c r="K2144" s="115"/>
    </row>
    <row r="2145" spans="9:11" ht="18.75" customHeight="1">
      <c r="I2145" s="115"/>
      <c r="J2145" s="115"/>
      <c r="K2145" s="115"/>
    </row>
    <row r="2146" spans="9:11" ht="18.75" customHeight="1">
      <c r="I2146" s="115"/>
      <c r="J2146" s="115"/>
      <c r="K2146" s="115"/>
    </row>
    <row r="2147" spans="9:11" ht="18.75" customHeight="1">
      <c r="I2147" s="115"/>
      <c r="J2147" s="115"/>
      <c r="K2147" s="115"/>
    </row>
    <row r="2148" spans="9:11" ht="18.75" customHeight="1">
      <c r="I2148" s="115"/>
      <c r="J2148" s="115"/>
      <c r="K2148" s="115"/>
    </row>
    <row r="2149" spans="9:11" ht="18.75" customHeight="1">
      <c r="I2149" s="115"/>
      <c r="J2149" s="115"/>
      <c r="K2149" s="115"/>
    </row>
    <row r="2150" spans="9:11" ht="18.75" customHeight="1">
      <c r="I2150" s="115"/>
      <c r="J2150" s="115"/>
      <c r="K2150" s="115"/>
    </row>
    <row r="2151" spans="9:11" ht="18.75" customHeight="1">
      <c r="I2151" s="115"/>
      <c r="J2151" s="115"/>
      <c r="K2151" s="115"/>
    </row>
    <row r="2152" spans="9:11" ht="18.75" customHeight="1">
      <c r="I2152" s="115"/>
      <c r="J2152" s="115"/>
      <c r="K2152" s="115"/>
    </row>
    <row r="2153" spans="9:11" ht="18.75" customHeight="1">
      <c r="I2153" s="115"/>
      <c r="J2153" s="115"/>
      <c r="K2153" s="115"/>
    </row>
    <row r="2154" spans="9:11" ht="18.75" customHeight="1">
      <c r="I2154" s="115"/>
      <c r="J2154" s="115"/>
      <c r="K2154" s="115"/>
    </row>
    <row r="2155" spans="9:11" ht="18.75" customHeight="1">
      <c r="I2155" s="115"/>
      <c r="J2155" s="115"/>
      <c r="K2155" s="115"/>
    </row>
    <row r="2156" spans="9:11" ht="18.75" customHeight="1">
      <c r="I2156" s="115"/>
      <c r="J2156" s="115"/>
      <c r="K2156" s="115"/>
    </row>
    <row r="2157" spans="9:11" ht="18.75" customHeight="1">
      <c r="I2157" s="115"/>
      <c r="J2157" s="115"/>
      <c r="K2157" s="115"/>
    </row>
    <row r="2158" spans="9:11" ht="18.75" customHeight="1">
      <c r="I2158" s="115"/>
      <c r="J2158" s="115"/>
      <c r="K2158" s="115"/>
    </row>
    <row r="2159" spans="9:11" ht="18.75" customHeight="1">
      <c r="I2159" s="115"/>
      <c r="J2159" s="115"/>
      <c r="K2159" s="115"/>
    </row>
    <row r="2160" spans="9:11" ht="18.75" customHeight="1">
      <c r="I2160" s="115"/>
      <c r="J2160" s="115"/>
      <c r="K2160" s="115"/>
    </row>
    <row r="2161" spans="9:11" ht="18.75" customHeight="1">
      <c r="I2161" s="115"/>
      <c r="J2161" s="115"/>
      <c r="K2161" s="115"/>
    </row>
    <row r="2162" spans="9:11" ht="18.75" customHeight="1">
      <c r="I2162" s="115"/>
      <c r="J2162" s="115"/>
      <c r="K2162" s="115"/>
    </row>
    <row r="2163" spans="9:11" ht="18.75" customHeight="1">
      <c r="I2163" s="115"/>
      <c r="J2163" s="115"/>
      <c r="K2163" s="115"/>
    </row>
    <row r="2164" spans="9:11" ht="18.75" customHeight="1">
      <c r="I2164" s="115"/>
      <c r="J2164" s="115"/>
      <c r="K2164" s="115"/>
    </row>
    <row r="2165" spans="9:11" ht="18.75" customHeight="1">
      <c r="I2165" s="115"/>
      <c r="J2165" s="115"/>
      <c r="K2165" s="115"/>
    </row>
    <row r="2166" spans="9:11" ht="18.75" customHeight="1">
      <c r="I2166" s="115"/>
      <c r="J2166" s="115"/>
      <c r="K2166" s="115"/>
    </row>
    <row r="2167" spans="9:11" ht="18.75" customHeight="1">
      <c r="I2167" s="115"/>
      <c r="J2167" s="115"/>
      <c r="K2167" s="115"/>
    </row>
    <row r="2168" spans="9:11" ht="18.75" customHeight="1">
      <c r="I2168" s="115"/>
      <c r="J2168" s="115"/>
      <c r="K2168" s="115"/>
    </row>
    <row r="2169" spans="9:11" ht="18.75" customHeight="1">
      <c r="I2169" s="115"/>
      <c r="J2169" s="115"/>
      <c r="K2169" s="115"/>
    </row>
    <row r="2170" spans="9:11" ht="18.75" customHeight="1">
      <c r="I2170" s="115"/>
      <c r="J2170" s="115"/>
      <c r="K2170" s="115"/>
    </row>
    <row r="2171" spans="9:11" ht="18.75" customHeight="1">
      <c r="I2171" s="115"/>
      <c r="J2171" s="115"/>
      <c r="K2171" s="115"/>
    </row>
    <row r="2172" spans="9:11" ht="18.75" customHeight="1">
      <c r="I2172" s="115"/>
      <c r="J2172" s="115"/>
      <c r="K2172" s="115"/>
    </row>
    <row r="2173" spans="9:11" ht="18.75" customHeight="1">
      <c r="I2173" s="115"/>
      <c r="J2173" s="115"/>
      <c r="K2173" s="115"/>
    </row>
    <row r="2174" spans="9:11" ht="18.75" customHeight="1">
      <c r="I2174" s="115"/>
      <c r="J2174" s="115"/>
      <c r="K2174" s="115"/>
    </row>
    <row r="2175" spans="9:11" ht="18.75" customHeight="1">
      <c r="I2175" s="115"/>
      <c r="J2175" s="115"/>
      <c r="K2175" s="115"/>
    </row>
    <row r="2176" spans="9:11" ht="18.75" customHeight="1">
      <c r="I2176" s="115"/>
      <c r="J2176" s="115"/>
      <c r="K2176" s="115"/>
    </row>
    <row r="2177" spans="9:11" ht="18.75" customHeight="1">
      <c r="I2177" s="115"/>
      <c r="J2177" s="115"/>
      <c r="K2177" s="115"/>
    </row>
    <row r="2178" spans="9:11" ht="18.75" customHeight="1">
      <c r="I2178" s="115"/>
      <c r="J2178" s="115"/>
      <c r="K2178" s="115"/>
    </row>
    <row r="2179" spans="9:11" ht="18.75" customHeight="1">
      <c r="I2179" s="115"/>
      <c r="J2179" s="115"/>
      <c r="K2179" s="115"/>
    </row>
    <row r="2180" spans="9:11" ht="18.75" customHeight="1">
      <c r="I2180" s="115"/>
      <c r="J2180" s="115"/>
      <c r="K2180" s="115"/>
    </row>
    <row r="2181" spans="9:11" ht="18.75" customHeight="1">
      <c r="I2181" s="115"/>
      <c r="J2181" s="115"/>
      <c r="K2181" s="115"/>
    </row>
    <row r="2182" spans="9:11" ht="18.75" customHeight="1">
      <c r="I2182" s="115"/>
      <c r="J2182" s="115"/>
      <c r="K2182" s="115"/>
    </row>
    <row r="2183" spans="9:11" ht="18.75" customHeight="1">
      <c r="I2183" s="115"/>
      <c r="J2183" s="115"/>
      <c r="K2183" s="115"/>
    </row>
    <row r="2184" spans="9:11" ht="18.75" customHeight="1">
      <c r="I2184" s="115"/>
      <c r="J2184" s="115"/>
      <c r="K2184" s="115"/>
    </row>
    <row r="2185" spans="9:11" ht="18.75" customHeight="1">
      <c r="I2185" s="115"/>
      <c r="J2185" s="115"/>
      <c r="K2185" s="115"/>
    </row>
    <row r="2186" spans="9:11" ht="18.75" customHeight="1">
      <c r="I2186" s="115"/>
      <c r="J2186" s="115"/>
      <c r="K2186" s="115"/>
    </row>
    <row r="2187" spans="9:11" ht="18.75" customHeight="1">
      <c r="I2187" s="115"/>
      <c r="J2187" s="115"/>
      <c r="K2187" s="115"/>
    </row>
    <row r="2188" spans="9:11" ht="18.75" customHeight="1">
      <c r="I2188" s="115"/>
      <c r="J2188" s="115"/>
      <c r="K2188" s="115"/>
    </row>
    <row r="2189" spans="9:11" ht="18.75" customHeight="1">
      <c r="I2189" s="115"/>
      <c r="J2189" s="115"/>
      <c r="K2189" s="115"/>
    </row>
    <row r="2190" spans="9:11" ht="18.75" customHeight="1">
      <c r="I2190" s="115"/>
      <c r="J2190" s="115"/>
      <c r="K2190" s="115"/>
    </row>
    <row r="2191" spans="9:11" ht="18.75" customHeight="1">
      <c r="I2191" s="115"/>
      <c r="J2191" s="115"/>
      <c r="K2191" s="115"/>
    </row>
    <row r="2192" spans="9:11" ht="18.75" customHeight="1">
      <c r="I2192" s="115"/>
      <c r="J2192" s="115"/>
      <c r="K2192" s="115"/>
    </row>
    <row r="2193" spans="9:11" ht="18.75" customHeight="1">
      <c r="I2193" s="115"/>
      <c r="J2193" s="115"/>
      <c r="K2193" s="115"/>
    </row>
    <row r="2194" spans="9:11" ht="18.75" customHeight="1">
      <c r="I2194" s="115"/>
      <c r="J2194" s="115"/>
      <c r="K2194" s="115"/>
    </row>
    <row r="2195" spans="9:11" ht="18.75" customHeight="1">
      <c r="I2195" s="115"/>
      <c r="J2195" s="115"/>
      <c r="K2195" s="115"/>
    </row>
    <row r="2196" spans="9:11" ht="18.75" customHeight="1">
      <c r="I2196" s="115"/>
      <c r="J2196" s="115"/>
      <c r="K2196" s="115"/>
    </row>
    <row r="2197" spans="9:11" ht="18.75" customHeight="1">
      <c r="I2197" s="115"/>
      <c r="J2197" s="115"/>
      <c r="K2197" s="115"/>
    </row>
    <row r="2198" spans="9:11" ht="18.75" customHeight="1">
      <c r="I2198" s="115"/>
      <c r="J2198" s="115"/>
      <c r="K2198" s="115"/>
    </row>
    <row r="2199" spans="9:11" ht="18.75" customHeight="1">
      <c r="I2199" s="115"/>
      <c r="J2199" s="115"/>
      <c r="K2199" s="115"/>
    </row>
    <row r="2200" spans="9:11" ht="18.75" customHeight="1">
      <c r="I2200" s="115"/>
      <c r="J2200" s="115"/>
      <c r="K2200" s="115"/>
    </row>
    <row r="2201" spans="9:11" ht="18.75" customHeight="1">
      <c r="I2201" s="115"/>
      <c r="J2201" s="115"/>
      <c r="K2201" s="115"/>
    </row>
    <row r="2202" spans="9:11" ht="18.75" customHeight="1">
      <c r="I2202" s="115"/>
      <c r="J2202" s="115"/>
      <c r="K2202" s="115"/>
    </row>
    <row r="2203" spans="9:11" ht="18.75" customHeight="1">
      <c r="I2203" s="115"/>
      <c r="J2203" s="115"/>
      <c r="K2203" s="115"/>
    </row>
    <row r="2204" spans="9:11" ht="18.75" customHeight="1">
      <c r="I2204" s="115"/>
      <c r="J2204" s="115"/>
      <c r="K2204" s="115"/>
    </row>
    <row r="2205" spans="9:11" ht="18.75" customHeight="1">
      <c r="I2205" s="115"/>
      <c r="J2205" s="115"/>
      <c r="K2205" s="115"/>
    </row>
    <row r="2206" spans="9:11" ht="18.75" customHeight="1">
      <c r="I2206" s="115"/>
      <c r="J2206" s="115"/>
      <c r="K2206" s="115"/>
    </row>
    <row r="2207" spans="9:11" ht="18.75" customHeight="1">
      <c r="I2207" s="115"/>
      <c r="J2207" s="115"/>
      <c r="K2207" s="115"/>
    </row>
    <row r="2208" spans="9:11" ht="18.75" customHeight="1">
      <c r="I2208" s="115"/>
      <c r="J2208" s="115"/>
      <c r="K2208" s="115"/>
    </row>
    <row r="2209" spans="9:11" ht="18.75" customHeight="1">
      <c r="I2209" s="115"/>
      <c r="J2209" s="115"/>
      <c r="K2209" s="115"/>
    </row>
    <row r="2210" spans="9:11" ht="18.75" customHeight="1">
      <c r="I2210" s="115"/>
      <c r="J2210" s="115"/>
      <c r="K2210" s="115"/>
    </row>
    <row r="2211" spans="9:11" ht="18.75" customHeight="1">
      <c r="I2211" s="115"/>
      <c r="J2211" s="115"/>
      <c r="K2211" s="115"/>
    </row>
    <row r="2212" spans="9:11" ht="18.75" customHeight="1">
      <c r="I2212" s="115"/>
      <c r="J2212" s="115"/>
      <c r="K2212" s="115"/>
    </row>
    <row r="2213" spans="9:11" ht="18.75" customHeight="1">
      <c r="I2213" s="115"/>
      <c r="J2213" s="115"/>
      <c r="K2213" s="115"/>
    </row>
    <row r="2214" spans="9:11" ht="18.75" customHeight="1">
      <c r="I2214" s="115"/>
      <c r="J2214" s="115"/>
      <c r="K2214" s="115"/>
    </row>
    <row r="2215" spans="9:11" ht="18.75" customHeight="1">
      <c r="I2215" s="115"/>
      <c r="J2215" s="115"/>
      <c r="K2215" s="115"/>
    </row>
    <row r="2216" spans="9:11" ht="18.75" customHeight="1">
      <c r="I2216" s="115"/>
      <c r="J2216" s="115"/>
      <c r="K2216" s="115"/>
    </row>
    <row r="2217" spans="9:11" ht="18.75" customHeight="1">
      <c r="I2217" s="115"/>
      <c r="J2217" s="115"/>
      <c r="K2217" s="115"/>
    </row>
    <row r="2218" spans="9:11" ht="18.75" customHeight="1">
      <c r="I2218" s="115"/>
      <c r="J2218" s="115"/>
      <c r="K2218" s="115"/>
    </row>
    <row r="2219" spans="9:11" ht="18.75" customHeight="1">
      <c r="I2219" s="115"/>
      <c r="J2219" s="115"/>
      <c r="K2219" s="115"/>
    </row>
    <row r="2220" spans="9:11" ht="18.75" customHeight="1">
      <c r="I2220" s="115"/>
      <c r="J2220" s="115"/>
      <c r="K2220" s="115"/>
    </row>
    <row r="2221" spans="9:11" ht="18.75" customHeight="1">
      <c r="I2221" s="115"/>
      <c r="J2221" s="115"/>
      <c r="K2221" s="115"/>
    </row>
    <row r="2222" spans="9:11" ht="18.75" customHeight="1">
      <c r="I2222" s="115"/>
      <c r="J2222" s="115"/>
      <c r="K2222" s="115"/>
    </row>
    <row r="2223" spans="9:11" ht="18.75" customHeight="1">
      <c r="I2223" s="115"/>
      <c r="J2223" s="115"/>
      <c r="K2223" s="115"/>
    </row>
    <row r="2224" spans="9:11" ht="18.75" customHeight="1">
      <c r="I2224" s="115"/>
      <c r="J2224" s="115"/>
      <c r="K2224" s="115"/>
    </row>
    <row r="2225" spans="9:11" ht="18.75" customHeight="1">
      <c r="I2225" s="115"/>
      <c r="J2225" s="115"/>
      <c r="K2225" s="115"/>
    </row>
    <row r="2226" spans="9:11" ht="18.75" customHeight="1">
      <c r="I2226" s="115"/>
      <c r="J2226" s="115"/>
      <c r="K2226" s="115"/>
    </row>
    <row r="2227" spans="9:11" ht="18.75" customHeight="1">
      <c r="I2227" s="115"/>
      <c r="J2227" s="115"/>
      <c r="K2227" s="115"/>
    </row>
    <row r="2228" spans="9:11" ht="18.75" customHeight="1">
      <c r="I2228" s="115"/>
      <c r="J2228" s="115"/>
      <c r="K2228" s="115"/>
    </row>
    <row r="2229" spans="9:11" ht="18.75" customHeight="1">
      <c r="I2229" s="115"/>
      <c r="J2229" s="115"/>
      <c r="K2229" s="115"/>
    </row>
    <row r="2230" spans="9:11" ht="18.75" customHeight="1">
      <c r="I2230" s="115"/>
      <c r="J2230" s="115"/>
      <c r="K2230" s="115"/>
    </row>
    <row r="2231" spans="9:11" ht="18.75" customHeight="1">
      <c r="I2231" s="115"/>
      <c r="J2231" s="115"/>
      <c r="K2231" s="115"/>
    </row>
    <row r="2232" spans="9:11" ht="18.75" customHeight="1">
      <c r="I2232" s="115"/>
      <c r="J2232" s="115"/>
      <c r="K2232" s="115"/>
    </row>
    <row r="2233" spans="9:11" ht="18.75" customHeight="1">
      <c r="I2233" s="115"/>
      <c r="J2233" s="115"/>
      <c r="K2233" s="115"/>
    </row>
    <row r="2234" spans="9:11" ht="18.75" customHeight="1">
      <c r="I2234" s="115"/>
      <c r="J2234" s="115"/>
      <c r="K2234" s="115"/>
    </row>
    <row r="2235" spans="9:11" ht="18.75" customHeight="1">
      <c r="I2235" s="115"/>
      <c r="J2235" s="115"/>
      <c r="K2235" s="115"/>
    </row>
    <row r="2236" spans="9:11" ht="18.75" customHeight="1">
      <c r="I2236" s="115"/>
      <c r="J2236" s="115"/>
      <c r="K2236" s="115"/>
    </row>
    <row r="2237" spans="9:11" ht="18.75" customHeight="1">
      <c r="I2237" s="115"/>
      <c r="J2237" s="115"/>
      <c r="K2237" s="115"/>
    </row>
    <row r="2238" spans="9:11" ht="18.75" customHeight="1">
      <c r="I2238" s="115"/>
      <c r="J2238" s="115"/>
      <c r="K2238" s="115"/>
    </row>
    <row r="2239" spans="9:11" ht="18.75" customHeight="1">
      <c r="I2239" s="115"/>
      <c r="J2239" s="115"/>
      <c r="K2239" s="115"/>
    </row>
    <row r="2240" spans="9:11" ht="18.75" customHeight="1">
      <c r="I2240" s="115"/>
      <c r="J2240" s="115"/>
      <c r="K2240" s="115"/>
    </row>
    <row r="2241" spans="9:11" ht="18.75" customHeight="1">
      <c r="I2241" s="115"/>
      <c r="J2241" s="115"/>
      <c r="K2241" s="115"/>
    </row>
    <row r="2242" spans="9:11" ht="18.75" customHeight="1">
      <c r="I2242" s="115"/>
      <c r="J2242" s="115"/>
      <c r="K2242" s="115"/>
    </row>
    <row r="2243" spans="9:11" ht="18.75" customHeight="1">
      <c r="I2243" s="115"/>
      <c r="J2243" s="115"/>
      <c r="K2243" s="115"/>
    </row>
    <row r="2244" spans="9:11" ht="18.75" customHeight="1">
      <c r="I2244" s="115"/>
      <c r="J2244" s="115"/>
      <c r="K2244" s="115"/>
    </row>
    <row r="2245" spans="9:11" ht="18.75" customHeight="1">
      <c r="I2245" s="115"/>
      <c r="J2245" s="115"/>
      <c r="K2245" s="115"/>
    </row>
    <row r="2246" spans="9:11" ht="18.75" customHeight="1">
      <c r="I2246" s="115"/>
      <c r="J2246" s="115"/>
      <c r="K2246" s="115"/>
    </row>
    <row r="2247" spans="9:11" ht="18.75" customHeight="1">
      <c r="I2247" s="115"/>
      <c r="J2247" s="115"/>
      <c r="K2247" s="115"/>
    </row>
    <row r="2248" spans="9:11" ht="18.75" customHeight="1">
      <c r="I2248" s="115"/>
      <c r="J2248" s="115"/>
      <c r="K2248" s="115"/>
    </row>
    <row r="2249" spans="9:11" ht="18.75" customHeight="1">
      <c r="I2249" s="115"/>
      <c r="J2249" s="115"/>
      <c r="K2249" s="115"/>
    </row>
    <row r="2250" spans="9:11" ht="18.75" customHeight="1">
      <c r="I2250" s="115"/>
      <c r="J2250" s="115"/>
      <c r="K2250" s="115"/>
    </row>
    <row r="2251" spans="9:11" ht="18.75" customHeight="1">
      <c r="I2251" s="115"/>
      <c r="J2251" s="115"/>
      <c r="K2251" s="115"/>
    </row>
    <row r="2252" spans="9:11" ht="18.75" customHeight="1">
      <c r="I2252" s="115"/>
      <c r="J2252" s="115"/>
      <c r="K2252" s="115"/>
    </row>
    <row r="2253" spans="9:11" ht="18.75" customHeight="1">
      <c r="I2253" s="115"/>
      <c r="J2253" s="115"/>
      <c r="K2253" s="115"/>
    </row>
    <row r="2254" spans="9:11" ht="18.75" customHeight="1">
      <c r="I2254" s="115"/>
      <c r="J2254" s="115"/>
      <c r="K2254" s="115"/>
    </row>
    <row r="2255" spans="9:11" ht="18.75" customHeight="1">
      <c r="I2255" s="115"/>
      <c r="J2255" s="115"/>
      <c r="K2255" s="115"/>
    </row>
    <row r="2256" spans="9:11" ht="18.75" customHeight="1">
      <c r="I2256" s="115"/>
      <c r="J2256" s="115"/>
      <c r="K2256" s="115"/>
    </row>
    <row r="2257" spans="9:11" ht="18.75" customHeight="1">
      <c r="I2257" s="115"/>
      <c r="J2257" s="115"/>
      <c r="K2257" s="115"/>
    </row>
    <row r="2258" spans="9:11" ht="18.75" customHeight="1">
      <c r="I2258" s="115"/>
      <c r="J2258" s="115"/>
      <c r="K2258" s="115"/>
    </row>
    <row r="2259" spans="9:11" ht="18.75" customHeight="1">
      <c r="I2259" s="115"/>
      <c r="J2259" s="115"/>
      <c r="K2259" s="115"/>
    </row>
    <row r="2260" spans="9:11" ht="18.75" customHeight="1">
      <c r="I2260" s="115"/>
      <c r="J2260" s="115"/>
      <c r="K2260" s="115"/>
    </row>
    <row r="2261" spans="9:11" ht="18.75" customHeight="1">
      <c r="I2261" s="115"/>
      <c r="J2261" s="115"/>
      <c r="K2261" s="115"/>
    </row>
    <row r="2262" spans="9:11" ht="18.75" customHeight="1">
      <c r="I2262" s="115"/>
      <c r="J2262" s="115"/>
      <c r="K2262" s="115"/>
    </row>
    <row r="2263" spans="9:11" ht="18.75" customHeight="1">
      <c r="I2263" s="115"/>
      <c r="J2263" s="115"/>
      <c r="K2263" s="115"/>
    </row>
    <row r="2264" spans="9:11" ht="18.75" customHeight="1">
      <c r="I2264" s="115"/>
      <c r="J2264" s="115"/>
      <c r="K2264" s="115"/>
    </row>
    <row r="2265" spans="9:11" ht="18.75" customHeight="1">
      <c r="I2265" s="115"/>
      <c r="J2265" s="115"/>
      <c r="K2265" s="115"/>
    </row>
    <row r="2266" spans="9:11" ht="18.75" customHeight="1">
      <c r="I2266" s="115"/>
      <c r="J2266" s="115"/>
      <c r="K2266" s="115"/>
    </row>
    <row r="2267" spans="9:11" ht="18.75" customHeight="1">
      <c r="I2267" s="115"/>
      <c r="J2267" s="115"/>
      <c r="K2267" s="115"/>
    </row>
    <row r="2268" spans="9:11" ht="18.75" customHeight="1">
      <c r="I2268" s="115"/>
      <c r="J2268" s="115"/>
      <c r="K2268" s="115"/>
    </row>
    <row r="2269" spans="9:11" ht="18.75" customHeight="1">
      <c r="I2269" s="115"/>
      <c r="J2269" s="115"/>
      <c r="K2269" s="115"/>
    </row>
    <row r="2270" spans="9:11" ht="18.75" customHeight="1">
      <c r="I2270" s="115"/>
      <c r="J2270" s="115"/>
      <c r="K2270" s="115"/>
    </row>
    <row r="2271" spans="9:11" ht="18.75" customHeight="1">
      <c r="I2271" s="115"/>
      <c r="J2271" s="115"/>
      <c r="K2271" s="115"/>
    </row>
    <row r="2272" spans="9:11" ht="18.75" customHeight="1">
      <c r="I2272" s="115"/>
      <c r="J2272" s="115"/>
      <c r="K2272" s="115"/>
    </row>
    <row r="2273" spans="9:11" ht="18.75" customHeight="1">
      <c r="I2273" s="115"/>
      <c r="J2273" s="115"/>
      <c r="K2273" s="115"/>
    </row>
    <row r="2274" spans="9:11" ht="18.75" customHeight="1">
      <c r="I2274" s="115"/>
      <c r="J2274" s="115"/>
      <c r="K2274" s="115"/>
    </row>
    <row r="2275" spans="9:11" ht="18.75" customHeight="1">
      <c r="I2275" s="115"/>
      <c r="J2275" s="115"/>
      <c r="K2275" s="115"/>
    </row>
    <row r="2276" spans="9:11" ht="18.75" customHeight="1">
      <c r="I2276" s="115"/>
      <c r="J2276" s="115"/>
      <c r="K2276" s="115"/>
    </row>
    <row r="2277" spans="9:11" ht="18.75" customHeight="1">
      <c r="I2277" s="115"/>
      <c r="J2277" s="115"/>
      <c r="K2277" s="115"/>
    </row>
    <row r="2278" spans="9:11" ht="18.75" customHeight="1">
      <c r="I2278" s="115"/>
      <c r="J2278" s="115"/>
      <c r="K2278" s="115"/>
    </row>
    <row r="2279" spans="9:11" ht="18.75" customHeight="1">
      <c r="I2279" s="115"/>
      <c r="J2279" s="115"/>
      <c r="K2279" s="115"/>
    </row>
    <row r="2280" spans="9:11" ht="18.75" customHeight="1">
      <c r="I2280" s="115"/>
      <c r="J2280" s="115"/>
      <c r="K2280" s="115"/>
    </row>
    <row r="2281" spans="9:11" ht="18.75" customHeight="1">
      <c r="I2281" s="115"/>
      <c r="J2281" s="115"/>
      <c r="K2281" s="115"/>
    </row>
    <row r="2282" spans="9:11" ht="18.75" customHeight="1">
      <c r="I2282" s="115"/>
      <c r="J2282" s="115"/>
      <c r="K2282" s="115"/>
    </row>
    <row r="2283" spans="9:11" ht="18.75" customHeight="1">
      <c r="I2283" s="115"/>
      <c r="J2283" s="115"/>
      <c r="K2283" s="115"/>
    </row>
    <row r="2284" spans="9:11" ht="18.75" customHeight="1">
      <c r="I2284" s="115"/>
      <c r="J2284" s="115"/>
      <c r="K2284" s="115"/>
    </row>
    <row r="2285" spans="9:11" ht="18.75" customHeight="1">
      <c r="I2285" s="115"/>
      <c r="J2285" s="115"/>
      <c r="K2285" s="115"/>
    </row>
    <row r="2286" spans="9:11" ht="18.75" customHeight="1">
      <c r="I2286" s="115"/>
      <c r="J2286" s="115"/>
      <c r="K2286" s="115"/>
    </row>
    <row r="2287" spans="9:11" ht="18.75" customHeight="1">
      <c r="I2287" s="115"/>
      <c r="J2287" s="115"/>
      <c r="K2287" s="115"/>
    </row>
    <row r="2288" spans="9:11" ht="18.75" customHeight="1">
      <c r="I2288" s="115"/>
      <c r="J2288" s="115"/>
      <c r="K2288" s="115"/>
    </row>
    <row r="2289" spans="9:11" ht="18.75" customHeight="1">
      <c r="I2289" s="115"/>
      <c r="J2289" s="115"/>
      <c r="K2289" s="115"/>
    </row>
    <row r="2290" spans="9:11" ht="18.75" customHeight="1">
      <c r="I2290" s="115"/>
      <c r="J2290" s="115"/>
      <c r="K2290" s="115"/>
    </row>
    <row r="2291" spans="9:11" ht="18.75" customHeight="1">
      <c r="I2291" s="115"/>
      <c r="J2291" s="115"/>
      <c r="K2291" s="115"/>
    </row>
    <row r="2292" spans="9:11" ht="18.75" customHeight="1">
      <c r="I2292" s="115"/>
      <c r="J2292" s="115"/>
      <c r="K2292" s="115"/>
    </row>
    <row r="2293" spans="9:11" ht="18.75" customHeight="1">
      <c r="I2293" s="115"/>
      <c r="J2293" s="115"/>
      <c r="K2293" s="115"/>
    </row>
    <row r="2294" spans="9:11" ht="18.75" customHeight="1">
      <c r="I2294" s="115"/>
      <c r="J2294" s="115"/>
      <c r="K2294" s="115"/>
    </row>
    <row r="2295" spans="9:11" ht="18.75" customHeight="1">
      <c r="I2295" s="115"/>
      <c r="J2295" s="115"/>
      <c r="K2295" s="115"/>
    </row>
    <row r="2296" spans="9:11" ht="18.75" customHeight="1">
      <c r="I2296" s="115"/>
      <c r="J2296" s="115"/>
      <c r="K2296" s="115"/>
    </row>
    <row r="2297" spans="9:11" ht="18.75" customHeight="1">
      <c r="I2297" s="115"/>
      <c r="J2297" s="115"/>
      <c r="K2297" s="115"/>
    </row>
    <row r="2298" spans="9:11" ht="18.75" customHeight="1">
      <c r="I2298" s="115"/>
      <c r="J2298" s="115"/>
      <c r="K2298" s="115"/>
    </row>
    <row r="2299" spans="9:11" ht="18.75" customHeight="1">
      <c r="I2299" s="115"/>
      <c r="J2299" s="115"/>
      <c r="K2299" s="115"/>
    </row>
    <row r="2300" spans="9:11" ht="18.75" customHeight="1">
      <c r="I2300" s="115"/>
      <c r="J2300" s="115"/>
      <c r="K2300" s="115"/>
    </row>
    <row r="2301" spans="9:11" ht="18.75" customHeight="1">
      <c r="I2301" s="115"/>
      <c r="J2301" s="115"/>
      <c r="K2301" s="115"/>
    </row>
    <row r="2302" spans="9:11" ht="18.75" customHeight="1">
      <c r="I2302" s="115"/>
      <c r="J2302" s="115"/>
      <c r="K2302" s="115"/>
    </row>
    <row r="2303" spans="9:11" ht="18.75" customHeight="1">
      <c r="I2303" s="115"/>
      <c r="J2303" s="115"/>
      <c r="K2303" s="115"/>
    </row>
    <row r="2304" spans="9:11" ht="18.75" customHeight="1">
      <c r="I2304" s="115"/>
      <c r="J2304" s="115"/>
      <c r="K2304" s="115"/>
    </row>
    <row r="2305" spans="9:11" ht="18.75" customHeight="1">
      <c r="I2305" s="115"/>
      <c r="J2305" s="115"/>
      <c r="K2305" s="115"/>
    </row>
    <row r="2306" spans="9:11" ht="18.75" customHeight="1">
      <c r="I2306" s="115"/>
      <c r="J2306" s="115"/>
      <c r="K2306" s="115"/>
    </row>
    <row r="2307" spans="9:11" ht="18.75" customHeight="1">
      <c r="I2307" s="115"/>
      <c r="J2307" s="115"/>
      <c r="K2307" s="115"/>
    </row>
    <row r="2308" spans="9:11" ht="18.75" customHeight="1">
      <c r="I2308" s="115"/>
      <c r="J2308" s="115"/>
      <c r="K2308" s="115"/>
    </row>
    <row r="2309" spans="9:11" ht="18.75" customHeight="1">
      <c r="I2309" s="115"/>
      <c r="J2309" s="115"/>
      <c r="K2309" s="115"/>
    </row>
    <row r="2310" spans="9:11" ht="18.75" customHeight="1">
      <c r="I2310" s="115"/>
      <c r="J2310" s="115"/>
      <c r="K2310" s="115"/>
    </row>
    <row r="2311" spans="9:11" ht="18.75" customHeight="1">
      <c r="I2311" s="115"/>
      <c r="J2311" s="115"/>
      <c r="K2311" s="115"/>
    </row>
    <row r="2312" spans="9:11" ht="18.75" customHeight="1">
      <c r="I2312" s="115"/>
      <c r="J2312" s="115"/>
      <c r="K2312" s="115"/>
    </row>
    <row r="2313" spans="9:11" ht="18.75" customHeight="1">
      <c r="I2313" s="115"/>
      <c r="J2313" s="115"/>
      <c r="K2313" s="115"/>
    </row>
    <row r="2314" spans="9:11" ht="18.75" customHeight="1">
      <c r="I2314" s="115"/>
      <c r="J2314" s="115"/>
      <c r="K2314" s="115"/>
    </row>
    <row r="2315" spans="9:11" ht="18.75" customHeight="1">
      <c r="I2315" s="115"/>
      <c r="J2315" s="115"/>
      <c r="K2315" s="115"/>
    </row>
    <row r="2316" spans="9:11" ht="18.75" customHeight="1">
      <c r="I2316" s="115"/>
      <c r="J2316" s="115"/>
      <c r="K2316" s="115"/>
    </row>
    <row r="2317" spans="9:11" ht="18.75" customHeight="1">
      <c r="I2317" s="115"/>
      <c r="J2317" s="115"/>
      <c r="K2317" s="115"/>
    </row>
    <row r="2318" spans="9:11" ht="18.75" customHeight="1">
      <c r="I2318" s="115"/>
      <c r="J2318" s="115"/>
      <c r="K2318" s="115"/>
    </row>
    <row r="2319" spans="9:11" ht="18.75" customHeight="1">
      <c r="I2319" s="115"/>
      <c r="J2319" s="115"/>
      <c r="K2319" s="115"/>
    </row>
    <row r="2320" spans="9:11" ht="18.75" customHeight="1">
      <c r="I2320" s="115"/>
      <c r="J2320" s="115"/>
      <c r="K2320" s="115"/>
    </row>
    <row r="2321" spans="9:11" ht="18.75" customHeight="1">
      <c r="I2321" s="115"/>
      <c r="J2321" s="115"/>
      <c r="K2321" s="115"/>
    </row>
    <row r="2322" spans="9:11" ht="18.75" customHeight="1">
      <c r="I2322" s="115"/>
      <c r="J2322" s="115"/>
      <c r="K2322" s="115"/>
    </row>
    <row r="2323" spans="9:11" ht="18.75" customHeight="1">
      <c r="I2323" s="115"/>
      <c r="J2323" s="115"/>
      <c r="K2323" s="115"/>
    </row>
    <row r="2324" spans="9:11" ht="18.75" customHeight="1">
      <c r="I2324" s="115"/>
      <c r="J2324" s="115"/>
      <c r="K2324" s="115"/>
    </row>
    <row r="2325" spans="9:11" ht="18.75" customHeight="1">
      <c r="I2325" s="115"/>
      <c r="J2325" s="115"/>
      <c r="K2325" s="115"/>
    </row>
    <row r="2326" spans="9:11" ht="18.75" customHeight="1">
      <c r="I2326" s="115"/>
      <c r="J2326" s="115"/>
      <c r="K2326" s="115"/>
    </row>
    <row r="2327" spans="9:11" ht="18.75" customHeight="1">
      <c r="I2327" s="115"/>
      <c r="J2327" s="115"/>
      <c r="K2327" s="115"/>
    </row>
    <row r="2328" spans="9:11" ht="18.75" customHeight="1">
      <c r="I2328" s="115"/>
      <c r="J2328" s="115"/>
      <c r="K2328" s="115"/>
    </row>
    <row r="2329" spans="9:11" ht="18.75" customHeight="1">
      <c r="I2329" s="115"/>
      <c r="J2329" s="115"/>
      <c r="K2329" s="115"/>
    </row>
    <row r="2330" spans="9:11" ht="18.75" customHeight="1">
      <c r="I2330" s="115"/>
      <c r="J2330" s="115"/>
      <c r="K2330" s="115"/>
    </row>
    <row r="2331" spans="9:11" ht="18.75" customHeight="1">
      <c r="I2331" s="115"/>
      <c r="J2331" s="115"/>
      <c r="K2331" s="115"/>
    </row>
    <row r="2332" spans="9:11" ht="18.75" customHeight="1">
      <c r="I2332" s="115"/>
      <c r="J2332" s="115"/>
      <c r="K2332" s="115"/>
    </row>
    <row r="2333" spans="9:11" ht="18.75" customHeight="1">
      <c r="I2333" s="115"/>
      <c r="J2333" s="115"/>
      <c r="K2333" s="115"/>
    </row>
    <row r="2334" spans="9:11" ht="18.75" customHeight="1">
      <c r="I2334" s="115"/>
      <c r="J2334" s="115"/>
      <c r="K2334" s="115"/>
    </row>
    <row r="2335" spans="9:11" ht="18.75" customHeight="1">
      <c r="I2335" s="115"/>
      <c r="J2335" s="115"/>
      <c r="K2335" s="115"/>
    </row>
    <row r="2336" spans="9:11" ht="18.75" customHeight="1">
      <c r="I2336" s="115"/>
      <c r="J2336" s="115"/>
      <c r="K2336" s="115"/>
    </row>
    <row r="2337" spans="9:11" ht="18.75" customHeight="1">
      <c r="I2337" s="115"/>
      <c r="J2337" s="115"/>
      <c r="K2337" s="115"/>
    </row>
    <row r="2338" spans="9:11" ht="18.75" customHeight="1">
      <c r="I2338" s="115"/>
      <c r="J2338" s="115"/>
      <c r="K2338" s="115"/>
    </row>
    <row r="2339" spans="9:11" ht="18.75" customHeight="1">
      <c r="I2339" s="115"/>
      <c r="J2339" s="115"/>
      <c r="K2339" s="115"/>
    </row>
    <row r="2340" spans="9:11" ht="18.75" customHeight="1">
      <c r="I2340" s="115"/>
      <c r="J2340" s="115"/>
      <c r="K2340" s="115"/>
    </row>
    <row r="2341" spans="9:11" ht="18.75" customHeight="1">
      <c r="I2341" s="115"/>
      <c r="J2341" s="115"/>
      <c r="K2341" s="115"/>
    </row>
    <row r="2342" spans="9:11" ht="18.75" customHeight="1">
      <c r="I2342" s="115"/>
      <c r="J2342" s="115"/>
      <c r="K2342" s="115"/>
    </row>
    <row r="2343" spans="9:11" ht="18.75" customHeight="1">
      <c r="I2343" s="115"/>
      <c r="J2343" s="115"/>
      <c r="K2343" s="115"/>
    </row>
    <row r="2344" spans="9:11" ht="18.75" customHeight="1">
      <c r="I2344" s="115"/>
      <c r="J2344" s="115"/>
      <c r="K2344" s="115"/>
    </row>
    <row r="2345" spans="9:11" ht="18.75" customHeight="1">
      <c r="I2345" s="115"/>
      <c r="J2345" s="115"/>
      <c r="K2345" s="115"/>
    </row>
    <row r="2346" spans="9:11" ht="18.75" customHeight="1">
      <c r="I2346" s="115"/>
      <c r="J2346" s="115"/>
      <c r="K2346" s="115"/>
    </row>
    <row r="2347" spans="9:11" ht="18.75" customHeight="1">
      <c r="I2347" s="115"/>
      <c r="J2347" s="115"/>
      <c r="K2347" s="115"/>
    </row>
    <row r="2348" spans="9:11" ht="18.75" customHeight="1">
      <c r="I2348" s="115"/>
      <c r="J2348" s="115"/>
      <c r="K2348" s="115"/>
    </row>
    <row r="2349" spans="9:11" ht="18.75" customHeight="1">
      <c r="I2349" s="115"/>
      <c r="J2349" s="115"/>
      <c r="K2349" s="115"/>
    </row>
    <row r="2350" spans="9:11" ht="18.75" customHeight="1">
      <c r="I2350" s="115"/>
      <c r="J2350" s="115"/>
      <c r="K2350" s="115"/>
    </row>
    <row r="2351" spans="9:11" ht="18.75" customHeight="1">
      <c r="I2351" s="115"/>
      <c r="J2351" s="115"/>
      <c r="K2351" s="115"/>
    </row>
    <row r="2352" spans="9:11" ht="18.75" customHeight="1">
      <c r="I2352" s="115"/>
      <c r="J2352" s="115"/>
      <c r="K2352" s="115"/>
    </row>
    <row r="2353" spans="9:11" ht="18.75" customHeight="1">
      <c r="I2353" s="115"/>
      <c r="J2353" s="115"/>
      <c r="K2353" s="115"/>
    </row>
    <row r="2354" spans="9:11" ht="18.75" customHeight="1">
      <c r="I2354" s="115"/>
      <c r="J2354" s="115"/>
      <c r="K2354" s="115"/>
    </row>
    <row r="2355" spans="9:11" ht="18.75" customHeight="1">
      <c r="I2355" s="115"/>
      <c r="J2355" s="115"/>
      <c r="K2355" s="115"/>
    </row>
    <row r="2356" spans="9:11" ht="18.75" customHeight="1">
      <c r="I2356" s="115"/>
      <c r="J2356" s="115"/>
      <c r="K2356" s="115"/>
    </row>
    <row r="2357" spans="9:11" ht="18.75" customHeight="1">
      <c r="I2357" s="115"/>
      <c r="J2357" s="115"/>
      <c r="K2357" s="115"/>
    </row>
    <row r="2358" spans="9:11" ht="18.75" customHeight="1">
      <c r="I2358" s="115"/>
      <c r="J2358" s="115"/>
      <c r="K2358" s="115"/>
    </row>
    <row r="2359" spans="9:11" ht="18.75" customHeight="1">
      <c r="I2359" s="115"/>
      <c r="J2359" s="115"/>
      <c r="K2359" s="115"/>
    </row>
    <row r="2360" spans="9:11" ht="18.75" customHeight="1">
      <c r="I2360" s="115"/>
      <c r="J2360" s="115"/>
      <c r="K2360" s="115"/>
    </row>
    <row r="2361" spans="9:11" ht="18.75" customHeight="1">
      <c r="I2361" s="115"/>
      <c r="J2361" s="115"/>
      <c r="K2361" s="115"/>
    </row>
    <row r="2362" spans="9:11" ht="18.75" customHeight="1">
      <c r="I2362" s="115"/>
      <c r="J2362" s="115"/>
      <c r="K2362" s="115"/>
    </row>
    <row r="2363" spans="9:11" ht="18.75" customHeight="1">
      <c r="I2363" s="115"/>
      <c r="J2363" s="115"/>
      <c r="K2363" s="115"/>
    </row>
    <row r="2364" spans="9:11" ht="18.75" customHeight="1">
      <c r="I2364" s="115"/>
      <c r="J2364" s="115"/>
      <c r="K2364" s="115"/>
    </row>
    <row r="2365" spans="9:11" ht="18.75" customHeight="1">
      <c r="I2365" s="115"/>
      <c r="J2365" s="115"/>
      <c r="K2365" s="115"/>
    </row>
    <row r="2366" spans="9:11" ht="18.75" customHeight="1">
      <c r="I2366" s="115"/>
      <c r="J2366" s="115"/>
      <c r="K2366" s="115"/>
    </row>
    <row r="2367" spans="9:11" ht="18.75" customHeight="1">
      <c r="I2367" s="115"/>
      <c r="J2367" s="115"/>
      <c r="K2367" s="115"/>
    </row>
    <row r="2368" spans="9:11" ht="18.75" customHeight="1">
      <c r="I2368" s="115"/>
      <c r="J2368" s="115"/>
      <c r="K2368" s="115"/>
    </row>
    <row r="2369" spans="9:11" ht="18.75" customHeight="1">
      <c r="I2369" s="115"/>
      <c r="J2369" s="115"/>
      <c r="K2369" s="115"/>
    </row>
    <row r="2370" spans="9:11" ht="18.75" customHeight="1">
      <c r="I2370" s="115"/>
      <c r="J2370" s="115"/>
      <c r="K2370" s="115"/>
    </row>
    <row r="2371" spans="9:11" ht="18.75" customHeight="1">
      <c r="I2371" s="115"/>
      <c r="J2371" s="115"/>
      <c r="K2371" s="115"/>
    </row>
    <row r="2372" spans="9:11" ht="18.75" customHeight="1">
      <c r="I2372" s="115"/>
      <c r="J2372" s="115"/>
      <c r="K2372" s="115"/>
    </row>
    <row r="2373" spans="9:11" ht="18.75" customHeight="1">
      <c r="I2373" s="115"/>
      <c r="J2373" s="115"/>
      <c r="K2373" s="115"/>
    </row>
    <row r="2374" spans="9:11" ht="18.75" customHeight="1">
      <c r="I2374" s="115"/>
      <c r="J2374" s="115"/>
      <c r="K2374" s="115"/>
    </row>
    <row r="2375" spans="9:11" ht="18.75" customHeight="1">
      <c r="I2375" s="115"/>
      <c r="J2375" s="115"/>
      <c r="K2375" s="115"/>
    </row>
    <row r="2376" spans="9:11" ht="18.75" customHeight="1">
      <c r="I2376" s="115"/>
      <c r="J2376" s="115"/>
      <c r="K2376" s="115"/>
    </row>
    <row r="2377" spans="9:11" ht="18.75" customHeight="1">
      <c r="I2377" s="115"/>
      <c r="J2377" s="115"/>
      <c r="K2377" s="115"/>
    </row>
    <row r="2378" spans="9:11" ht="18.75" customHeight="1">
      <c r="I2378" s="115"/>
      <c r="J2378" s="115"/>
      <c r="K2378" s="115"/>
    </row>
    <row r="2379" spans="9:11" ht="18.75" customHeight="1">
      <c r="I2379" s="115"/>
      <c r="J2379" s="115"/>
      <c r="K2379" s="115"/>
    </row>
    <row r="2380" spans="9:11" ht="18.75" customHeight="1">
      <c r="I2380" s="115"/>
      <c r="J2380" s="115"/>
      <c r="K2380" s="115"/>
    </row>
    <row r="2381" spans="9:11" ht="18.75" customHeight="1">
      <c r="I2381" s="115"/>
      <c r="J2381" s="115"/>
      <c r="K2381" s="115"/>
    </row>
    <row r="2382" spans="9:11" ht="18.75" customHeight="1">
      <c r="I2382" s="115"/>
      <c r="J2382" s="115"/>
      <c r="K2382" s="115"/>
    </row>
    <row r="2383" spans="9:11" ht="18.75" customHeight="1">
      <c r="I2383" s="115"/>
      <c r="J2383" s="115"/>
      <c r="K2383" s="115"/>
    </row>
    <row r="2384" spans="9:11" ht="18.75" customHeight="1">
      <c r="I2384" s="115"/>
      <c r="J2384" s="115"/>
      <c r="K2384" s="115"/>
    </row>
    <row r="2385" spans="9:11" ht="18.75" customHeight="1">
      <c r="I2385" s="115"/>
      <c r="J2385" s="115"/>
      <c r="K2385" s="115"/>
    </row>
    <row r="2386" spans="9:11" ht="18.75" customHeight="1">
      <c r="I2386" s="115"/>
      <c r="J2386" s="115"/>
      <c r="K2386" s="115"/>
    </row>
    <row r="2387" spans="9:11" ht="18.75" customHeight="1">
      <c r="I2387" s="115"/>
      <c r="J2387" s="115"/>
      <c r="K2387" s="115"/>
    </row>
    <row r="2388" spans="9:11" ht="18.75" customHeight="1">
      <c r="I2388" s="115"/>
      <c r="J2388" s="115"/>
      <c r="K2388" s="115"/>
    </row>
    <row r="2389" spans="9:11" ht="18.75" customHeight="1">
      <c r="I2389" s="115"/>
      <c r="J2389" s="115"/>
      <c r="K2389" s="115"/>
    </row>
    <row r="2390" spans="9:11" ht="18.75" customHeight="1">
      <c r="I2390" s="115"/>
      <c r="J2390" s="115"/>
      <c r="K2390" s="115"/>
    </row>
    <row r="2391" spans="9:11" ht="18.75" customHeight="1">
      <c r="I2391" s="115"/>
      <c r="J2391" s="115"/>
      <c r="K2391" s="115"/>
    </row>
    <row r="2392" spans="9:11" ht="18.75" customHeight="1">
      <c r="I2392" s="115"/>
      <c r="J2392" s="115"/>
      <c r="K2392" s="115"/>
    </row>
    <row r="2393" spans="9:11" ht="18.75" customHeight="1">
      <c r="I2393" s="115"/>
      <c r="J2393" s="115"/>
      <c r="K2393" s="115"/>
    </row>
    <row r="2394" spans="9:11" ht="18.75" customHeight="1">
      <c r="I2394" s="115"/>
      <c r="J2394" s="115"/>
      <c r="K2394" s="115"/>
    </row>
    <row r="2395" spans="9:11" ht="18.75" customHeight="1">
      <c r="I2395" s="115"/>
      <c r="J2395" s="115"/>
      <c r="K2395" s="115"/>
    </row>
    <row r="2396" spans="9:11" ht="18.75" customHeight="1">
      <c r="I2396" s="115"/>
      <c r="J2396" s="115"/>
      <c r="K2396" s="115"/>
    </row>
    <row r="2397" spans="9:11" ht="18.75" customHeight="1">
      <c r="I2397" s="115"/>
      <c r="J2397" s="115"/>
      <c r="K2397" s="115"/>
    </row>
    <row r="2398" spans="9:11" ht="18.75" customHeight="1">
      <c r="I2398" s="115"/>
      <c r="J2398" s="115"/>
      <c r="K2398" s="115"/>
    </row>
    <row r="2399" spans="9:11" ht="18.75" customHeight="1">
      <c r="I2399" s="115"/>
      <c r="J2399" s="115"/>
      <c r="K2399" s="115"/>
    </row>
    <row r="2400" spans="9:11" ht="18.75" customHeight="1">
      <c r="I2400" s="115"/>
      <c r="J2400" s="115"/>
      <c r="K2400" s="115"/>
    </row>
    <row r="2401" spans="9:11" ht="18.75" customHeight="1">
      <c r="I2401" s="115"/>
      <c r="J2401" s="115"/>
      <c r="K2401" s="115"/>
    </row>
    <row r="2402" spans="9:11" ht="18.75" customHeight="1">
      <c r="I2402" s="115"/>
      <c r="J2402" s="115"/>
      <c r="K2402" s="115"/>
    </row>
    <row r="2403" spans="9:11" ht="18.75" customHeight="1">
      <c r="I2403" s="115"/>
      <c r="J2403" s="115"/>
      <c r="K2403" s="115"/>
    </row>
    <row r="2404" spans="9:11" ht="18.75" customHeight="1">
      <c r="I2404" s="115"/>
      <c r="J2404" s="115"/>
      <c r="K2404" s="115"/>
    </row>
    <row r="2405" spans="9:11" ht="18.75" customHeight="1">
      <c r="I2405" s="115"/>
      <c r="J2405" s="115"/>
      <c r="K2405" s="115"/>
    </row>
    <row r="2406" spans="9:11" ht="18.75" customHeight="1">
      <c r="I2406" s="115"/>
      <c r="J2406" s="115"/>
      <c r="K2406" s="115"/>
    </row>
    <row r="2407" spans="9:11" ht="18.75" customHeight="1">
      <c r="I2407" s="115"/>
      <c r="J2407" s="115"/>
      <c r="K2407" s="115"/>
    </row>
    <row r="2408" spans="9:11" ht="18.75" customHeight="1">
      <c r="I2408" s="115"/>
      <c r="J2408" s="115"/>
      <c r="K2408" s="115"/>
    </row>
    <row r="2409" spans="9:11" ht="18.75" customHeight="1">
      <c r="I2409" s="115"/>
      <c r="J2409" s="115"/>
      <c r="K2409" s="115"/>
    </row>
    <row r="2410" spans="9:11" ht="18.75" customHeight="1">
      <c r="I2410" s="115"/>
      <c r="J2410" s="115"/>
      <c r="K2410" s="115"/>
    </row>
    <row r="2411" spans="9:11" ht="18.75" customHeight="1">
      <c r="I2411" s="115"/>
      <c r="J2411" s="115"/>
      <c r="K2411" s="115"/>
    </row>
    <row r="2412" spans="9:11" ht="18.75" customHeight="1">
      <c r="I2412" s="115"/>
      <c r="J2412" s="115"/>
      <c r="K2412" s="115"/>
    </row>
    <row r="2413" spans="9:11" ht="18.75" customHeight="1">
      <c r="I2413" s="115"/>
      <c r="J2413" s="115"/>
      <c r="K2413" s="115"/>
    </row>
    <row r="2414" spans="9:11" ht="18.75" customHeight="1">
      <c r="I2414" s="115"/>
      <c r="J2414" s="115"/>
      <c r="K2414" s="115"/>
    </row>
    <row r="2415" spans="9:11" ht="18.75" customHeight="1">
      <c r="I2415" s="115"/>
      <c r="J2415" s="115"/>
      <c r="K2415" s="115"/>
    </row>
    <row r="2416" spans="9:11" ht="18.75" customHeight="1">
      <c r="I2416" s="115"/>
      <c r="J2416" s="115"/>
      <c r="K2416" s="115"/>
    </row>
    <row r="2417" spans="9:11" ht="18.75" customHeight="1">
      <c r="I2417" s="115"/>
      <c r="J2417" s="115"/>
      <c r="K2417" s="115"/>
    </row>
    <row r="2418" spans="9:11" ht="18.75" customHeight="1">
      <c r="I2418" s="115"/>
      <c r="J2418" s="115"/>
      <c r="K2418" s="115"/>
    </row>
    <row r="2419" spans="9:11" ht="18.75" customHeight="1">
      <c r="I2419" s="115"/>
      <c r="J2419" s="115"/>
      <c r="K2419" s="115"/>
    </row>
    <row r="2420" spans="9:11" ht="18.75" customHeight="1">
      <c r="I2420" s="115"/>
      <c r="J2420" s="115"/>
      <c r="K2420" s="115"/>
    </row>
    <row r="2421" spans="9:11" ht="18.75" customHeight="1">
      <c r="I2421" s="115"/>
      <c r="J2421" s="115"/>
      <c r="K2421" s="115"/>
    </row>
    <row r="2422" spans="9:11" ht="18.75" customHeight="1">
      <c r="I2422" s="115"/>
      <c r="J2422" s="115"/>
      <c r="K2422" s="115"/>
    </row>
    <row r="2423" spans="9:11" ht="18.75" customHeight="1">
      <c r="I2423" s="115"/>
      <c r="J2423" s="115"/>
      <c r="K2423" s="115"/>
    </row>
    <row r="2424" spans="9:11" ht="18.75" customHeight="1">
      <c r="I2424" s="115"/>
      <c r="J2424" s="115"/>
      <c r="K2424" s="115"/>
    </row>
    <row r="2425" spans="9:11" ht="18.75" customHeight="1">
      <c r="I2425" s="115"/>
      <c r="J2425" s="115"/>
      <c r="K2425" s="115"/>
    </row>
    <row r="2426" spans="9:11" ht="18.75" customHeight="1">
      <c r="I2426" s="115"/>
      <c r="J2426" s="115"/>
      <c r="K2426" s="115"/>
    </row>
    <row r="2427" spans="9:11" ht="18.75" customHeight="1">
      <c r="I2427" s="115"/>
      <c r="J2427" s="115"/>
      <c r="K2427" s="115"/>
    </row>
    <row r="2428" spans="9:11" ht="18.75" customHeight="1">
      <c r="I2428" s="115"/>
      <c r="J2428" s="115"/>
      <c r="K2428" s="115"/>
    </row>
    <row r="2429" spans="9:11" ht="18.75" customHeight="1">
      <c r="I2429" s="115"/>
      <c r="J2429" s="115"/>
      <c r="K2429" s="115"/>
    </row>
    <row r="2430" spans="9:11" ht="18.75" customHeight="1">
      <c r="I2430" s="115"/>
      <c r="J2430" s="115"/>
      <c r="K2430" s="115"/>
    </row>
    <row r="2431" spans="9:11" ht="18.75" customHeight="1">
      <c r="I2431" s="115"/>
      <c r="J2431" s="115"/>
      <c r="K2431" s="115"/>
    </row>
    <row r="2432" spans="9:11" ht="18.75" customHeight="1">
      <c r="I2432" s="115"/>
      <c r="J2432" s="115"/>
      <c r="K2432" s="115"/>
    </row>
    <row r="2433" spans="9:11" ht="18.75" customHeight="1">
      <c r="I2433" s="115"/>
      <c r="J2433" s="115"/>
      <c r="K2433" s="115"/>
    </row>
    <row r="2434" spans="9:11" ht="18.75" customHeight="1">
      <c r="I2434" s="115"/>
      <c r="J2434" s="115"/>
      <c r="K2434" s="115"/>
    </row>
    <row r="2435" spans="9:11" ht="18.75" customHeight="1">
      <c r="I2435" s="115"/>
      <c r="J2435" s="115"/>
      <c r="K2435" s="115"/>
    </row>
    <row r="2436" spans="9:11" ht="18.75" customHeight="1">
      <c r="I2436" s="115"/>
      <c r="J2436" s="115"/>
      <c r="K2436" s="115"/>
    </row>
    <row r="2437" spans="9:11" ht="18.75" customHeight="1">
      <c r="I2437" s="115"/>
      <c r="J2437" s="115"/>
      <c r="K2437" s="115"/>
    </row>
    <row r="2438" spans="9:11" ht="18.75" customHeight="1">
      <c r="I2438" s="115"/>
      <c r="J2438" s="115"/>
      <c r="K2438" s="115"/>
    </row>
    <row r="2439" spans="9:11" ht="18.75" customHeight="1">
      <c r="I2439" s="115"/>
      <c r="J2439" s="115"/>
      <c r="K2439" s="115"/>
    </row>
    <row r="2440" spans="9:11" ht="18.75" customHeight="1">
      <c r="I2440" s="115"/>
      <c r="J2440" s="115"/>
      <c r="K2440" s="115"/>
    </row>
    <row r="2441" spans="9:11" ht="18.75" customHeight="1">
      <c r="I2441" s="115"/>
      <c r="J2441" s="115"/>
      <c r="K2441" s="115"/>
    </row>
    <row r="2442" spans="9:11" ht="18.75" customHeight="1">
      <c r="I2442" s="115"/>
      <c r="J2442" s="115"/>
      <c r="K2442" s="115"/>
    </row>
    <row r="2443" spans="9:11" ht="18.75" customHeight="1">
      <c r="I2443" s="115"/>
      <c r="J2443" s="115"/>
      <c r="K2443" s="115"/>
    </row>
    <row r="2444" spans="9:11" ht="18.75" customHeight="1">
      <c r="I2444" s="115"/>
      <c r="J2444" s="115"/>
      <c r="K2444" s="115"/>
    </row>
    <row r="2445" spans="9:11" ht="18.75" customHeight="1">
      <c r="I2445" s="115"/>
      <c r="J2445" s="115"/>
      <c r="K2445" s="115"/>
    </row>
    <row r="2446" spans="9:11" ht="18.75" customHeight="1">
      <c r="I2446" s="115"/>
      <c r="J2446" s="115"/>
      <c r="K2446" s="115"/>
    </row>
    <row r="2447" spans="9:11" ht="18.75" customHeight="1">
      <c r="I2447" s="115"/>
      <c r="J2447" s="115"/>
      <c r="K2447" s="115"/>
    </row>
    <row r="2448" spans="9:11" ht="18.75" customHeight="1">
      <c r="I2448" s="115"/>
      <c r="J2448" s="115"/>
      <c r="K2448" s="115"/>
    </row>
    <row r="2449" spans="9:11" ht="18.75" customHeight="1">
      <c r="I2449" s="115"/>
      <c r="J2449" s="115"/>
      <c r="K2449" s="115"/>
    </row>
    <row r="2450" spans="9:11" ht="18.75" customHeight="1">
      <c r="I2450" s="115"/>
      <c r="J2450" s="115"/>
      <c r="K2450" s="115"/>
    </row>
    <row r="2451" spans="9:11" ht="18.75" customHeight="1">
      <c r="I2451" s="115"/>
      <c r="J2451" s="115"/>
      <c r="K2451" s="115"/>
    </row>
    <row r="2452" spans="9:11" ht="18.75" customHeight="1">
      <c r="I2452" s="115"/>
      <c r="J2452" s="115"/>
      <c r="K2452" s="115"/>
    </row>
    <row r="2453" spans="9:11" ht="18.75" customHeight="1">
      <c r="I2453" s="115"/>
      <c r="J2453" s="115"/>
      <c r="K2453" s="115"/>
    </row>
    <row r="2454" spans="9:11" ht="18.75" customHeight="1">
      <c r="I2454" s="115"/>
      <c r="J2454" s="115"/>
      <c r="K2454" s="115"/>
    </row>
    <row r="2455" spans="9:11" ht="18.75" customHeight="1">
      <c r="I2455" s="115"/>
      <c r="J2455" s="115"/>
      <c r="K2455" s="115"/>
    </row>
    <row r="2456" spans="9:11" ht="18.75" customHeight="1">
      <c r="I2456" s="115"/>
      <c r="J2456" s="115"/>
      <c r="K2456" s="115"/>
    </row>
    <row r="2457" spans="9:11" ht="18.75" customHeight="1">
      <c r="I2457" s="115"/>
      <c r="J2457" s="115"/>
      <c r="K2457" s="115"/>
    </row>
    <row r="2458" spans="9:11" ht="18.75" customHeight="1">
      <c r="I2458" s="115"/>
      <c r="J2458" s="115"/>
      <c r="K2458" s="115"/>
    </row>
    <row r="2459" spans="9:11" ht="18.75" customHeight="1">
      <c r="I2459" s="115"/>
      <c r="J2459" s="115"/>
      <c r="K2459" s="115"/>
    </row>
    <row r="2460" spans="9:11" ht="18.75" customHeight="1">
      <c r="I2460" s="115"/>
      <c r="J2460" s="115"/>
      <c r="K2460" s="115"/>
    </row>
    <row r="2461" spans="9:11" ht="18.75" customHeight="1">
      <c r="I2461" s="115"/>
      <c r="J2461" s="115"/>
      <c r="K2461" s="115"/>
    </row>
    <row r="2462" spans="9:11" ht="18.75" customHeight="1">
      <c r="I2462" s="115"/>
      <c r="J2462" s="115"/>
      <c r="K2462" s="115"/>
    </row>
    <row r="2463" spans="9:11" ht="18.75" customHeight="1">
      <c r="I2463" s="115"/>
      <c r="J2463" s="115"/>
      <c r="K2463" s="115"/>
    </row>
    <row r="2464" spans="9:11" ht="18.75" customHeight="1">
      <c r="I2464" s="115"/>
      <c r="J2464" s="115"/>
      <c r="K2464" s="115"/>
    </row>
    <row r="2465" spans="9:11" ht="18.75" customHeight="1">
      <c r="I2465" s="115"/>
      <c r="J2465" s="115"/>
      <c r="K2465" s="115"/>
    </row>
    <row r="2466" spans="9:11" ht="18.75" customHeight="1">
      <c r="I2466" s="115"/>
      <c r="J2466" s="115"/>
      <c r="K2466" s="115"/>
    </row>
    <row r="2467" spans="9:11" ht="18.75" customHeight="1">
      <c r="I2467" s="115"/>
      <c r="J2467" s="115"/>
      <c r="K2467" s="115"/>
    </row>
    <row r="2468" spans="9:11" ht="18.75" customHeight="1">
      <c r="I2468" s="115"/>
      <c r="J2468" s="115"/>
      <c r="K2468" s="115"/>
    </row>
    <row r="2469" spans="9:11" ht="18.75" customHeight="1">
      <c r="I2469" s="115"/>
      <c r="J2469" s="115"/>
      <c r="K2469" s="115"/>
    </row>
    <row r="2470" spans="9:11" ht="18.75" customHeight="1">
      <c r="I2470" s="115"/>
      <c r="J2470" s="115"/>
      <c r="K2470" s="115"/>
    </row>
    <row r="2471" spans="9:11" ht="18.75" customHeight="1">
      <c r="I2471" s="115"/>
      <c r="J2471" s="115"/>
      <c r="K2471" s="115"/>
    </row>
    <row r="2472" spans="9:11" ht="18.75" customHeight="1">
      <c r="I2472" s="115"/>
      <c r="J2472" s="115"/>
      <c r="K2472" s="115"/>
    </row>
    <row r="2473" spans="9:11" ht="18.75" customHeight="1">
      <c r="I2473" s="115"/>
      <c r="J2473" s="115"/>
      <c r="K2473" s="115"/>
    </row>
    <row r="2474" spans="9:11" ht="18.75" customHeight="1">
      <c r="I2474" s="115"/>
      <c r="J2474" s="115"/>
      <c r="K2474" s="115"/>
    </row>
    <row r="2475" spans="9:11" ht="18.75" customHeight="1">
      <c r="I2475" s="115"/>
      <c r="J2475" s="115"/>
      <c r="K2475" s="115"/>
    </row>
    <row r="2476" spans="9:11" ht="18.75" customHeight="1">
      <c r="I2476" s="115"/>
      <c r="J2476" s="115"/>
      <c r="K2476" s="115"/>
    </row>
    <row r="2477" spans="9:11" ht="18.75" customHeight="1">
      <c r="I2477" s="115"/>
      <c r="J2477" s="115"/>
      <c r="K2477" s="115"/>
    </row>
    <row r="2478" spans="9:11" ht="18.75" customHeight="1">
      <c r="I2478" s="115"/>
      <c r="J2478" s="115"/>
      <c r="K2478" s="115"/>
    </row>
    <row r="2479" spans="9:11" ht="18.75" customHeight="1">
      <c r="I2479" s="115"/>
      <c r="J2479" s="115"/>
      <c r="K2479" s="115"/>
    </row>
    <row r="2480" spans="9:11" ht="18.75" customHeight="1">
      <c r="I2480" s="115"/>
      <c r="J2480" s="115"/>
      <c r="K2480" s="115"/>
    </row>
    <row r="2481" spans="9:11" ht="18.75" customHeight="1">
      <c r="I2481" s="115"/>
      <c r="J2481" s="115"/>
      <c r="K2481" s="115"/>
    </row>
    <row r="2482" spans="9:11" ht="18.75" customHeight="1">
      <c r="I2482" s="115"/>
      <c r="J2482" s="115"/>
      <c r="K2482" s="115"/>
    </row>
    <row r="2483" spans="9:11" ht="18.75" customHeight="1">
      <c r="I2483" s="115"/>
      <c r="J2483" s="115"/>
      <c r="K2483" s="115"/>
    </row>
    <row r="2484" spans="9:11" ht="18.75" customHeight="1">
      <c r="I2484" s="115"/>
      <c r="J2484" s="115"/>
      <c r="K2484" s="115"/>
    </row>
    <row r="2485" spans="9:11" ht="18.75" customHeight="1">
      <c r="I2485" s="115"/>
      <c r="J2485" s="115"/>
      <c r="K2485" s="115"/>
    </row>
    <row r="2486" spans="9:11" ht="18.75" customHeight="1">
      <c r="I2486" s="115"/>
      <c r="J2486" s="115"/>
      <c r="K2486" s="115"/>
    </row>
    <row r="2487" spans="9:11" ht="18.75" customHeight="1">
      <c r="I2487" s="115"/>
      <c r="J2487" s="115"/>
      <c r="K2487" s="115"/>
    </row>
    <row r="2488" spans="9:11" ht="18.75" customHeight="1">
      <c r="I2488" s="115"/>
      <c r="J2488" s="115"/>
      <c r="K2488" s="115"/>
    </row>
    <row r="2489" spans="9:11" ht="18.75" customHeight="1">
      <c r="I2489" s="115"/>
      <c r="J2489" s="115"/>
      <c r="K2489" s="115"/>
    </row>
    <row r="2490" spans="9:11" ht="18.75" customHeight="1">
      <c r="I2490" s="115"/>
      <c r="J2490" s="115"/>
      <c r="K2490" s="115"/>
    </row>
    <row r="2491" spans="9:11" ht="18.75" customHeight="1">
      <c r="I2491" s="115"/>
      <c r="J2491" s="115"/>
      <c r="K2491" s="115"/>
    </row>
    <row r="2492" spans="9:11" ht="18.75" customHeight="1">
      <c r="I2492" s="115"/>
      <c r="J2492" s="115"/>
      <c r="K2492" s="115"/>
    </row>
    <row r="2493" spans="9:11" ht="18.75" customHeight="1">
      <c r="I2493" s="115"/>
      <c r="J2493" s="115"/>
      <c r="K2493" s="115"/>
    </row>
    <row r="2494" spans="9:11" ht="18.75" customHeight="1">
      <c r="I2494" s="115"/>
      <c r="J2494" s="115"/>
      <c r="K2494" s="115"/>
    </row>
    <row r="2495" spans="9:11" ht="18.75" customHeight="1">
      <c r="I2495" s="115"/>
      <c r="J2495" s="115"/>
      <c r="K2495" s="115"/>
    </row>
    <row r="2496" spans="9:11" ht="18.75" customHeight="1">
      <c r="I2496" s="115"/>
      <c r="J2496" s="115"/>
      <c r="K2496" s="115"/>
    </row>
    <row r="2497" spans="9:11" ht="18.75" customHeight="1">
      <c r="I2497" s="115"/>
      <c r="J2497" s="115"/>
      <c r="K2497" s="115"/>
    </row>
    <row r="2498" spans="9:11" ht="18.75" customHeight="1">
      <c r="I2498" s="115"/>
      <c r="J2498" s="115"/>
      <c r="K2498" s="115"/>
    </row>
    <row r="2499" spans="9:11" ht="18.75" customHeight="1">
      <c r="I2499" s="115"/>
      <c r="J2499" s="115"/>
      <c r="K2499" s="115"/>
    </row>
    <row r="2500" spans="9:11" ht="18.75" customHeight="1">
      <c r="I2500" s="115"/>
      <c r="J2500" s="115"/>
      <c r="K2500" s="115"/>
    </row>
    <row r="2501" spans="9:11" ht="18.75" customHeight="1">
      <c r="I2501" s="115"/>
      <c r="J2501" s="115"/>
      <c r="K2501" s="115"/>
    </row>
    <row r="2502" spans="9:11" ht="18.75" customHeight="1">
      <c r="I2502" s="115"/>
      <c r="J2502" s="115"/>
      <c r="K2502" s="115"/>
    </row>
    <row r="2503" spans="9:11" ht="18.75" customHeight="1">
      <c r="I2503" s="115"/>
      <c r="J2503" s="115"/>
      <c r="K2503" s="115"/>
    </row>
    <row r="2504" spans="9:11" ht="18.75" customHeight="1">
      <c r="I2504" s="115"/>
      <c r="J2504" s="115"/>
      <c r="K2504" s="115"/>
    </row>
    <row r="2505" spans="9:11" ht="18.75" customHeight="1">
      <c r="I2505" s="115"/>
      <c r="J2505" s="115"/>
      <c r="K2505" s="115"/>
    </row>
    <row r="2506" spans="9:11" ht="18.75" customHeight="1">
      <c r="I2506" s="115"/>
      <c r="J2506" s="115"/>
      <c r="K2506" s="115"/>
    </row>
    <row r="2507" spans="9:11" ht="18.75" customHeight="1">
      <c r="I2507" s="115"/>
      <c r="J2507" s="115"/>
      <c r="K2507" s="115"/>
    </row>
    <row r="2508" spans="9:11" ht="18.75" customHeight="1">
      <c r="I2508" s="115"/>
      <c r="J2508" s="115"/>
      <c r="K2508" s="115"/>
    </row>
    <row r="2509" spans="9:11" ht="18.75" customHeight="1">
      <c r="I2509" s="115"/>
      <c r="J2509" s="115"/>
      <c r="K2509" s="115"/>
    </row>
    <row r="2510" spans="9:11" ht="18.75" customHeight="1">
      <c r="I2510" s="115"/>
      <c r="J2510" s="115"/>
      <c r="K2510" s="115"/>
    </row>
    <row r="2511" spans="9:11" ht="18.75" customHeight="1">
      <c r="I2511" s="115"/>
      <c r="J2511" s="115"/>
      <c r="K2511" s="115"/>
    </row>
    <row r="2512" spans="9:11" ht="18.75" customHeight="1">
      <c r="I2512" s="115"/>
      <c r="J2512" s="115"/>
      <c r="K2512" s="115"/>
    </row>
    <row r="2513" spans="9:11" ht="18.75" customHeight="1">
      <c r="I2513" s="115"/>
      <c r="J2513" s="115"/>
      <c r="K2513" s="115"/>
    </row>
    <row r="2514" spans="9:11" ht="18.75" customHeight="1">
      <c r="I2514" s="115"/>
      <c r="J2514" s="115"/>
      <c r="K2514" s="115"/>
    </row>
    <row r="2515" spans="9:11" ht="18.75" customHeight="1">
      <c r="I2515" s="115"/>
      <c r="J2515" s="115"/>
      <c r="K2515" s="115"/>
    </row>
    <row r="2516" spans="9:11" ht="18.75" customHeight="1">
      <c r="I2516" s="115"/>
      <c r="J2516" s="115"/>
      <c r="K2516" s="115"/>
    </row>
    <row r="2517" spans="9:11" ht="18.75" customHeight="1">
      <c r="I2517" s="115"/>
      <c r="J2517" s="115"/>
      <c r="K2517" s="115"/>
    </row>
    <row r="2518" spans="9:11" ht="18.75" customHeight="1">
      <c r="I2518" s="115"/>
      <c r="J2518" s="115"/>
      <c r="K2518" s="115"/>
    </row>
    <row r="2519" spans="9:11" ht="18.75" customHeight="1">
      <c r="I2519" s="115"/>
      <c r="J2519" s="115"/>
      <c r="K2519" s="115"/>
    </row>
    <row r="2520" spans="9:11" ht="18.75" customHeight="1">
      <c r="I2520" s="115"/>
      <c r="J2520" s="115"/>
      <c r="K2520" s="115"/>
    </row>
    <row r="2521" spans="9:11" ht="18.75" customHeight="1">
      <c r="I2521" s="115"/>
      <c r="J2521" s="115"/>
      <c r="K2521" s="115"/>
    </row>
    <row r="2522" spans="9:11" ht="18.75" customHeight="1">
      <c r="I2522" s="115"/>
      <c r="J2522" s="115"/>
      <c r="K2522" s="115"/>
    </row>
    <row r="2523" spans="9:11" ht="18.75" customHeight="1">
      <c r="I2523" s="115"/>
      <c r="J2523" s="115"/>
      <c r="K2523" s="115"/>
    </row>
    <row r="2524" spans="9:11" ht="18.75" customHeight="1">
      <c r="I2524" s="115"/>
      <c r="J2524" s="115"/>
      <c r="K2524" s="115"/>
    </row>
    <row r="2525" spans="9:11" ht="18.75" customHeight="1">
      <c r="I2525" s="115"/>
      <c r="J2525" s="115"/>
      <c r="K2525" s="115"/>
    </row>
    <row r="2526" spans="9:11" ht="18.75" customHeight="1">
      <c r="I2526" s="115"/>
      <c r="J2526" s="115"/>
      <c r="K2526" s="115"/>
    </row>
    <row r="2527" spans="9:11" ht="18.75" customHeight="1">
      <c r="I2527" s="115"/>
      <c r="J2527" s="115"/>
      <c r="K2527" s="115"/>
    </row>
    <row r="2528" spans="9:11" ht="18.75" customHeight="1">
      <c r="I2528" s="115"/>
      <c r="J2528" s="115"/>
      <c r="K2528" s="115"/>
    </row>
    <row r="2529" spans="9:11" ht="18.75" customHeight="1">
      <c r="I2529" s="115"/>
      <c r="J2529" s="115"/>
      <c r="K2529" s="115"/>
    </row>
    <row r="2530" spans="9:11" ht="18.75" customHeight="1">
      <c r="I2530" s="115"/>
      <c r="J2530" s="115"/>
      <c r="K2530" s="115"/>
    </row>
    <row r="2531" spans="9:11" ht="18.75" customHeight="1">
      <c r="I2531" s="115"/>
      <c r="J2531" s="115"/>
      <c r="K2531" s="115"/>
    </row>
    <row r="2532" spans="9:11" ht="18.75" customHeight="1">
      <c r="I2532" s="115"/>
      <c r="J2532" s="115"/>
      <c r="K2532" s="115"/>
    </row>
    <row r="2533" spans="9:11" ht="18.75" customHeight="1">
      <c r="I2533" s="115"/>
      <c r="J2533" s="115"/>
      <c r="K2533" s="115"/>
    </row>
    <row r="2534" spans="9:11" ht="18.75" customHeight="1">
      <c r="I2534" s="115"/>
      <c r="J2534" s="115"/>
      <c r="K2534" s="115"/>
    </row>
    <row r="2535" spans="9:11" ht="18.75" customHeight="1">
      <c r="I2535" s="115"/>
      <c r="J2535" s="115"/>
      <c r="K2535" s="115"/>
    </row>
    <row r="2536" spans="9:11" ht="18.75" customHeight="1">
      <c r="I2536" s="115"/>
      <c r="J2536" s="115"/>
      <c r="K2536" s="115"/>
    </row>
    <row r="2537" spans="9:11" ht="18.75" customHeight="1">
      <c r="I2537" s="115"/>
      <c r="J2537" s="115"/>
      <c r="K2537" s="115"/>
    </row>
    <row r="2538" spans="9:11" ht="18.75" customHeight="1">
      <c r="I2538" s="115"/>
      <c r="J2538" s="115"/>
      <c r="K2538" s="115"/>
    </row>
    <row r="2539" spans="9:11" ht="18.75" customHeight="1">
      <c r="I2539" s="115"/>
      <c r="J2539" s="115"/>
      <c r="K2539" s="115"/>
    </row>
    <row r="2540" spans="9:11" ht="18.75" customHeight="1">
      <c r="I2540" s="115"/>
      <c r="J2540" s="115"/>
      <c r="K2540" s="115"/>
    </row>
    <row r="2541" spans="9:11" ht="18.75" customHeight="1">
      <c r="I2541" s="115"/>
      <c r="J2541" s="115"/>
      <c r="K2541" s="115"/>
    </row>
    <row r="2542" spans="9:11" ht="18.75" customHeight="1">
      <c r="I2542" s="115"/>
      <c r="J2542" s="115"/>
      <c r="K2542" s="115"/>
    </row>
    <row r="2543" spans="9:11" ht="18.75" customHeight="1">
      <c r="I2543" s="115"/>
      <c r="J2543" s="115"/>
      <c r="K2543" s="115"/>
    </row>
    <row r="2544" spans="9:11" ht="18.75" customHeight="1">
      <c r="I2544" s="115"/>
      <c r="J2544" s="115"/>
      <c r="K2544" s="115"/>
    </row>
    <row r="2545" spans="9:11" ht="18.75" customHeight="1">
      <c r="I2545" s="115"/>
      <c r="J2545" s="115"/>
      <c r="K2545" s="115"/>
    </row>
    <row r="2546" spans="9:11" ht="18.75" customHeight="1">
      <c r="I2546" s="115"/>
      <c r="J2546" s="115"/>
      <c r="K2546" s="115"/>
    </row>
    <row r="2547" spans="9:11" ht="18.75" customHeight="1">
      <c r="I2547" s="115"/>
      <c r="J2547" s="115"/>
      <c r="K2547" s="115"/>
    </row>
    <row r="2548" spans="9:11" ht="18.75" customHeight="1">
      <c r="I2548" s="115"/>
      <c r="J2548" s="115"/>
      <c r="K2548" s="115"/>
    </row>
    <row r="2549" spans="9:11" ht="18.75" customHeight="1">
      <c r="I2549" s="115"/>
      <c r="J2549" s="115"/>
      <c r="K2549" s="115"/>
    </row>
    <row r="2550" spans="9:11" ht="18.75" customHeight="1">
      <c r="I2550" s="115"/>
      <c r="J2550" s="115"/>
      <c r="K2550" s="115"/>
    </row>
    <row r="2551" spans="9:11" ht="18.75" customHeight="1">
      <c r="I2551" s="115"/>
      <c r="J2551" s="115"/>
      <c r="K2551" s="115"/>
    </row>
    <row r="2552" spans="9:11" ht="18.75" customHeight="1">
      <c r="I2552" s="115"/>
      <c r="J2552" s="115"/>
      <c r="K2552" s="115"/>
    </row>
    <row r="2553" spans="9:11" ht="18.75" customHeight="1">
      <c r="I2553" s="115"/>
      <c r="J2553" s="115"/>
      <c r="K2553" s="115"/>
    </row>
    <row r="2554" spans="9:11" ht="18.75" customHeight="1">
      <c r="I2554" s="115"/>
      <c r="J2554" s="115"/>
      <c r="K2554" s="115"/>
    </row>
    <row r="2555" spans="9:11" ht="18.75" customHeight="1">
      <c r="I2555" s="115"/>
      <c r="J2555" s="115"/>
      <c r="K2555" s="115"/>
    </row>
    <row r="2556" spans="9:11" ht="18.75" customHeight="1">
      <c r="I2556" s="115"/>
      <c r="J2556" s="115"/>
      <c r="K2556" s="115"/>
    </row>
    <row r="2557" spans="9:11" ht="18.75" customHeight="1">
      <c r="I2557" s="115"/>
      <c r="J2557" s="115"/>
      <c r="K2557" s="115"/>
    </row>
    <row r="2558" spans="9:11" ht="18.75" customHeight="1">
      <c r="I2558" s="115"/>
      <c r="J2558" s="115"/>
      <c r="K2558" s="115"/>
    </row>
    <row r="2559" spans="9:11" ht="18.75" customHeight="1">
      <c r="I2559" s="115"/>
      <c r="J2559" s="115"/>
      <c r="K2559" s="115"/>
    </row>
    <row r="2560" spans="9:11" ht="18.75" customHeight="1">
      <c r="I2560" s="115"/>
      <c r="J2560" s="115"/>
      <c r="K2560" s="115"/>
    </row>
    <row r="2561" spans="9:11" ht="18.75" customHeight="1">
      <c r="I2561" s="115"/>
      <c r="J2561" s="115"/>
      <c r="K2561" s="115"/>
    </row>
    <row r="2562" spans="9:11" ht="18.75" customHeight="1">
      <c r="I2562" s="115"/>
      <c r="J2562" s="115"/>
      <c r="K2562" s="115"/>
    </row>
    <row r="2563" spans="9:11" ht="18.75" customHeight="1">
      <c r="I2563" s="115"/>
      <c r="J2563" s="115"/>
      <c r="K2563" s="115"/>
    </row>
    <row r="2564" spans="9:11" ht="18.75" customHeight="1">
      <c r="I2564" s="115"/>
      <c r="J2564" s="115"/>
      <c r="K2564" s="115"/>
    </row>
    <row r="2565" spans="9:11" ht="18.75" customHeight="1">
      <c r="I2565" s="115"/>
      <c r="J2565" s="115"/>
      <c r="K2565" s="115"/>
    </row>
    <row r="2566" spans="9:11" ht="18.75" customHeight="1">
      <c r="I2566" s="115"/>
      <c r="J2566" s="115"/>
      <c r="K2566" s="115"/>
    </row>
    <row r="2567" spans="9:11" ht="18.75" customHeight="1">
      <c r="I2567" s="115"/>
      <c r="J2567" s="115"/>
      <c r="K2567" s="115"/>
    </row>
    <row r="2568" spans="9:11" ht="18.75" customHeight="1">
      <c r="I2568" s="115"/>
      <c r="J2568" s="115"/>
      <c r="K2568" s="115"/>
    </row>
    <row r="2569" spans="9:11" ht="18.75" customHeight="1">
      <c r="I2569" s="115"/>
      <c r="J2569" s="115"/>
      <c r="K2569" s="115"/>
    </row>
    <row r="2570" spans="9:11" ht="18.75" customHeight="1">
      <c r="I2570" s="115"/>
      <c r="J2570" s="115"/>
      <c r="K2570" s="115"/>
    </row>
    <row r="2571" spans="9:11" ht="18.75" customHeight="1">
      <c r="I2571" s="115"/>
      <c r="J2571" s="115"/>
      <c r="K2571" s="115"/>
    </row>
    <row r="2572" spans="9:11" ht="18.75" customHeight="1">
      <c r="I2572" s="115"/>
      <c r="J2572" s="115"/>
      <c r="K2572" s="115"/>
    </row>
    <row r="2573" spans="9:11" ht="18.75" customHeight="1">
      <c r="I2573" s="115"/>
      <c r="J2573" s="115"/>
      <c r="K2573" s="115"/>
    </row>
    <row r="2574" spans="9:11" ht="18.75" customHeight="1">
      <c r="I2574" s="115"/>
      <c r="J2574" s="115"/>
      <c r="K2574" s="115"/>
    </row>
    <row r="2575" spans="9:11" ht="18.75" customHeight="1">
      <c r="I2575" s="115"/>
      <c r="J2575" s="115"/>
      <c r="K2575" s="115"/>
    </row>
    <row r="2576" spans="9:11" ht="18.75" customHeight="1">
      <c r="I2576" s="115"/>
      <c r="J2576" s="115"/>
      <c r="K2576" s="115"/>
    </row>
    <row r="2577" spans="9:11" ht="18.75" customHeight="1">
      <c r="I2577" s="115"/>
      <c r="J2577" s="115"/>
      <c r="K2577" s="115"/>
    </row>
    <row r="2578" spans="9:11" ht="18.75" customHeight="1">
      <c r="I2578" s="115"/>
      <c r="J2578" s="115"/>
      <c r="K2578" s="115"/>
    </row>
    <row r="2579" spans="9:11" ht="18.75" customHeight="1">
      <c r="I2579" s="115"/>
      <c r="J2579" s="115"/>
      <c r="K2579" s="115"/>
    </row>
    <row r="2580" spans="9:11" ht="18.75" customHeight="1">
      <c r="I2580" s="115"/>
      <c r="J2580" s="115"/>
      <c r="K2580" s="115"/>
    </row>
    <row r="2581" spans="9:11" ht="18.75" customHeight="1">
      <c r="I2581" s="115"/>
      <c r="J2581" s="115"/>
      <c r="K2581" s="115"/>
    </row>
    <row r="2582" spans="9:11" ht="18.75" customHeight="1">
      <c r="I2582" s="115"/>
      <c r="J2582" s="115"/>
      <c r="K2582" s="115"/>
    </row>
    <row r="2583" spans="9:11" ht="18.75" customHeight="1">
      <c r="I2583" s="115"/>
      <c r="J2583" s="115"/>
      <c r="K2583" s="115"/>
    </row>
    <row r="2584" spans="9:11" ht="18.75" customHeight="1">
      <c r="I2584" s="115"/>
      <c r="J2584" s="115"/>
      <c r="K2584" s="115"/>
    </row>
    <row r="2585" spans="9:11" ht="18.75" customHeight="1">
      <c r="I2585" s="115"/>
      <c r="J2585" s="115"/>
      <c r="K2585" s="115"/>
    </row>
    <row r="2586" spans="9:11" ht="18.75" customHeight="1">
      <c r="I2586" s="115"/>
      <c r="J2586" s="115"/>
      <c r="K2586" s="115"/>
    </row>
    <row r="2587" spans="9:11" ht="18.75" customHeight="1">
      <c r="I2587" s="115"/>
      <c r="J2587" s="115"/>
      <c r="K2587" s="115"/>
    </row>
    <row r="2588" spans="9:11" ht="18.75" customHeight="1">
      <c r="I2588" s="115"/>
      <c r="J2588" s="115"/>
      <c r="K2588" s="115"/>
    </row>
    <row r="2589" spans="9:11" ht="18.75" customHeight="1">
      <c r="I2589" s="115"/>
      <c r="J2589" s="115"/>
      <c r="K2589" s="115"/>
    </row>
    <row r="2590" spans="9:11" ht="18.75" customHeight="1">
      <c r="I2590" s="115"/>
      <c r="J2590" s="115"/>
      <c r="K2590" s="115"/>
    </row>
    <row r="2591" spans="9:11" ht="18.75" customHeight="1">
      <c r="I2591" s="115"/>
      <c r="J2591" s="115"/>
      <c r="K2591" s="115"/>
    </row>
    <row r="2592" spans="9:11" ht="18.75" customHeight="1">
      <c r="I2592" s="115"/>
      <c r="J2592" s="115"/>
      <c r="K2592" s="115"/>
    </row>
    <row r="2593" spans="9:11" ht="18.75" customHeight="1">
      <c r="I2593" s="115"/>
      <c r="J2593" s="115"/>
      <c r="K2593" s="115"/>
    </row>
    <row r="2594" spans="9:11" ht="18.75" customHeight="1">
      <c r="I2594" s="115"/>
      <c r="J2594" s="115"/>
      <c r="K2594" s="115"/>
    </row>
    <row r="2595" spans="9:11" ht="18.75" customHeight="1">
      <c r="I2595" s="115"/>
      <c r="J2595" s="115"/>
      <c r="K2595" s="115"/>
    </row>
    <row r="2596" spans="9:11" ht="18.75" customHeight="1">
      <c r="I2596" s="115"/>
      <c r="J2596" s="115"/>
      <c r="K2596" s="115"/>
    </row>
    <row r="2597" spans="9:11" ht="18.75" customHeight="1">
      <c r="I2597" s="115"/>
      <c r="J2597" s="115"/>
      <c r="K2597" s="115"/>
    </row>
    <row r="2598" spans="9:11" ht="18.75" customHeight="1">
      <c r="I2598" s="115"/>
      <c r="J2598" s="115"/>
      <c r="K2598" s="115"/>
    </row>
    <row r="2599" spans="9:11" ht="18.75" customHeight="1">
      <c r="I2599" s="115"/>
      <c r="J2599" s="115"/>
      <c r="K2599" s="115"/>
    </row>
    <row r="2600" spans="9:11" ht="18.75" customHeight="1">
      <c r="I2600" s="115"/>
      <c r="J2600" s="115"/>
      <c r="K2600" s="115"/>
    </row>
    <row r="2601" spans="9:11" ht="18.75" customHeight="1">
      <c r="I2601" s="115"/>
      <c r="J2601" s="115"/>
      <c r="K2601" s="115"/>
    </row>
    <row r="2602" spans="9:11" ht="18.75" customHeight="1">
      <c r="I2602" s="115"/>
      <c r="J2602" s="115"/>
      <c r="K2602" s="115"/>
    </row>
    <row r="2603" spans="9:11" ht="18.75" customHeight="1">
      <c r="I2603" s="115"/>
      <c r="J2603" s="115"/>
      <c r="K2603" s="115"/>
    </row>
    <row r="2604" spans="9:11" ht="18.75" customHeight="1">
      <c r="I2604" s="115"/>
      <c r="J2604" s="115"/>
      <c r="K2604" s="115"/>
    </row>
    <row r="2605" spans="9:11" ht="18.75" customHeight="1">
      <c r="I2605" s="115"/>
      <c r="J2605" s="115"/>
      <c r="K2605" s="115"/>
    </row>
    <row r="2606" spans="9:11" ht="18.75" customHeight="1">
      <c r="I2606" s="115"/>
      <c r="J2606" s="115"/>
      <c r="K2606" s="115"/>
    </row>
    <row r="2607" spans="9:11" ht="18.75" customHeight="1">
      <c r="I2607" s="115"/>
      <c r="J2607" s="115"/>
      <c r="K2607" s="115"/>
    </row>
    <row r="2608" spans="9:11" ht="18.75" customHeight="1">
      <c r="I2608" s="115"/>
      <c r="J2608" s="115"/>
      <c r="K2608" s="115"/>
    </row>
    <row r="2609" spans="9:11" ht="18.75" customHeight="1">
      <c r="I2609" s="115"/>
      <c r="J2609" s="115"/>
      <c r="K2609" s="115"/>
    </row>
    <row r="2610" spans="9:11" ht="18.75" customHeight="1">
      <c r="I2610" s="115"/>
      <c r="J2610" s="115"/>
      <c r="K2610" s="115"/>
    </row>
    <row r="2611" spans="9:11" ht="18.75" customHeight="1">
      <c r="I2611" s="115"/>
      <c r="J2611" s="115"/>
      <c r="K2611" s="115"/>
    </row>
    <row r="2612" spans="9:11" ht="18.75" customHeight="1">
      <c r="I2612" s="115"/>
      <c r="J2612" s="115"/>
      <c r="K2612" s="115"/>
    </row>
    <row r="2613" spans="9:11" ht="18.75" customHeight="1">
      <c r="I2613" s="115"/>
      <c r="J2613" s="115"/>
      <c r="K2613" s="115"/>
    </row>
    <row r="2614" spans="9:11" ht="18.75" customHeight="1">
      <c r="I2614" s="115"/>
      <c r="J2614" s="115"/>
      <c r="K2614" s="115"/>
    </row>
    <row r="2615" spans="9:11" ht="18.75" customHeight="1">
      <c r="I2615" s="115"/>
      <c r="J2615" s="115"/>
      <c r="K2615" s="115"/>
    </row>
    <row r="2616" spans="9:11" ht="18.75" customHeight="1">
      <c r="I2616" s="115"/>
      <c r="J2616" s="115"/>
      <c r="K2616" s="115"/>
    </row>
    <row r="2617" spans="9:11" ht="18.75" customHeight="1">
      <c r="I2617" s="115"/>
      <c r="J2617" s="115"/>
      <c r="K2617" s="115"/>
    </row>
    <row r="2618" spans="9:11" ht="18.75" customHeight="1">
      <c r="I2618" s="115"/>
      <c r="J2618" s="115"/>
      <c r="K2618" s="115"/>
    </row>
    <row r="2619" spans="9:11" ht="18.75" customHeight="1">
      <c r="I2619" s="115"/>
      <c r="J2619" s="115"/>
      <c r="K2619" s="115"/>
    </row>
    <row r="2620" spans="9:11" ht="18.75" customHeight="1">
      <c r="I2620" s="115"/>
      <c r="J2620" s="115"/>
      <c r="K2620" s="115"/>
    </row>
    <row r="2621" spans="9:11" ht="18.75" customHeight="1">
      <c r="I2621" s="115"/>
      <c r="J2621" s="115"/>
      <c r="K2621" s="115"/>
    </row>
    <row r="2622" spans="9:11" ht="18.75" customHeight="1">
      <c r="I2622" s="115"/>
      <c r="J2622" s="115"/>
      <c r="K2622" s="115"/>
    </row>
    <row r="2623" spans="9:11" ht="18.75" customHeight="1">
      <c r="I2623" s="115"/>
      <c r="J2623" s="115"/>
      <c r="K2623" s="115"/>
    </row>
    <row r="2624" spans="9:11" ht="18.75" customHeight="1">
      <c r="I2624" s="115"/>
      <c r="J2624" s="115"/>
      <c r="K2624" s="115"/>
    </row>
    <row r="2625" spans="9:11" ht="18.75" customHeight="1">
      <c r="I2625" s="115"/>
      <c r="J2625" s="115"/>
      <c r="K2625" s="115"/>
    </row>
    <row r="2626" spans="9:11" ht="18.75" customHeight="1">
      <c r="I2626" s="115"/>
      <c r="J2626" s="115"/>
      <c r="K2626" s="115"/>
    </row>
    <row r="2627" spans="9:11" ht="18.75" customHeight="1">
      <c r="I2627" s="115"/>
      <c r="J2627" s="115"/>
      <c r="K2627" s="115"/>
    </row>
    <row r="2628" spans="9:11" ht="18.75" customHeight="1">
      <c r="I2628" s="115"/>
      <c r="J2628" s="115"/>
      <c r="K2628" s="115"/>
    </row>
    <row r="2629" spans="9:11" ht="18.75" customHeight="1">
      <c r="I2629" s="115"/>
      <c r="J2629" s="115"/>
      <c r="K2629" s="115"/>
    </row>
    <row r="2630" spans="9:11" ht="18.75" customHeight="1">
      <c r="I2630" s="115"/>
      <c r="J2630" s="115"/>
      <c r="K2630" s="115"/>
    </row>
    <row r="2631" spans="9:11" ht="18.75" customHeight="1">
      <c r="I2631" s="115"/>
      <c r="J2631" s="115"/>
      <c r="K2631" s="115"/>
    </row>
    <row r="2632" spans="9:11" ht="18.75" customHeight="1">
      <c r="I2632" s="115"/>
      <c r="J2632" s="115"/>
      <c r="K2632" s="115"/>
    </row>
    <row r="2633" spans="9:11" ht="18.75" customHeight="1">
      <c r="I2633" s="115"/>
      <c r="J2633" s="115"/>
      <c r="K2633" s="115"/>
    </row>
    <row r="2634" spans="9:11" ht="18.75" customHeight="1">
      <c r="I2634" s="115"/>
      <c r="J2634" s="115"/>
      <c r="K2634" s="115"/>
    </row>
    <row r="2635" spans="9:11" ht="18.75" customHeight="1">
      <c r="I2635" s="115"/>
      <c r="J2635" s="115"/>
      <c r="K2635" s="115"/>
    </row>
    <row r="2636" spans="9:11" ht="18.75" customHeight="1">
      <c r="I2636" s="115"/>
      <c r="J2636" s="115"/>
      <c r="K2636" s="115"/>
    </row>
    <row r="2637" spans="9:11" ht="18.75" customHeight="1">
      <c r="I2637" s="115"/>
      <c r="J2637" s="115"/>
      <c r="K2637" s="115"/>
    </row>
    <row r="2638" spans="9:11" ht="18.75" customHeight="1">
      <c r="I2638" s="115"/>
      <c r="J2638" s="115"/>
      <c r="K2638" s="115"/>
    </row>
    <row r="2639" spans="9:11" ht="18.75" customHeight="1">
      <c r="I2639" s="115"/>
      <c r="J2639" s="115"/>
      <c r="K2639" s="115"/>
    </row>
    <row r="2640" spans="9:11" ht="18.75" customHeight="1">
      <c r="I2640" s="115"/>
      <c r="J2640" s="115"/>
      <c r="K2640" s="115"/>
    </row>
    <row r="2641" spans="9:11" ht="18.75" customHeight="1">
      <c r="I2641" s="115"/>
      <c r="J2641" s="115"/>
      <c r="K2641" s="115"/>
    </row>
    <row r="2642" spans="9:11" ht="18.75" customHeight="1">
      <c r="I2642" s="115"/>
      <c r="J2642" s="115"/>
      <c r="K2642" s="115"/>
    </row>
    <row r="2643" spans="9:11" ht="18.75" customHeight="1">
      <c r="I2643" s="115"/>
      <c r="J2643" s="115"/>
      <c r="K2643" s="115"/>
    </row>
    <row r="2644" spans="9:11" ht="18.75" customHeight="1">
      <c r="I2644" s="115"/>
      <c r="J2644" s="115"/>
      <c r="K2644" s="115"/>
    </row>
    <row r="2645" spans="9:11" ht="18.75" customHeight="1">
      <c r="I2645" s="115"/>
      <c r="J2645" s="115"/>
      <c r="K2645" s="115"/>
    </row>
    <row r="2646" spans="9:11" ht="18.75" customHeight="1">
      <c r="I2646" s="115"/>
      <c r="J2646" s="115"/>
      <c r="K2646" s="115"/>
    </row>
    <row r="2647" spans="9:11" ht="18.75" customHeight="1">
      <c r="I2647" s="115"/>
      <c r="J2647" s="115"/>
      <c r="K2647" s="115"/>
    </row>
    <row r="2648" spans="9:11" ht="18.75" customHeight="1">
      <c r="I2648" s="115"/>
      <c r="J2648" s="115"/>
      <c r="K2648" s="115"/>
    </row>
    <row r="2649" spans="9:11" ht="18.75" customHeight="1">
      <c r="I2649" s="115"/>
      <c r="J2649" s="115"/>
      <c r="K2649" s="115"/>
    </row>
    <row r="2650" spans="9:11" ht="18.75" customHeight="1">
      <c r="I2650" s="115"/>
      <c r="J2650" s="115"/>
      <c r="K2650" s="115"/>
    </row>
    <row r="2651" spans="9:11" ht="18.75" customHeight="1">
      <c r="I2651" s="115"/>
      <c r="J2651" s="115"/>
      <c r="K2651" s="115"/>
    </row>
    <row r="2652" spans="9:11" ht="18.75" customHeight="1">
      <c r="I2652" s="115"/>
      <c r="J2652" s="115"/>
      <c r="K2652" s="115"/>
    </row>
    <row r="2653" spans="9:11" ht="18.75" customHeight="1">
      <c r="I2653" s="115"/>
      <c r="J2653" s="115"/>
      <c r="K2653" s="115"/>
    </row>
    <row r="2654" spans="9:11" ht="18.75" customHeight="1">
      <c r="I2654" s="115"/>
      <c r="J2654" s="115"/>
      <c r="K2654" s="115"/>
    </row>
    <row r="2655" spans="9:11" ht="18.75" customHeight="1">
      <c r="I2655" s="115"/>
      <c r="J2655" s="115"/>
      <c r="K2655" s="115"/>
    </row>
    <row r="2656" spans="9:11" ht="18.75" customHeight="1">
      <c r="I2656" s="115"/>
      <c r="J2656" s="115"/>
      <c r="K2656" s="115"/>
    </row>
    <row r="2657" spans="9:11" ht="18.75" customHeight="1">
      <c r="I2657" s="115"/>
      <c r="J2657" s="115"/>
      <c r="K2657" s="115"/>
    </row>
    <row r="2658" spans="9:11" ht="18.75" customHeight="1">
      <c r="I2658" s="115"/>
      <c r="J2658" s="115"/>
      <c r="K2658" s="115"/>
    </row>
    <row r="2659" spans="9:11" ht="18.75" customHeight="1">
      <c r="I2659" s="115"/>
      <c r="J2659" s="115"/>
      <c r="K2659" s="115"/>
    </row>
    <row r="2660" spans="9:11" ht="18.75" customHeight="1">
      <c r="I2660" s="115"/>
      <c r="J2660" s="115"/>
      <c r="K2660" s="115"/>
    </row>
    <row r="2661" spans="9:11" ht="18.75" customHeight="1">
      <c r="I2661" s="115"/>
      <c r="J2661" s="115"/>
      <c r="K2661" s="115"/>
    </row>
    <row r="2662" spans="9:11" ht="18.75" customHeight="1">
      <c r="I2662" s="115"/>
      <c r="J2662" s="115"/>
      <c r="K2662" s="115"/>
    </row>
    <row r="2663" spans="9:11" ht="18.75" customHeight="1">
      <c r="I2663" s="115"/>
      <c r="J2663" s="115"/>
      <c r="K2663" s="115"/>
    </row>
    <row r="2664" spans="9:11" ht="18.75" customHeight="1">
      <c r="I2664" s="115"/>
      <c r="J2664" s="115"/>
      <c r="K2664" s="115"/>
    </row>
    <row r="2665" spans="9:11" ht="18.75" customHeight="1">
      <c r="I2665" s="115"/>
      <c r="J2665" s="115"/>
      <c r="K2665" s="115"/>
    </row>
    <row r="2666" spans="9:11" ht="18.75" customHeight="1">
      <c r="I2666" s="115"/>
      <c r="J2666" s="115"/>
      <c r="K2666" s="115"/>
    </row>
    <row r="2667" spans="9:11" ht="18.75" customHeight="1">
      <c r="I2667" s="115"/>
      <c r="J2667" s="115"/>
      <c r="K2667" s="115"/>
    </row>
    <row r="2668" spans="9:11" ht="18.75" customHeight="1">
      <c r="I2668" s="115"/>
      <c r="J2668" s="115"/>
      <c r="K2668" s="115"/>
    </row>
    <row r="2669" spans="9:11" ht="18.75" customHeight="1">
      <c r="I2669" s="115"/>
      <c r="J2669" s="115"/>
      <c r="K2669" s="115"/>
    </row>
    <row r="2670" spans="9:11" ht="18.75" customHeight="1">
      <c r="I2670" s="115"/>
      <c r="J2670" s="115"/>
      <c r="K2670" s="115"/>
    </row>
    <row r="2671" spans="9:11" ht="18.75" customHeight="1">
      <c r="I2671" s="115"/>
      <c r="J2671" s="115"/>
      <c r="K2671" s="115"/>
    </row>
    <row r="2672" spans="9:11" ht="18.75" customHeight="1">
      <c r="I2672" s="115"/>
      <c r="J2672" s="115"/>
      <c r="K2672" s="115"/>
    </row>
    <row r="2673" spans="9:11" ht="18.75" customHeight="1">
      <c r="I2673" s="115"/>
      <c r="J2673" s="115"/>
      <c r="K2673" s="115"/>
    </row>
    <row r="2674" spans="9:11" ht="18.75" customHeight="1">
      <c r="I2674" s="115"/>
      <c r="J2674" s="115"/>
      <c r="K2674" s="115"/>
    </row>
    <row r="2675" spans="9:11" ht="18.75" customHeight="1">
      <c r="I2675" s="115"/>
      <c r="J2675" s="115"/>
      <c r="K2675" s="115"/>
    </row>
    <row r="2676" spans="9:11" ht="18.75" customHeight="1">
      <c r="I2676" s="115"/>
      <c r="J2676" s="115"/>
      <c r="K2676" s="115"/>
    </row>
    <row r="2677" spans="9:11" ht="18.75" customHeight="1">
      <c r="I2677" s="115"/>
      <c r="J2677" s="115"/>
      <c r="K2677" s="115"/>
    </row>
    <row r="2678" spans="9:11" ht="18.75" customHeight="1">
      <c r="I2678" s="115"/>
      <c r="J2678" s="115"/>
      <c r="K2678" s="115"/>
    </row>
    <row r="2679" spans="9:11" ht="18.75" customHeight="1">
      <c r="I2679" s="115"/>
      <c r="J2679" s="115"/>
      <c r="K2679" s="115"/>
    </row>
    <row r="2680" spans="9:11" ht="18.75" customHeight="1">
      <c r="I2680" s="115"/>
      <c r="J2680" s="115"/>
      <c r="K2680" s="115"/>
    </row>
    <row r="2681" spans="9:11" ht="18.75" customHeight="1">
      <c r="I2681" s="115"/>
      <c r="J2681" s="115"/>
      <c r="K2681" s="115"/>
    </row>
    <row r="2682" spans="9:11" ht="18.75" customHeight="1">
      <c r="I2682" s="115"/>
      <c r="J2682" s="115"/>
      <c r="K2682" s="115"/>
    </row>
    <row r="2683" spans="9:11" ht="18.75" customHeight="1">
      <c r="I2683" s="115"/>
      <c r="J2683" s="115"/>
      <c r="K2683" s="115"/>
    </row>
    <row r="2684" spans="9:11" ht="18.75" customHeight="1">
      <c r="I2684" s="115"/>
      <c r="J2684" s="115"/>
      <c r="K2684" s="115"/>
    </row>
    <row r="2685" spans="9:11" ht="18.75" customHeight="1">
      <c r="I2685" s="115"/>
      <c r="J2685" s="115"/>
      <c r="K2685" s="115"/>
    </row>
    <row r="2686" spans="9:11" ht="18.75" customHeight="1">
      <c r="I2686" s="115"/>
      <c r="J2686" s="115"/>
      <c r="K2686" s="115"/>
    </row>
    <row r="2687" spans="9:11" ht="18.75" customHeight="1">
      <c r="I2687" s="115"/>
      <c r="J2687" s="115"/>
      <c r="K2687" s="115"/>
    </row>
    <row r="2688" spans="9:11" ht="18.75" customHeight="1">
      <c r="I2688" s="115"/>
      <c r="J2688" s="115"/>
      <c r="K2688" s="115"/>
    </row>
    <row r="2689" spans="9:11" ht="18.75" customHeight="1">
      <c r="I2689" s="115"/>
      <c r="J2689" s="115"/>
      <c r="K2689" s="115"/>
    </row>
    <row r="2690" spans="9:11" ht="18.75" customHeight="1">
      <c r="I2690" s="115"/>
      <c r="J2690" s="115"/>
      <c r="K2690" s="115"/>
    </row>
    <row r="2691" spans="9:11" ht="18.75" customHeight="1">
      <c r="I2691" s="115"/>
      <c r="J2691" s="115"/>
      <c r="K2691" s="115"/>
    </row>
    <row r="2692" spans="9:11" ht="18.75" customHeight="1">
      <c r="I2692" s="115"/>
      <c r="J2692" s="115"/>
      <c r="K2692" s="115"/>
    </row>
    <row r="2693" spans="9:11" ht="18.75" customHeight="1">
      <c r="I2693" s="115"/>
      <c r="J2693" s="115"/>
      <c r="K2693" s="115"/>
    </row>
    <row r="2694" spans="9:11" ht="18.75" customHeight="1">
      <c r="I2694" s="115"/>
      <c r="J2694" s="115"/>
      <c r="K2694" s="115"/>
    </row>
    <row r="2695" spans="9:11" ht="18.75" customHeight="1">
      <c r="I2695" s="115"/>
      <c r="J2695" s="115"/>
      <c r="K2695" s="115"/>
    </row>
    <row r="2696" spans="9:11" ht="18.75" customHeight="1">
      <c r="I2696" s="115"/>
      <c r="J2696" s="115"/>
      <c r="K2696" s="115"/>
    </row>
    <row r="2697" spans="9:11" ht="18.75" customHeight="1">
      <c r="I2697" s="115"/>
      <c r="J2697" s="115"/>
      <c r="K2697" s="115"/>
    </row>
    <row r="2698" spans="9:11" ht="18.75" customHeight="1">
      <c r="I2698" s="115"/>
      <c r="J2698" s="115"/>
      <c r="K2698" s="115"/>
    </row>
    <row r="2699" spans="9:11" ht="18.75" customHeight="1">
      <c r="I2699" s="115"/>
      <c r="J2699" s="115"/>
      <c r="K2699" s="115"/>
    </row>
    <row r="2700" spans="9:11" ht="18.75" customHeight="1">
      <c r="I2700" s="115"/>
      <c r="J2700" s="115"/>
      <c r="K2700" s="115"/>
    </row>
    <row r="2701" spans="9:11" ht="18.75" customHeight="1">
      <c r="I2701" s="115"/>
      <c r="J2701" s="115"/>
      <c r="K2701" s="115"/>
    </row>
    <row r="2702" spans="9:11" ht="18.75" customHeight="1">
      <c r="I2702" s="115"/>
      <c r="J2702" s="115"/>
      <c r="K2702" s="115"/>
    </row>
    <row r="2703" spans="9:11" ht="18.75" customHeight="1">
      <c r="I2703" s="115"/>
      <c r="J2703" s="115"/>
      <c r="K2703" s="115"/>
    </row>
    <row r="2704" spans="9:11" ht="18.75" customHeight="1">
      <c r="I2704" s="115"/>
      <c r="J2704" s="115"/>
      <c r="K2704" s="115"/>
    </row>
    <row r="2705" spans="9:11" ht="18.75" customHeight="1">
      <c r="I2705" s="115"/>
      <c r="J2705" s="115"/>
      <c r="K2705" s="115"/>
    </row>
    <row r="2706" spans="9:11" ht="18.75" customHeight="1">
      <c r="I2706" s="115"/>
      <c r="J2706" s="115"/>
      <c r="K2706" s="115"/>
    </row>
    <row r="2707" spans="9:11" ht="18.75" customHeight="1">
      <c r="I2707" s="115"/>
      <c r="J2707" s="115"/>
      <c r="K2707" s="115"/>
    </row>
    <row r="2708" spans="9:11" ht="18.75" customHeight="1">
      <c r="I2708" s="115"/>
      <c r="J2708" s="115"/>
      <c r="K2708" s="115"/>
    </row>
    <row r="2709" spans="9:11" ht="18.75" customHeight="1">
      <c r="I2709" s="115"/>
      <c r="J2709" s="115"/>
      <c r="K2709" s="115"/>
    </row>
    <row r="2710" spans="9:11" ht="18.75" customHeight="1">
      <c r="I2710" s="115"/>
      <c r="J2710" s="115"/>
      <c r="K2710" s="115"/>
    </row>
    <row r="2711" spans="9:11" ht="18.75" customHeight="1">
      <c r="I2711" s="115"/>
      <c r="J2711" s="115"/>
      <c r="K2711" s="115"/>
    </row>
    <row r="2712" spans="9:11" ht="18.75" customHeight="1">
      <c r="I2712" s="115"/>
      <c r="J2712" s="115"/>
      <c r="K2712" s="115"/>
    </row>
    <row r="2713" spans="9:11" ht="18.75" customHeight="1">
      <c r="I2713" s="115"/>
      <c r="J2713" s="115"/>
      <c r="K2713" s="115"/>
    </row>
    <row r="2714" spans="9:11" ht="18.75" customHeight="1">
      <c r="I2714" s="115"/>
      <c r="J2714" s="115"/>
      <c r="K2714" s="115"/>
    </row>
    <row r="2715" spans="9:11" ht="18.75" customHeight="1">
      <c r="I2715" s="115"/>
      <c r="J2715" s="115"/>
      <c r="K2715" s="115"/>
    </row>
    <row r="2716" spans="9:11" ht="18.75" customHeight="1">
      <c r="I2716" s="115"/>
      <c r="J2716" s="115"/>
      <c r="K2716" s="115"/>
    </row>
    <row r="2717" spans="9:11" ht="18.75" customHeight="1">
      <c r="I2717" s="115"/>
      <c r="J2717" s="115"/>
      <c r="K2717" s="115"/>
    </row>
    <row r="2718" spans="9:11" ht="18.75" customHeight="1">
      <c r="I2718" s="115"/>
      <c r="J2718" s="115"/>
      <c r="K2718" s="115"/>
    </row>
    <row r="2719" spans="9:11" ht="18.75" customHeight="1">
      <c r="I2719" s="115"/>
      <c r="J2719" s="115"/>
      <c r="K2719" s="115"/>
    </row>
    <row r="2720" spans="9:11" ht="18.75" customHeight="1">
      <c r="I2720" s="115"/>
      <c r="J2720" s="115"/>
      <c r="K2720" s="115"/>
    </row>
    <row r="2721" spans="9:11" ht="18.75" customHeight="1">
      <c r="I2721" s="115"/>
      <c r="J2721" s="115"/>
      <c r="K2721" s="115"/>
    </row>
    <row r="2722" spans="9:11" ht="18.75" customHeight="1">
      <c r="I2722" s="115"/>
      <c r="J2722" s="115"/>
      <c r="K2722" s="115"/>
    </row>
    <row r="2723" spans="9:11" ht="18.75" customHeight="1">
      <c r="I2723" s="115"/>
      <c r="J2723" s="115"/>
      <c r="K2723" s="115"/>
    </row>
    <row r="2724" spans="9:11" ht="18.75" customHeight="1">
      <c r="I2724" s="115"/>
      <c r="J2724" s="115"/>
      <c r="K2724" s="115"/>
    </row>
    <row r="2725" spans="9:11" ht="18.75" customHeight="1">
      <c r="I2725" s="115"/>
      <c r="J2725" s="115"/>
      <c r="K2725" s="115"/>
    </row>
    <row r="2726" spans="9:11" ht="18.75" customHeight="1">
      <c r="I2726" s="115"/>
      <c r="J2726" s="115"/>
      <c r="K2726" s="115"/>
    </row>
    <row r="2727" spans="9:11" ht="18.75" customHeight="1">
      <c r="I2727" s="115"/>
      <c r="J2727" s="115"/>
      <c r="K2727" s="115"/>
    </row>
    <row r="2728" spans="9:11" ht="18.75" customHeight="1">
      <c r="I2728" s="115"/>
      <c r="J2728" s="115"/>
      <c r="K2728" s="115"/>
    </row>
    <row r="2729" spans="9:11" ht="18.75" customHeight="1">
      <c r="I2729" s="115"/>
      <c r="J2729" s="115"/>
      <c r="K2729" s="115"/>
    </row>
    <row r="2730" spans="9:11" ht="18.75" customHeight="1">
      <c r="I2730" s="115"/>
      <c r="J2730" s="115"/>
      <c r="K2730" s="115"/>
    </row>
    <row r="2731" spans="9:11" ht="18.75" customHeight="1">
      <c r="I2731" s="115"/>
      <c r="J2731" s="115"/>
      <c r="K2731" s="115"/>
    </row>
    <row r="2732" spans="9:11" ht="18.75" customHeight="1">
      <c r="I2732" s="115"/>
      <c r="J2732" s="115"/>
      <c r="K2732" s="115"/>
    </row>
    <row r="2733" spans="9:11" ht="18.75" customHeight="1">
      <c r="I2733" s="115"/>
      <c r="J2733" s="115"/>
      <c r="K2733" s="115"/>
    </row>
    <row r="2734" spans="9:11" ht="18.75" customHeight="1">
      <c r="I2734" s="115"/>
      <c r="J2734" s="115"/>
      <c r="K2734" s="115"/>
    </row>
    <row r="2735" spans="9:11" ht="18.75" customHeight="1">
      <c r="I2735" s="115"/>
      <c r="J2735" s="115"/>
      <c r="K2735" s="115"/>
    </row>
    <row r="2736" spans="9:11" ht="18.75" customHeight="1">
      <c r="I2736" s="115"/>
      <c r="J2736" s="115"/>
      <c r="K2736" s="115"/>
    </row>
    <row r="2737" spans="9:11" ht="18.75" customHeight="1">
      <c r="I2737" s="115"/>
      <c r="J2737" s="115"/>
      <c r="K2737" s="115"/>
    </row>
    <row r="2738" spans="9:11" ht="18.75" customHeight="1">
      <c r="I2738" s="115"/>
      <c r="J2738" s="115"/>
      <c r="K2738" s="115"/>
    </row>
    <row r="2739" spans="9:11" ht="18.75" customHeight="1">
      <c r="I2739" s="115"/>
      <c r="J2739" s="115"/>
      <c r="K2739" s="115"/>
    </row>
    <row r="2740" spans="9:11" ht="18.75" customHeight="1">
      <c r="I2740" s="115"/>
      <c r="J2740" s="115"/>
      <c r="K2740" s="115"/>
    </row>
    <row r="2741" spans="9:11" ht="18.75" customHeight="1">
      <c r="I2741" s="115"/>
      <c r="J2741" s="115"/>
      <c r="K2741" s="115"/>
    </row>
    <row r="2742" spans="9:11" ht="18.75" customHeight="1">
      <c r="I2742" s="115"/>
      <c r="J2742" s="115"/>
      <c r="K2742" s="115"/>
    </row>
    <row r="2743" spans="9:11" ht="18.75" customHeight="1">
      <c r="I2743" s="115"/>
      <c r="J2743" s="115"/>
      <c r="K2743" s="115"/>
    </row>
    <row r="2744" spans="9:11" ht="18.75" customHeight="1">
      <c r="I2744" s="115"/>
      <c r="J2744" s="115"/>
      <c r="K2744" s="115"/>
    </row>
    <row r="2745" spans="9:11" ht="18.75" customHeight="1">
      <c r="I2745" s="115"/>
      <c r="J2745" s="115"/>
      <c r="K2745" s="115"/>
    </row>
    <row r="2746" spans="9:11" ht="18.75" customHeight="1">
      <c r="I2746" s="115"/>
      <c r="J2746" s="115"/>
      <c r="K2746" s="115"/>
    </row>
    <row r="2747" spans="9:11" ht="18.75" customHeight="1">
      <c r="I2747" s="115"/>
      <c r="J2747" s="115"/>
      <c r="K2747" s="115"/>
    </row>
    <row r="2748" spans="9:11" ht="18.75" customHeight="1">
      <c r="I2748" s="115"/>
      <c r="J2748" s="115"/>
      <c r="K2748" s="115"/>
    </row>
    <row r="2749" spans="9:11" ht="18.75" customHeight="1">
      <c r="I2749" s="115"/>
      <c r="J2749" s="115"/>
      <c r="K2749" s="115"/>
    </row>
    <row r="2750" spans="9:11" ht="18.75" customHeight="1">
      <c r="I2750" s="115"/>
      <c r="J2750" s="115"/>
      <c r="K2750" s="115"/>
    </row>
    <row r="2751" spans="9:11" ht="18.75" customHeight="1">
      <c r="I2751" s="115"/>
      <c r="J2751" s="115"/>
      <c r="K2751" s="115"/>
    </row>
    <row r="2752" spans="9:11" ht="18.75" customHeight="1">
      <c r="I2752" s="115"/>
      <c r="J2752" s="115"/>
      <c r="K2752" s="115"/>
    </row>
    <row r="2753" spans="9:11" ht="18.75" customHeight="1">
      <c r="I2753" s="115"/>
      <c r="J2753" s="115"/>
      <c r="K2753" s="115"/>
    </row>
    <row r="2754" spans="9:11" ht="18.75" customHeight="1">
      <c r="I2754" s="115"/>
      <c r="J2754" s="115"/>
      <c r="K2754" s="115"/>
    </row>
    <row r="2755" spans="9:11" ht="18.75" customHeight="1">
      <c r="I2755" s="115"/>
      <c r="J2755" s="115"/>
      <c r="K2755" s="115"/>
    </row>
    <row r="2756" spans="9:11" ht="18.75" customHeight="1">
      <c r="I2756" s="115"/>
      <c r="J2756" s="115"/>
      <c r="K2756" s="115"/>
    </row>
    <row r="2757" spans="9:11" ht="18.75" customHeight="1">
      <c r="I2757" s="115"/>
      <c r="J2757" s="115"/>
      <c r="K2757" s="115"/>
    </row>
    <row r="2758" spans="9:11" ht="18.75" customHeight="1">
      <c r="I2758" s="115"/>
      <c r="J2758" s="115"/>
      <c r="K2758" s="115"/>
    </row>
    <row r="2759" spans="9:11" ht="18.75" customHeight="1">
      <c r="I2759" s="115"/>
      <c r="J2759" s="115"/>
      <c r="K2759" s="115"/>
    </row>
    <row r="2760" spans="9:11" ht="18.75" customHeight="1">
      <c r="I2760" s="115"/>
      <c r="J2760" s="115"/>
      <c r="K2760" s="115"/>
    </row>
    <row r="2761" spans="9:11" ht="18.75" customHeight="1">
      <c r="I2761" s="115"/>
      <c r="J2761" s="115"/>
      <c r="K2761" s="115"/>
    </row>
    <row r="2762" spans="9:11" ht="18.75" customHeight="1">
      <c r="I2762" s="115"/>
      <c r="J2762" s="115"/>
      <c r="K2762" s="115"/>
    </row>
    <row r="2763" spans="9:11" ht="18.75" customHeight="1">
      <c r="I2763" s="115"/>
      <c r="J2763" s="115"/>
      <c r="K2763" s="115"/>
    </row>
    <row r="2764" spans="9:11" ht="18.75" customHeight="1">
      <c r="I2764" s="115"/>
      <c r="J2764" s="115"/>
      <c r="K2764" s="115"/>
    </row>
    <row r="2765" spans="9:11" ht="18.75" customHeight="1">
      <c r="I2765" s="115"/>
      <c r="J2765" s="115"/>
      <c r="K2765" s="115"/>
    </row>
    <row r="2766" spans="9:11" ht="18.75" customHeight="1">
      <c r="I2766" s="115"/>
      <c r="J2766" s="115"/>
      <c r="K2766" s="115"/>
    </row>
    <row r="2767" spans="9:11" ht="18.75" customHeight="1">
      <c r="I2767" s="115"/>
      <c r="J2767" s="115"/>
      <c r="K2767" s="115"/>
    </row>
    <row r="2768" spans="9:11" ht="18.75" customHeight="1">
      <c r="I2768" s="115"/>
      <c r="J2768" s="115"/>
      <c r="K2768" s="115"/>
    </row>
    <row r="2769" spans="9:11" ht="18.75" customHeight="1">
      <c r="I2769" s="115"/>
      <c r="J2769" s="115"/>
      <c r="K2769" s="115"/>
    </row>
    <row r="2770" spans="9:11" ht="18.75" customHeight="1">
      <c r="I2770" s="115"/>
      <c r="J2770" s="115"/>
      <c r="K2770" s="115"/>
    </row>
    <row r="2771" spans="9:11" ht="18.75" customHeight="1">
      <c r="I2771" s="115"/>
      <c r="J2771" s="115"/>
      <c r="K2771" s="115"/>
    </row>
    <row r="2772" spans="9:11" ht="18.75" customHeight="1">
      <c r="I2772" s="115"/>
      <c r="J2772" s="115"/>
      <c r="K2772" s="115"/>
    </row>
    <row r="2773" spans="9:11" ht="18.75" customHeight="1">
      <c r="I2773" s="115"/>
      <c r="J2773" s="115"/>
      <c r="K2773" s="115"/>
    </row>
    <row r="2774" spans="9:11" ht="18.75" customHeight="1">
      <c r="I2774" s="115"/>
      <c r="J2774" s="115"/>
      <c r="K2774" s="115"/>
    </row>
    <row r="2775" spans="9:11" ht="18.75" customHeight="1">
      <c r="I2775" s="115"/>
      <c r="J2775" s="115"/>
      <c r="K2775" s="115"/>
    </row>
    <row r="2776" spans="9:11" ht="18.75" customHeight="1">
      <c r="I2776" s="115"/>
      <c r="J2776" s="115"/>
      <c r="K2776" s="115"/>
    </row>
    <row r="2777" spans="9:11" ht="18.75" customHeight="1">
      <c r="I2777" s="115"/>
      <c r="J2777" s="115"/>
      <c r="K2777" s="115"/>
    </row>
    <row r="2778" spans="9:11" ht="18.75" customHeight="1">
      <c r="I2778" s="115"/>
      <c r="J2778" s="115"/>
      <c r="K2778" s="115"/>
    </row>
  </sheetData>
  <sheetProtection/>
  <mergeCells count="5">
    <mergeCell ref="B2:H2"/>
    <mergeCell ref="B3:H3"/>
    <mergeCell ref="I63:I64"/>
    <mergeCell ref="J63:J64"/>
    <mergeCell ref="K63:K64"/>
  </mergeCells>
  <printOptions horizontalCentered="1"/>
  <pageMargins left="0.7480314960629921" right="0.2755905511811024" top="0.7086614173228347" bottom="0.15748031496062992" header="0.2755905511811024" footer="0.15748031496062992"/>
  <pageSetup fitToHeight="1" fitToWidth="1" horizontalDpi="600" verticalDpi="600" orientation="portrait" paperSize="9" scale="52" r:id="rId1"/>
  <headerFooter alignWithMargins="0">
    <oddHeader xml:space="preserve">&amp;LMAGYARPOLÁNY KÖZSÉG
 ÖNKORMÁNYZATA&amp;C2013.ÉVI KÖLTSÉGVETÉS
BEVÉTELEK
&amp;R2. melléklet az 1/2013. (II. 18.)
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Layout" workbookViewId="0" topLeftCell="A1">
      <selection activeCell="K13" sqref="K13"/>
    </sheetView>
  </sheetViews>
  <sheetFormatPr defaultColWidth="9.00390625" defaultRowHeight="16.5" customHeight="1"/>
  <cols>
    <col min="1" max="1" width="5.625" style="70" customWidth="1"/>
    <col min="2" max="2" width="11.875" style="71" customWidth="1"/>
    <col min="3" max="3" width="38.25390625" style="70" customWidth="1"/>
    <col min="4" max="4" width="11.75390625" style="78" bestFit="1" customWidth="1"/>
    <col min="5" max="5" width="14.00390625" style="70" customWidth="1"/>
    <col min="6" max="6" width="12.125" style="70" bestFit="1" customWidth="1"/>
    <col min="7" max="7" width="10.875" style="70" bestFit="1" customWidth="1"/>
    <col min="8" max="8" width="12.625" style="70" bestFit="1" customWidth="1"/>
    <col min="9" max="9" width="14.00390625" style="70" bestFit="1" customWidth="1"/>
    <col min="10" max="10" width="11.25390625" style="70" bestFit="1" customWidth="1"/>
    <col min="11" max="11" width="12.625" style="70" bestFit="1" customWidth="1"/>
    <col min="12" max="16384" width="9.125" style="70" customWidth="1"/>
  </cols>
  <sheetData>
    <row r="1" ht="16.5" customHeight="1">
      <c r="K1" s="81" t="s">
        <v>2</v>
      </c>
    </row>
    <row r="2" spans="1:11" s="73" customFormat="1" ht="12.75">
      <c r="A2" s="72"/>
      <c r="B2" s="32" t="s">
        <v>5</v>
      </c>
      <c r="C2" s="32" t="s">
        <v>63</v>
      </c>
      <c r="D2" s="82" t="s">
        <v>191</v>
      </c>
      <c r="E2" s="32" t="s">
        <v>192</v>
      </c>
      <c r="F2" s="32" t="s">
        <v>6</v>
      </c>
      <c r="G2" s="32" t="s">
        <v>193</v>
      </c>
      <c r="H2" s="32" t="s">
        <v>194</v>
      </c>
      <c r="I2" s="32" t="s">
        <v>195</v>
      </c>
      <c r="J2" s="32" t="s">
        <v>196</v>
      </c>
      <c r="K2" s="32" t="s">
        <v>197</v>
      </c>
    </row>
    <row r="3" spans="1:11" s="78" customFormat="1" ht="51">
      <c r="A3" s="74">
        <v>1</v>
      </c>
      <c r="B3" s="75" t="s">
        <v>198</v>
      </c>
      <c r="C3" s="75" t="s">
        <v>199</v>
      </c>
      <c r="D3" s="76" t="s">
        <v>200</v>
      </c>
      <c r="E3" s="75" t="s">
        <v>201</v>
      </c>
      <c r="F3" s="75" t="s">
        <v>202</v>
      </c>
      <c r="G3" s="75" t="s">
        <v>203</v>
      </c>
      <c r="H3" s="75" t="s">
        <v>204</v>
      </c>
      <c r="I3" s="75" t="s">
        <v>205</v>
      </c>
      <c r="J3" s="75" t="s">
        <v>206</v>
      </c>
      <c r="K3" s="77" t="s">
        <v>207</v>
      </c>
    </row>
    <row r="4" spans="1:11" s="78" customFormat="1" ht="12.75">
      <c r="A4" s="74"/>
      <c r="B4" s="87">
        <v>4933091</v>
      </c>
      <c r="C4" s="86" t="s">
        <v>221</v>
      </c>
      <c r="D4" s="95">
        <f aca="true" t="shared" si="0" ref="D4:D24">SUM(E4:K4)</f>
        <v>2442</v>
      </c>
      <c r="E4" s="12">
        <f>SUM('4.sz.m.kiadások-szakfa.'!C6)</f>
        <v>700</v>
      </c>
      <c r="F4" s="12">
        <f>SUM('4.sz.m.kiadások-szakfa.'!C8)</f>
        <v>189</v>
      </c>
      <c r="G4" s="12">
        <f>SUM('4.sz.m.kiadások-szakfa.'!C19)</f>
        <v>1553</v>
      </c>
      <c r="H4" s="75"/>
      <c r="I4" s="75"/>
      <c r="J4" s="75"/>
      <c r="K4" s="77"/>
    </row>
    <row r="5" spans="1:11" s="78" customFormat="1" ht="12.75">
      <c r="A5" s="74">
        <v>2</v>
      </c>
      <c r="B5" s="82">
        <v>5221101</v>
      </c>
      <c r="C5" s="6" t="s">
        <v>213</v>
      </c>
      <c r="D5" s="95">
        <f t="shared" si="0"/>
        <v>1905</v>
      </c>
      <c r="E5" s="7"/>
      <c r="F5" s="7"/>
      <c r="G5" s="7">
        <f>SUM('4.sz.m.kiadások-szakfa.'!C32)</f>
        <v>1905</v>
      </c>
      <c r="H5" s="7"/>
      <c r="I5" s="7"/>
      <c r="J5" s="7"/>
      <c r="K5" s="7"/>
    </row>
    <row r="6" spans="1:11" s="78" customFormat="1" ht="12.75">
      <c r="A6" s="74"/>
      <c r="B6" s="82">
        <v>5629121</v>
      </c>
      <c r="C6" s="6" t="s">
        <v>223</v>
      </c>
      <c r="D6" s="95">
        <f t="shared" si="0"/>
        <v>5036</v>
      </c>
      <c r="E6" s="7">
        <f>SUM('4.sz.m.kiadások-szakfa.'!C42)</f>
        <v>616</v>
      </c>
      <c r="F6" s="7">
        <f>SUM('4.sz.m.kiadások-szakfa.'!C45)</f>
        <v>163</v>
      </c>
      <c r="G6" s="7">
        <f>SUM('4.sz.m.kiadások-szakfa.'!C66)</f>
        <v>4257</v>
      </c>
      <c r="H6" s="7"/>
      <c r="I6" s="7"/>
      <c r="J6" s="7"/>
      <c r="K6" s="7"/>
    </row>
    <row r="7" spans="1:11" s="78" customFormat="1" ht="12.75">
      <c r="A7" s="74"/>
      <c r="B7" s="82">
        <v>5629131</v>
      </c>
      <c r="C7" s="6" t="s">
        <v>222</v>
      </c>
      <c r="D7" s="95">
        <f t="shared" si="0"/>
        <v>11034</v>
      </c>
      <c r="E7" s="7">
        <f>SUM('4.sz.m.kiadások-szakfa.'!C76)</f>
        <v>770</v>
      </c>
      <c r="F7" s="7">
        <f>SUM('4.sz.m.kiadások-szakfa.'!C79)</f>
        <v>204</v>
      </c>
      <c r="G7" s="7">
        <f>SUM('4.sz.m.kiadások-szakfa.'!C99)</f>
        <v>10060</v>
      </c>
      <c r="H7" s="7"/>
      <c r="I7" s="7"/>
      <c r="J7" s="7"/>
      <c r="K7" s="7"/>
    </row>
    <row r="8" spans="1:11" s="78" customFormat="1" ht="12.75">
      <c r="A8" s="74"/>
      <c r="B8" s="82">
        <v>8130001</v>
      </c>
      <c r="C8" s="6" t="s">
        <v>224</v>
      </c>
      <c r="D8" s="95">
        <f t="shared" si="0"/>
        <v>3157</v>
      </c>
      <c r="E8" s="7">
        <f>SUM('4.sz.m.kiadások-szakfa.'!C110)</f>
        <v>1018</v>
      </c>
      <c r="F8" s="7">
        <f>SUM('4.sz.m.kiadások-szakfa.'!C113)</f>
        <v>271</v>
      </c>
      <c r="G8" s="7">
        <f>SUM('4.sz.m.kiadások-szakfa.'!C125)</f>
        <v>1868</v>
      </c>
      <c r="H8" s="7"/>
      <c r="I8" s="7"/>
      <c r="J8" s="7"/>
      <c r="K8" s="7"/>
    </row>
    <row r="9" spans="1:11" ht="12.75">
      <c r="A9" s="74">
        <v>3</v>
      </c>
      <c r="B9" s="32">
        <v>8411121</v>
      </c>
      <c r="C9" s="15" t="s">
        <v>208</v>
      </c>
      <c r="D9" s="95">
        <f t="shared" si="0"/>
        <v>7927</v>
      </c>
      <c r="E9" s="12">
        <f>SUM('4.sz.m.kiadások-szakfa.'!C138)</f>
        <v>6226</v>
      </c>
      <c r="F9" s="12">
        <f>SUM('4.sz.m.kiadások-szakfa.'!C141)</f>
        <v>1465</v>
      </c>
      <c r="G9" s="12">
        <f>SUM('4.sz.m.kiadások-szakfa.'!C151)</f>
        <v>236</v>
      </c>
      <c r="H9" s="12"/>
      <c r="I9" s="12"/>
      <c r="J9" s="12"/>
      <c r="K9" s="12"/>
    </row>
    <row r="10" spans="1:11" ht="12.75">
      <c r="A10" s="74">
        <v>4</v>
      </c>
      <c r="B10" s="32">
        <v>8414021</v>
      </c>
      <c r="C10" s="15" t="s">
        <v>209</v>
      </c>
      <c r="D10" s="95">
        <f t="shared" si="0"/>
        <v>3433</v>
      </c>
      <c r="E10" s="12"/>
      <c r="F10" s="12"/>
      <c r="G10" s="12">
        <f>SUM('4.sz.m.kiadások-szakfa.'!C166)</f>
        <v>3433</v>
      </c>
      <c r="H10" s="12"/>
      <c r="I10" s="12"/>
      <c r="J10" s="12"/>
      <c r="K10" s="12"/>
    </row>
    <row r="11" spans="1:11" s="91" customFormat="1" ht="12.75">
      <c r="A11" s="88">
        <v>5</v>
      </c>
      <c r="B11" s="89">
        <v>8414031</v>
      </c>
      <c r="C11" s="90" t="s">
        <v>214</v>
      </c>
      <c r="D11" s="95">
        <f t="shared" si="0"/>
        <v>7103</v>
      </c>
      <c r="E11" s="49"/>
      <c r="F11" s="49"/>
      <c r="G11" s="49">
        <f>SUM('4.sz.m.kiadások-szakfa.'!C205)</f>
        <v>3779</v>
      </c>
      <c r="H11" s="49"/>
      <c r="I11" s="49"/>
      <c r="J11" s="49">
        <f>SUM('4.sz.m.kiadások-szakfa.'!C184)</f>
        <v>3324</v>
      </c>
      <c r="K11" s="49"/>
    </row>
    <row r="12" spans="1:11" ht="12.75">
      <c r="A12" s="74">
        <v>11</v>
      </c>
      <c r="B12" s="32">
        <v>8419075</v>
      </c>
      <c r="C12" s="15" t="s">
        <v>215</v>
      </c>
      <c r="D12" s="95">
        <f t="shared" si="0"/>
        <v>36392</v>
      </c>
      <c r="E12" s="12"/>
      <c r="F12" s="12"/>
      <c r="G12" s="12"/>
      <c r="H12" s="12"/>
      <c r="I12" s="12">
        <f>SUM('4.sz.m.kiadások-szakfa.'!C223:C224)</f>
        <v>36392</v>
      </c>
      <c r="J12" s="12"/>
      <c r="K12" s="12"/>
    </row>
    <row r="13" spans="1:11" ht="12.75">
      <c r="A13" s="74">
        <v>12</v>
      </c>
      <c r="B13" s="32">
        <v>8419089</v>
      </c>
      <c r="C13" s="15" t="s">
        <v>216</v>
      </c>
      <c r="D13" s="95">
        <f t="shared" si="0"/>
        <v>92014</v>
      </c>
      <c r="E13" s="12"/>
      <c r="F13" s="12"/>
      <c r="G13" s="12"/>
      <c r="H13" s="12"/>
      <c r="I13" s="12"/>
      <c r="J13" s="12"/>
      <c r="K13" s="12">
        <f>SUM('4.sz.m.kiadások-szakfa.'!C235:C236)</f>
        <v>92014</v>
      </c>
    </row>
    <row r="14" spans="1:11" ht="12.75">
      <c r="A14" s="74">
        <v>13</v>
      </c>
      <c r="B14" s="32">
        <v>8690411</v>
      </c>
      <c r="C14" s="15" t="s">
        <v>217</v>
      </c>
      <c r="D14" s="95">
        <f t="shared" si="0"/>
        <v>3711</v>
      </c>
      <c r="E14" s="12">
        <f>SUM('4.sz.m.kiadások-szakfa.'!C249)</f>
        <v>2125</v>
      </c>
      <c r="F14" s="12">
        <f>SUM('4.sz.m.kiadások-szakfa.'!C252)</f>
        <v>558</v>
      </c>
      <c r="G14" s="12">
        <f>SUM('4.sz.m.kiadások-szakfa.'!C266)</f>
        <v>228</v>
      </c>
      <c r="H14" s="12"/>
      <c r="I14" s="12">
        <f>SUM('4.sz.m.kiadások-szakfa.'!C244)</f>
        <v>800</v>
      </c>
      <c r="J14" s="12"/>
      <c r="K14" s="12"/>
    </row>
    <row r="15" spans="1:11" ht="12.75">
      <c r="A15" s="74">
        <v>14</v>
      </c>
      <c r="B15" s="32">
        <v>8821111</v>
      </c>
      <c r="C15" s="15" t="s">
        <v>234</v>
      </c>
      <c r="D15" s="95">
        <f t="shared" si="0"/>
        <v>2736</v>
      </c>
      <c r="E15" s="12"/>
      <c r="F15" s="12"/>
      <c r="G15" s="12"/>
      <c r="H15" s="12">
        <f>SUM('4.sz.m.kiadások-szakfa.'!C277:C278)</f>
        <v>2736</v>
      </c>
      <c r="I15" s="12"/>
      <c r="J15" s="12"/>
      <c r="K15" s="12"/>
    </row>
    <row r="16" spans="1:11" ht="12.75">
      <c r="A16" s="74">
        <v>15</v>
      </c>
      <c r="B16" s="32">
        <v>8821131</v>
      </c>
      <c r="C16" s="15" t="s">
        <v>80</v>
      </c>
      <c r="D16" s="95">
        <f t="shared" si="0"/>
        <v>100</v>
      </c>
      <c r="E16" s="12"/>
      <c r="F16" s="12"/>
      <c r="G16" s="12"/>
      <c r="H16" s="12">
        <f>SUM('4.sz.m.kiadások-szakfa.'!C285:C286)</f>
        <v>100</v>
      </c>
      <c r="I16" s="12"/>
      <c r="J16" s="12"/>
      <c r="K16" s="12"/>
    </row>
    <row r="17" spans="1:11" ht="12.75">
      <c r="A17" s="74">
        <v>16</v>
      </c>
      <c r="B17" s="32">
        <v>8821221</v>
      </c>
      <c r="C17" s="15" t="s">
        <v>84</v>
      </c>
      <c r="D17" s="95">
        <f t="shared" si="0"/>
        <v>400</v>
      </c>
      <c r="E17" s="12"/>
      <c r="F17" s="12"/>
      <c r="G17" s="12"/>
      <c r="H17" s="12">
        <f>SUM('4.sz.m.kiadások-szakfa.'!C293:C294)</f>
        <v>400</v>
      </c>
      <c r="I17" s="12"/>
      <c r="J17" s="12"/>
      <c r="K17" s="12"/>
    </row>
    <row r="18" spans="1:11" ht="12.75">
      <c r="A18" s="74">
        <v>17</v>
      </c>
      <c r="B18" s="32">
        <v>8821231</v>
      </c>
      <c r="C18" s="15" t="s">
        <v>88</v>
      </c>
      <c r="D18" s="95">
        <f t="shared" si="0"/>
        <v>200</v>
      </c>
      <c r="E18" s="12"/>
      <c r="F18" s="12"/>
      <c r="G18" s="12"/>
      <c r="H18" s="12">
        <f>SUM('4.sz.m.kiadások-szakfa.'!C301:C302)</f>
        <v>200</v>
      </c>
      <c r="I18" s="12"/>
      <c r="J18" s="12"/>
      <c r="K18" s="12"/>
    </row>
    <row r="19" spans="1:11" ht="12.75">
      <c r="A19" s="74">
        <v>18</v>
      </c>
      <c r="B19" s="32">
        <v>8821291</v>
      </c>
      <c r="C19" s="15" t="s">
        <v>210</v>
      </c>
      <c r="D19" s="95">
        <f t="shared" si="0"/>
        <v>850</v>
      </c>
      <c r="E19" s="12"/>
      <c r="F19" s="12"/>
      <c r="G19" s="12"/>
      <c r="H19" s="12">
        <f>SUM('4.sz.m.kiadások-szakfa.'!C311:C312)</f>
        <v>850</v>
      </c>
      <c r="I19" s="12"/>
      <c r="J19" s="12"/>
      <c r="K19" s="12"/>
    </row>
    <row r="20" spans="1:11" ht="12.75">
      <c r="A20" s="74">
        <v>20</v>
      </c>
      <c r="B20" s="32">
        <v>8903021</v>
      </c>
      <c r="C20" s="15" t="s">
        <v>218</v>
      </c>
      <c r="D20" s="95">
        <f t="shared" si="0"/>
        <v>1115</v>
      </c>
      <c r="E20" s="12"/>
      <c r="F20" s="12"/>
      <c r="G20" s="12"/>
      <c r="H20" s="12"/>
      <c r="I20" s="12">
        <f>SUM('4.sz.m.kiadások-szakfa.'!C323:C324)</f>
        <v>1115</v>
      </c>
      <c r="J20" s="12"/>
      <c r="K20" s="12"/>
    </row>
    <row r="21" spans="1:11" ht="12.75">
      <c r="A21" s="74">
        <v>21</v>
      </c>
      <c r="B21" s="32">
        <v>8904421</v>
      </c>
      <c r="C21" s="15" t="s">
        <v>219</v>
      </c>
      <c r="D21" s="95">
        <f t="shared" si="0"/>
        <v>2314</v>
      </c>
      <c r="E21" s="12">
        <f>SUM('4.sz.m.kiadások-szakfa.'!C332)</f>
        <v>2039</v>
      </c>
      <c r="F21" s="12">
        <f>SUM('4.sz.m.kiadások-szakfa.'!C334)</f>
        <v>275</v>
      </c>
      <c r="G21" s="12">
        <f>SUM('4.sz.m.kiadások-szakfa.'!C337)</f>
        <v>0</v>
      </c>
      <c r="H21" s="12"/>
      <c r="I21" s="12"/>
      <c r="J21" s="12"/>
      <c r="K21" s="12"/>
    </row>
    <row r="22" spans="1:11" s="80" customFormat="1" ht="12.75">
      <c r="A22" s="74">
        <v>22</v>
      </c>
      <c r="B22" s="32">
        <v>9101231</v>
      </c>
      <c r="C22" s="15" t="s">
        <v>211</v>
      </c>
      <c r="D22" s="95">
        <f t="shared" si="0"/>
        <v>485</v>
      </c>
      <c r="E22" s="12">
        <f>SUM('4.sz.m.kiadások-szakfa.'!C347)</f>
        <v>342</v>
      </c>
      <c r="F22" s="12">
        <f>SUM('4.sz.m.kiadások-szakfa.'!C349)</f>
        <v>92</v>
      </c>
      <c r="G22" s="12">
        <f>SUM('4.sz.m.kiadások-szakfa.'!C364)</f>
        <v>51</v>
      </c>
      <c r="H22" s="12"/>
      <c r="I22" s="12"/>
      <c r="J22" s="12"/>
      <c r="K22" s="12"/>
    </row>
    <row r="23" spans="1:11" s="80" customFormat="1" ht="12.75">
      <c r="A23" s="74">
        <v>22</v>
      </c>
      <c r="B23" s="32">
        <v>9105021</v>
      </c>
      <c r="C23" s="15" t="s">
        <v>226</v>
      </c>
      <c r="D23" s="95">
        <f t="shared" si="0"/>
        <v>2756</v>
      </c>
      <c r="E23" s="12"/>
      <c r="F23" s="12"/>
      <c r="G23" s="12">
        <f>SUM('4.sz.m.kiadások-szakfa.'!C380)</f>
        <v>2756</v>
      </c>
      <c r="H23" s="12"/>
      <c r="I23" s="12"/>
      <c r="J23" s="12"/>
      <c r="K23" s="12"/>
    </row>
    <row r="24" spans="1:11" ht="12.75">
      <c r="A24" s="74">
        <v>23</v>
      </c>
      <c r="B24" s="32">
        <v>9603021</v>
      </c>
      <c r="C24" s="15" t="s">
        <v>212</v>
      </c>
      <c r="D24" s="95">
        <f t="shared" si="0"/>
        <v>521</v>
      </c>
      <c r="E24" s="12"/>
      <c r="F24" s="12"/>
      <c r="G24" s="12">
        <f>SUM('4.sz.m.kiadások-szakfa.'!C397)</f>
        <v>521</v>
      </c>
      <c r="H24" s="12"/>
      <c r="I24" s="12"/>
      <c r="J24" s="12"/>
      <c r="K24" s="12"/>
    </row>
    <row r="25" spans="1:11" s="80" customFormat="1" ht="16.5" customHeight="1">
      <c r="A25" s="74">
        <v>24</v>
      </c>
      <c r="B25" s="229" t="s">
        <v>220</v>
      </c>
      <c r="C25" s="229"/>
      <c r="D25" s="96">
        <f>SUM(D4:D24)</f>
        <v>185631</v>
      </c>
      <c r="E25" s="79">
        <f>SUM(E4:E24)</f>
        <v>13836</v>
      </c>
      <c r="F25" s="79">
        <f aca="true" t="shared" si="1" ref="F25:K25">SUM(F4:F24)</f>
        <v>3217</v>
      </c>
      <c r="G25" s="79">
        <f t="shared" si="1"/>
        <v>30647</v>
      </c>
      <c r="H25" s="79">
        <f t="shared" si="1"/>
        <v>4286</v>
      </c>
      <c r="I25" s="79">
        <f t="shared" si="1"/>
        <v>38307</v>
      </c>
      <c r="J25" s="79">
        <f t="shared" si="1"/>
        <v>3324</v>
      </c>
      <c r="K25" s="79">
        <f t="shared" si="1"/>
        <v>92014</v>
      </c>
    </row>
    <row r="26" spans="2:11" ht="16.5" customHeight="1">
      <c r="B26" s="31"/>
      <c r="C26" s="3"/>
      <c r="D26" s="33"/>
      <c r="E26" s="83"/>
      <c r="F26" s="83"/>
      <c r="G26" s="83"/>
      <c r="H26" s="83"/>
      <c r="I26" s="83"/>
      <c r="J26" s="83"/>
      <c r="K26" s="83"/>
    </row>
    <row r="27" spans="2:11" s="80" customFormat="1" ht="16.5" customHeight="1">
      <c r="B27"/>
      <c r="C27"/>
      <c r="D27"/>
      <c r="E27"/>
      <c r="F27"/>
      <c r="G27"/>
      <c r="H27"/>
      <c r="I27"/>
      <c r="J27"/>
      <c r="K27"/>
    </row>
    <row r="28" spans="2:11" ht="16.5" customHeight="1">
      <c r="B28"/>
      <c r="C28"/>
      <c r="D28"/>
      <c r="E28"/>
      <c r="F28"/>
      <c r="G28"/>
      <c r="H28"/>
      <c r="I28"/>
      <c r="J28"/>
      <c r="K28"/>
    </row>
    <row r="29" spans="2:11" ht="16.5" customHeight="1">
      <c r="B29" s="84"/>
      <c r="C29" s="39"/>
      <c r="D29" s="85"/>
      <c r="E29" s="39"/>
      <c r="F29" s="39"/>
      <c r="G29" s="39"/>
      <c r="H29" s="39"/>
      <c r="I29" s="39"/>
      <c r="J29" s="39"/>
      <c r="K29" s="39"/>
    </row>
  </sheetData>
  <sheetProtection/>
  <mergeCells count="1">
    <mergeCell ref="B25:C25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 xml:space="preserve">&amp;LMAGYARPOLÁNY KÖZSÉG 
ÖNKORMÁNYZATA&amp;C2013.ÉVI KÖLTSÉGVETÉS
KIADÁSOK 
&amp;R3. melléklet az 1/2013. (II. 18.) önkormányzati rendelethez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59"/>
  <sheetViews>
    <sheetView view="pageLayout" zoomScaleSheetLayoutView="100" workbookViewId="0" topLeftCell="B1">
      <selection activeCell="B3" sqref="B3"/>
    </sheetView>
  </sheetViews>
  <sheetFormatPr defaultColWidth="9.00390625" defaultRowHeight="12.75"/>
  <cols>
    <col min="1" max="1" width="5.125" style="1" bestFit="1" customWidth="1"/>
    <col min="2" max="2" width="65.375" style="0" customWidth="1"/>
    <col min="3" max="3" width="12.625" style="57" bestFit="1" customWidth="1"/>
    <col min="4" max="4" width="12.75390625" style="1" hidden="1" customWidth="1"/>
    <col min="5" max="5" width="31.125" style="0" hidden="1" customWidth="1"/>
    <col min="6" max="6" width="11.375" style="0" bestFit="1" customWidth="1"/>
  </cols>
  <sheetData>
    <row r="1" spans="1:3" ht="12.75">
      <c r="A1" s="1" t="s">
        <v>0</v>
      </c>
      <c r="B1" s="2" t="s">
        <v>120</v>
      </c>
      <c r="C1" s="51" t="s">
        <v>2</v>
      </c>
    </row>
    <row r="2" spans="2:3" ht="12.75">
      <c r="B2" s="2" t="s">
        <v>121</v>
      </c>
      <c r="C2" s="14"/>
    </row>
    <row r="3" spans="2:4" ht="12.75">
      <c r="B3" s="3"/>
      <c r="C3" s="52" t="s">
        <v>127</v>
      </c>
      <c r="D3" s="1" t="s">
        <v>4</v>
      </c>
    </row>
    <row r="4" spans="1:3" s="1" customFormat="1" ht="12.75">
      <c r="A4" s="4"/>
      <c r="B4" s="5" t="s">
        <v>5</v>
      </c>
      <c r="C4" s="53" t="s">
        <v>63</v>
      </c>
    </row>
    <row r="5" spans="1:4" ht="12.75">
      <c r="A5" s="4">
        <v>1</v>
      </c>
      <c r="B5" s="15" t="s">
        <v>42</v>
      </c>
      <c r="C5" s="7">
        <v>700</v>
      </c>
      <c r="D5" s="1">
        <v>52211</v>
      </c>
    </row>
    <row r="6" spans="1:3" ht="12.75">
      <c r="A6" s="4">
        <v>2</v>
      </c>
      <c r="B6" s="16" t="s">
        <v>18</v>
      </c>
      <c r="C6" s="10">
        <f>SUM(C5)</f>
        <v>700</v>
      </c>
    </row>
    <row r="7" spans="1:6" s="22" customFormat="1" ht="12.75">
      <c r="A7" s="4">
        <v>3</v>
      </c>
      <c r="B7" s="11" t="s">
        <v>19</v>
      </c>
      <c r="C7" s="7">
        <v>189</v>
      </c>
      <c r="D7" s="1">
        <v>531123</v>
      </c>
      <c r="E7"/>
      <c r="F7"/>
    </row>
    <row r="8" spans="1:3" ht="12.75">
      <c r="A8" s="4">
        <v>4</v>
      </c>
      <c r="B8" s="9" t="s">
        <v>21</v>
      </c>
      <c r="C8" s="10">
        <f>SUM(C7:C7)</f>
        <v>189</v>
      </c>
    </row>
    <row r="9" spans="1:3" ht="12.75">
      <c r="A9" s="4">
        <v>5</v>
      </c>
      <c r="B9" s="6" t="s">
        <v>122</v>
      </c>
      <c r="C9" s="7">
        <v>600</v>
      </c>
    </row>
    <row r="10" spans="1:3" ht="12.75">
      <c r="A10" s="4">
        <v>6</v>
      </c>
      <c r="B10" s="6" t="s">
        <v>123</v>
      </c>
      <c r="C10" s="7">
        <v>10</v>
      </c>
    </row>
    <row r="11" spans="1:3" ht="12.75">
      <c r="A11" s="4">
        <v>7</v>
      </c>
      <c r="B11" s="9" t="s">
        <v>8</v>
      </c>
      <c r="C11" s="10">
        <f>SUM(C9:C10)</f>
        <v>610</v>
      </c>
    </row>
    <row r="12" spans="1:4" ht="12.75">
      <c r="A12" s="4">
        <v>8</v>
      </c>
      <c r="B12" s="11" t="s">
        <v>70</v>
      </c>
      <c r="C12" s="12">
        <v>150</v>
      </c>
      <c r="D12" s="1">
        <v>55219</v>
      </c>
    </row>
    <row r="13" spans="1:3" ht="12.75">
      <c r="A13" s="4">
        <v>9</v>
      </c>
      <c r="B13" s="11" t="s">
        <v>124</v>
      </c>
      <c r="C13" s="12">
        <v>10</v>
      </c>
    </row>
    <row r="14" spans="1:3" ht="12.75">
      <c r="A14" s="4">
        <v>10</v>
      </c>
      <c r="B14" s="9" t="s">
        <v>8</v>
      </c>
      <c r="C14" s="10">
        <f>SUM(C12:C13)</f>
        <v>160</v>
      </c>
    </row>
    <row r="15" spans="1:4" ht="12.75">
      <c r="A15" s="4">
        <v>11</v>
      </c>
      <c r="B15" s="11" t="s">
        <v>9</v>
      </c>
      <c r="C15" s="12">
        <v>208</v>
      </c>
      <c r="D15" s="1">
        <v>561111</v>
      </c>
    </row>
    <row r="16" spans="1:3" ht="12.75">
      <c r="A16" s="4">
        <v>12</v>
      </c>
      <c r="B16" s="11" t="s">
        <v>125</v>
      </c>
      <c r="C16" s="12">
        <v>80</v>
      </c>
    </row>
    <row r="17" spans="1:3" ht="12.75">
      <c r="A17" s="4">
        <v>13</v>
      </c>
      <c r="B17" s="11" t="s">
        <v>126</v>
      </c>
      <c r="C17" s="12">
        <v>495</v>
      </c>
    </row>
    <row r="18" spans="1:3" ht="12.75">
      <c r="A18" s="4">
        <v>14</v>
      </c>
      <c r="B18" s="9" t="s">
        <v>10</v>
      </c>
      <c r="C18" s="10">
        <f>SUM(C15:C17)</f>
        <v>783</v>
      </c>
    </row>
    <row r="19" spans="1:3" ht="12.75">
      <c r="A19" s="4">
        <v>15</v>
      </c>
      <c r="B19" s="9" t="s">
        <v>11</v>
      </c>
      <c r="C19" s="10">
        <f>SUM(C14+C18+C11)</f>
        <v>1553</v>
      </c>
    </row>
    <row r="20" spans="1:3" ht="12.75">
      <c r="A20" s="239">
        <v>16</v>
      </c>
      <c r="B20" s="234" t="s">
        <v>12</v>
      </c>
      <c r="C20" s="237">
        <f>SUM(C6+C8+C19)</f>
        <v>2442</v>
      </c>
    </row>
    <row r="21" spans="1:3" ht="12.75">
      <c r="A21" s="239"/>
      <c r="B21" s="234"/>
      <c r="C21" s="238"/>
    </row>
    <row r="23" spans="1:3" ht="12.75">
      <c r="A23" s="1" t="s">
        <v>13</v>
      </c>
      <c r="B23" s="2" t="s">
        <v>1</v>
      </c>
      <c r="C23" s="51" t="s">
        <v>2</v>
      </c>
    </row>
    <row r="24" spans="2:3" ht="12.75">
      <c r="B24" s="2" t="s">
        <v>3</v>
      </c>
      <c r="C24" s="14"/>
    </row>
    <row r="25" spans="2:4" ht="12.75">
      <c r="B25" s="3"/>
      <c r="C25" s="52" t="s">
        <v>127</v>
      </c>
      <c r="D25" s="1" t="s">
        <v>4</v>
      </c>
    </row>
    <row r="26" spans="1:3" s="1" customFormat="1" ht="12.75">
      <c r="A26" s="4"/>
      <c r="B26" s="5" t="s">
        <v>5</v>
      </c>
      <c r="C26" s="53" t="s">
        <v>6</v>
      </c>
    </row>
    <row r="27" spans="1:4" ht="12.75">
      <c r="A27" s="4">
        <v>1</v>
      </c>
      <c r="B27" s="11" t="s">
        <v>129</v>
      </c>
      <c r="C27" s="12">
        <v>1000</v>
      </c>
      <c r="D27" s="1">
        <v>55219</v>
      </c>
    </row>
    <row r="28" spans="1:4" ht="15.75">
      <c r="A28" s="4">
        <v>2</v>
      </c>
      <c r="B28" s="13" t="s">
        <v>7</v>
      </c>
      <c r="C28" s="12">
        <v>500</v>
      </c>
      <c r="D28" s="1">
        <v>55218</v>
      </c>
    </row>
    <row r="29" spans="1:3" ht="12.75">
      <c r="A29" s="4">
        <v>3</v>
      </c>
      <c r="B29" s="9" t="s">
        <v>8</v>
      </c>
      <c r="C29" s="10">
        <f>SUM(C27:C28)</f>
        <v>1500</v>
      </c>
    </row>
    <row r="30" spans="1:4" ht="12.75">
      <c r="A30" s="4">
        <v>4</v>
      </c>
      <c r="B30" s="11" t="s">
        <v>9</v>
      </c>
      <c r="C30" s="12">
        <f>SUM(C29*27%)</f>
        <v>405</v>
      </c>
      <c r="D30" s="1">
        <v>561111</v>
      </c>
    </row>
    <row r="31" spans="1:3" ht="12.75">
      <c r="A31" s="4">
        <v>5</v>
      </c>
      <c r="B31" s="9" t="s">
        <v>10</v>
      </c>
      <c r="C31" s="10">
        <f>SUM(C30)</f>
        <v>405</v>
      </c>
    </row>
    <row r="32" spans="1:3" ht="12.75">
      <c r="A32" s="4">
        <v>6</v>
      </c>
      <c r="B32" s="9" t="s">
        <v>11</v>
      </c>
      <c r="C32" s="10">
        <f>SUM(C29+C31)</f>
        <v>1905</v>
      </c>
    </row>
    <row r="33" spans="1:3" ht="12.75">
      <c r="A33" s="239">
        <v>7</v>
      </c>
      <c r="B33" s="234" t="s">
        <v>12</v>
      </c>
      <c r="C33" s="237">
        <f>SUM(C32)</f>
        <v>1905</v>
      </c>
    </row>
    <row r="34" spans="1:3" ht="12.75">
      <c r="A34" s="239"/>
      <c r="B34" s="234"/>
      <c r="C34" s="238"/>
    </row>
    <row r="36" spans="1:3" ht="12.75">
      <c r="A36" s="1" t="s">
        <v>26</v>
      </c>
      <c r="B36" s="2" t="s">
        <v>149</v>
      </c>
      <c r="C36" s="51" t="s">
        <v>2</v>
      </c>
    </row>
    <row r="37" spans="2:3" ht="12.75">
      <c r="B37" s="2" t="s">
        <v>150</v>
      </c>
      <c r="C37" s="14"/>
    </row>
    <row r="38" spans="2:4" ht="12.75">
      <c r="B38" s="3"/>
      <c r="C38" s="52" t="s">
        <v>127</v>
      </c>
      <c r="D38" s="1" t="s">
        <v>4</v>
      </c>
    </row>
    <row r="39" spans="1:3" s="1" customFormat="1" ht="12.75">
      <c r="A39" s="4"/>
      <c r="B39" s="5" t="s">
        <v>5</v>
      </c>
      <c r="C39" s="53" t="s">
        <v>63</v>
      </c>
    </row>
    <row r="40" spans="1:4" ht="12.75">
      <c r="A40" s="4">
        <v>1</v>
      </c>
      <c r="B40" s="40" t="s">
        <v>130</v>
      </c>
      <c r="C40" s="54">
        <v>586</v>
      </c>
      <c r="D40" s="4">
        <v>516116</v>
      </c>
    </row>
    <row r="41" spans="1:4" ht="12.75">
      <c r="A41" s="4">
        <v>2</v>
      </c>
      <c r="B41" s="40" t="s">
        <v>131</v>
      </c>
      <c r="C41" s="54">
        <v>30</v>
      </c>
      <c r="D41" s="4">
        <v>516146</v>
      </c>
    </row>
    <row r="42" spans="1:4" ht="12.75">
      <c r="A42" s="4">
        <v>3</v>
      </c>
      <c r="B42" s="41" t="s">
        <v>18</v>
      </c>
      <c r="C42" s="55">
        <f>SUM(C40:C41)</f>
        <v>616</v>
      </c>
      <c r="D42" s="4"/>
    </row>
    <row r="43" spans="1:4" ht="12.75">
      <c r="A43" s="4">
        <v>4</v>
      </c>
      <c r="B43" s="40" t="s">
        <v>132</v>
      </c>
      <c r="C43" s="54">
        <v>158</v>
      </c>
      <c r="D43" s="4">
        <v>53115</v>
      </c>
    </row>
    <row r="44" spans="1:4" ht="12.75">
      <c r="A44" s="4">
        <v>5</v>
      </c>
      <c r="B44" s="40" t="s">
        <v>133</v>
      </c>
      <c r="C44" s="54">
        <v>5</v>
      </c>
      <c r="D44" s="4">
        <v>5331</v>
      </c>
    </row>
    <row r="45" spans="1:4" ht="12.75">
      <c r="A45" s="4">
        <v>6</v>
      </c>
      <c r="B45" s="41" t="s">
        <v>21</v>
      </c>
      <c r="C45" s="55">
        <f>SUM(C43:C44)</f>
        <v>163</v>
      </c>
      <c r="D45" s="4"/>
    </row>
    <row r="46" spans="1:4" ht="12.75">
      <c r="A46" s="4">
        <v>7</v>
      </c>
      <c r="B46" s="42" t="s">
        <v>134</v>
      </c>
      <c r="C46" s="56">
        <v>535</v>
      </c>
      <c r="D46" s="43">
        <v>5412</v>
      </c>
    </row>
    <row r="47" spans="1:4" ht="12.75">
      <c r="A47" s="4">
        <v>8</v>
      </c>
      <c r="B47" s="42" t="s">
        <v>135</v>
      </c>
      <c r="C47" s="56">
        <v>80</v>
      </c>
      <c r="D47" s="43">
        <v>54121</v>
      </c>
    </row>
    <row r="48" spans="1:4" ht="12.75">
      <c r="A48" s="4">
        <v>9</v>
      </c>
      <c r="B48" s="42" t="s">
        <v>136</v>
      </c>
      <c r="C48" s="56">
        <v>10</v>
      </c>
      <c r="D48" s="43">
        <v>5481</v>
      </c>
    </row>
    <row r="49" spans="1:4" ht="12.75">
      <c r="A49" s="4">
        <v>10</v>
      </c>
      <c r="B49" s="40" t="s">
        <v>137</v>
      </c>
      <c r="C49" s="54">
        <v>10</v>
      </c>
      <c r="D49" s="4">
        <v>54711</v>
      </c>
    </row>
    <row r="50" spans="1:4" ht="12.75">
      <c r="A50" s="4">
        <v>11</v>
      </c>
      <c r="B50" s="40" t="s">
        <v>138</v>
      </c>
      <c r="C50" s="54">
        <v>30</v>
      </c>
      <c r="D50" s="4">
        <v>54712</v>
      </c>
    </row>
    <row r="51" spans="1:4" ht="12.75">
      <c r="A51" s="4">
        <v>12</v>
      </c>
      <c r="B51" s="40" t="s">
        <v>112</v>
      </c>
      <c r="C51" s="54">
        <v>60</v>
      </c>
      <c r="D51" s="4">
        <v>54911</v>
      </c>
    </row>
    <row r="52" spans="1:4" ht="12.75">
      <c r="A52" s="4">
        <v>13</v>
      </c>
      <c r="B52" s="40" t="s">
        <v>46</v>
      </c>
      <c r="C52" s="54"/>
      <c r="D52" s="4">
        <v>54912</v>
      </c>
    </row>
    <row r="53" spans="1:4" ht="12.75">
      <c r="A53" s="4">
        <v>14</v>
      </c>
      <c r="B53" s="41" t="s">
        <v>8</v>
      </c>
      <c r="C53" s="55">
        <f>SUM(C46:C52)</f>
        <v>725</v>
      </c>
      <c r="D53" s="4"/>
    </row>
    <row r="54" spans="1:4" ht="12.75">
      <c r="A54" s="4">
        <v>15</v>
      </c>
      <c r="B54" s="40" t="s">
        <v>139</v>
      </c>
      <c r="C54" s="54">
        <v>2295</v>
      </c>
      <c r="D54" s="4">
        <v>55211</v>
      </c>
    </row>
    <row r="55" spans="1:4" ht="12.75">
      <c r="A55" s="4">
        <v>16</v>
      </c>
      <c r="B55" s="40" t="s">
        <v>140</v>
      </c>
      <c r="C55" s="54">
        <v>220</v>
      </c>
      <c r="D55" s="4">
        <v>552111</v>
      </c>
    </row>
    <row r="56" spans="1:4" ht="12.75">
      <c r="A56" s="4">
        <v>17</v>
      </c>
      <c r="B56" s="40" t="s">
        <v>141</v>
      </c>
      <c r="C56" s="54">
        <v>44</v>
      </c>
      <c r="D56" s="4">
        <v>55214</v>
      </c>
    </row>
    <row r="57" spans="1:4" ht="12.75">
      <c r="A57" s="4">
        <v>18</v>
      </c>
      <c r="B57" s="40" t="s">
        <v>71</v>
      </c>
      <c r="C57" s="54">
        <v>13</v>
      </c>
      <c r="D57" s="4">
        <v>55215</v>
      </c>
    </row>
    <row r="58" spans="1:4" ht="12.75">
      <c r="A58" s="4">
        <v>19</v>
      </c>
      <c r="B58" s="40" t="s">
        <v>115</v>
      </c>
      <c r="C58" s="54">
        <v>16</v>
      </c>
      <c r="D58" s="4">
        <v>55217</v>
      </c>
    </row>
    <row r="59" spans="1:4" ht="12.75">
      <c r="A59" s="4">
        <v>20</v>
      </c>
      <c r="B59" s="40" t="s">
        <v>142</v>
      </c>
      <c r="C59" s="54">
        <v>0</v>
      </c>
      <c r="D59" s="4">
        <v>55218</v>
      </c>
    </row>
    <row r="60" spans="1:4" ht="12.75">
      <c r="A60" s="4">
        <v>21</v>
      </c>
      <c r="B60" s="40" t="s">
        <v>143</v>
      </c>
      <c r="C60" s="54">
        <v>5</v>
      </c>
      <c r="D60" s="4">
        <v>552192</v>
      </c>
    </row>
    <row r="61" spans="1:4" ht="12.75">
      <c r="A61" s="4">
        <v>22</v>
      </c>
      <c r="B61" s="40" t="s">
        <v>144</v>
      </c>
      <c r="C61" s="54">
        <v>5</v>
      </c>
      <c r="D61" s="4" t="s">
        <v>145</v>
      </c>
    </row>
    <row r="62" spans="1:4" ht="12.75">
      <c r="A62" s="4">
        <v>23</v>
      </c>
      <c r="B62" s="40" t="s">
        <v>146</v>
      </c>
      <c r="C62" s="54">
        <v>25</v>
      </c>
      <c r="D62" s="4">
        <v>5532</v>
      </c>
    </row>
    <row r="63" spans="1:4" ht="12.75">
      <c r="A63" s="4">
        <v>24</v>
      </c>
      <c r="B63" s="41" t="s">
        <v>23</v>
      </c>
      <c r="C63" s="55">
        <f>SUM(C54:C62)</f>
        <v>2623</v>
      </c>
      <c r="D63" s="4"/>
    </row>
    <row r="64" spans="1:4" ht="12.75">
      <c r="A64" s="4">
        <v>25</v>
      </c>
      <c r="B64" s="40" t="s">
        <v>147</v>
      </c>
      <c r="C64" s="54">
        <v>6</v>
      </c>
      <c r="D64" s="4">
        <v>57211</v>
      </c>
    </row>
    <row r="65" spans="1:4" ht="12.75">
      <c r="A65" s="4">
        <v>26</v>
      </c>
      <c r="B65" s="40" t="s">
        <v>148</v>
      </c>
      <c r="C65" s="54">
        <v>903</v>
      </c>
      <c r="D65" s="4">
        <v>5611111</v>
      </c>
    </row>
    <row r="66" spans="1:4" ht="12.75">
      <c r="A66" s="4">
        <v>27</v>
      </c>
      <c r="B66" s="41" t="s">
        <v>11</v>
      </c>
      <c r="C66" s="55">
        <f>SUM(C53+C63+C64+C65)</f>
        <v>4257</v>
      </c>
      <c r="D66" s="235"/>
    </row>
    <row r="67" spans="1:4" ht="12.75">
      <c r="A67" s="239">
        <v>28</v>
      </c>
      <c r="B67" s="241" t="s">
        <v>12</v>
      </c>
      <c r="C67" s="231">
        <f>SUM(C42+C45+C66)</f>
        <v>5036</v>
      </c>
      <c r="D67" s="242"/>
    </row>
    <row r="68" spans="1:4" ht="12.75">
      <c r="A68" s="239"/>
      <c r="B68" s="241"/>
      <c r="C68" s="231"/>
      <c r="D68" s="236"/>
    </row>
    <row r="70" spans="1:3" ht="12.75">
      <c r="A70" s="1" t="s">
        <v>29</v>
      </c>
      <c r="B70" s="2" t="s">
        <v>158</v>
      </c>
      <c r="C70" s="51" t="s">
        <v>2</v>
      </c>
    </row>
    <row r="71" spans="2:3" ht="12.75">
      <c r="B71" s="2" t="s">
        <v>159</v>
      </c>
      <c r="C71" s="14"/>
    </row>
    <row r="72" spans="2:4" ht="12.75">
      <c r="B72" s="3"/>
      <c r="C72" s="52" t="s">
        <v>127</v>
      </c>
      <c r="D72" s="1" t="s">
        <v>4</v>
      </c>
    </row>
    <row r="73" spans="1:3" s="1" customFormat="1" ht="12.75">
      <c r="A73" s="4"/>
      <c r="B73" s="5" t="s">
        <v>5</v>
      </c>
      <c r="C73" s="53" t="s">
        <v>63</v>
      </c>
    </row>
    <row r="74" spans="1:3" ht="12.75">
      <c r="A74" s="4">
        <v>1</v>
      </c>
      <c r="B74" s="44" t="s">
        <v>130</v>
      </c>
      <c r="C74" s="54">
        <v>735</v>
      </c>
    </row>
    <row r="75" spans="1:3" ht="12.75">
      <c r="A75" s="4">
        <v>2</v>
      </c>
      <c r="B75" s="44" t="s">
        <v>151</v>
      </c>
      <c r="C75" s="54">
        <v>35</v>
      </c>
    </row>
    <row r="76" spans="1:3" ht="12.75">
      <c r="A76" s="4">
        <v>3</v>
      </c>
      <c r="B76" s="45" t="s">
        <v>18</v>
      </c>
      <c r="C76" s="55">
        <f>SUM(C74:C75)</f>
        <v>770</v>
      </c>
    </row>
    <row r="77" spans="1:3" ht="12.75">
      <c r="A77" s="4">
        <v>4</v>
      </c>
      <c r="B77" s="44" t="s">
        <v>132</v>
      </c>
      <c r="C77" s="54">
        <v>198</v>
      </c>
    </row>
    <row r="78" spans="1:3" ht="12.75">
      <c r="A78" s="4">
        <v>5</v>
      </c>
      <c r="B78" s="44" t="s">
        <v>152</v>
      </c>
      <c r="C78" s="54">
        <v>6</v>
      </c>
    </row>
    <row r="79" spans="1:3" ht="12.75">
      <c r="A79" s="4">
        <v>6</v>
      </c>
      <c r="B79" s="45" t="s">
        <v>21</v>
      </c>
      <c r="C79" s="55">
        <f>SUM(C77:C78)</f>
        <v>204</v>
      </c>
    </row>
    <row r="80" spans="1:4" ht="12.75">
      <c r="A80" s="4">
        <v>7</v>
      </c>
      <c r="B80" s="46" t="s">
        <v>153</v>
      </c>
      <c r="C80" s="56">
        <v>689</v>
      </c>
      <c r="D80" s="21"/>
    </row>
    <row r="81" spans="1:3" ht="12.75">
      <c r="A81" s="4">
        <v>8</v>
      </c>
      <c r="B81" s="46" t="s">
        <v>154</v>
      </c>
      <c r="C81" s="56">
        <v>5</v>
      </c>
    </row>
    <row r="82" spans="1:3" ht="12.75">
      <c r="A82" s="4">
        <v>9</v>
      </c>
      <c r="B82" s="46" t="s">
        <v>136</v>
      </c>
      <c r="C82" s="56">
        <v>20</v>
      </c>
    </row>
    <row r="83" spans="1:3" ht="12.75">
      <c r="A83" s="4">
        <v>10</v>
      </c>
      <c r="B83" s="44" t="s">
        <v>137</v>
      </c>
      <c r="C83" s="54"/>
    </row>
    <row r="84" spans="1:3" ht="12.75">
      <c r="A84" s="4">
        <v>11</v>
      </c>
      <c r="B84" s="44" t="s">
        <v>138</v>
      </c>
      <c r="C84" s="54">
        <v>50</v>
      </c>
    </row>
    <row r="85" spans="1:3" ht="12.75">
      <c r="A85" s="4">
        <v>12</v>
      </c>
      <c r="B85" s="44" t="s">
        <v>112</v>
      </c>
      <c r="C85" s="54">
        <v>50</v>
      </c>
    </row>
    <row r="86" spans="1:3" ht="12.75">
      <c r="A86" s="4">
        <v>13</v>
      </c>
      <c r="B86" s="44" t="s">
        <v>46</v>
      </c>
      <c r="C86" s="54">
        <v>10</v>
      </c>
    </row>
    <row r="87" spans="1:3" ht="12.75">
      <c r="A87" s="4">
        <v>14</v>
      </c>
      <c r="B87" s="45" t="s">
        <v>8</v>
      </c>
      <c r="C87" s="55">
        <f>SUM(C80:C86)</f>
        <v>824</v>
      </c>
    </row>
    <row r="88" spans="1:3" ht="12.75">
      <c r="A88" s="4">
        <v>15</v>
      </c>
      <c r="B88" s="44" t="s">
        <v>155</v>
      </c>
      <c r="C88" s="56">
        <v>7056</v>
      </c>
    </row>
    <row r="89" spans="1:3" ht="12.75">
      <c r="A89" s="4">
        <v>16</v>
      </c>
      <c r="B89" s="44" t="s">
        <v>141</v>
      </c>
      <c r="C89" s="54"/>
    </row>
    <row r="90" spans="1:3" ht="12.75">
      <c r="A90" s="4">
        <v>17</v>
      </c>
      <c r="B90" s="44" t="s">
        <v>71</v>
      </c>
      <c r="C90" s="54"/>
    </row>
    <row r="91" spans="1:3" ht="12.75">
      <c r="A91" s="4">
        <v>18</v>
      </c>
      <c r="B91" s="44" t="s">
        <v>115</v>
      </c>
      <c r="C91" s="54"/>
    </row>
    <row r="92" spans="1:3" ht="12.75">
      <c r="A92" s="4">
        <v>19</v>
      </c>
      <c r="B92" s="44" t="s">
        <v>142</v>
      </c>
      <c r="C92" s="54"/>
    </row>
    <row r="93" spans="1:3" ht="12.75">
      <c r="A93" s="4">
        <v>20</v>
      </c>
      <c r="B93" s="44" t="s">
        <v>143</v>
      </c>
      <c r="C93" s="54"/>
    </row>
    <row r="94" spans="1:3" ht="12.75">
      <c r="A94" s="4">
        <v>21</v>
      </c>
      <c r="B94" s="44" t="s">
        <v>156</v>
      </c>
      <c r="C94" s="54">
        <v>10</v>
      </c>
    </row>
    <row r="95" spans="1:3" ht="12.75">
      <c r="A95" s="4">
        <v>22</v>
      </c>
      <c r="B95" s="44" t="s">
        <v>157</v>
      </c>
      <c r="C95" s="54">
        <v>25</v>
      </c>
    </row>
    <row r="96" spans="1:3" ht="12.75">
      <c r="A96" s="4">
        <v>23</v>
      </c>
      <c r="B96" s="45" t="s">
        <v>23</v>
      </c>
      <c r="C96" s="55">
        <f>SUM(C88:C95)</f>
        <v>7091</v>
      </c>
    </row>
    <row r="97" spans="1:3" ht="12.75">
      <c r="A97" s="4">
        <v>24</v>
      </c>
      <c r="B97" s="44" t="s">
        <v>147</v>
      </c>
      <c r="C97" s="54">
        <v>11</v>
      </c>
    </row>
    <row r="98" spans="1:3" ht="12.75">
      <c r="A98" s="4">
        <v>25</v>
      </c>
      <c r="B98" s="44" t="s">
        <v>148</v>
      </c>
      <c r="C98" s="54">
        <v>2134</v>
      </c>
    </row>
    <row r="99" spans="1:3" ht="12.75">
      <c r="A99" s="4">
        <v>26</v>
      </c>
      <c r="B99" s="45" t="s">
        <v>11</v>
      </c>
      <c r="C99" s="55">
        <f>SUM(C87+C96+C97+C98)</f>
        <v>10060</v>
      </c>
    </row>
    <row r="100" spans="1:3" ht="12.75">
      <c r="A100" s="239">
        <v>27</v>
      </c>
      <c r="B100" s="230" t="s">
        <v>12</v>
      </c>
      <c r="C100" s="231">
        <f>SUM(C76+C79+C99)</f>
        <v>11034</v>
      </c>
    </row>
    <row r="101" spans="1:3" ht="12.75">
      <c r="A101" s="239"/>
      <c r="B101" s="230"/>
      <c r="C101" s="231"/>
    </row>
    <row r="104" spans="1:3" ht="12.75">
      <c r="A104" s="1" t="s">
        <v>35</v>
      </c>
      <c r="B104" s="2" t="s">
        <v>161</v>
      </c>
      <c r="C104" s="51" t="s">
        <v>2</v>
      </c>
    </row>
    <row r="105" spans="2:3" ht="12.75">
      <c r="B105" s="2" t="s">
        <v>164</v>
      </c>
      <c r="C105" s="14"/>
    </row>
    <row r="106" spans="2:4" ht="12.75">
      <c r="B106" s="3"/>
      <c r="C106" s="52" t="s">
        <v>127</v>
      </c>
      <c r="D106" s="1" t="s">
        <v>4</v>
      </c>
    </row>
    <row r="107" spans="1:3" s="1" customFormat="1" ht="12.75">
      <c r="A107" s="4"/>
      <c r="B107" s="5" t="s">
        <v>5</v>
      </c>
      <c r="C107" s="53" t="s">
        <v>63</v>
      </c>
    </row>
    <row r="108" spans="1:3" ht="12.75">
      <c r="A108" s="4">
        <v>1</v>
      </c>
      <c r="B108" s="44" t="s">
        <v>130</v>
      </c>
      <c r="C108" s="54">
        <v>973</v>
      </c>
    </row>
    <row r="109" spans="1:3" ht="12.75">
      <c r="A109" s="4">
        <v>2</v>
      </c>
      <c r="B109" s="44" t="s">
        <v>151</v>
      </c>
      <c r="C109" s="54">
        <v>45</v>
      </c>
    </row>
    <row r="110" spans="1:3" ht="12.75">
      <c r="A110" s="4">
        <v>3</v>
      </c>
      <c r="B110" s="45" t="s">
        <v>18</v>
      </c>
      <c r="C110" s="55">
        <f>SUM(C108:C109)</f>
        <v>1018</v>
      </c>
    </row>
    <row r="111" spans="1:3" ht="12.75">
      <c r="A111" s="4">
        <v>4</v>
      </c>
      <c r="B111" s="44" t="s">
        <v>132</v>
      </c>
      <c r="C111" s="54">
        <v>263</v>
      </c>
    </row>
    <row r="112" spans="1:3" ht="12.75">
      <c r="A112" s="4">
        <v>5</v>
      </c>
      <c r="B112" s="44" t="s">
        <v>152</v>
      </c>
      <c r="C112" s="54">
        <v>8</v>
      </c>
    </row>
    <row r="113" spans="1:3" ht="12.75">
      <c r="A113" s="4">
        <v>6</v>
      </c>
      <c r="B113" s="45" t="s">
        <v>21</v>
      </c>
      <c r="C113" s="55">
        <f>SUM(C111:C112)</f>
        <v>271</v>
      </c>
    </row>
    <row r="114" spans="1:3" ht="12.75">
      <c r="A114" s="4">
        <v>1</v>
      </c>
      <c r="B114" s="46" t="s">
        <v>162</v>
      </c>
      <c r="C114" s="56">
        <v>20</v>
      </c>
    </row>
    <row r="115" spans="1:3" ht="12.75">
      <c r="A115" s="4">
        <v>2</v>
      </c>
      <c r="B115" s="46" t="s">
        <v>122</v>
      </c>
      <c r="C115" s="56">
        <v>200</v>
      </c>
    </row>
    <row r="116" spans="1:3" ht="12.75">
      <c r="A116" s="4">
        <v>3</v>
      </c>
      <c r="B116" s="44" t="s">
        <v>138</v>
      </c>
      <c r="C116" s="54">
        <v>400</v>
      </c>
    </row>
    <row r="117" spans="1:3" ht="12.75">
      <c r="A117" s="4">
        <v>4</v>
      </c>
      <c r="B117" s="44" t="s">
        <v>46</v>
      </c>
      <c r="C117" s="54">
        <v>500</v>
      </c>
    </row>
    <row r="118" spans="1:3" ht="12.75">
      <c r="A118" s="4">
        <v>5</v>
      </c>
      <c r="B118" s="45" t="s">
        <v>8</v>
      </c>
      <c r="C118" s="55">
        <f>SUM(C114:C117)</f>
        <v>1120</v>
      </c>
    </row>
    <row r="119" spans="1:3" ht="12.75">
      <c r="A119" s="4">
        <v>6</v>
      </c>
      <c r="B119" s="44" t="s">
        <v>142</v>
      </c>
      <c r="C119" s="54">
        <v>300</v>
      </c>
    </row>
    <row r="120" spans="1:3" ht="12.75">
      <c r="A120" s="4">
        <v>7</v>
      </c>
      <c r="B120" s="45" t="s">
        <v>23</v>
      </c>
      <c r="C120" s="55">
        <f>SUM(C119:C119)</f>
        <v>300</v>
      </c>
    </row>
    <row r="121" spans="1:3" ht="12.75">
      <c r="A121" s="4">
        <v>8</v>
      </c>
      <c r="B121" s="44" t="s">
        <v>235</v>
      </c>
      <c r="C121" s="54">
        <v>9</v>
      </c>
    </row>
    <row r="122" spans="1:3" ht="12.75">
      <c r="A122" s="4">
        <v>9</v>
      </c>
      <c r="B122" s="44" t="s">
        <v>148</v>
      </c>
      <c r="C122" s="54">
        <v>383</v>
      </c>
    </row>
    <row r="123" spans="1:3" ht="12.75">
      <c r="A123" s="4">
        <v>10</v>
      </c>
      <c r="B123" s="44" t="s">
        <v>163</v>
      </c>
      <c r="C123" s="54">
        <v>56</v>
      </c>
    </row>
    <row r="124" spans="1:3" ht="12.75">
      <c r="A124" s="4">
        <v>11</v>
      </c>
      <c r="B124" s="45" t="s">
        <v>10</v>
      </c>
      <c r="C124" s="97">
        <f>SUM(C121:C123)</f>
        <v>448</v>
      </c>
    </row>
    <row r="125" spans="1:3" ht="12.75">
      <c r="A125" s="4">
        <v>12</v>
      </c>
      <c r="B125" s="45" t="s">
        <v>11</v>
      </c>
      <c r="C125" s="55">
        <f>SUM(C118+C120+C124)</f>
        <v>1868</v>
      </c>
    </row>
    <row r="126" spans="1:3" ht="12.75">
      <c r="A126" s="239">
        <v>13</v>
      </c>
      <c r="B126" s="230" t="s">
        <v>12</v>
      </c>
      <c r="C126" s="231">
        <f>SUM(C125+C110+C113)</f>
        <v>3157</v>
      </c>
    </row>
    <row r="127" spans="1:3" ht="12.75">
      <c r="A127" s="239"/>
      <c r="B127" s="230"/>
      <c r="C127" s="231"/>
    </row>
    <row r="130" spans="1:3" ht="12.75">
      <c r="A130" s="1" t="s">
        <v>38</v>
      </c>
      <c r="B130" s="2" t="s">
        <v>14</v>
      </c>
      <c r="C130" s="14"/>
    </row>
    <row r="131" spans="2:3" ht="12.75">
      <c r="B131" s="2" t="s">
        <v>15</v>
      </c>
      <c r="C131" s="14"/>
    </row>
    <row r="132" spans="2:3" ht="12.75">
      <c r="B132" s="2"/>
      <c r="C132" s="52" t="s">
        <v>128</v>
      </c>
    </row>
    <row r="133" spans="1:3" s="1" customFormat="1" ht="12.75">
      <c r="A133" s="4"/>
      <c r="B133" s="5" t="s">
        <v>5</v>
      </c>
      <c r="C133" s="53" t="s">
        <v>63</v>
      </c>
    </row>
    <row r="134" spans="1:4" ht="12.75">
      <c r="A134" s="4">
        <v>1</v>
      </c>
      <c r="B134" s="15" t="s">
        <v>16</v>
      </c>
      <c r="C134" s="12">
        <v>4638</v>
      </c>
      <c r="D134" s="1">
        <v>511112</v>
      </c>
    </row>
    <row r="135" spans="1:4" ht="12.75">
      <c r="A135" s="4">
        <v>2</v>
      </c>
      <c r="B135" s="15" t="s">
        <v>160</v>
      </c>
      <c r="C135" s="12">
        <v>1391</v>
      </c>
      <c r="D135" s="1">
        <v>514192</v>
      </c>
    </row>
    <row r="136" spans="1:3" ht="12.75">
      <c r="A136" s="4">
        <v>3</v>
      </c>
      <c r="B136" s="15" t="s">
        <v>236</v>
      </c>
      <c r="C136" s="12">
        <v>50</v>
      </c>
    </row>
    <row r="137" spans="1:5" ht="12.75">
      <c r="A137" s="4">
        <v>4</v>
      </c>
      <c r="B137" s="15" t="s">
        <v>17</v>
      </c>
      <c r="C137" s="12">
        <v>147</v>
      </c>
      <c r="D137" s="1">
        <v>514122</v>
      </c>
      <c r="E137" s="1"/>
    </row>
    <row r="138" spans="1:3" ht="12.75">
      <c r="A138" s="4">
        <v>5</v>
      </c>
      <c r="B138" s="16" t="s">
        <v>18</v>
      </c>
      <c r="C138" s="17">
        <f>SUM(C134:C137)</f>
        <v>6226</v>
      </c>
    </row>
    <row r="139" spans="1:4" ht="12.75">
      <c r="A139" s="4">
        <v>6</v>
      </c>
      <c r="B139" s="11" t="s">
        <v>19</v>
      </c>
      <c r="C139" s="12">
        <v>1440</v>
      </c>
      <c r="D139" s="1">
        <v>53111</v>
      </c>
    </row>
    <row r="140" spans="1:3" ht="12.75">
      <c r="A140" s="4">
        <v>7</v>
      </c>
      <c r="B140" s="11" t="s">
        <v>20</v>
      </c>
      <c r="C140" s="12">
        <v>25</v>
      </c>
    </row>
    <row r="141" spans="1:3" ht="12.75">
      <c r="A141" s="4">
        <v>8</v>
      </c>
      <c r="B141" s="9" t="s">
        <v>21</v>
      </c>
      <c r="C141" s="10">
        <f>SUM(C139:C140)</f>
        <v>1465</v>
      </c>
    </row>
    <row r="142" spans="1:4" ht="14.25" customHeight="1">
      <c r="A142" s="4">
        <v>9</v>
      </c>
      <c r="B142" s="11" t="s">
        <v>28</v>
      </c>
      <c r="C142" s="12">
        <v>50</v>
      </c>
      <c r="D142" s="1">
        <v>55111</v>
      </c>
    </row>
    <row r="143" spans="1:3" ht="12.75">
      <c r="A143" s="4">
        <v>10</v>
      </c>
      <c r="B143" s="9" t="s">
        <v>8</v>
      </c>
      <c r="C143" s="18">
        <f>SUM(C142:C142)</f>
        <v>50</v>
      </c>
    </row>
    <row r="144" spans="1:4" ht="14.25" customHeight="1">
      <c r="A144" s="4">
        <v>11</v>
      </c>
      <c r="B144" s="11" t="s">
        <v>22</v>
      </c>
      <c r="C144" s="12">
        <v>10</v>
      </c>
      <c r="D144" s="1">
        <v>55111</v>
      </c>
    </row>
    <row r="145" spans="1:3" ht="14.25" customHeight="1">
      <c r="A145" s="4">
        <v>12</v>
      </c>
      <c r="B145" s="11" t="s">
        <v>144</v>
      </c>
      <c r="C145" s="12">
        <v>5</v>
      </c>
    </row>
    <row r="146" spans="1:3" ht="12.75">
      <c r="A146" s="4">
        <v>13</v>
      </c>
      <c r="B146" s="9" t="s">
        <v>23</v>
      </c>
      <c r="C146" s="18">
        <f>SUM(C144:C145)</f>
        <v>15</v>
      </c>
    </row>
    <row r="147" spans="1:4" ht="12.75">
      <c r="A147" s="4">
        <v>14</v>
      </c>
      <c r="B147" s="11" t="s">
        <v>24</v>
      </c>
      <c r="C147" s="12">
        <v>100</v>
      </c>
      <c r="D147" s="1">
        <v>56213</v>
      </c>
    </row>
    <row r="148" spans="1:4" ht="12.75">
      <c r="A148" s="4">
        <v>15</v>
      </c>
      <c r="B148" s="11" t="s">
        <v>25</v>
      </c>
      <c r="C148" s="12">
        <v>28</v>
      </c>
      <c r="D148" s="1">
        <v>57211</v>
      </c>
    </row>
    <row r="149" spans="1:4" ht="12.75">
      <c r="A149" s="4">
        <v>16</v>
      </c>
      <c r="B149" s="11" t="s">
        <v>9</v>
      </c>
      <c r="C149" s="12">
        <v>43</v>
      </c>
      <c r="D149" s="1">
        <v>561111</v>
      </c>
    </row>
    <row r="150" spans="1:3" ht="12.75">
      <c r="A150" s="4">
        <v>17</v>
      </c>
      <c r="B150" s="9" t="s">
        <v>10</v>
      </c>
      <c r="C150" s="18">
        <f>SUM(C147:C149)</f>
        <v>171</v>
      </c>
    </row>
    <row r="151" spans="1:3" ht="12.75">
      <c r="A151" s="4">
        <v>18</v>
      </c>
      <c r="B151" s="9" t="s">
        <v>11</v>
      </c>
      <c r="C151" s="18">
        <f>SUM(C146+C150+C143)</f>
        <v>236</v>
      </c>
    </row>
    <row r="152" spans="1:3" ht="12.75">
      <c r="A152" s="235">
        <v>19</v>
      </c>
      <c r="B152" s="234" t="s">
        <v>12</v>
      </c>
      <c r="C152" s="237">
        <f>SUM(C138+C141+C151)</f>
        <v>7927</v>
      </c>
    </row>
    <row r="153" spans="1:3" ht="12.75">
      <c r="A153" s="236"/>
      <c r="B153" s="234"/>
      <c r="C153" s="238"/>
    </row>
    <row r="154" spans="1:4" s="22" customFormat="1" ht="12.75">
      <c r="A154" s="19"/>
      <c r="B154" s="20"/>
      <c r="C154" s="47"/>
      <c r="D154" s="21"/>
    </row>
    <row r="155" spans="1:3" ht="12.75">
      <c r="A155" s="1" t="s">
        <v>39</v>
      </c>
      <c r="B155" s="2" t="s">
        <v>30</v>
      </c>
      <c r="C155" s="14"/>
    </row>
    <row r="156" spans="2:3" ht="12.75">
      <c r="B156" s="2" t="s">
        <v>31</v>
      </c>
      <c r="C156" s="14"/>
    </row>
    <row r="157" spans="2:3" ht="12.75">
      <c r="B157" s="2"/>
      <c r="C157" s="52" t="s">
        <v>128</v>
      </c>
    </row>
    <row r="158" spans="1:3" ht="12.75">
      <c r="A158" s="4"/>
      <c r="B158" s="5" t="s">
        <v>5</v>
      </c>
      <c r="C158" s="53" t="s">
        <v>6</v>
      </c>
    </row>
    <row r="159" spans="1:4" ht="14.25" customHeight="1">
      <c r="A159" s="4">
        <v>1</v>
      </c>
      <c r="B159" s="11" t="s">
        <v>165</v>
      </c>
      <c r="C159" s="12">
        <v>300</v>
      </c>
      <c r="D159" s="1">
        <v>55111</v>
      </c>
    </row>
    <row r="160" spans="1:3" ht="12.75">
      <c r="A160" s="4">
        <v>2</v>
      </c>
      <c r="B160" s="9" t="s">
        <v>8</v>
      </c>
      <c r="C160" s="18">
        <f>SUM(C159:C159)</f>
        <v>300</v>
      </c>
    </row>
    <row r="161" spans="1:4" ht="12.75">
      <c r="A161" s="4">
        <v>3</v>
      </c>
      <c r="B161" s="8" t="s">
        <v>32</v>
      </c>
      <c r="C161" s="12">
        <v>1600</v>
      </c>
      <c r="D161" s="1">
        <v>55215</v>
      </c>
    </row>
    <row r="162" spans="1:4" ht="12.75">
      <c r="A162" s="4">
        <v>4</v>
      </c>
      <c r="B162" s="8" t="s">
        <v>33</v>
      </c>
      <c r="C162" s="12">
        <v>423</v>
      </c>
      <c r="D162" s="1">
        <v>552181</v>
      </c>
    </row>
    <row r="163" spans="1:4" ht="12.75">
      <c r="A163" s="4">
        <v>5</v>
      </c>
      <c r="B163" s="8" t="s">
        <v>34</v>
      </c>
      <c r="C163" s="12">
        <v>380</v>
      </c>
      <c r="D163" s="1">
        <v>552182</v>
      </c>
    </row>
    <row r="164" spans="1:4" ht="12.75">
      <c r="A164" s="4">
        <v>6</v>
      </c>
      <c r="B164" s="11" t="s">
        <v>9</v>
      </c>
      <c r="C164" s="12">
        <v>730</v>
      </c>
      <c r="D164" s="1">
        <v>561111</v>
      </c>
    </row>
    <row r="165" spans="1:3" ht="12.75">
      <c r="A165" s="4">
        <v>7</v>
      </c>
      <c r="B165" s="9" t="s">
        <v>10</v>
      </c>
      <c r="C165" s="18">
        <f>SUM(C161:C164)</f>
        <v>3133</v>
      </c>
    </row>
    <row r="166" spans="1:3" ht="12.75">
      <c r="A166" s="4">
        <v>8</v>
      </c>
      <c r="B166" s="9" t="s">
        <v>11</v>
      </c>
      <c r="C166" s="18">
        <f>SUM(C160+C165)</f>
        <v>3433</v>
      </c>
    </row>
    <row r="167" spans="1:3" ht="12.75">
      <c r="A167" s="239">
        <v>9</v>
      </c>
      <c r="B167" s="234" t="s">
        <v>12</v>
      </c>
      <c r="C167" s="237">
        <f>SUM(C166)</f>
        <v>3433</v>
      </c>
    </row>
    <row r="168" spans="1:3" ht="12.75">
      <c r="A168" s="239"/>
      <c r="B168" s="234"/>
      <c r="C168" s="238"/>
    </row>
    <row r="170" spans="1:4" ht="12.75">
      <c r="A170" s="1" t="s">
        <v>45</v>
      </c>
      <c r="B170" s="2" t="s">
        <v>36</v>
      </c>
      <c r="C170" s="14"/>
      <c r="D170" s="1" t="s">
        <v>40</v>
      </c>
    </row>
    <row r="171" spans="2:3" ht="12.75">
      <c r="B171" s="2" t="s">
        <v>27</v>
      </c>
      <c r="C171" s="14"/>
    </row>
    <row r="172" spans="2:3" ht="12.75">
      <c r="B172" s="2" t="s">
        <v>41</v>
      </c>
      <c r="C172" s="52" t="s">
        <v>128</v>
      </c>
    </row>
    <row r="173" spans="1:3" s="1" customFormat="1" ht="12.75">
      <c r="A173" s="4">
        <v>1</v>
      </c>
      <c r="B173" s="5" t="s">
        <v>5</v>
      </c>
      <c r="C173" s="53" t="s">
        <v>6</v>
      </c>
    </row>
    <row r="174" spans="1:3" s="1" customFormat="1" ht="12.75">
      <c r="A174" s="4">
        <v>2</v>
      </c>
      <c r="B174" s="68" t="s">
        <v>240</v>
      </c>
      <c r="C174" s="99">
        <v>119</v>
      </c>
    </row>
    <row r="175" spans="1:3" s="1" customFormat="1" ht="12.75">
      <c r="A175" s="4">
        <v>3</v>
      </c>
      <c r="B175" s="68" t="s">
        <v>241</v>
      </c>
      <c r="C175" s="99">
        <v>665</v>
      </c>
    </row>
    <row r="176" spans="1:3" s="1" customFormat="1" ht="12.75">
      <c r="A176" s="4">
        <v>4</v>
      </c>
      <c r="B176" s="68" t="s">
        <v>242</v>
      </c>
      <c r="C176" s="99"/>
    </row>
    <row r="177" spans="1:3" s="1" customFormat="1" ht="12.75">
      <c r="A177" s="4">
        <v>5</v>
      </c>
      <c r="B177" s="68" t="s">
        <v>148</v>
      </c>
      <c r="C177" s="99"/>
    </row>
    <row r="178" spans="1:3" s="1" customFormat="1" ht="12.75">
      <c r="A178" s="4">
        <v>6</v>
      </c>
      <c r="B178" s="68" t="s">
        <v>243</v>
      </c>
      <c r="C178" s="99"/>
    </row>
    <row r="179" spans="1:3" s="1" customFormat="1" ht="12.75">
      <c r="A179" s="4">
        <v>7</v>
      </c>
      <c r="B179" s="68" t="s">
        <v>148</v>
      </c>
      <c r="C179" s="99"/>
    </row>
    <row r="180" spans="1:3" s="1" customFormat="1" ht="12.75">
      <c r="A180" s="4">
        <v>8</v>
      </c>
      <c r="B180" s="68" t="s">
        <v>244</v>
      </c>
      <c r="C180" s="99">
        <v>2000</v>
      </c>
    </row>
    <row r="181" spans="1:3" s="1" customFormat="1" ht="12.75">
      <c r="A181" s="4">
        <v>9</v>
      </c>
      <c r="B181" s="68" t="s">
        <v>148</v>
      </c>
      <c r="C181" s="99">
        <v>540</v>
      </c>
    </row>
    <row r="182" spans="1:3" s="1" customFormat="1" ht="12.75">
      <c r="A182" s="4">
        <v>10</v>
      </c>
      <c r="B182" s="68" t="s">
        <v>245</v>
      </c>
      <c r="C182" s="99"/>
    </row>
    <row r="183" spans="1:3" ht="12.75">
      <c r="A183" s="4">
        <v>11</v>
      </c>
      <c r="B183" s="68" t="s">
        <v>148</v>
      </c>
      <c r="C183" s="99"/>
    </row>
    <row r="184" spans="1:3" ht="12.75">
      <c r="A184" s="4">
        <v>12</v>
      </c>
      <c r="B184" s="69" t="s">
        <v>246</v>
      </c>
      <c r="C184" s="100">
        <f>SUM(C174:C183)</f>
        <v>3324</v>
      </c>
    </row>
    <row r="185" spans="1:3" ht="12.75">
      <c r="A185" s="4">
        <v>13</v>
      </c>
      <c r="B185" s="11" t="s">
        <v>166</v>
      </c>
      <c r="C185" s="12">
        <v>100</v>
      </c>
    </row>
    <row r="186" spans="1:4" ht="12.75">
      <c r="A186" s="4">
        <v>14</v>
      </c>
      <c r="B186" s="44" t="s">
        <v>237</v>
      </c>
      <c r="C186" s="12">
        <v>376</v>
      </c>
      <c r="D186" s="1">
        <v>5552193</v>
      </c>
    </row>
    <row r="187" spans="1:3" ht="12.75">
      <c r="A187" s="4">
        <v>15</v>
      </c>
      <c r="B187" s="9" t="s">
        <v>8</v>
      </c>
      <c r="C187" s="18">
        <f>SUM(C185:C186)</f>
        <v>476</v>
      </c>
    </row>
    <row r="188" spans="1:3" ht="12.75">
      <c r="A188" s="4">
        <v>16</v>
      </c>
      <c r="B188" s="11" t="s">
        <v>167</v>
      </c>
      <c r="C188" s="12">
        <v>200</v>
      </c>
    </row>
    <row r="189" spans="1:3" ht="12.75">
      <c r="A189" s="4">
        <v>17</v>
      </c>
      <c r="B189" s="44" t="s">
        <v>141</v>
      </c>
      <c r="C189" s="12">
        <v>200</v>
      </c>
    </row>
    <row r="190" spans="1:3" ht="12.75">
      <c r="A190" s="4">
        <v>18</v>
      </c>
      <c r="B190" s="44" t="s">
        <v>71</v>
      </c>
      <c r="C190" s="12">
        <v>50</v>
      </c>
    </row>
    <row r="191" spans="1:3" ht="12.75">
      <c r="A191" s="4">
        <v>19</v>
      </c>
      <c r="B191" s="44" t="s">
        <v>238</v>
      </c>
      <c r="C191" s="12">
        <v>490</v>
      </c>
    </row>
    <row r="192" spans="1:3" ht="12.75">
      <c r="A192" s="4">
        <v>20</v>
      </c>
      <c r="B192" s="44" t="s">
        <v>142</v>
      </c>
      <c r="C192" s="12">
        <v>100</v>
      </c>
    </row>
    <row r="193" spans="1:3" ht="12.75">
      <c r="A193" s="4">
        <v>21</v>
      </c>
      <c r="B193" s="44" t="s">
        <v>143</v>
      </c>
      <c r="C193" s="12">
        <v>250</v>
      </c>
    </row>
    <row r="194" spans="1:3" ht="12.75">
      <c r="A194" s="4">
        <v>22</v>
      </c>
      <c r="B194" s="44" t="s">
        <v>168</v>
      </c>
      <c r="C194" s="12">
        <v>50</v>
      </c>
    </row>
    <row r="195" spans="1:3" ht="12.75">
      <c r="A195" s="4">
        <v>23</v>
      </c>
      <c r="B195" s="44" t="s">
        <v>169</v>
      </c>
      <c r="C195" s="12">
        <v>25</v>
      </c>
    </row>
    <row r="196" spans="1:3" ht="12.75">
      <c r="A196" s="4">
        <v>24</v>
      </c>
      <c r="B196" s="44" t="s">
        <v>171</v>
      </c>
      <c r="C196" s="12">
        <v>500</v>
      </c>
    </row>
    <row r="197" spans="1:4" s="22" customFormat="1" ht="12.75">
      <c r="A197" s="4">
        <v>25</v>
      </c>
      <c r="B197" s="11" t="s">
        <v>176</v>
      </c>
      <c r="C197" s="12">
        <v>60</v>
      </c>
      <c r="D197" s="21"/>
    </row>
    <row r="198" spans="1:3" ht="12.75">
      <c r="A198" s="4">
        <v>26</v>
      </c>
      <c r="B198" s="9" t="s">
        <v>23</v>
      </c>
      <c r="C198" s="18">
        <f>SUM(C188:C197)</f>
        <v>1925</v>
      </c>
    </row>
    <row r="199" spans="1:4" ht="12.75">
      <c r="A199" s="4">
        <v>27</v>
      </c>
      <c r="B199" s="48" t="s">
        <v>106</v>
      </c>
      <c r="C199" s="12">
        <v>648</v>
      </c>
      <c r="D199" s="1">
        <v>561111</v>
      </c>
    </row>
    <row r="200" spans="1:3" ht="12.75">
      <c r="A200" s="4">
        <v>28</v>
      </c>
      <c r="B200" s="8" t="s">
        <v>172</v>
      </c>
      <c r="C200" s="12">
        <v>50</v>
      </c>
    </row>
    <row r="201" spans="1:3" ht="12.75">
      <c r="A201" s="4">
        <v>29</v>
      </c>
      <c r="B201" s="11" t="s">
        <v>173</v>
      </c>
      <c r="C201" s="12">
        <v>200</v>
      </c>
    </row>
    <row r="202" spans="1:3" ht="12.75">
      <c r="A202" s="4">
        <v>30</v>
      </c>
      <c r="B202" s="11" t="s">
        <v>174</v>
      </c>
      <c r="C202" s="12">
        <v>380</v>
      </c>
    </row>
    <row r="203" spans="1:3" ht="12.75">
      <c r="A203" s="4">
        <v>31</v>
      </c>
      <c r="B203" s="11" t="s">
        <v>175</v>
      </c>
      <c r="C203" s="12">
        <v>100</v>
      </c>
    </row>
    <row r="204" spans="1:3" ht="12.75">
      <c r="A204" s="4">
        <v>32</v>
      </c>
      <c r="B204" s="23" t="s">
        <v>10</v>
      </c>
      <c r="C204" s="50">
        <f>SUM(C199:C203)</f>
        <v>1378</v>
      </c>
    </row>
    <row r="205" spans="1:3" ht="12.75">
      <c r="A205" s="4">
        <v>33</v>
      </c>
      <c r="B205" s="9" t="s">
        <v>11</v>
      </c>
      <c r="C205" s="18">
        <f>SUM(C187+C198+C204)</f>
        <v>3779</v>
      </c>
    </row>
    <row r="206" spans="1:4" s="26" customFormat="1" ht="12">
      <c r="A206" s="232">
        <v>34</v>
      </c>
      <c r="B206" s="234" t="s">
        <v>12</v>
      </c>
      <c r="C206" s="237">
        <f>SUM(C187+C198+C204+C184)</f>
        <v>7103</v>
      </c>
      <c r="D206" s="24"/>
    </row>
    <row r="207" spans="1:6" s="22" customFormat="1" ht="12.75">
      <c r="A207" s="232"/>
      <c r="B207" s="234"/>
      <c r="C207" s="238"/>
      <c r="D207" s="1"/>
      <c r="E207"/>
      <c r="F207"/>
    </row>
    <row r="208" spans="1:3" ht="12.75">
      <c r="A208" s="102"/>
      <c r="B208" s="25"/>
      <c r="C208" s="58"/>
    </row>
    <row r="209" spans="1:3" ht="12.75">
      <c r="A209" s="102"/>
      <c r="B209" s="20"/>
      <c r="C209" s="59"/>
    </row>
    <row r="210" spans="1:3" ht="12.75">
      <c r="A210" s="1" t="s">
        <v>47</v>
      </c>
      <c r="B210" s="2" t="s">
        <v>48</v>
      </c>
      <c r="C210" s="14"/>
    </row>
    <row r="211" spans="2:3" ht="12.75">
      <c r="B211" s="2" t="s">
        <v>49</v>
      </c>
      <c r="C211" s="14"/>
    </row>
    <row r="212" spans="2:4" ht="12.75">
      <c r="B212" s="2"/>
      <c r="C212" s="52" t="s">
        <v>128</v>
      </c>
      <c r="D212" s="1">
        <v>37111</v>
      </c>
    </row>
    <row r="213" spans="1:3" ht="12.75">
      <c r="A213" s="4"/>
      <c r="B213" s="5" t="s">
        <v>5</v>
      </c>
      <c r="C213" s="53" t="s">
        <v>6</v>
      </c>
    </row>
    <row r="214" spans="1:3" ht="12.75">
      <c r="A214" s="4">
        <v>1</v>
      </c>
      <c r="B214" s="15" t="s">
        <v>177</v>
      </c>
      <c r="C214" s="7">
        <v>15496</v>
      </c>
    </row>
    <row r="215" spans="1:4" ht="12.75">
      <c r="A215" s="4">
        <v>2</v>
      </c>
      <c r="B215" s="15" t="s">
        <v>50</v>
      </c>
      <c r="C215" s="7">
        <v>15740</v>
      </c>
      <c r="D215" s="1">
        <v>373151</v>
      </c>
    </row>
    <row r="216" spans="1:4" ht="12.75">
      <c r="A216" s="4">
        <v>3</v>
      </c>
      <c r="B216" s="15" t="s">
        <v>51</v>
      </c>
      <c r="C216" s="7">
        <v>2022</v>
      </c>
      <c r="D216" s="1">
        <v>373151</v>
      </c>
    </row>
    <row r="217" spans="1:3" ht="12.75">
      <c r="A217" s="4">
        <v>4</v>
      </c>
      <c r="B217" s="15" t="s">
        <v>52</v>
      </c>
      <c r="C217" s="7">
        <v>2617</v>
      </c>
    </row>
    <row r="218" spans="1:3" ht="12.75">
      <c r="A218" s="4">
        <v>5</v>
      </c>
      <c r="B218" s="15" t="s">
        <v>232</v>
      </c>
      <c r="C218" s="94"/>
    </row>
    <row r="219" spans="1:4" ht="12.75">
      <c r="A219" s="4">
        <v>6</v>
      </c>
      <c r="B219" s="15" t="s">
        <v>233</v>
      </c>
      <c r="C219" s="94"/>
      <c r="D219" s="1">
        <v>373153</v>
      </c>
    </row>
    <row r="220" spans="1:4" ht="12.75">
      <c r="A220" s="4">
        <v>7</v>
      </c>
      <c r="B220" s="15" t="s">
        <v>239</v>
      </c>
      <c r="C220" s="94"/>
      <c r="D220" s="1">
        <v>373154</v>
      </c>
    </row>
    <row r="221" spans="1:3" ht="12.75">
      <c r="A221" s="4">
        <v>8</v>
      </c>
      <c r="B221" s="15" t="s">
        <v>53</v>
      </c>
      <c r="C221" s="60">
        <v>317</v>
      </c>
    </row>
    <row r="222" spans="1:3" ht="12.75">
      <c r="A222" s="4">
        <v>9</v>
      </c>
      <c r="B222" s="15" t="s">
        <v>54</v>
      </c>
      <c r="C222" s="12">
        <v>200</v>
      </c>
    </row>
    <row r="223" spans="1:3" ht="12.75">
      <c r="A223" s="239">
        <v>10</v>
      </c>
      <c r="B223" s="234" t="s">
        <v>12</v>
      </c>
      <c r="C223" s="233">
        <f>SUM(C214:C222)</f>
        <v>36392</v>
      </c>
    </row>
    <row r="224" spans="1:3" ht="12.75">
      <c r="A224" s="239"/>
      <c r="B224" s="234"/>
      <c r="C224" s="233"/>
    </row>
    <row r="226" spans="1:3" ht="12.75">
      <c r="A226" s="1" t="s">
        <v>55</v>
      </c>
      <c r="B226" s="2" t="s">
        <v>56</v>
      </c>
      <c r="C226" s="14"/>
    </row>
    <row r="227" spans="2:3" s="1" customFormat="1" ht="12.75">
      <c r="B227" s="2" t="s">
        <v>57</v>
      </c>
      <c r="C227" s="14"/>
    </row>
    <row r="228" spans="2:8" ht="12.75">
      <c r="B228" s="2"/>
      <c r="C228" s="52" t="s">
        <v>128</v>
      </c>
      <c r="D228" s="1">
        <v>592122</v>
      </c>
      <c r="H228" s="30"/>
    </row>
    <row r="229" spans="2:4" ht="12.75">
      <c r="B229" s="5" t="s">
        <v>5</v>
      </c>
      <c r="C229" s="53" t="s">
        <v>6</v>
      </c>
      <c r="D229" s="1">
        <v>5921291</v>
      </c>
    </row>
    <row r="230" spans="1:5" ht="12.75">
      <c r="A230" s="4">
        <v>1</v>
      </c>
      <c r="B230" s="8" t="s">
        <v>58</v>
      </c>
      <c r="C230" s="98">
        <v>89977</v>
      </c>
      <c r="D230" s="92"/>
      <c r="E230" s="92"/>
    </row>
    <row r="231" spans="1:5" ht="12.75">
      <c r="A231" s="4">
        <v>2</v>
      </c>
      <c r="B231" s="8" t="s">
        <v>59</v>
      </c>
      <c r="C231" s="61">
        <f>SUM(C232:C234)</f>
        <v>2037</v>
      </c>
      <c r="D231" s="92"/>
      <c r="E231" s="92"/>
    </row>
    <row r="232" spans="1:5" ht="12.75">
      <c r="A232" s="4">
        <v>3</v>
      </c>
      <c r="B232" s="93" t="s">
        <v>229</v>
      </c>
      <c r="C232" s="67">
        <v>735</v>
      </c>
      <c r="D232" s="92"/>
      <c r="E232" s="92"/>
    </row>
    <row r="233" spans="1:3" ht="12.75">
      <c r="A233" s="4">
        <v>4</v>
      </c>
      <c r="B233" s="93" t="s">
        <v>230</v>
      </c>
      <c r="C233" s="67">
        <v>700</v>
      </c>
    </row>
    <row r="234" spans="1:3" ht="12.75">
      <c r="A234" s="4">
        <v>5</v>
      </c>
      <c r="B234" s="93" t="s">
        <v>231</v>
      </c>
      <c r="C234" s="67">
        <v>602</v>
      </c>
    </row>
    <row r="235" spans="1:4" s="22" customFormat="1" ht="12.75">
      <c r="A235" s="235">
        <v>6</v>
      </c>
      <c r="B235" s="234" t="s">
        <v>12</v>
      </c>
      <c r="C235" s="233">
        <f>SUM(C230:C231)</f>
        <v>92014</v>
      </c>
      <c r="D235" s="21"/>
    </row>
    <row r="236" spans="1:4" s="22" customFormat="1" ht="12.75">
      <c r="A236" s="236"/>
      <c r="B236" s="234"/>
      <c r="C236" s="233"/>
      <c r="D236" s="21"/>
    </row>
    <row r="237" spans="1:6" s="3" customFormat="1" ht="12.75">
      <c r="A237" s="101"/>
      <c r="B237" s="20"/>
      <c r="C237" s="59"/>
      <c r="D237" s="1"/>
      <c r="E237"/>
      <c r="F237"/>
    </row>
    <row r="238" spans="1:6" s="3" customFormat="1" ht="12.75">
      <c r="A238" s="101"/>
      <c r="B238" s="20"/>
      <c r="C238" s="59"/>
      <c r="D238" s="1"/>
      <c r="E238"/>
      <c r="F238"/>
    </row>
    <row r="239" spans="1:6" s="3" customFormat="1" ht="12.75">
      <c r="A239" s="31" t="s">
        <v>60</v>
      </c>
      <c r="B239" s="27" t="s">
        <v>61</v>
      </c>
      <c r="C239" s="62"/>
      <c r="D239" s="1"/>
      <c r="E239"/>
      <c r="F239"/>
    </row>
    <row r="240" spans="1:3" s="1" customFormat="1" ht="12.75">
      <c r="A240" s="31"/>
      <c r="B240" s="27" t="s">
        <v>62</v>
      </c>
      <c r="C240" s="63"/>
    </row>
    <row r="241" spans="1:3" s="1" customFormat="1" ht="12.75">
      <c r="A241" s="31"/>
      <c r="B241" s="27"/>
      <c r="C241" s="52" t="s">
        <v>128</v>
      </c>
    </row>
    <row r="242" spans="1:3" s="1" customFormat="1" ht="12.75">
      <c r="A242" s="4"/>
      <c r="B242" s="5" t="s">
        <v>5</v>
      </c>
      <c r="C242" s="53" t="s">
        <v>63</v>
      </c>
    </row>
    <row r="243" spans="1:6" s="3" customFormat="1" ht="12.75">
      <c r="A243" s="4">
        <v>1</v>
      </c>
      <c r="B243" s="68" t="s">
        <v>183</v>
      </c>
      <c r="C243" s="64">
        <v>800</v>
      </c>
      <c r="D243" s="1"/>
      <c r="E243"/>
      <c r="F243"/>
    </row>
    <row r="244" spans="1:6" s="3" customFormat="1" ht="12.75">
      <c r="A244" s="4">
        <v>2</v>
      </c>
      <c r="B244" s="69" t="s">
        <v>184</v>
      </c>
      <c r="C244" s="65">
        <f>SUM(C243)</f>
        <v>800</v>
      </c>
      <c r="D244" s="1"/>
      <c r="E244"/>
      <c r="F244"/>
    </row>
    <row r="245" spans="1:6" s="3" customFormat="1" ht="12.75">
      <c r="A245" s="4">
        <v>3</v>
      </c>
      <c r="B245" s="29" t="s">
        <v>178</v>
      </c>
      <c r="C245" s="64">
        <v>1789</v>
      </c>
      <c r="D245" s="1"/>
      <c r="E245"/>
      <c r="F245"/>
    </row>
    <row r="246" spans="1:6" s="3" customFormat="1" ht="12.75">
      <c r="A246" s="4">
        <v>4</v>
      </c>
      <c r="B246" s="29" t="s">
        <v>179</v>
      </c>
      <c r="C246" s="64">
        <v>240</v>
      </c>
      <c r="D246" s="1"/>
      <c r="E246"/>
      <c r="F246"/>
    </row>
    <row r="247" spans="1:6" s="3" customFormat="1" ht="12.75">
      <c r="A247" s="4">
        <v>5</v>
      </c>
      <c r="B247" s="29" t="s">
        <v>180</v>
      </c>
      <c r="C247" s="64">
        <v>36</v>
      </c>
      <c r="D247" s="1"/>
      <c r="E247"/>
      <c r="F247"/>
    </row>
    <row r="248" spans="1:6" s="3" customFormat="1" ht="12.75">
      <c r="A248" s="4">
        <v>6</v>
      </c>
      <c r="B248" s="29" t="s">
        <v>181</v>
      </c>
      <c r="C248" s="64">
        <v>60</v>
      </c>
      <c r="D248" s="1">
        <v>53111</v>
      </c>
      <c r="E248"/>
      <c r="F248"/>
    </row>
    <row r="249" spans="1:6" s="3" customFormat="1" ht="12.75">
      <c r="A249" s="4">
        <v>7</v>
      </c>
      <c r="B249" s="28" t="s">
        <v>18</v>
      </c>
      <c r="C249" s="65">
        <f>SUM(C245:C248)</f>
        <v>2125</v>
      </c>
      <c r="D249" s="1"/>
      <c r="E249"/>
      <c r="F249"/>
    </row>
    <row r="250" spans="1:6" s="3" customFormat="1" ht="12.75">
      <c r="A250" s="4">
        <v>8</v>
      </c>
      <c r="B250" s="11" t="s">
        <v>19</v>
      </c>
      <c r="C250" s="64">
        <v>548</v>
      </c>
      <c r="D250" s="1"/>
      <c r="E250"/>
      <c r="F250"/>
    </row>
    <row r="251" spans="1:6" s="3" customFormat="1" ht="12.75">
      <c r="A251" s="4">
        <v>9</v>
      </c>
      <c r="B251" s="29" t="s">
        <v>182</v>
      </c>
      <c r="C251" s="64">
        <v>10</v>
      </c>
      <c r="D251" s="1">
        <v>54211</v>
      </c>
      <c r="E251"/>
      <c r="F251"/>
    </row>
    <row r="252" spans="1:6" s="3" customFormat="1" ht="12.75">
      <c r="A252" s="4">
        <v>10</v>
      </c>
      <c r="B252" s="28" t="s">
        <v>21</v>
      </c>
      <c r="C252" s="65">
        <f>SUM(C250:C251)</f>
        <v>558</v>
      </c>
      <c r="D252" s="1">
        <v>5431</v>
      </c>
      <c r="E252"/>
      <c r="F252"/>
    </row>
    <row r="253" spans="1:6" s="3" customFormat="1" ht="12.75">
      <c r="A253" s="4">
        <v>11</v>
      </c>
      <c r="B253" s="11" t="s">
        <v>64</v>
      </c>
      <c r="C253" s="12">
        <v>10</v>
      </c>
      <c r="D253" s="1"/>
      <c r="E253"/>
      <c r="F253"/>
    </row>
    <row r="254" spans="1:6" s="3" customFormat="1" ht="12.75">
      <c r="A254" s="4">
        <v>12</v>
      </c>
      <c r="B254" s="11" t="s">
        <v>43</v>
      </c>
      <c r="C254" s="12">
        <v>10</v>
      </c>
      <c r="D254" s="1">
        <v>54913</v>
      </c>
      <c r="E254"/>
      <c r="F254"/>
    </row>
    <row r="255" spans="1:6" s="3" customFormat="1" ht="12.75">
      <c r="A255" s="4">
        <v>13</v>
      </c>
      <c r="B255" s="11" t="s">
        <v>65</v>
      </c>
      <c r="C255" s="12">
        <v>20</v>
      </c>
      <c r="D255" s="1"/>
      <c r="E255"/>
      <c r="F255"/>
    </row>
    <row r="256" spans="1:6" s="3" customFormat="1" ht="12.75">
      <c r="A256" s="4">
        <v>14</v>
      </c>
      <c r="B256" s="11" t="s">
        <v>66</v>
      </c>
      <c r="C256" s="12"/>
      <c r="D256" s="1">
        <v>55111</v>
      </c>
      <c r="E256"/>
      <c r="F256"/>
    </row>
    <row r="257" spans="1:6" s="3" customFormat="1" ht="12.75">
      <c r="A257" s="4">
        <v>15</v>
      </c>
      <c r="B257" s="9" t="s">
        <v>8</v>
      </c>
      <c r="C257" s="10">
        <f>SUM(C253:C256)</f>
        <v>40</v>
      </c>
      <c r="D257" s="1"/>
      <c r="E257"/>
      <c r="F257"/>
    </row>
    <row r="258" spans="1:6" s="3" customFormat="1" ht="12.75">
      <c r="A258" s="4">
        <v>16</v>
      </c>
      <c r="B258" s="8" t="s">
        <v>67</v>
      </c>
      <c r="C258" s="7">
        <v>30</v>
      </c>
      <c r="D258" s="1">
        <v>55119</v>
      </c>
      <c r="E258"/>
      <c r="F258"/>
    </row>
    <row r="259" spans="1:6" s="3" customFormat="1" ht="12.75">
      <c r="A259" s="4">
        <v>17</v>
      </c>
      <c r="B259" s="8" t="s">
        <v>68</v>
      </c>
      <c r="C259" s="7">
        <v>40</v>
      </c>
      <c r="D259" s="1"/>
      <c r="E259"/>
      <c r="F259"/>
    </row>
    <row r="260" spans="1:6" s="33" customFormat="1" ht="12.75">
      <c r="A260" s="4">
        <v>18</v>
      </c>
      <c r="B260" s="8" t="s">
        <v>69</v>
      </c>
      <c r="C260" s="7">
        <v>45</v>
      </c>
      <c r="D260" s="1"/>
      <c r="E260"/>
      <c r="F260"/>
    </row>
    <row r="261" spans="1:6" s="33" customFormat="1" ht="12.75">
      <c r="A261" s="4">
        <v>19</v>
      </c>
      <c r="B261" s="9" t="s">
        <v>23</v>
      </c>
      <c r="C261" s="10">
        <f>SUM(C258:C260)</f>
        <v>115</v>
      </c>
      <c r="D261" s="1"/>
      <c r="E261"/>
      <c r="F261"/>
    </row>
    <row r="262" spans="1:4" ht="12.75">
      <c r="A262" s="4">
        <v>20</v>
      </c>
      <c r="B262" s="11" t="s">
        <v>185</v>
      </c>
      <c r="C262" s="12">
        <v>11</v>
      </c>
      <c r="D262" s="1">
        <v>561111</v>
      </c>
    </row>
    <row r="263" spans="1:3" ht="12.75">
      <c r="A263" s="4">
        <v>21</v>
      </c>
      <c r="B263" s="11" t="s">
        <v>186</v>
      </c>
      <c r="C263" s="12">
        <v>20</v>
      </c>
    </row>
    <row r="264" spans="1:3" ht="12.75">
      <c r="A264" s="4">
        <v>22</v>
      </c>
      <c r="B264" s="11" t="s">
        <v>9</v>
      </c>
      <c r="C264" s="12">
        <v>42</v>
      </c>
    </row>
    <row r="265" spans="1:3" ht="12.75">
      <c r="A265" s="4">
        <v>23</v>
      </c>
      <c r="B265" s="9" t="s">
        <v>10</v>
      </c>
      <c r="C265" s="18">
        <f>SUM(C262:C264)</f>
        <v>73</v>
      </c>
    </row>
    <row r="266" spans="1:3" ht="12.75">
      <c r="A266" s="4">
        <v>24</v>
      </c>
      <c r="B266" s="9" t="s">
        <v>11</v>
      </c>
      <c r="C266" s="10">
        <f>SUM(C257+C261+C265)</f>
        <v>228</v>
      </c>
    </row>
    <row r="267" spans="1:4" s="22" customFormat="1" ht="12.75">
      <c r="A267" s="240">
        <v>25</v>
      </c>
      <c r="B267" s="234" t="s">
        <v>12</v>
      </c>
      <c r="C267" s="233">
        <f>SUM(C249+C252+C266+C244)</f>
        <v>3711</v>
      </c>
      <c r="D267" s="21"/>
    </row>
    <row r="268" spans="1:3" ht="12.75">
      <c r="A268" s="240"/>
      <c r="B268" s="234"/>
      <c r="C268" s="233"/>
    </row>
    <row r="269" spans="1:3" ht="12.75">
      <c r="A269" s="19"/>
      <c r="B269" s="20"/>
      <c r="C269" s="59"/>
    </row>
    <row r="270" spans="1:3" ht="12.75">
      <c r="A270" s="1" t="s">
        <v>72</v>
      </c>
      <c r="B270" s="2" t="s">
        <v>73</v>
      </c>
      <c r="C270" s="14"/>
    </row>
    <row r="271" spans="2:3" s="1" customFormat="1" ht="12.75">
      <c r="B271" s="2" t="s">
        <v>74</v>
      </c>
      <c r="C271" s="14"/>
    </row>
    <row r="272" spans="2:4" ht="12.75">
      <c r="B272" s="2"/>
      <c r="C272" s="52" t="s">
        <v>128</v>
      </c>
      <c r="D272" s="1">
        <v>5831123</v>
      </c>
    </row>
    <row r="273" spans="1:3" ht="12.75">
      <c r="A273" s="4"/>
      <c r="B273" s="5" t="s">
        <v>5</v>
      </c>
      <c r="C273" s="53" t="s">
        <v>6</v>
      </c>
    </row>
    <row r="274" spans="1:3" ht="12.75">
      <c r="A274" s="4">
        <v>1</v>
      </c>
      <c r="B274" s="8" t="s">
        <v>119</v>
      </c>
      <c r="C274" s="12">
        <v>2736</v>
      </c>
    </row>
    <row r="275" spans="1:3" ht="12.75">
      <c r="A275" s="4">
        <v>2</v>
      </c>
      <c r="B275" s="8" t="s">
        <v>75</v>
      </c>
      <c r="C275" s="12"/>
    </row>
    <row r="276" spans="1:3" ht="12.75">
      <c r="A276" s="4">
        <v>3</v>
      </c>
      <c r="B276" s="8" t="s">
        <v>76</v>
      </c>
      <c r="C276" s="12"/>
    </row>
    <row r="277" spans="1:3" ht="12.75">
      <c r="A277" s="239">
        <v>4</v>
      </c>
      <c r="B277" s="234" t="s">
        <v>12</v>
      </c>
      <c r="C277" s="233">
        <f>SUM(C274:C276)</f>
        <v>2736</v>
      </c>
    </row>
    <row r="278" spans="1:3" ht="12.75">
      <c r="A278" s="239"/>
      <c r="B278" s="234"/>
      <c r="C278" s="233"/>
    </row>
    <row r="279" spans="1:6" s="22" customFormat="1" ht="12.75">
      <c r="A279" s="1"/>
      <c r="B279"/>
      <c r="C279" s="57"/>
      <c r="D279" s="1"/>
      <c r="E279"/>
      <c r="F279"/>
    </row>
    <row r="280" spans="1:6" s="22" customFormat="1" ht="12.75">
      <c r="A280" s="1" t="s">
        <v>77</v>
      </c>
      <c r="B280" s="2" t="s">
        <v>78</v>
      </c>
      <c r="C280" s="14"/>
      <c r="D280" s="1"/>
      <c r="E280"/>
      <c r="F280"/>
    </row>
    <row r="281" spans="1:3" s="1" customFormat="1" ht="12.75">
      <c r="A281" s="21"/>
      <c r="B281" s="2" t="s">
        <v>79</v>
      </c>
      <c r="C281" s="14"/>
    </row>
    <row r="282" spans="1:12" ht="12.75">
      <c r="A282" s="21"/>
      <c r="B282" s="2"/>
      <c r="C282" s="52" t="s">
        <v>128</v>
      </c>
      <c r="D282" s="1">
        <v>5831171</v>
      </c>
      <c r="L282" s="30"/>
    </row>
    <row r="283" spans="1:3" ht="12.75">
      <c r="A283" s="4"/>
      <c r="B283" s="5" t="s">
        <v>5</v>
      </c>
      <c r="C283" s="53" t="s">
        <v>6</v>
      </c>
    </row>
    <row r="284" spans="1:3" ht="12.75">
      <c r="A284" s="4">
        <v>1</v>
      </c>
      <c r="B284" s="8" t="s">
        <v>80</v>
      </c>
      <c r="C284" s="12">
        <v>100</v>
      </c>
    </row>
    <row r="285" spans="1:3" ht="12.75">
      <c r="A285" s="239">
        <v>2</v>
      </c>
      <c r="B285" s="234" t="s">
        <v>12</v>
      </c>
      <c r="C285" s="233">
        <f>SUM(C284:C284)</f>
        <v>100</v>
      </c>
    </row>
    <row r="286" spans="1:3" ht="12.75">
      <c r="A286" s="239"/>
      <c r="B286" s="234"/>
      <c r="C286" s="233"/>
    </row>
    <row r="287" spans="1:6" s="22" customFormat="1" ht="12.75">
      <c r="A287" s="1"/>
      <c r="B287"/>
      <c r="C287" s="57"/>
      <c r="D287" s="1"/>
      <c r="E287"/>
      <c r="F287"/>
    </row>
    <row r="288" spans="1:6" s="22" customFormat="1" ht="12.75">
      <c r="A288" s="1" t="s">
        <v>81</v>
      </c>
      <c r="B288" s="2" t="s">
        <v>82</v>
      </c>
      <c r="C288" s="14"/>
      <c r="D288" s="1"/>
      <c r="E288"/>
      <c r="F288"/>
    </row>
    <row r="289" spans="1:3" s="1" customFormat="1" ht="12.75">
      <c r="A289" s="21"/>
      <c r="B289" s="2" t="s">
        <v>83</v>
      </c>
      <c r="C289" s="14"/>
    </row>
    <row r="290" spans="1:4" ht="12.75">
      <c r="A290" s="21"/>
      <c r="B290" s="2"/>
      <c r="C290" s="52" t="s">
        <v>128</v>
      </c>
      <c r="D290" s="1">
        <v>5831171</v>
      </c>
    </row>
    <row r="291" spans="1:3" ht="12.75">
      <c r="A291" s="4"/>
      <c r="B291" s="5" t="s">
        <v>5</v>
      </c>
      <c r="C291" s="53" t="s">
        <v>6</v>
      </c>
    </row>
    <row r="292" spans="1:3" ht="12.75">
      <c r="A292" s="4">
        <v>1</v>
      </c>
      <c r="B292" s="8" t="s">
        <v>84</v>
      </c>
      <c r="C292" s="12">
        <v>400</v>
      </c>
    </row>
    <row r="293" spans="1:3" ht="12.75">
      <c r="A293" s="239">
        <v>2</v>
      </c>
      <c r="B293" s="234" t="s">
        <v>12</v>
      </c>
      <c r="C293" s="233">
        <f>SUM(C292:C292)</f>
        <v>400</v>
      </c>
    </row>
    <row r="294" spans="1:3" ht="12.75">
      <c r="A294" s="239"/>
      <c r="B294" s="234"/>
      <c r="C294" s="233"/>
    </row>
    <row r="296" spans="1:3" ht="12.75">
      <c r="A296" s="1" t="s">
        <v>85</v>
      </c>
      <c r="B296" s="2" t="s">
        <v>86</v>
      </c>
      <c r="C296" s="14"/>
    </row>
    <row r="297" spans="2:3" ht="12.75">
      <c r="B297" s="2" t="s">
        <v>87</v>
      </c>
      <c r="C297" s="14"/>
    </row>
    <row r="298" spans="2:4" ht="12.75">
      <c r="B298" s="2"/>
      <c r="C298" s="52" t="s">
        <v>128</v>
      </c>
      <c r="D298" s="1">
        <v>5831172</v>
      </c>
    </row>
    <row r="299" spans="1:3" ht="12.75">
      <c r="A299" s="4"/>
      <c r="B299" s="5" t="s">
        <v>5</v>
      </c>
      <c r="C299" s="53" t="s">
        <v>63</v>
      </c>
    </row>
    <row r="300" spans="1:3" ht="12.75">
      <c r="A300" s="4">
        <v>1</v>
      </c>
      <c r="B300" s="8" t="s">
        <v>88</v>
      </c>
      <c r="C300" s="12">
        <v>200</v>
      </c>
    </row>
    <row r="301" spans="1:3" ht="12.75">
      <c r="A301" s="239">
        <v>2</v>
      </c>
      <c r="B301" s="234" t="s">
        <v>12</v>
      </c>
      <c r="C301" s="233">
        <f>SUM(C300)</f>
        <v>200</v>
      </c>
    </row>
    <row r="302" spans="1:3" ht="12.75">
      <c r="A302" s="239"/>
      <c r="B302" s="234"/>
      <c r="C302" s="233"/>
    </row>
    <row r="304" spans="1:3" ht="12.75">
      <c r="A304" s="1" t="s">
        <v>89</v>
      </c>
      <c r="B304" s="2" t="s">
        <v>90</v>
      </c>
      <c r="C304" s="14"/>
    </row>
    <row r="305" spans="2:3" ht="12.75">
      <c r="B305" s="2" t="s">
        <v>91</v>
      </c>
      <c r="C305" s="14"/>
    </row>
    <row r="306" spans="2:4" ht="12.75">
      <c r="B306" s="2"/>
      <c r="C306" s="52" t="s">
        <v>128</v>
      </c>
      <c r="D306" s="1">
        <v>583119</v>
      </c>
    </row>
    <row r="307" spans="1:4" ht="12.75">
      <c r="A307" s="4"/>
      <c r="B307" s="5" t="s">
        <v>5</v>
      </c>
      <c r="C307" s="53" t="s">
        <v>6</v>
      </c>
      <c r="D307" s="1">
        <v>58812</v>
      </c>
    </row>
    <row r="308" spans="1:4" ht="12.75">
      <c r="A308" s="4">
        <v>1</v>
      </c>
      <c r="B308" s="8" t="s">
        <v>92</v>
      </c>
      <c r="C308" s="12">
        <v>600</v>
      </c>
      <c r="D308" s="1">
        <v>58813</v>
      </c>
    </row>
    <row r="309" spans="1:3" ht="12.75">
      <c r="A309" s="4">
        <v>2</v>
      </c>
      <c r="B309" s="8" t="s">
        <v>93</v>
      </c>
      <c r="C309" s="12">
        <v>0</v>
      </c>
    </row>
    <row r="310" spans="1:3" ht="12.75">
      <c r="A310" s="4">
        <v>3</v>
      </c>
      <c r="B310" s="8" t="s">
        <v>94</v>
      </c>
      <c r="C310" s="12">
        <v>250</v>
      </c>
    </row>
    <row r="311" spans="1:3" ht="12.75">
      <c r="A311" s="239">
        <v>4</v>
      </c>
      <c r="B311" s="243" t="s">
        <v>12</v>
      </c>
      <c r="C311" s="245">
        <f>SUM(C308:C310)</f>
        <v>850</v>
      </c>
    </row>
    <row r="312" spans="1:3" ht="12.75">
      <c r="A312" s="239"/>
      <c r="B312" s="244"/>
      <c r="C312" s="246"/>
    </row>
    <row r="315" spans="1:3" ht="12.75">
      <c r="A315" s="1" t="s">
        <v>95</v>
      </c>
      <c r="B315" s="2" t="s">
        <v>96</v>
      </c>
      <c r="C315" s="14"/>
    </row>
    <row r="316" spans="2:3" ht="12.75">
      <c r="B316" s="2" t="s">
        <v>97</v>
      </c>
      <c r="C316" s="14"/>
    </row>
    <row r="317" spans="2:4" ht="12.75">
      <c r="B317" s="2"/>
      <c r="C317" s="52" t="s">
        <v>128</v>
      </c>
      <c r="D317" s="1">
        <v>38115</v>
      </c>
    </row>
    <row r="318" spans="1:4" ht="12.75">
      <c r="A318" s="4"/>
      <c r="B318" s="5" t="s">
        <v>5</v>
      </c>
      <c r="C318" s="53" t="s">
        <v>6</v>
      </c>
      <c r="D318" s="1">
        <v>38115</v>
      </c>
    </row>
    <row r="319" spans="1:4" ht="12.75">
      <c r="A319" s="4">
        <v>1</v>
      </c>
      <c r="B319" s="8" t="s">
        <v>98</v>
      </c>
      <c r="C319" s="12">
        <v>200</v>
      </c>
      <c r="D319" s="1">
        <v>38115</v>
      </c>
    </row>
    <row r="320" spans="1:4" ht="12.75">
      <c r="A320" s="4">
        <v>3</v>
      </c>
      <c r="B320" s="8" t="s">
        <v>99</v>
      </c>
      <c r="C320" s="12">
        <v>300</v>
      </c>
      <c r="D320" s="1">
        <v>38115</v>
      </c>
    </row>
    <row r="321" spans="1:3" ht="12.75">
      <c r="A321" s="4">
        <v>5</v>
      </c>
      <c r="B321" s="8" t="s">
        <v>100</v>
      </c>
      <c r="C321" s="12">
        <v>15</v>
      </c>
    </row>
    <row r="322" spans="1:3" ht="12.75">
      <c r="A322" s="4">
        <v>7</v>
      </c>
      <c r="B322" s="8" t="s">
        <v>101</v>
      </c>
      <c r="C322" s="12">
        <v>600</v>
      </c>
    </row>
    <row r="323" spans="1:3" ht="12.75">
      <c r="A323" s="239">
        <v>8</v>
      </c>
      <c r="B323" s="234" t="s">
        <v>12</v>
      </c>
      <c r="C323" s="233">
        <f>SUM(C319:C322)</f>
        <v>1115</v>
      </c>
    </row>
    <row r="324" spans="1:3" ht="12.75">
      <c r="A324" s="239"/>
      <c r="B324" s="234"/>
      <c r="C324" s="233"/>
    </row>
    <row r="327" spans="1:3" ht="12.75">
      <c r="A327" s="1" t="s">
        <v>227</v>
      </c>
      <c r="B327" s="2" t="s">
        <v>102</v>
      </c>
      <c r="C327" s="14"/>
    </row>
    <row r="328" spans="2:3" ht="12.75">
      <c r="B328" s="2" t="s">
        <v>103</v>
      </c>
      <c r="C328" s="14"/>
    </row>
    <row r="329" spans="2:4" ht="12.75">
      <c r="B329" s="2"/>
      <c r="C329" s="52" t="s">
        <v>128</v>
      </c>
      <c r="D329" s="1">
        <v>511116</v>
      </c>
    </row>
    <row r="330" spans="1:3" ht="12.75">
      <c r="A330" s="4"/>
      <c r="B330" s="5" t="s">
        <v>5</v>
      </c>
      <c r="C330" s="53" t="s">
        <v>6</v>
      </c>
    </row>
    <row r="331" spans="1:4" ht="12.75">
      <c r="A331" s="4">
        <v>1</v>
      </c>
      <c r="B331" s="15" t="s">
        <v>104</v>
      </c>
      <c r="C331" s="12">
        <v>2039</v>
      </c>
      <c r="D331" s="1">
        <v>53111</v>
      </c>
    </row>
    <row r="332" spans="1:3" ht="12.75">
      <c r="A332" s="4">
        <v>2</v>
      </c>
      <c r="B332" s="16" t="s">
        <v>18</v>
      </c>
      <c r="C332" s="17">
        <f>SUM(C331)</f>
        <v>2039</v>
      </c>
    </row>
    <row r="333" spans="1:3" ht="12.75">
      <c r="A333" s="4">
        <v>3</v>
      </c>
      <c r="B333" s="11" t="s">
        <v>19</v>
      </c>
      <c r="C333" s="12">
        <v>275</v>
      </c>
    </row>
    <row r="334" spans="1:3" ht="12.75">
      <c r="A334" s="4">
        <v>4</v>
      </c>
      <c r="B334" s="9" t="s">
        <v>21</v>
      </c>
      <c r="C334" s="10">
        <f>SUM(C333:C333)</f>
        <v>275</v>
      </c>
    </row>
    <row r="335" spans="1:3" ht="12.75">
      <c r="A335" s="4">
        <v>5</v>
      </c>
      <c r="B335" s="34" t="s">
        <v>105</v>
      </c>
      <c r="C335" s="12"/>
    </row>
    <row r="336" spans="1:3" ht="12.75">
      <c r="A336" s="4">
        <v>6</v>
      </c>
      <c r="B336" s="34" t="s">
        <v>106</v>
      </c>
      <c r="C336" s="12"/>
    </row>
    <row r="337" spans="1:3" ht="12.75">
      <c r="A337" s="4">
        <v>7</v>
      </c>
      <c r="B337" s="9" t="s">
        <v>11</v>
      </c>
      <c r="C337" s="10">
        <f>SUM(C335:C336)</f>
        <v>0</v>
      </c>
    </row>
    <row r="338" spans="1:6" s="3" customFormat="1" ht="12.75">
      <c r="A338" s="239">
        <v>8</v>
      </c>
      <c r="B338" s="234" t="s">
        <v>12</v>
      </c>
      <c r="C338" s="233">
        <f>SUM(C337,C334,C332)</f>
        <v>2314</v>
      </c>
      <c r="D338" s="1"/>
      <c r="E338"/>
      <c r="F338"/>
    </row>
    <row r="339" spans="1:6" s="3" customFormat="1" ht="12.75">
      <c r="A339" s="239"/>
      <c r="B339" s="234"/>
      <c r="C339" s="233"/>
      <c r="D339" s="1"/>
      <c r="E339"/>
      <c r="F339"/>
    </row>
    <row r="340" spans="1:3" ht="12.75">
      <c r="A340" s="31"/>
      <c r="B340" s="20"/>
      <c r="C340" s="59"/>
    </row>
    <row r="341" spans="1:3" ht="12.75">
      <c r="A341" s="31"/>
      <c r="B341" s="35"/>
      <c r="C341" s="36"/>
    </row>
    <row r="342" spans="1:3" ht="12.75">
      <c r="A342" s="1" t="s">
        <v>228</v>
      </c>
      <c r="B342" s="2" t="s">
        <v>108</v>
      </c>
      <c r="C342" s="14"/>
    </row>
    <row r="343" spans="2:3" s="1" customFormat="1" ht="12.75">
      <c r="B343" s="2" t="s">
        <v>109</v>
      </c>
      <c r="C343" s="14"/>
    </row>
    <row r="344" spans="2:4" ht="12.75">
      <c r="B344" s="2"/>
      <c r="C344" s="52" t="s">
        <v>128</v>
      </c>
      <c r="D344" s="1">
        <v>52211</v>
      </c>
    </row>
    <row r="345" spans="1:3" ht="12.75">
      <c r="A345" s="4"/>
      <c r="B345" s="5" t="s">
        <v>5</v>
      </c>
      <c r="C345" s="53" t="s">
        <v>6</v>
      </c>
    </row>
    <row r="346" spans="1:4" ht="12.75">
      <c r="A346" s="4">
        <v>1</v>
      </c>
      <c r="B346" s="11" t="s">
        <v>110</v>
      </c>
      <c r="C346" s="12">
        <v>342</v>
      </c>
      <c r="D346" s="1">
        <v>53111</v>
      </c>
    </row>
    <row r="347" spans="1:3" ht="12.75">
      <c r="A347" s="4">
        <v>2</v>
      </c>
      <c r="B347" s="28" t="s">
        <v>18</v>
      </c>
      <c r="C347" s="10">
        <f>SUM(C346:C346)</f>
        <v>342</v>
      </c>
    </row>
    <row r="348" spans="1:3" ht="12.75">
      <c r="A348" s="4">
        <v>3</v>
      </c>
      <c r="B348" s="11" t="s">
        <v>19</v>
      </c>
      <c r="C348" s="12">
        <v>92</v>
      </c>
    </row>
    <row r="349" spans="1:4" ht="12.75">
      <c r="A349" s="4">
        <v>4</v>
      </c>
      <c r="B349" s="28" t="s">
        <v>21</v>
      </c>
      <c r="C349" s="10">
        <f>SUM(C348:C348)</f>
        <v>92</v>
      </c>
      <c r="D349" s="1">
        <v>54411</v>
      </c>
    </row>
    <row r="350" spans="1:4" ht="12.75">
      <c r="A350" s="4">
        <v>5</v>
      </c>
      <c r="B350" s="11" t="s">
        <v>43</v>
      </c>
      <c r="C350" s="12">
        <v>20</v>
      </c>
      <c r="D350" s="1">
        <v>54712</v>
      </c>
    </row>
    <row r="351" spans="1:4" ht="12.75">
      <c r="A351" s="4">
        <v>6</v>
      </c>
      <c r="B351" s="11" t="s">
        <v>28</v>
      </c>
      <c r="C351" s="12"/>
      <c r="D351" s="1">
        <v>54911</v>
      </c>
    </row>
    <row r="352" spans="1:3" ht="12.75">
      <c r="A352" s="4">
        <v>7</v>
      </c>
      <c r="B352" s="11" t="s">
        <v>111</v>
      </c>
      <c r="C352" s="12">
        <v>20</v>
      </c>
    </row>
    <row r="353" spans="1:4" ht="12.75">
      <c r="A353" s="4">
        <v>8</v>
      </c>
      <c r="B353" s="11" t="s">
        <v>112</v>
      </c>
      <c r="C353" s="12"/>
      <c r="D353" s="1">
        <v>55111</v>
      </c>
    </row>
    <row r="354" spans="1:4" ht="12.75">
      <c r="A354" s="4">
        <v>9</v>
      </c>
      <c r="B354" s="9" t="s">
        <v>8</v>
      </c>
      <c r="C354" s="10">
        <f>SUM(C350:C353)</f>
        <v>40</v>
      </c>
      <c r="D354" s="1">
        <v>55214</v>
      </c>
    </row>
    <row r="355" spans="1:4" ht="12.75">
      <c r="A355" s="4">
        <v>10</v>
      </c>
      <c r="B355" s="11" t="s">
        <v>113</v>
      </c>
      <c r="C355" s="12"/>
      <c r="D355" s="1">
        <v>55215</v>
      </c>
    </row>
    <row r="356" spans="1:4" ht="12.75">
      <c r="A356" s="4">
        <v>11</v>
      </c>
      <c r="B356" s="8" t="s">
        <v>114</v>
      </c>
      <c r="C356" s="12"/>
      <c r="D356" s="1">
        <v>55217</v>
      </c>
    </row>
    <row r="357" spans="1:4" ht="12.75">
      <c r="A357" s="4">
        <v>12</v>
      </c>
      <c r="B357" s="8" t="s">
        <v>71</v>
      </c>
      <c r="C357" s="12"/>
      <c r="D357" s="1">
        <v>552192</v>
      </c>
    </row>
    <row r="358" spans="1:4" ht="12.75">
      <c r="A358" s="4">
        <v>13</v>
      </c>
      <c r="B358" s="8" t="s">
        <v>115</v>
      </c>
      <c r="C358" s="12"/>
      <c r="D358" s="1">
        <v>55218</v>
      </c>
    </row>
    <row r="359" spans="1:3" ht="12.75">
      <c r="A359" s="4">
        <v>14</v>
      </c>
      <c r="B359" s="8" t="s">
        <v>37</v>
      </c>
      <c r="C359" s="12"/>
    </row>
    <row r="360" spans="1:4" ht="12.75">
      <c r="A360" s="4">
        <v>15</v>
      </c>
      <c r="B360" s="11" t="s">
        <v>116</v>
      </c>
      <c r="C360" s="12"/>
      <c r="D360" s="1">
        <v>561111</v>
      </c>
    </row>
    <row r="361" spans="1:3" ht="12.75">
      <c r="A361" s="4">
        <v>16</v>
      </c>
      <c r="B361" s="9" t="s">
        <v>23</v>
      </c>
      <c r="C361" s="10">
        <f>SUM(C355:C360)</f>
        <v>0</v>
      </c>
    </row>
    <row r="362" spans="1:3" ht="12.75">
      <c r="A362" s="4">
        <v>17</v>
      </c>
      <c r="B362" s="11" t="s">
        <v>9</v>
      </c>
      <c r="C362" s="12">
        <v>11</v>
      </c>
    </row>
    <row r="363" spans="1:3" ht="12.75">
      <c r="A363" s="4">
        <v>18</v>
      </c>
      <c r="B363" s="9" t="s">
        <v>10</v>
      </c>
      <c r="C363" s="66">
        <f>SUM(C362:C362)</f>
        <v>11</v>
      </c>
    </row>
    <row r="364" spans="1:3" ht="12.75">
      <c r="A364" s="4">
        <v>19</v>
      </c>
      <c r="B364" s="9" t="s">
        <v>11</v>
      </c>
      <c r="C364" s="10">
        <f>SUM(C354+C361+C363)</f>
        <v>51</v>
      </c>
    </row>
    <row r="365" spans="1:3" ht="12.75">
      <c r="A365" s="239">
        <v>20</v>
      </c>
      <c r="B365" s="234" t="s">
        <v>12</v>
      </c>
      <c r="C365" s="233">
        <f>SUM(C347+C349+C364)</f>
        <v>485</v>
      </c>
    </row>
    <row r="366" spans="1:3" ht="12.75">
      <c r="A366" s="239"/>
      <c r="B366" s="234"/>
      <c r="C366" s="233"/>
    </row>
    <row r="367" spans="2:3" ht="12.75">
      <c r="B367" s="20"/>
      <c r="C367" s="59"/>
    </row>
    <row r="368" spans="1:3" ht="12.75">
      <c r="A368" s="1" t="s">
        <v>107</v>
      </c>
      <c r="B368" s="2" t="s">
        <v>187</v>
      </c>
      <c r="C368" s="14"/>
    </row>
    <row r="369" spans="2:3" s="1" customFormat="1" ht="12.75">
      <c r="B369" s="2" t="s">
        <v>225</v>
      </c>
      <c r="C369" s="14"/>
    </row>
    <row r="370" spans="2:4" ht="12.75">
      <c r="B370" s="2"/>
      <c r="C370" s="52" t="s">
        <v>128</v>
      </c>
      <c r="D370" s="1">
        <v>55214</v>
      </c>
    </row>
    <row r="371" spans="1:4" ht="12.75">
      <c r="A371" s="4"/>
      <c r="B371" s="5" t="s">
        <v>5</v>
      </c>
      <c r="C371" s="53" t="s">
        <v>6</v>
      </c>
      <c r="D371" s="1">
        <v>55215</v>
      </c>
    </row>
    <row r="372" spans="1:4" ht="12.75">
      <c r="A372" s="4">
        <v>1</v>
      </c>
      <c r="B372" s="8" t="s">
        <v>114</v>
      </c>
      <c r="C372" s="12">
        <v>800</v>
      </c>
      <c r="D372" s="1">
        <v>55217</v>
      </c>
    </row>
    <row r="373" spans="1:4" ht="12.75">
      <c r="A373" s="4">
        <v>2</v>
      </c>
      <c r="B373" s="8" t="s">
        <v>71</v>
      </c>
      <c r="C373" s="12">
        <v>150</v>
      </c>
      <c r="D373" s="1">
        <v>552192</v>
      </c>
    </row>
    <row r="374" spans="1:4" ht="12.75">
      <c r="A374" s="4">
        <v>3</v>
      </c>
      <c r="B374" s="8" t="s">
        <v>115</v>
      </c>
      <c r="C374" s="12">
        <v>15</v>
      </c>
      <c r="D374" s="1">
        <v>55218</v>
      </c>
    </row>
    <row r="375" spans="1:3" ht="12.75">
      <c r="A375" s="4">
        <v>4</v>
      </c>
      <c r="B375" s="8" t="s">
        <v>37</v>
      </c>
      <c r="C375" s="12">
        <v>5</v>
      </c>
    </row>
    <row r="376" spans="1:4" ht="12.75">
      <c r="A376" s="4">
        <v>5</v>
      </c>
      <c r="B376" s="11" t="s">
        <v>170</v>
      </c>
      <c r="C376" s="12">
        <v>1200</v>
      </c>
      <c r="D376" s="1">
        <v>561111</v>
      </c>
    </row>
    <row r="377" spans="1:3" ht="12.75">
      <c r="A377" s="4">
        <v>6</v>
      </c>
      <c r="B377" s="9" t="s">
        <v>23</v>
      </c>
      <c r="C377" s="10">
        <f>SUM(C372:C376)</f>
        <v>2170</v>
      </c>
    </row>
    <row r="378" spans="1:3" ht="12.75">
      <c r="A378" s="4">
        <v>7</v>
      </c>
      <c r="B378" s="11" t="s">
        <v>9</v>
      </c>
      <c r="C378" s="12">
        <v>586</v>
      </c>
    </row>
    <row r="379" spans="1:3" ht="12.75">
      <c r="A379" s="4">
        <v>8</v>
      </c>
      <c r="B379" s="9" t="s">
        <v>10</v>
      </c>
      <c r="C379" s="66">
        <f>SUM(C378:C378)</f>
        <v>586</v>
      </c>
    </row>
    <row r="380" spans="1:3" ht="12.75">
      <c r="A380" s="4">
        <v>9</v>
      </c>
      <c r="B380" s="9" t="s">
        <v>11</v>
      </c>
      <c r="C380" s="10">
        <f>SUM(C377:C378)</f>
        <v>2756</v>
      </c>
    </row>
    <row r="381" spans="1:3" ht="12.75">
      <c r="A381" s="239">
        <v>10</v>
      </c>
      <c r="B381" s="234" t="s">
        <v>12</v>
      </c>
      <c r="C381" s="233">
        <f>SUM(C380)</f>
        <v>2756</v>
      </c>
    </row>
    <row r="382" spans="1:3" ht="12.75">
      <c r="A382" s="239"/>
      <c r="B382" s="234"/>
      <c r="C382" s="233"/>
    </row>
    <row r="383" spans="2:3" ht="12.75">
      <c r="B383" s="20"/>
      <c r="C383" s="59"/>
    </row>
    <row r="384" spans="1:3" ht="12.75">
      <c r="A384" s="1" t="s">
        <v>117</v>
      </c>
      <c r="B384" s="2" t="s">
        <v>188</v>
      </c>
      <c r="C384" s="14"/>
    </row>
    <row r="385" spans="2:3" s="1" customFormat="1" ht="12.75">
      <c r="B385" s="2" t="s">
        <v>189</v>
      </c>
      <c r="C385" s="14"/>
    </row>
    <row r="386" spans="2:4" ht="12.75">
      <c r="B386" s="2"/>
      <c r="C386" s="52" t="s">
        <v>128</v>
      </c>
      <c r="D386" s="1">
        <v>12543</v>
      </c>
    </row>
    <row r="387" spans="1:3" ht="12.75">
      <c r="A387" s="4"/>
      <c r="B387" s="5" t="s">
        <v>5</v>
      </c>
      <c r="C387" s="53" t="s">
        <v>6</v>
      </c>
    </row>
    <row r="388" spans="1:3" ht="12.75">
      <c r="A388" s="4">
        <v>1</v>
      </c>
      <c r="B388" s="44" t="s">
        <v>44</v>
      </c>
      <c r="C388" s="12">
        <v>150</v>
      </c>
    </row>
    <row r="389" spans="1:4" ht="12.75">
      <c r="A389" s="4">
        <v>2</v>
      </c>
      <c r="B389" s="44" t="s">
        <v>46</v>
      </c>
      <c r="C389" s="12">
        <v>100</v>
      </c>
      <c r="D389" s="1">
        <v>55215</v>
      </c>
    </row>
    <row r="390" spans="1:4" ht="12.75">
      <c r="A390" s="4">
        <v>2</v>
      </c>
      <c r="B390" s="9" t="s">
        <v>190</v>
      </c>
      <c r="C390" s="10">
        <f>SUM(C388:C389)</f>
        <v>250</v>
      </c>
      <c r="D390" s="1">
        <v>55217</v>
      </c>
    </row>
    <row r="391" spans="1:4" ht="12.75">
      <c r="A391" s="4">
        <v>3</v>
      </c>
      <c r="B391" s="8" t="s">
        <v>71</v>
      </c>
      <c r="C391" s="12">
        <v>5</v>
      </c>
      <c r="D391" s="1">
        <v>552192</v>
      </c>
    </row>
    <row r="392" spans="1:6" s="37" customFormat="1" ht="12.75">
      <c r="A392" s="4">
        <v>4</v>
      </c>
      <c r="B392" s="8" t="s">
        <v>115</v>
      </c>
      <c r="C392" s="12">
        <v>25</v>
      </c>
      <c r="D392" s="1"/>
      <c r="E392"/>
      <c r="F392"/>
    </row>
    <row r="393" spans="1:6" s="37" customFormat="1" ht="12.75">
      <c r="A393" s="4">
        <v>7</v>
      </c>
      <c r="B393" s="11" t="s">
        <v>37</v>
      </c>
      <c r="C393" s="12">
        <v>130</v>
      </c>
      <c r="D393" s="1">
        <v>561111</v>
      </c>
      <c r="E393"/>
      <c r="F393"/>
    </row>
    <row r="394" spans="1:6" s="37" customFormat="1" ht="12.75">
      <c r="A394" s="4">
        <v>8</v>
      </c>
      <c r="B394" s="9" t="s">
        <v>23</v>
      </c>
      <c r="C394" s="10">
        <f>SUM(C391:C393)</f>
        <v>160</v>
      </c>
      <c r="D394" s="1"/>
      <c r="E394"/>
      <c r="F394"/>
    </row>
    <row r="395" spans="1:6" s="37" customFormat="1" ht="12.75">
      <c r="A395" s="4">
        <v>9</v>
      </c>
      <c r="B395" s="11" t="s">
        <v>9</v>
      </c>
      <c r="C395" s="12">
        <v>111</v>
      </c>
      <c r="D395" s="1"/>
      <c r="E395"/>
      <c r="F395"/>
    </row>
    <row r="396" spans="1:6" s="37" customFormat="1" ht="12.75">
      <c r="A396" s="4">
        <v>10</v>
      </c>
      <c r="B396" s="9" t="s">
        <v>10</v>
      </c>
      <c r="C396" s="18">
        <f>SUM(C395:C395)</f>
        <v>111</v>
      </c>
      <c r="D396" s="1"/>
      <c r="E396"/>
      <c r="F396"/>
    </row>
    <row r="397" spans="1:6" s="37" customFormat="1" ht="12.75">
      <c r="A397" s="4">
        <v>11</v>
      </c>
      <c r="B397" s="9" t="s">
        <v>11</v>
      </c>
      <c r="C397" s="10">
        <f>SUM(C390+C394+C396)</f>
        <v>521</v>
      </c>
      <c r="D397" s="1"/>
      <c r="E397"/>
      <c r="F397"/>
    </row>
    <row r="398" spans="1:6" s="37" customFormat="1" ht="12.75">
      <c r="A398" s="239">
        <v>12</v>
      </c>
      <c r="B398" s="234" t="s">
        <v>12</v>
      </c>
      <c r="C398" s="233">
        <f>SUM(C397)</f>
        <v>521</v>
      </c>
      <c r="D398" s="1"/>
      <c r="E398"/>
      <c r="F398"/>
    </row>
    <row r="399" spans="1:6" s="37" customFormat="1" ht="12.75">
      <c r="A399" s="239"/>
      <c r="B399" s="234"/>
      <c r="C399" s="233"/>
      <c r="D399" s="1"/>
      <c r="E399"/>
      <c r="F399"/>
    </row>
    <row r="400" ht="12.75">
      <c r="A400" s="38"/>
    </row>
    <row r="401" spans="1:3" ht="12.75">
      <c r="A401" s="38"/>
      <c r="B401" t="s">
        <v>118</v>
      </c>
      <c r="C401" s="57">
        <f>SUM(C398+C381+C365+C338+C323+C311+C301+C293+C285+C277+C267+C235+C223+C206+C167+C152+C126+C100+C67+C33+C20)</f>
        <v>185631</v>
      </c>
    </row>
    <row r="457" spans="2:8" s="1" customFormat="1" ht="12.75">
      <c r="B457"/>
      <c r="C457" s="57"/>
      <c r="E457"/>
      <c r="F457"/>
      <c r="G457"/>
      <c r="H457"/>
    </row>
    <row r="459" ht="12.75">
      <c r="B459" s="39"/>
    </row>
  </sheetData>
  <sheetProtection/>
  <mergeCells count="64">
    <mergeCell ref="A285:A286"/>
    <mergeCell ref="B285:B286"/>
    <mergeCell ref="C285:C286"/>
    <mergeCell ref="A293:A294"/>
    <mergeCell ref="B293:B294"/>
    <mergeCell ref="C293:C294"/>
    <mergeCell ref="A381:A382"/>
    <mergeCell ref="B381:B382"/>
    <mergeCell ref="C381:C382"/>
    <mergeCell ref="A126:A127"/>
    <mergeCell ref="A301:A302"/>
    <mergeCell ref="B301:B302"/>
    <mergeCell ref="C301:C302"/>
    <mergeCell ref="A311:A312"/>
    <mergeCell ref="B311:B312"/>
    <mergeCell ref="C311:C312"/>
    <mergeCell ref="A365:A366"/>
    <mergeCell ref="B365:B366"/>
    <mergeCell ref="C365:C366"/>
    <mergeCell ref="A323:A324"/>
    <mergeCell ref="B323:B324"/>
    <mergeCell ref="C323:C324"/>
    <mergeCell ref="D66:D68"/>
    <mergeCell ref="C67:C68"/>
    <mergeCell ref="B100:B101"/>
    <mergeCell ref="C100:C101"/>
    <mergeCell ref="A398:A399"/>
    <mergeCell ref="B398:B399"/>
    <mergeCell ref="C398:C399"/>
    <mergeCell ref="A338:A339"/>
    <mergeCell ref="B338:B339"/>
    <mergeCell ref="C338:C339"/>
    <mergeCell ref="B223:B224"/>
    <mergeCell ref="A20:A21"/>
    <mergeCell ref="B20:B21"/>
    <mergeCell ref="C20:C21"/>
    <mergeCell ref="B67:B68"/>
    <mergeCell ref="A100:A101"/>
    <mergeCell ref="A33:A34"/>
    <mergeCell ref="B33:B34"/>
    <mergeCell ref="C33:C34"/>
    <mergeCell ref="A67:A68"/>
    <mergeCell ref="A267:A268"/>
    <mergeCell ref="B267:B268"/>
    <mergeCell ref="C267:C268"/>
    <mergeCell ref="A277:A278"/>
    <mergeCell ref="B277:B278"/>
    <mergeCell ref="C277:C278"/>
    <mergeCell ref="C206:C207"/>
    <mergeCell ref="A167:A168"/>
    <mergeCell ref="B167:B168"/>
    <mergeCell ref="A152:A153"/>
    <mergeCell ref="B152:B153"/>
    <mergeCell ref="C167:C168"/>
    <mergeCell ref="B126:B127"/>
    <mergeCell ref="C126:C127"/>
    <mergeCell ref="A206:A207"/>
    <mergeCell ref="C223:C224"/>
    <mergeCell ref="B235:B236"/>
    <mergeCell ref="C235:C236"/>
    <mergeCell ref="A235:A236"/>
    <mergeCell ref="C152:C153"/>
    <mergeCell ref="A223:A224"/>
    <mergeCell ref="B206:B207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67" r:id="rId1"/>
  <headerFooter alignWithMargins="0">
    <oddHeader xml:space="preserve">&amp;LMAGYARPOLÁNY KÖZSÉG
ÖNKORMÁNYZATA&amp;C2013.ÉVI KÖLTSÉGVETÉS
ÖNKORMÁNYZATI SZAKFELADATOK
KIADÁSOK&amp;R4. melléklet az 1/2013. (II. 18.)
önkormányzati rendelethez </oddHeader>
    <oddFooter>&amp;C&amp;P</oddFooter>
  </headerFooter>
  <rowBreaks count="4" manualBreakCount="4">
    <brk id="69" max="2" man="1"/>
    <brk id="154" max="2" man="1"/>
    <brk id="238" max="2" man="1"/>
    <brk id="312" max="2" man="1"/>
  </rowBreaks>
  <colBreaks count="1" manualBreakCount="1">
    <brk id="4" min="22" max="4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9.125" style="178" customWidth="1"/>
    <col min="2" max="2" width="42.125" style="178" customWidth="1"/>
    <col min="3" max="3" width="12.625" style="169" bestFit="1" customWidth="1"/>
    <col min="4" max="16384" width="9.125" style="178" customWidth="1"/>
  </cols>
  <sheetData>
    <row r="1" ht="15">
      <c r="C1" s="171" t="s">
        <v>2</v>
      </c>
    </row>
    <row r="2" spans="1:3" ht="31.5" customHeight="1">
      <c r="A2" s="216"/>
      <c r="B2" s="216" t="s">
        <v>5</v>
      </c>
      <c r="C2" s="217" t="s">
        <v>63</v>
      </c>
    </row>
    <row r="3" spans="1:3" ht="31.5" customHeight="1">
      <c r="A3" s="218">
        <v>1</v>
      </c>
      <c r="B3" s="218" t="s">
        <v>58</v>
      </c>
      <c r="C3" s="174">
        <v>89977</v>
      </c>
    </row>
    <row r="4" spans="1:3" ht="31.5" customHeight="1">
      <c r="A4" s="218">
        <v>2</v>
      </c>
      <c r="B4" s="218" t="s">
        <v>59</v>
      </c>
      <c r="C4" s="174">
        <f>SUM(C5:C7)</f>
        <v>2037</v>
      </c>
    </row>
    <row r="5" spans="1:3" ht="31.5" customHeight="1">
      <c r="A5" s="218">
        <v>3</v>
      </c>
      <c r="B5" s="93" t="s">
        <v>229</v>
      </c>
      <c r="C5" s="172">
        <v>735</v>
      </c>
    </row>
    <row r="6" spans="1:3" ht="31.5" customHeight="1">
      <c r="A6" s="218">
        <v>4</v>
      </c>
      <c r="B6" s="93" t="s">
        <v>230</v>
      </c>
      <c r="C6" s="172">
        <v>700</v>
      </c>
    </row>
    <row r="7" spans="1:3" ht="31.5" customHeight="1">
      <c r="A7" s="218">
        <v>5</v>
      </c>
      <c r="B7" s="93" t="s">
        <v>231</v>
      </c>
      <c r="C7" s="172">
        <v>602</v>
      </c>
    </row>
    <row r="8" spans="1:3" s="215" customFormat="1" ht="31.5" customHeight="1">
      <c r="A8" s="218">
        <v>7</v>
      </c>
      <c r="B8" s="218" t="s">
        <v>271</v>
      </c>
      <c r="C8" s="174">
        <f>SUM(C3+C4)</f>
        <v>92014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 xml:space="preserve">&amp;LMAGYARPOLÁNY KÖZSÉG 
ÖNKORMÁNYZATA&amp;C2013.ÉVI KÖLTSÉGVETÉS
TARTALÉK&amp;R5. melléklet az 1/2013. (II. 18.)
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0"/>
  <sheetViews>
    <sheetView view="pageLayout" workbookViewId="0" topLeftCell="A1">
      <selection activeCell="A12" sqref="A12"/>
    </sheetView>
  </sheetViews>
  <sheetFormatPr defaultColWidth="9.00390625" defaultRowHeight="12.75"/>
  <cols>
    <col min="1" max="1" width="9.125" style="148" customWidth="1"/>
    <col min="2" max="2" width="47.00390625" style="149" customWidth="1"/>
    <col min="3" max="3" width="9.125" style="149" hidden="1" customWidth="1"/>
    <col min="4" max="4" width="28.875" style="149" hidden="1" customWidth="1"/>
    <col min="5" max="5" width="18.375" style="149" customWidth="1"/>
    <col min="6" max="6" width="19.75390625" style="149" customWidth="1"/>
    <col min="7" max="7" width="17.00390625" style="149" customWidth="1"/>
    <col min="8" max="16384" width="9.125" style="149" customWidth="1"/>
  </cols>
  <sheetData>
    <row r="1" ht="18.75">
      <c r="G1" s="150" t="s">
        <v>2</v>
      </c>
    </row>
    <row r="2" spans="1:7" s="148" customFormat="1" ht="18.75">
      <c r="A2" s="151"/>
      <c r="B2" s="151" t="s">
        <v>5</v>
      </c>
      <c r="C2" s="151"/>
      <c r="D2" s="151"/>
      <c r="E2" s="151" t="s">
        <v>63</v>
      </c>
      <c r="F2" s="151" t="s">
        <v>191</v>
      </c>
      <c r="G2" s="151" t="s">
        <v>192</v>
      </c>
    </row>
    <row r="3" spans="1:7" s="155" customFormat="1" ht="15.75">
      <c r="A3" s="152">
        <v>1</v>
      </c>
      <c r="B3" s="153" t="s">
        <v>385</v>
      </c>
      <c r="C3" s="153"/>
      <c r="D3" s="153"/>
      <c r="E3" s="154" t="s">
        <v>386</v>
      </c>
      <c r="F3" s="154" t="s">
        <v>387</v>
      </c>
      <c r="G3" s="154" t="s">
        <v>388</v>
      </c>
    </row>
    <row r="4" spans="1:7" s="155" customFormat="1" ht="30.75" customHeight="1">
      <c r="A4" s="152">
        <v>2</v>
      </c>
      <c r="B4" s="13" t="s">
        <v>445</v>
      </c>
      <c r="C4" s="153"/>
      <c r="D4" s="153"/>
      <c r="E4" s="154"/>
      <c r="F4" s="156"/>
      <c r="G4" s="157">
        <v>2013</v>
      </c>
    </row>
    <row r="5" spans="1:7" s="155" customFormat="1" ht="30.75" customHeight="1">
      <c r="A5" s="152">
        <v>3</v>
      </c>
      <c r="B5" s="13" t="s">
        <v>389</v>
      </c>
      <c r="C5" s="13"/>
      <c r="D5" s="13"/>
      <c r="E5" s="158"/>
      <c r="F5" s="158"/>
      <c r="G5" s="157">
        <v>2013</v>
      </c>
    </row>
    <row r="6" spans="1:7" s="155" customFormat="1" ht="30.75" customHeight="1">
      <c r="A6" s="152">
        <v>4</v>
      </c>
      <c r="B6" s="159" t="s">
        <v>390</v>
      </c>
      <c r="C6" s="160"/>
      <c r="D6" s="160"/>
      <c r="E6" s="161"/>
      <c r="F6" s="161">
        <f>SUM(F4:F5)</f>
        <v>0</v>
      </c>
      <c r="G6" s="162"/>
    </row>
    <row r="7" spans="1:7" s="155" customFormat="1" ht="28.5" customHeight="1">
      <c r="A7" s="152">
        <v>5</v>
      </c>
      <c r="B7" s="13" t="s">
        <v>447</v>
      </c>
      <c r="C7" s="164">
        <v>2822</v>
      </c>
      <c r="D7" s="152"/>
      <c r="E7" s="152">
        <v>8414031</v>
      </c>
      <c r="F7" s="163">
        <v>665</v>
      </c>
      <c r="G7" s="157">
        <v>2013</v>
      </c>
    </row>
    <row r="8" spans="1:7" s="155" customFormat="1" ht="28.5" customHeight="1">
      <c r="A8" s="152">
        <v>6</v>
      </c>
      <c r="B8" s="13" t="s">
        <v>391</v>
      </c>
      <c r="C8" s="165">
        <v>600</v>
      </c>
      <c r="D8" s="166"/>
      <c r="E8" s="152">
        <v>8414031</v>
      </c>
      <c r="F8" s="163"/>
      <c r="G8" s="157">
        <v>2013</v>
      </c>
    </row>
    <row r="9" spans="1:7" s="155" customFormat="1" ht="28.5" customHeight="1">
      <c r="A9" s="152">
        <v>7</v>
      </c>
      <c r="B9" s="13" t="s">
        <v>446</v>
      </c>
      <c r="C9" s="165"/>
      <c r="D9" s="166"/>
      <c r="E9" s="152">
        <v>8414031</v>
      </c>
      <c r="F9" s="163">
        <v>119</v>
      </c>
      <c r="G9" s="157">
        <v>2013</v>
      </c>
    </row>
    <row r="10" spans="1:7" s="155" customFormat="1" ht="28.5" customHeight="1">
      <c r="A10" s="152">
        <v>8</v>
      </c>
      <c r="B10" s="13" t="s">
        <v>244</v>
      </c>
      <c r="C10" s="165">
        <v>4000</v>
      </c>
      <c r="D10" s="166"/>
      <c r="E10" s="152">
        <v>8414031</v>
      </c>
      <c r="F10" s="163">
        <v>2540</v>
      </c>
      <c r="G10" s="157">
        <v>2013</v>
      </c>
    </row>
    <row r="11" spans="1:7" s="155" customFormat="1" ht="28.5" customHeight="1">
      <c r="A11" s="152">
        <v>9</v>
      </c>
      <c r="B11" s="159" t="s">
        <v>392</v>
      </c>
      <c r="C11" s="160"/>
      <c r="D11" s="160"/>
      <c r="E11" s="160"/>
      <c r="F11" s="167">
        <f>SUM(F7:F10)</f>
        <v>3324</v>
      </c>
      <c r="G11" s="166"/>
    </row>
    <row r="12" s="155" customFormat="1" ht="15.75">
      <c r="A12" s="168"/>
    </row>
    <row r="13" s="155" customFormat="1" ht="15.75">
      <c r="A13" s="168"/>
    </row>
    <row r="14" s="155" customFormat="1" ht="15.75">
      <c r="A14" s="168"/>
    </row>
    <row r="15" s="155" customFormat="1" ht="15.75">
      <c r="A15" s="168"/>
    </row>
    <row r="16" s="155" customFormat="1" ht="15.75">
      <c r="A16" s="168"/>
    </row>
    <row r="17" s="155" customFormat="1" ht="15.75">
      <c r="A17" s="168"/>
    </row>
    <row r="18" s="155" customFormat="1" ht="15.75">
      <c r="A18" s="168"/>
    </row>
    <row r="19" s="155" customFormat="1" ht="15.75">
      <c r="A19" s="168"/>
    </row>
    <row r="20" s="155" customFormat="1" ht="15.75">
      <c r="A20" s="168"/>
    </row>
    <row r="21" s="155" customFormat="1" ht="15.75">
      <c r="A21" s="168"/>
    </row>
    <row r="22" s="155" customFormat="1" ht="15.75">
      <c r="A22" s="168"/>
    </row>
    <row r="23" s="155" customFormat="1" ht="15.75">
      <c r="A23" s="168"/>
    </row>
    <row r="24" s="155" customFormat="1" ht="15.75">
      <c r="A24" s="168"/>
    </row>
    <row r="25" s="155" customFormat="1" ht="15.75">
      <c r="A25" s="168"/>
    </row>
    <row r="26" s="155" customFormat="1" ht="15.75">
      <c r="A26" s="168"/>
    </row>
    <row r="27" s="155" customFormat="1" ht="15.75">
      <c r="A27" s="168"/>
    </row>
    <row r="28" s="155" customFormat="1" ht="15.75">
      <c r="A28" s="168"/>
    </row>
    <row r="29" s="155" customFormat="1" ht="15.75">
      <c r="A29" s="168"/>
    </row>
    <row r="30" s="155" customFormat="1" ht="15.75">
      <c r="A30" s="168"/>
    </row>
    <row r="31" s="155" customFormat="1" ht="15.75">
      <c r="A31" s="168"/>
    </row>
    <row r="32" s="155" customFormat="1" ht="15.75">
      <c r="A32" s="168"/>
    </row>
    <row r="33" s="155" customFormat="1" ht="15.75">
      <c r="A33" s="168"/>
    </row>
    <row r="34" s="155" customFormat="1" ht="15.75">
      <c r="A34" s="168"/>
    </row>
    <row r="35" s="155" customFormat="1" ht="15.75">
      <c r="A35" s="168"/>
    </row>
    <row r="36" s="155" customFormat="1" ht="15.75">
      <c r="A36" s="168"/>
    </row>
    <row r="37" s="155" customFormat="1" ht="15.75">
      <c r="A37" s="168"/>
    </row>
    <row r="38" s="155" customFormat="1" ht="15.75">
      <c r="A38" s="168"/>
    </row>
    <row r="39" s="155" customFormat="1" ht="15.75">
      <c r="A39" s="168"/>
    </row>
    <row r="40" s="155" customFormat="1" ht="15.75">
      <c r="A40" s="168"/>
    </row>
    <row r="41" s="155" customFormat="1" ht="15.75">
      <c r="A41" s="168"/>
    </row>
    <row r="42" s="155" customFormat="1" ht="15.75">
      <c r="A42" s="168"/>
    </row>
    <row r="43" s="155" customFormat="1" ht="15.75">
      <c r="A43" s="168"/>
    </row>
    <row r="44" s="155" customFormat="1" ht="15.75">
      <c r="A44" s="168"/>
    </row>
    <row r="45" s="155" customFormat="1" ht="15.75">
      <c r="A45" s="168"/>
    </row>
    <row r="46" s="155" customFormat="1" ht="15.75">
      <c r="A46" s="168"/>
    </row>
    <row r="47" s="155" customFormat="1" ht="15.75">
      <c r="A47" s="168"/>
    </row>
    <row r="48" s="155" customFormat="1" ht="15.75">
      <c r="A48" s="168"/>
    </row>
    <row r="49" s="155" customFormat="1" ht="15.75">
      <c r="A49" s="168"/>
    </row>
    <row r="50" s="155" customFormat="1" ht="15.75">
      <c r="A50" s="168"/>
    </row>
    <row r="51" s="155" customFormat="1" ht="15.75">
      <c r="A51" s="168"/>
    </row>
    <row r="52" s="155" customFormat="1" ht="15.75">
      <c r="A52" s="168"/>
    </row>
    <row r="53" s="155" customFormat="1" ht="15.75">
      <c r="A53" s="168"/>
    </row>
    <row r="54" s="155" customFormat="1" ht="15.75">
      <c r="A54" s="168"/>
    </row>
    <row r="55" s="155" customFormat="1" ht="15.75">
      <c r="A55" s="168"/>
    </row>
    <row r="56" s="155" customFormat="1" ht="15.75">
      <c r="A56" s="168"/>
    </row>
    <row r="57" s="155" customFormat="1" ht="15.75">
      <c r="A57" s="168"/>
    </row>
    <row r="58" s="155" customFormat="1" ht="15.75">
      <c r="A58" s="168"/>
    </row>
    <row r="59" s="155" customFormat="1" ht="15.75">
      <c r="A59" s="168"/>
    </row>
    <row r="60" s="155" customFormat="1" ht="15.75">
      <c r="A60" s="168"/>
    </row>
    <row r="61" s="155" customFormat="1" ht="15.75">
      <c r="A61" s="168"/>
    </row>
    <row r="62" s="155" customFormat="1" ht="15.75">
      <c r="A62" s="168"/>
    </row>
    <row r="63" s="155" customFormat="1" ht="15.75">
      <c r="A63" s="168"/>
    </row>
    <row r="64" s="155" customFormat="1" ht="15.75">
      <c r="A64" s="168"/>
    </row>
    <row r="65" s="155" customFormat="1" ht="15.75">
      <c r="A65" s="168"/>
    </row>
    <row r="66" s="155" customFormat="1" ht="15.75">
      <c r="A66" s="168"/>
    </row>
    <row r="67" s="155" customFormat="1" ht="15.75">
      <c r="A67" s="168"/>
    </row>
    <row r="68" s="155" customFormat="1" ht="15.75">
      <c r="A68" s="168"/>
    </row>
    <row r="69" s="155" customFormat="1" ht="15.75">
      <c r="A69" s="168"/>
    </row>
    <row r="70" s="155" customFormat="1" ht="15.75">
      <c r="A70" s="168"/>
    </row>
    <row r="71" s="155" customFormat="1" ht="15.75">
      <c r="A71" s="168"/>
    </row>
    <row r="72" s="155" customFormat="1" ht="15.75">
      <c r="A72" s="168"/>
    </row>
    <row r="73" s="155" customFormat="1" ht="15.75">
      <c r="A73" s="168"/>
    </row>
    <row r="74" s="155" customFormat="1" ht="15.75">
      <c r="A74" s="168"/>
    </row>
    <row r="75" s="155" customFormat="1" ht="15.75">
      <c r="A75" s="168"/>
    </row>
    <row r="76" s="155" customFormat="1" ht="15.75">
      <c r="A76" s="168"/>
    </row>
    <row r="77" s="155" customFormat="1" ht="15.75">
      <c r="A77" s="168"/>
    </row>
    <row r="78" s="155" customFormat="1" ht="15.75">
      <c r="A78" s="168"/>
    </row>
    <row r="79" s="155" customFormat="1" ht="15.75">
      <c r="A79" s="168"/>
    </row>
    <row r="80" s="155" customFormat="1" ht="15.75">
      <c r="A80" s="168"/>
    </row>
    <row r="81" s="155" customFormat="1" ht="15.75">
      <c r="A81" s="168"/>
    </row>
    <row r="82" s="155" customFormat="1" ht="15.75">
      <c r="A82" s="168"/>
    </row>
    <row r="83" s="155" customFormat="1" ht="15.75">
      <c r="A83" s="168"/>
    </row>
    <row r="84" s="155" customFormat="1" ht="15.75">
      <c r="A84" s="168"/>
    </row>
    <row r="85" s="155" customFormat="1" ht="15.75">
      <c r="A85" s="168"/>
    </row>
    <row r="86" s="155" customFormat="1" ht="15.75">
      <c r="A86" s="168"/>
    </row>
    <row r="87" s="155" customFormat="1" ht="15.75">
      <c r="A87" s="168"/>
    </row>
    <row r="88" s="155" customFormat="1" ht="15.75">
      <c r="A88" s="168"/>
    </row>
    <row r="89" s="155" customFormat="1" ht="15.75">
      <c r="A89" s="168"/>
    </row>
    <row r="90" s="155" customFormat="1" ht="15.75">
      <c r="A90" s="168"/>
    </row>
    <row r="91" s="155" customFormat="1" ht="15.75">
      <c r="A91" s="168"/>
    </row>
    <row r="92" s="155" customFormat="1" ht="15.75">
      <c r="A92" s="168"/>
    </row>
    <row r="93" s="155" customFormat="1" ht="15.75">
      <c r="A93" s="168"/>
    </row>
    <row r="94" s="155" customFormat="1" ht="15.75">
      <c r="A94" s="168"/>
    </row>
    <row r="95" s="155" customFormat="1" ht="15.75">
      <c r="A95" s="168"/>
    </row>
    <row r="96" s="155" customFormat="1" ht="15.75">
      <c r="A96" s="168"/>
    </row>
    <row r="97" s="155" customFormat="1" ht="15.75">
      <c r="A97" s="168"/>
    </row>
    <row r="98" s="155" customFormat="1" ht="15.75">
      <c r="A98" s="168"/>
    </row>
    <row r="99" s="155" customFormat="1" ht="15.75">
      <c r="A99" s="168"/>
    </row>
    <row r="100" s="155" customFormat="1" ht="15.75">
      <c r="A100" s="168"/>
    </row>
    <row r="101" s="155" customFormat="1" ht="15.75">
      <c r="A101" s="168"/>
    </row>
    <row r="102" s="155" customFormat="1" ht="15.75">
      <c r="A102" s="168"/>
    </row>
    <row r="103" s="155" customFormat="1" ht="15.75">
      <c r="A103" s="168"/>
    </row>
    <row r="104" s="155" customFormat="1" ht="15.75">
      <c r="A104" s="168"/>
    </row>
    <row r="105" s="155" customFormat="1" ht="15.75">
      <c r="A105" s="168"/>
    </row>
    <row r="106" s="155" customFormat="1" ht="15.75">
      <c r="A106" s="168"/>
    </row>
    <row r="107" s="155" customFormat="1" ht="15.75">
      <c r="A107" s="168"/>
    </row>
    <row r="108" s="155" customFormat="1" ht="15.75">
      <c r="A108" s="168"/>
    </row>
    <row r="109" s="155" customFormat="1" ht="15.75">
      <c r="A109" s="168"/>
    </row>
    <row r="110" s="155" customFormat="1" ht="15.75">
      <c r="A110" s="168"/>
    </row>
    <row r="111" s="155" customFormat="1" ht="15.75">
      <c r="A111" s="168"/>
    </row>
    <row r="112" s="155" customFormat="1" ht="15.75">
      <c r="A112" s="168"/>
    </row>
    <row r="113" s="155" customFormat="1" ht="15.75">
      <c r="A113" s="168"/>
    </row>
    <row r="114" s="155" customFormat="1" ht="15.75">
      <c r="A114" s="168"/>
    </row>
    <row r="115" s="155" customFormat="1" ht="15.75">
      <c r="A115" s="168"/>
    </row>
    <row r="116" s="155" customFormat="1" ht="15.75">
      <c r="A116" s="168"/>
    </row>
    <row r="117" s="155" customFormat="1" ht="15.75">
      <c r="A117" s="168"/>
    </row>
    <row r="118" s="155" customFormat="1" ht="15.75">
      <c r="A118" s="168"/>
    </row>
    <row r="119" s="155" customFormat="1" ht="15.75">
      <c r="A119" s="168"/>
    </row>
    <row r="120" s="155" customFormat="1" ht="15.75">
      <c r="A120" s="168"/>
    </row>
    <row r="121" s="155" customFormat="1" ht="15.75">
      <c r="A121" s="168"/>
    </row>
    <row r="122" s="155" customFormat="1" ht="15.75">
      <c r="A122" s="168"/>
    </row>
    <row r="123" s="155" customFormat="1" ht="15.75">
      <c r="A123" s="168"/>
    </row>
    <row r="124" s="155" customFormat="1" ht="15.75">
      <c r="A124" s="168"/>
    </row>
    <row r="125" s="155" customFormat="1" ht="15.75">
      <c r="A125" s="168"/>
    </row>
    <row r="126" s="155" customFormat="1" ht="15.75">
      <c r="A126" s="168"/>
    </row>
    <row r="127" s="155" customFormat="1" ht="15.75">
      <c r="A127" s="168"/>
    </row>
    <row r="128" s="155" customFormat="1" ht="15.75">
      <c r="A128" s="168"/>
    </row>
    <row r="129" s="155" customFormat="1" ht="15.75">
      <c r="A129" s="168"/>
    </row>
    <row r="130" s="155" customFormat="1" ht="15.75">
      <c r="A130" s="168"/>
    </row>
    <row r="131" s="155" customFormat="1" ht="15.75">
      <c r="A131" s="168"/>
    </row>
    <row r="132" s="155" customFormat="1" ht="15.75">
      <c r="A132" s="168"/>
    </row>
    <row r="133" s="155" customFormat="1" ht="15.75">
      <c r="A133" s="168"/>
    </row>
    <row r="134" s="155" customFormat="1" ht="15.75">
      <c r="A134" s="168"/>
    </row>
    <row r="135" s="155" customFormat="1" ht="15.75">
      <c r="A135" s="168"/>
    </row>
    <row r="136" s="155" customFormat="1" ht="15.75">
      <c r="A136" s="168"/>
    </row>
    <row r="137" s="155" customFormat="1" ht="15.75">
      <c r="A137" s="168"/>
    </row>
    <row r="138" s="155" customFormat="1" ht="15.75">
      <c r="A138" s="168"/>
    </row>
    <row r="139" s="155" customFormat="1" ht="15.75">
      <c r="A139" s="168"/>
    </row>
    <row r="140" s="155" customFormat="1" ht="15.75">
      <c r="A140" s="168"/>
    </row>
    <row r="141" s="155" customFormat="1" ht="15.75">
      <c r="A141" s="168"/>
    </row>
    <row r="142" s="155" customFormat="1" ht="15.75">
      <c r="A142" s="168"/>
    </row>
    <row r="143" s="155" customFormat="1" ht="15.75">
      <c r="A143" s="168"/>
    </row>
    <row r="144" s="155" customFormat="1" ht="15.75">
      <c r="A144" s="168"/>
    </row>
    <row r="145" s="155" customFormat="1" ht="15.75">
      <c r="A145" s="168"/>
    </row>
    <row r="146" s="155" customFormat="1" ht="15.75">
      <c r="A146" s="168"/>
    </row>
    <row r="147" s="155" customFormat="1" ht="15.75">
      <c r="A147" s="168"/>
    </row>
    <row r="148" s="155" customFormat="1" ht="15.75">
      <c r="A148" s="168"/>
    </row>
    <row r="149" s="155" customFormat="1" ht="15.75">
      <c r="A149" s="168"/>
    </row>
    <row r="150" s="155" customFormat="1" ht="15.75">
      <c r="A150" s="168"/>
    </row>
    <row r="151" s="155" customFormat="1" ht="15.75">
      <c r="A151" s="168"/>
    </row>
    <row r="152" s="155" customFormat="1" ht="15.75">
      <c r="A152" s="168"/>
    </row>
    <row r="153" s="155" customFormat="1" ht="15.75">
      <c r="A153" s="168"/>
    </row>
    <row r="154" s="155" customFormat="1" ht="15.75">
      <c r="A154" s="168"/>
    </row>
    <row r="155" s="155" customFormat="1" ht="15.75">
      <c r="A155" s="168"/>
    </row>
    <row r="156" s="155" customFormat="1" ht="15.75">
      <c r="A156" s="168"/>
    </row>
    <row r="157" s="155" customFormat="1" ht="15.75">
      <c r="A157" s="168"/>
    </row>
    <row r="158" s="155" customFormat="1" ht="15.75">
      <c r="A158" s="168"/>
    </row>
    <row r="159" s="155" customFormat="1" ht="15.75">
      <c r="A159" s="168"/>
    </row>
    <row r="160" s="155" customFormat="1" ht="15.75">
      <c r="A160" s="168"/>
    </row>
    <row r="161" s="155" customFormat="1" ht="15.75">
      <c r="A161" s="168"/>
    </row>
    <row r="162" s="155" customFormat="1" ht="15.75">
      <c r="A162" s="168"/>
    </row>
    <row r="163" s="155" customFormat="1" ht="15.75">
      <c r="A163" s="168"/>
    </row>
    <row r="164" s="155" customFormat="1" ht="15.75">
      <c r="A164" s="168"/>
    </row>
    <row r="165" s="155" customFormat="1" ht="15.75">
      <c r="A165" s="168"/>
    </row>
    <row r="166" s="155" customFormat="1" ht="15.75">
      <c r="A166" s="168"/>
    </row>
    <row r="167" s="155" customFormat="1" ht="15.75">
      <c r="A167" s="168"/>
    </row>
    <row r="168" s="155" customFormat="1" ht="15.75">
      <c r="A168" s="168"/>
    </row>
    <row r="169" s="155" customFormat="1" ht="15.75">
      <c r="A169" s="168"/>
    </row>
    <row r="170" s="155" customFormat="1" ht="15.75">
      <c r="A170" s="168"/>
    </row>
    <row r="171" s="155" customFormat="1" ht="15.75">
      <c r="A171" s="168"/>
    </row>
    <row r="172" s="155" customFormat="1" ht="15.75">
      <c r="A172" s="168"/>
    </row>
    <row r="173" s="155" customFormat="1" ht="15.75">
      <c r="A173" s="168"/>
    </row>
    <row r="174" s="155" customFormat="1" ht="15.75">
      <c r="A174" s="168"/>
    </row>
    <row r="175" s="155" customFormat="1" ht="15.75">
      <c r="A175" s="168"/>
    </row>
    <row r="176" s="155" customFormat="1" ht="15.75">
      <c r="A176" s="168"/>
    </row>
    <row r="177" s="155" customFormat="1" ht="15.75">
      <c r="A177" s="168"/>
    </row>
    <row r="178" s="155" customFormat="1" ht="15.75">
      <c r="A178" s="168"/>
    </row>
    <row r="179" s="155" customFormat="1" ht="15.75">
      <c r="A179" s="168"/>
    </row>
    <row r="180" s="155" customFormat="1" ht="15.75">
      <c r="A180" s="168"/>
    </row>
    <row r="181" s="155" customFormat="1" ht="15.75">
      <c r="A181" s="168"/>
    </row>
    <row r="182" s="155" customFormat="1" ht="15.75">
      <c r="A182" s="168"/>
    </row>
    <row r="183" s="155" customFormat="1" ht="15.75">
      <c r="A183" s="168"/>
    </row>
    <row r="184" s="155" customFormat="1" ht="15.75">
      <c r="A184" s="168"/>
    </row>
    <row r="185" s="155" customFormat="1" ht="15.75">
      <c r="A185" s="168"/>
    </row>
    <row r="186" s="155" customFormat="1" ht="15.75">
      <c r="A186" s="168"/>
    </row>
    <row r="187" s="155" customFormat="1" ht="15.75">
      <c r="A187" s="168"/>
    </row>
    <row r="188" s="155" customFormat="1" ht="15.75">
      <c r="A188" s="168"/>
    </row>
    <row r="189" s="155" customFormat="1" ht="15.75">
      <c r="A189" s="168"/>
    </row>
    <row r="190" s="155" customFormat="1" ht="15.75">
      <c r="A190" s="168"/>
    </row>
    <row r="191" s="155" customFormat="1" ht="15.75">
      <c r="A191" s="168"/>
    </row>
    <row r="192" s="155" customFormat="1" ht="15.75">
      <c r="A192" s="168"/>
    </row>
    <row r="193" s="155" customFormat="1" ht="15.75">
      <c r="A193" s="168"/>
    </row>
    <row r="194" s="155" customFormat="1" ht="15.75">
      <c r="A194" s="168"/>
    </row>
    <row r="195" s="155" customFormat="1" ht="15.75">
      <c r="A195" s="168"/>
    </row>
    <row r="196" s="155" customFormat="1" ht="15.75">
      <c r="A196" s="168"/>
    </row>
    <row r="197" s="155" customFormat="1" ht="15.75">
      <c r="A197" s="168"/>
    </row>
    <row r="198" s="155" customFormat="1" ht="15.75">
      <c r="A198" s="168"/>
    </row>
    <row r="199" s="155" customFormat="1" ht="15.75">
      <c r="A199" s="168"/>
    </row>
    <row r="200" s="155" customFormat="1" ht="15.75">
      <c r="A200" s="168"/>
    </row>
    <row r="201" s="155" customFormat="1" ht="15.75">
      <c r="A201" s="168"/>
    </row>
    <row r="202" s="155" customFormat="1" ht="15.75">
      <c r="A202" s="168"/>
    </row>
    <row r="203" s="155" customFormat="1" ht="15.75">
      <c r="A203" s="168"/>
    </row>
    <row r="204" s="155" customFormat="1" ht="15.75">
      <c r="A204" s="168"/>
    </row>
    <row r="205" s="155" customFormat="1" ht="15.75">
      <c r="A205" s="168"/>
    </row>
    <row r="206" s="155" customFormat="1" ht="15.75">
      <c r="A206" s="168"/>
    </row>
    <row r="207" s="155" customFormat="1" ht="15.75">
      <c r="A207" s="168"/>
    </row>
    <row r="208" s="155" customFormat="1" ht="15.75">
      <c r="A208" s="168"/>
    </row>
    <row r="209" s="155" customFormat="1" ht="15.75">
      <c r="A209" s="168"/>
    </row>
    <row r="210" s="155" customFormat="1" ht="15.75">
      <c r="A210" s="168"/>
    </row>
    <row r="211" s="155" customFormat="1" ht="15.75">
      <c r="A211" s="168"/>
    </row>
    <row r="212" s="155" customFormat="1" ht="15.75">
      <c r="A212" s="168"/>
    </row>
    <row r="213" s="155" customFormat="1" ht="15.75">
      <c r="A213" s="168"/>
    </row>
    <row r="214" s="155" customFormat="1" ht="15.75">
      <c r="A214" s="168"/>
    </row>
    <row r="215" s="155" customFormat="1" ht="15.75">
      <c r="A215" s="168"/>
    </row>
    <row r="216" s="155" customFormat="1" ht="15.75">
      <c r="A216" s="168"/>
    </row>
    <row r="217" s="155" customFormat="1" ht="15.75">
      <c r="A217" s="168"/>
    </row>
    <row r="218" s="155" customFormat="1" ht="15.75">
      <c r="A218" s="168"/>
    </row>
    <row r="219" s="155" customFormat="1" ht="15.75">
      <c r="A219" s="168"/>
    </row>
    <row r="220" s="155" customFormat="1" ht="15.75">
      <c r="A220" s="168"/>
    </row>
    <row r="221" s="155" customFormat="1" ht="15.75">
      <c r="A221" s="168"/>
    </row>
    <row r="222" s="155" customFormat="1" ht="15.75">
      <c r="A222" s="168"/>
    </row>
    <row r="223" s="155" customFormat="1" ht="15.75">
      <c r="A223" s="168"/>
    </row>
    <row r="224" s="155" customFormat="1" ht="15.75">
      <c r="A224" s="168"/>
    </row>
    <row r="225" s="155" customFormat="1" ht="15.75">
      <c r="A225" s="168"/>
    </row>
    <row r="226" s="155" customFormat="1" ht="15.75">
      <c r="A226" s="168"/>
    </row>
    <row r="227" s="155" customFormat="1" ht="15.75">
      <c r="A227" s="168"/>
    </row>
    <row r="228" s="155" customFormat="1" ht="15.75">
      <c r="A228" s="168"/>
    </row>
    <row r="229" s="155" customFormat="1" ht="15.75">
      <c r="A229" s="168"/>
    </row>
    <row r="230" s="155" customFormat="1" ht="15.75">
      <c r="A230" s="168"/>
    </row>
    <row r="231" s="155" customFormat="1" ht="15.75">
      <c r="A231" s="168"/>
    </row>
    <row r="232" s="155" customFormat="1" ht="15.75">
      <c r="A232" s="168"/>
    </row>
    <row r="233" s="155" customFormat="1" ht="15.75">
      <c r="A233" s="168"/>
    </row>
    <row r="234" s="155" customFormat="1" ht="15.75">
      <c r="A234" s="168"/>
    </row>
    <row r="235" s="155" customFormat="1" ht="15.75">
      <c r="A235" s="168"/>
    </row>
    <row r="236" s="155" customFormat="1" ht="15.75">
      <c r="A236" s="168"/>
    </row>
    <row r="237" s="155" customFormat="1" ht="15.75">
      <c r="A237" s="168"/>
    </row>
    <row r="238" s="155" customFormat="1" ht="15.75">
      <c r="A238" s="168"/>
    </row>
    <row r="239" s="155" customFormat="1" ht="15.75">
      <c r="A239" s="168"/>
    </row>
    <row r="240" s="155" customFormat="1" ht="15.75">
      <c r="A240" s="168"/>
    </row>
    <row r="241" s="155" customFormat="1" ht="15.75">
      <c r="A241" s="168"/>
    </row>
    <row r="242" s="155" customFormat="1" ht="15.75">
      <c r="A242" s="168"/>
    </row>
    <row r="243" s="155" customFormat="1" ht="15.75">
      <c r="A243" s="168"/>
    </row>
    <row r="244" s="155" customFormat="1" ht="15.75">
      <c r="A244" s="168"/>
    </row>
    <row r="245" s="155" customFormat="1" ht="15.75">
      <c r="A245" s="168"/>
    </row>
    <row r="246" s="155" customFormat="1" ht="15.75">
      <c r="A246" s="168"/>
    </row>
    <row r="247" s="155" customFormat="1" ht="15.75">
      <c r="A247" s="168"/>
    </row>
    <row r="248" s="155" customFormat="1" ht="15.75">
      <c r="A248" s="168"/>
    </row>
    <row r="249" s="155" customFormat="1" ht="15.75">
      <c r="A249" s="168"/>
    </row>
    <row r="250" s="155" customFormat="1" ht="15.75">
      <c r="A250" s="168"/>
    </row>
    <row r="251" s="155" customFormat="1" ht="15.75">
      <c r="A251" s="168"/>
    </row>
    <row r="252" s="155" customFormat="1" ht="15.75">
      <c r="A252" s="168"/>
    </row>
    <row r="253" s="155" customFormat="1" ht="15.75">
      <c r="A253" s="168"/>
    </row>
    <row r="254" s="155" customFormat="1" ht="15.75">
      <c r="A254" s="168"/>
    </row>
    <row r="255" s="155" customFormat="1" ht="15.75">
      <c r="A255" s="168"/>
    </row>
    <row r="256" s="155" customFormat="1" ht="15.75">
      <c r="A256" s="168"/>
    </row>
    <row r="257" s="155" customFormat="1" ht="15.75">
      <c r="A257" s="168"/>
    </row>
    <row r="258" s="155" customFormat="1" ht="15.75">
      <c r="A258" s="168"/>
    </row>
    <row r="259" s="155" customFormat="1" ht="15.75">
      <c r="A259" s="168"/>
    </row>
    <row r="260" s="155" customFormat="1" ht="15.75">
      <c r="A260" s="168"/>
    </row>
    <row r="261" s="155" customFormat="1" ht="15.75">
      <c r="A261" s="168"/>
    </row>
    <row r="262" s="155" customFormat="1" ht="15.75">
      <c r="A262" s="168"/>
    </row>
    <row r="263" s="155" customFormat="1" ht="15.75">
      <c r="A263" s="168"/>
    </row>
    <row r="264" s="155" customFormat="1" ht="15.75">
      <c r="A264" s="168"/>
    </row>
    <row r="265" s="155" customFormat="1" ht="15.75">
      <c r="A265" s="168"/>
    </row>
    <row r="266" s="155" customFormat="1" ht="15.75">
      <c r="A266" s="168"/>
    </row>
    <row r="267" s="155" customFormat="1" ht="15.75">
      <c r="A267" s="168"/>
    </row>
    <row r="268" s="155" customFormat="1" ht="15.75">
      <c r="A268" s="168"/>
    </row>
    <row r="269" s="155" customFormat="1" ht="15.75">
      <c r="A269" s="168"/>
    </row>
    <row r="270" s="155" customFormat="1" ht="15.75">
      <c r="A270" s="168"/>
    </row>
    <row r="271" s="155" customFormat="1" ht="15.75">
      <c r="A271" s="168"/>
    </row>
    <row r="272" s="155" customFormat="1" ht="15.75">
      <c r="A272" s="168"/>
    </row>
    <row r="273" s="155" customFormat="1" ht="15.75">
      <c r="A273" s="168"/>
    </row>
    <row r="274" s="155" customFormat="1" ht="15.75">
      <c r="A274" s="168"/>
    </row>
    <row r="275" s="155" customFormat="1" ht="15.75">
      <c r="A275" s="168"/>
    </row>
    <row r="276" s="155" customFormat="1" ht="15.75">
      <c r="A276" s="168"/>
    </row>
    <row r="277" s="155" customFormat="1" ht="15.75">
      <c r="A277" s="168"/>
    </row>
    <row r="278" s="155" customFormat="1" ht="15.75">
      <c r="A278" s="168"/>
    </row>
    <row r="279" s="155" customFormat="1" ht="15.75">
      <c r="A279" s="168"/>
    </row>
    <row r="280" s="155" customFormat="1" ht="15.75">
      <c r="A280" s="168"/>
    </row>
    <row r="281" s="155" customFormat="1" ht="15.75">
      <c r="A281" s="168"/>
    </row>
    <row r="282" s="155" customFormat="1" ht="15.75">
      <c r="A282" s="168"/>
    </row>
    <row r="283" s="155" customFormat="1" ht="15.75">
      <c r="A283" s="168"/>
    </row>
    <row r="284" s="155" customFormat="1" ht="15.75">
      <c r="A284" s="168"/>
    </row>
    <row r="285" s="155" customFormat="1" ht="15.75">
      <c r="A285" s="168"/>
    </row>
    <row r="286" s="155" customFormat="1" ht="15.75">
      <c r="A286" s="168"/>
    </row>
    <row r="287" s="155" customFormat="1" ht="15.75">
      <c r="A287" s="168"/>
    </row>
    <row r="288" s="155" customFormat="1" ht="15.75">
      <c r="A288" s="168"/>
    </row>
    <row r="289" s="155" customFormat="1" ht="15.75">
      <c r="A289" s="168"/>
    </row>
    <row r="290" s="155" customFormat="1" ht="15.75">
      <c r="A290" s="168"/>
    </row>
    <row r="291" s="155" customFormat="1" ht="15.75">
      <c r="A291" s="168"/>
    </row>
    <row r="292" s="155" customFormat="1" ht="15.75">
      <c r="A292" s="168"/>
    </row>
    <row r="293" s="155" customFormat="1" ht="15.75">
      <c r="A293" s="168"/>
    </row>
    <row r="294" s="155" customFormat="1" ht="15.75">
      <c r="A294" s="168"/>
    </row>
    <row r="295" s="155" customFormat="1" ht="15.75">
      <c r="A295" s="168"/>
    </row>
    <row r="296" s="155" customFormat="1" ht="15.75">
      <c r="A296" s="168"/>
    </row>
    <row r="297" s="155" customFormat="1" ht="15.75">
      <c r="A297" s="168"/>
    </row>
    <row r="298" s="155" customFormat="1" ht="15.75">
      <c r="A298" s="168"/>
    </row>
    <row r="299" s="155" customFormat="1" ht="15.75">
      <c r="A299" s="168"/>
    </row>
    <row r="300" s="155" customFormat="1" ht="15.75">
      <c r="A300" s="168"/>
    </row>
    <row r="301" s="155" customFormat="1" ht="15.75">
      <c r="A301" s="168"/>
    </row>
    <row r="302" s="155" customFormat="1" ht="15.75">
      <c r="A302" s="168"/>
    </row>
    <row r="303" s="155" customFormat="1" ht="15.75">
      <c r="A303" s="168"/>
    </row>
    <row r="304" s="155" customFormat="1" ht="15.75">
      <c r="A304" s="168"/>
    </row>
    <row r="305" s="155" customFormat="1" ht="15.75">
      <c r="A305" s="168"/>
    </row>
    <row r="306" s="155" customFormat="1" ht="15.75">
      <c r="A306" s="168"/>
    </row>
    <row r="307" s="155" customFormat="1" ht="15.75">
      <c r="A307" s="168"/>
    </row>
    <row r="308" s="155" customFormat="1" ht="15.75">
      <c r="A308" s="168"/>
    </row>
    <row r="309" s="155" customFormat="1" ht="15.75">
      <c r="A309" s="168"/>
    </row>
    <row r="310" s="155" customFormat="1" ht="15.75">
      <c r="A310" s="168"/>
    </row>
    <row r="311" s="155" customFormat="1" ht="15.75">
      <c r="A311" s="168"/>
    </row>
    <row r="312" s="155" customFormat="1" ht="15.75">
      <c r="A312" s="168"/>
    </row>
    <row r="313" s="155" customFormat="1" ht="15.75">
      <c r="A313" s="168"/>
    </row>
    <row r="314" s="155" customFormat="1" ht="15.75">
      <c r="A314" s="168"/>
    </row>
    <row r="315" s="155" customFormat="1" ht="15.75">
      <c r="A315" s="168"/>
    </row>
    <row r="316" s="155" customFormat="1" ht="15.75">
      <c r="A316" s="168"/>
    </row>
    <row r="317" s="155" customFormat="1" ht="15.75">
      <c r="A317" s="168"/>
    </row>
    <row r="318" s="155" customFormat="1" ht="15.75">
      <c r="A318" s="168"/>
    </row>
    <row r="319" s="155" customFormat="1" ht="15.75">
      <c r="A319" s="168"/>
    </row>
    <row r="320" s="155" customFormat="1" ht="15.75">
      <c r="A320" s="168"/>
    </row>
    <row r="321" s="155" customFormat="1" ht="15.75">
      <c r="A321" s="168"/>
    </row>
    <row r="322" s="155" customFormat="1" ht="15.75">
      <c r="A322" s="168"/>
    </row>
    <row r="323" s="155" customFormat="1" ht="15.75">
      <c r="A323" s="168"/>
    </row>
    <row r="324" s="155" customFormat="1" ht="15.75">
      <c r="A324" s="168"/>
    </row>
    <row r="325" s="155" customFormat="1" ht="15.75">
      <c r="A325" s="168"/>
    </row>
    <row r="326" s="155" customFormat="1" ht="15.75">
      <c r="A326" s="168"/>
    </row>
    <row r="327" s="155" customFormat="1" ht="15.75">
      <c r="A327" s="168"/>
    </row>
    <row r="328" s="155" customFormat="1" ht="15.75">
      <c r="A328" s="168"/>
    </row>
    <row r="329" s="155" customFormat="1" ht="15.75">
      <c r="A329" s="168"/>
    </row>
    <row r="330" s="155" customFormat="1" ht="15.75">
      <c r="A330" s="168"/>
    </row>
    <row r="331" s="155" customFormat="1" ht="15.75">
      <c r="A331" s="168"/>
    </row>
    <row r="332" s="155" customFormat="1" ht="15.75">
      <c r="A332" s="168"/>
    </row>
    <row r="333" s="155" customFormat="1" ht="15.75">
      <c r="A333" s="168"/>
    </row>
    <row r="334" s="155" customFormat="1" ht="15.75">
      <c r="A334" s="168"/>
    </row>
    <row r="335" s="155" customFormat="1" ht="15.75">
      <c r="A335" s="168"/>
    </row>
    <row r="336" s="155" customFormat="1" ht="15.75">
      <c r="A336" s="168"/>
    </row>
    <row r="337" s="155" customFormat="1" ht="15.75">
      <c r="A337" s="168"/>
    </row>
    <row r="338" s="155" customFormat="1" ht="15.75">
      <c r="A338" s="168"/>
    </row>
    <row r="339" s="155" customFormat="1" ht="15.75">
      <c r="A339" s="168"/>
    </row>
    <row r="340" s="155" customFormat="1" ht="15.75">
      <c r="A340" s="168"/>
    </row>
    <row r="341" s="155" customFormat="1" ht="15.75">
      <c r="A341" s="168"/>
    </row>
    <row r="342" s="155" customFormat="1" ht="15.75">
      <c r="A342" s="168"/>
    </row>
    <row r="343" s="155" customFormat="1" ht="15.75">
      <c r="A343" s="168"/>
    </row>
    <row r="344" s="155" customFormat="1" ht="15.75">
      <c r="A344" s="168"/>
    </row>
    <row r="345" s="155" customFormat="1" ht="15.75">
      <c r="A345" s="168"/>
    </row>
    <row r="346" s="155" customFormat="1" ht="15.75">
      <c r="A346" s="168"/>
    </row>
    <row r="347" s="155" customFormat="1" ht="15.75">
      <c r="A347" s="168"/>
    </row>
    <row r="348" s="155" customFormat="1" ht="15.75">
      <c r="A348" s="168"/>
    </row>
    <row r="349" s="155" customFormat="1" ht="15.75">
      <c r="A349" s="168"/>
    </row>
    <row r="350" s="155" customFormat="1" ht="15.75">
      <c r="A350" s="168"/>
    </row>
    <row r="351" s="155" customFormat="1" ht="15.75">
      <c r="A351" s="168"/>
    </row>
    <row r="352" s="155" customFormat="1" ht="15.75">
      <c r="A352" s="168"/>
    </row>
    <row r="353" s="155" customFormat="1" ht="15.75">
      <c r="A353" s="168"/>
    </row>
    <row r="354" s="155" customFormat="1" ht="15.75">
      <c r="A354" s="168"/>
    </row>
    <row r="355" s="155" customFormat="1" ht="15.75">
      <c r="A355" s="168"/>
    </row>
    <row r="356" s="155" customFormat="1" ht="15.75">
      <c r="A356" s="168"/>
    </row>
    <row r="357" s="155" customFormat="1" ht="15.75">
      <c r="A357" s="168"/>
    </row>
    <row r="358" s="155" customFormat="1" ht="15.75">
      <c r="A358" s="168"/>
    </row>
    <row r="359" s="155" customFormat="1" ht="15.75">
      <c r="A359" s="168"/>
    </row>
    <row r="360" s="155" customFormat="1" ht="15.75">
      <c r="A360" s="168"/>
    </row>
    <row r="361" s="155" customFormat="1" ht="15.75">
      <c r="A361" s="168"/>
    </row>
    <row r="362" s="155" customFormat="1" ht="15.75">
      <c r="A362" s="168"/>
    </row>
    <row r="363" s="155" customFormat="1" ht="15.75">
      <c r="A363" s="168"/>
    </row>
    <row r="364" s="155" customFormat="1" ht="15.75">
      <c r="A364" s="168"/>
    </row>
    <row r="365" s="155" customFormat="1" ht="15.75">
      <c r="A365" s="168"/>
    </row>
    <row r="366" s="155" customFormat="1" ht="15.75">
      <c r="A366" s="168"/>
    </row>
    <row r="367" s="155" customFormat="1" ht="15.75">
      <c r="A367" s="168"/>
    </row>
    <row r="368" s="155" customFormat="1" ht="15.75">
      <c r="A368" s="168"/>
    </row>
    <row r="369" s="155" customFormat="1" ht="15.75">
      <c r="A369" s="168"/>
    </row>
    <row r="370" s="155" customFormat="1" ht="15.75">
      <c r="A370" s="168"/>
    </row>
    <row r="371" s="155" customFormat="1" ht="15.75">
      <c r="A371" s="168"/>
    </row>
    <row r="372" s="155" customFormat="1" ht="15.75">
      <c r="A372" s="168"/>
    </row>
    <row r="373" s="155" customFormat="1" ht="15.75">
      <c r="A373" s="168"/>
    </row>
    <row r="374" s="155" customFormat="1" ht="15.75">
      <c r="A374" s="168"/>
    </row>
    <row r="375" s="155" customFormat="1" ht="15.75">
      <c r="A375" s="168"/>
    </row>
    <row r="376" s="155" customFormat="1" ht="15.75">
      <c r="A376" s="168"/>
    </row>
    <row r="377" s="155" customFormat="1" ht="15.75">
      <c r="A377" s="168"/>
    </row>
    <row r="378" s="155" customFormat="1" ht="15.75">
      <c r="A378" s="168"/>
    </row>
    <row r="379" s="155" customFormat="1" ht="15.75">
      <c r="A379" s="168"/>
    </row>
    <row r="380" s="155" customFormat="1" ht="15.75">
      <c r="A380" s="168"/>
    </row>
    <row r="381" s="155" customFormat="1" ht="15.75">
      <c r="A381" s="168"/>
    </row>
    <row r="382" s="155" customFormat="1" ht="15.75">
      <c r="A382" s="168"/>
    </row>
    <row r="383" s="155" customFormat="1" ht="15.75">
      <c r="A383" s="168"/>
    </row>
    <row r="384" s="155" customFormat="1" ht="15.75">
      <c r="A384" s="168"/>
    </row>
    <row r="385" s="155" customFormat="1" ht="15.75">
      <c r="A385" s="168"/>
    </row>
    <row r="386" s="155" customFormat="1" ht="15.75">
      <c r="A386" s="168"/>
    </row>
    <row r="387" s="155" customFormat="1" ht="15.75">
      <c r="A387" s="168"/>
    </row>
    <row r="388" s="155" customFormat="1" ht="15.75">
      <c r="A388" s="168"/>
    </row>
    <row r="389" s="155" customFormat="1" ht="15.75">
      <c r="A389" s="168"/>
    </row>
    <row r="390" s="155" customFormat="1" ht="15.75">
      <c r="A390" s="168"/>
    </row>
    <row r="391" s="155" customFormat="1" ht="15.75">
      <c r="A391" s="168"/>
    </row>
    <row r="392" s="155" customFormat="1" ht="15.75">
      <c r="A392" s="168"/>
    </row>
    <row r="393" s="155" customFormat="1" ht="15.75">
      <c r="A393" s="168"/>
    </row>
    <row r="394" s="155" customFormat="1" ht="15.75">
      <c r="A394" s="168"/>
    </row>
    <row r="395" s="155" customFormat="1" ht="15.75">
      <c r="A395" s="168"/>
    </row>
    <row r="396" s="155" customFormat="1" ht="15.75">
      <c r="A396" s="168"/>
    </row>
    <row r="397" s="155" customFormat="1" ht="15.75">
      <c r="A397" s="168"/>
    </row>
    <row r="398" s="155" customFormat="1" ht="15.75">
      <c r="A398" s="168"/>
    </row>
    <row r="399" s="155" customFormat="1" ht="15.75">
      <c r="A399" s="168"/>
    </row>
    <row r="400" s="155" customFormat="1" ht="15.75">
      <c r="A400" s="168"/>
    </row>
    <row r="401" s="155" customFormat="1" ht="15.75">
      <c r="A401" s="168"/>
    </row>
    <row r="402" s="155" customFormat="1" ht="15.75">
      <c r="A402" s="168"/>
    </row>
    <row r="403" s="155" customFormat="1" ht="15.75">
      <c r="A403" s="168"/>
    </row>
    <row r="404" s="155" customFormat="1" ht="15.75">
      <c r="A404" s="168"/>
    </row>
    <row r="405" s="155" customFormat="1" ht="15.75">
      <c r="A405" s="168"/>
    </row>
    <row r="406" s="155" customFormat="1" ht="15.75">
      <c r="A406" s="168"/>
    </row>
    <row r="407" s="155" customFormat="1" ht="15.75">
      <c r="A407" s="168"/>
    </row>
    <row r="408" s="155" customFormat="1" ht="15.75">
      <c r="A408" s="168"/>
    </row>
    <row r="409" s="155" customFormat="1" ht="15.75">
      <c r="A409" s="168"/>
    </row>
    <row r="410" s="155" customFormat="1" ht="15.75">
      <c r="A410" s="168"/>
    </row>
    <row r="411" s="155" customFormat="1" ht="15.75">
      <c r="A411" s="168"/>
    </row>
    <row r="412" s="155" customFormat="1" ht="15.75">
      <c r="A412" s="168"/>
    </row>
    <row r="413" s="155" customFormat="1" ht="15.75">
      <c r="A413" s="168"/>
    </row>
    <row r="414" s="155" customFormat="1" ht="15.75">
      <c r="A414" s="168"/>
    </row>
    <row r="415" s="155" customFormat="1" ht="15.75">
      <c r="A415" s="168"/>
    </row>
    <row r="416" s="155" customFormat="1" ht="15.75">
      <c r="A416" s="168"/>
    </row>
    <row r="417" s="155" customFormat="1" ht="15.75">
      <c r="A417" s="168"/>
    </row>
    <row r="418" s="155" customFormat="1" ht="15.75">
      <c r="A418" s="168"/>
    </row>
    <row r="419" s="155" customFormat="1" ht="15.75">
      <c r="A419" s="168"/>
    </row>
    <row r="420" s="155" customFormat="1" ht="15.75">
      <c r="A420" s="168"/>
    </row>
    <row r="421" s="155" customFormat="1" ht="15.75">
      <c r="A421" s="168"/>
    </row>
    <row r="422" s="155" customFormat="1" ht="15.75">
      <c r="A422" s="168"/>
    </row>
    <row r="423" s="155" customFormat="1" ht="15.75">
      <c r="A423" s="168"/>
    </row>
    <row r="424" s="155" customFormat="1" ht="15.75">
      <c r="A424" s="168"/>
    </row>
    <row r="425" s="155" customFormat="1" ht="15.75">
      <c r="A425" s="168"/>
    </row>
    <row r="426" s="155" customFormat="1" ht="15.75">
      <c r="A426" s="168"/>
    </row>
    <row r="427" s="155" customFormat="1" ht="15.75">
      <c r="A427" s="168"/>
    </row>
    <row r="428" s="155" customFormat="1" ht="15.75">
      <c r="A428" s="168"/>
    </row>
    <row r="429" s="155" customFormat="1" ht="15.75">
      <c r="A429" s="168"/>
    </row>
    <row r="430" s="155" customFormat="1" ht="15.75">
      <c r="A430" s="168"/>
    </row>
    <row r="431" s="155" customFormat="1" ht="15.75">
      <c r="A431" s="168"/>
    </row>
    <row r="432" s="155" customFormat="1" ht="15.75">
      <c r="A432" s="168"/>
    </row>
    <row r="433" s="155" customFormat="1" ht="15.75">
      <c r="A433" s="168"/>
    </row>
    <row r="434" s="155" customFormat="1" ht="15.75">
      <c r="A434" s="168"/>
    </row>
    <row r="435" s="155" customFormat="1" ht="15.75">
      <c r="A435" s="168"/>
    </row>
    <row r="436" s="155" customFormat="1" ht="15.75">
      <c r="A436" s="168"/>
    </row>
    <row r="437" s="155" customFormat="1" ht="15.75">
      <c r="A437" s="168"/>
    </row>
    <row r="438" s="155" customFormat="1" ht="15.75">
      <c r="A438" s="168"/>
    </row>
    <row r="439" s="155" customFormat="1" ht="15.75">
      <c r="A439" s="168"/>
    </row>
    <row r="440" s="155" customFormat="1" ht="15.75">
      <c r="A440" s="168"/>
    </row>
    <row r="441" s="155" customFormat="1" ht="15.75">
      <c r="A441" s="168"/>
    </row>
    <row r="442" s="155" customFormat="1" ht="15.75">
      <c r="A442" s="168"/>
    </row>
    <row r="443" s="155" customFormat="1" ht="15.75">
      <c r="A443" s="168"/>
    </row>
    <row r="444" s="155" customFormat="1" ht="15.75">
      <c r="A444" s="168"/>
    </row>
    <row r="445" s="155" customFormat="1" ht="15.75">
      <c r="A445" s="168"/>
    </row>
    <row r="446" s="155" customFormat="1" ht="15.75">
      <c r="A446" s="168"/>
    </row>
    <row r="447" s="155" customFormat="1" ht="15.75">
      <c r="A447" s="168"/>
    </row>
    <row r="448" s="155" customFormat="1" ht="15.75">
      <c r="A448" s="168"/>
    </row>
    <row r="449" s="155" customFormat="1" ht="15.75">
      <c r="A449" s="168"/>
    </row>
    <row r="450" s="155" customFormat="1" ht="15.75">
      <c r="A450" s="168"/>
    </row>
    <row r="451" s="155" customFormat="1" ht="15.75">
      <c r="A451" s="168"/>
    </row>
    <row r="452" s="155" customFormat="1" ht="15.75">
      <c r="A452" s="168"/>
    </row>
    <row r="453" s="155" customFormat="1" ht="15.75">
      <c r="A453" s="168"/>
    </row>
    <row r="454" s="155" customFormat="1" ht="15.75">
      <c r="A454" s="168"/>
    </row>
    <row r="455" s="155" customFormat="1" ht="15.75">
      <c r="A455" s="168"/>
    </row>
    <row r="456" s="155" customFormat="1" ht="15.75">
      <c r="A456" s="168"/>
    </row>
    <row r="457" s="155" customFormat="1" ht="15.75">
      <c r="A457" s="168"/>
    </row>
    <row r="458" s="155" customFormat="1" ht="15.75">
      <c r="A458" s="168"/>
    </row>
    <row r="459" s="155" customFormat="1" ht="15.75">
      <c r="A459" s="168"/>
    </row>
    <row r="460" s="155" customFormat="1" ht="15.75">
      <c r="A460" s="168"/>
    </row>
    <row r="461" s="155" customFormat="1" ht="15.75">
      <c r="A461" s="168"/>
    </row>
    <row r="462" s="155" customFormat="1" ht="15.75">
      <c r="A462" s="168"/>
    </row>
    <row r="463" s="155" customFormat="1" ht="15.75">
      <c r="A463" s="168"/>
    </row>
    <row r="464" s="155" customFormat="1" ht="15.75">
      <c r="A464" s="168"/>
    </row>
    <row r="465" s="155" customFormat="1" ht="15.75">
      <c r="A465" s="168"/>
    </row>
    <row r="466" s="155" customFormat="1" ht="15.75">
      <c r="A466" s="168"/>
    </row>
    <row r="467" s="155" customFormat="1" ht="15.75">
      <c r="A467" s="168"/>
    </row>
    <row r="468" s="155" customFormat="1" ht="15.75">
      <c r="A468" s="168"/>
    </row>
    <row r="469" s="155" customFormat="1" ht="15.75">
      <c r="A469" s="168"/>
    </row>
    <row r="470" s="155" customFormat="1" ht="15.75">
      <c r="A470" s="168"/>
    </row>
    <row r="471" s="155" customFormat="1" ht="15.75">
      <c r="A471" s="168"/>
    </row>
    <row r="472" s="155" customFormat="1" ht="15.75">
      <c r="A472" s="168"/>
    </row>
    <row r="473" s="155" customFormat="1" ht="15.75">
      <c r="A473" s="168"/>
    </row>
    <row r="474" s="155" customFormat="1" ht="15.75">
      <c r="A474" s="168"/>
    </row>
    <row r="475" s="155" customFormat="1" ht="15.75">
      <c r="A475" s="168"/>
    </row>
    <row r="476" s="155" customFormat="1" ht="15.75">
      <c r="A476" s="168"/>
    </row>
    <row r="477" s="155" customFormat="1" ht="15.75">
      <c r="A477" s="168"/>
    </row>
    <row r="478" s="155" customFormat="1" ht="15.75">
      <c r="A478" s="168"/>
    </row>
    <row r="479" s="155" customFormat="1" ht="15.75">
      <c r="A479" s="168"/>
    </row>
    <row r="480" s="155" customFormat="1" ht="15.75">
      <c r="A480" s="168"/>
    </row>
    <row r="481" s="155" customFormat="1" ht="15.75">
      <c r="A481" s="168"/>
    </row>
    <row r="482" s="155" customFormat="1" ht="15.75">
      <c r="A482" s="168"/>
    </row>
    <row r="483" s="155" customFormat="1" ht="15.75">
      <c r="A483" s="168"/>
    </row>
    <row r="484" s="155" customFormat="1" ht="15.75">
      <c r="A484" s="168"/>
    </row>
    <row r="485" s="155" customFormat="1" ht="15.75">
      <c r="A485" s="168"/>
    </row>
    <row r="486" s="155" customFormat="1" ht="15.75">
      <c r="A486" s="168"/>
    </row>
    <row r="487" s="155" customFormat="1" ht="15.75">
      <c r="A487" s="168"/>
    </row>
    <row r="488" s="155" customFormat="1" ht="15.75">
      <c r="A488" s="168"/>
    </row>
    <row r="489" s="155" customFormat="1" ht="15.75">
      <c r="A489" s="168"/>
    </row>
    <row r="490" s="155" customFormat="1" ht="15.75">
      <c r="A490" s="168"/>
    </row>
    <row r="491" s="155" customFormat="1" ht="15.75">
      <c r="A491" s="168"/>
    </row>
    <row r="492" s="155" customFormat="1" ht="15.75">
      <c r="A492" s="168"/>
    </row>
    <row r="493" s="155" customFormat="1" ht="15.75">
      <c r="A493" s="168"/>
    </row>
    <row r="494" s="155" customFormat="1" ht="15.75">
      <c r="A494" s="168"/>
    </row>
    <row r="495" s="155" customFormat="1" ht="15.75">
      <c r="A495" s="168"/>
    </row>
    <row r="496" s="155" customFormat="1" ht="15.75">
      <c r="A496" s="168"/>
    </row>
    <row r="497" s="155" customFormat="1" ht="15.75">
      <c r="A497" s="168"/>
    </row>
    <row r="498" s="155" customFormat="1" ht="15.75">
      <c r="A498" s="168"/>
    </row>
    <row r="499" s="155" customFormat="1" ht="15.75">
      <c r="A499" s="168"/>
    </row>
    <row r="500" s="155" customFormat="1" ht="15.75">
      <c r="A500" s="168"/>
    </row>
    <row r="501" s="155" customFormat="1" ht="15.75">
      <c r="A501" s="168"/>
    </row>
    <row r="502" s="155" customFormat="1" ht="15.75">
      <c r="A502" s="168"/>
    </row>
    <row r="503" s="155" customFormat="1" ht="15.75">
      <c r="A503" s="168"/>
    </row>
    <row r="504" s="155" customFormat="1" ht="15.75">
      <c r="A504" s="168"/>
    </row>
    <row r="505" s="155" customFormat="1" ht="15.75">
      <c r="A505" s="168"/>
    </row>
    <row r="506" s="155" customFormat="1" ht="15.75">
      <c r="A506" s="168"/>
    </row>
    <row r="507" s="155" customFormat="1" ht="15.75">
      <c r="A507" s="168"/>
    </row>
    <row r="508" s="155" customFormat="1" ht="15.75">
      <c r="A508" s="168"/>
    </row>
    <row r="509" s="155" customFormat="1" ht="15.75">
      <c r="A509" s="168"/>
    </row>
    <row r="510" s="155" customFormat="1" ht="15.75">
      <c r="A510" s="168"/>
    </row>
    <row r="511" s="155" customFormat="1" ht="15.75">
      <c r="A511" s="168"/>
    </row>
    <row r="512" s="155" customFormat="1" ht="15.75">
      <c r="A512" s="168"/>
    </row>
    <row r="513" s="155" customFormat="1" ht="15.75">
      <c r="A513" s="168"/>
    </row>
    <row r="514" s="155" customFormat="1" ht="15.75">
      <c r="A514" s="168"/>
    </row>
    <row r="515" s="155" customFormat="1" ht="15.75">
      <c r="A515" s="168"/>
    </row>
    <row r="516" s="155" customFormat="1" ht="15.75">
      <c r="A516" s="168"/>
    </row>
    <row r="517" s="155" customFormat="1" ht="15.75">
      <c r="A517" s="168"/>
    </row>
    <row r="518" s="155" customFormat="1" ht="15.75">
      <c r="A518" s="168"/>
    </row>
    <row r="519" s="155" customFormat="1" ht="15.75">
      <c r="A519" s="168"/>
    </row>
    <row r="520" s="155" customFormat="1" ht="15.75">
      <c r="A520" s="168"/>
    </row>
    <row r="521" s="155" customFormat="1" ht="15.75">
      <c r="A521" s="168"/>
    </row>
    <row r="522" s="155" customFormat="1" ht="15.75">
      <c r="A522" s="168"/>
    </row>
    <row r="523" s="155" customFormat="1" ht="15.75">
      <c r="A523" s="168"/>
    </row>
    <row r="524" s="155" customFormat="1" ht="15.75">
      <c r="A524" s="168"/>
    </row>
    <row r="525" s="155" customFormat="1" ht="15.75">
      <c r="A525" s="168"/>
    </row>
    <row r="526" s="155" customFormat="1" ht="15.75">
      <c r="A526" s="168"/>
    </row>
    <row r="527" s="155" customFormat="1" ht="15.75">
      <c r="A527" s="168"/>
    </row>
    <row r="528" s="155" customFormat="1" ht="15.75">
      <c r="A528" s="168"/>
    </row>
    <row r="529" s="155" customFormat="1" ht="15.75">
      <c r="A529" s="168"/>
    </row>
    <row r="530" s="155" customFormat="1" ht="15.75">
      <c r="A530" s="168"/>
    </row>
    <row r="531" s="155" customFormat="1" ht="15.75">
      <c r="A531" s="168"/>
    </row>
    <row r="532" s="155" customFormat="1" ht="15.75">
      <c r="A532" s="168"/>
    </row>
    <row r="533" s="155" customFormat="1" ht="15.75">
      <c r="A533" s="168"/>
    </row>
    <row r="534" s="155" customFormat="1" ht="15.75">
      <c r="A534" s="168"/>
    </row>
    <row r="535" s="155" customFormat="1" ht="15.75">
      <c r="A535" s="168"/>
    </row>
    <row r="536" s="155" customFormat="1" ht="15.75">
      <c r="A536" s="168"/>
    </row>
    <row r="537" s="155" customFormat="1" ht="15.75">
      <c r="A537" s="168"/>
    </row>
    <row r="538" s="155" customFormat="1" ht="15.75">
      <c r="A538" s="168"/>
    </row>
    <row r="539" s="155" customFormat="1" ht="15.75">
      <c r="A539" s="168"/>
    </row>
    <row r="540" s="155" customFormat="1" ht="15.75">
      <c r="A540" s="168"/>
    </row>
    <row r="541" s="155" customFormat="1" ht="15.75">
      <c r="A541" s="168"/>
    </row>
    <row r="542" s="155" customFormat="1" ht="15.75">
      <c r="A542" s="168"/>
    </row>
    <row r="543" s="155" customFormat="1" ht="15.75">
      <c r="A543" s="168"/>
    </row>
    <row r="544" s="155" customFormat="1" ht="15.75">
      <c r="A544" s="168"/>
    </row>
    <row r="545" s="155" customFormat="1" ht="15.75">
      <c r="A545" s="168"/>
    </row>
    <row r="546" s="155" customFormat="1" ht="15.75">
      <c r="A546" s="168"/>
    </row>
    <row r="547" s="155" customFormat="1" ht="15.75">
      <c r="A547" s="168"/>
    </row>
    <row r="548" s="155" customFormat="1" ht="15.75">
      <c r="A548" s="168"/>
    </row>
    <row r="549" s="155" customFormat="1" ht="15.75">
      <c r="A549" s="168"/>
    </row>
    <row r="550" s="155" customFormat="1" ht="15.75">
      <c r="A550" s="168"/>
    </row>
    <row r="551" s="155" customFormat="1" ht="15.75">
      <c r="A551" s="168"/>
    </row>
    <row r="552" s="155" customFormat="1" ht="15.75">
      <c r="A552" s="168"/>
    </row>
    <row r="553" s="155" customFormat="1" ht="15.75">
      <c r="A553" s="168"/>
    </row>
    <row r="554" s="155" customFormat="1" ht="15.75">
      <c r="A554" s="168"/>
    </row>
    <row r="555" s="155" customFormat="1" ht="15.75">
      <c r="A555" s="168"/>
    </row>
    <row r="556" s="155" customFormat="1" ht="15.75">
      <c r="A556" s="168"/>
    </row>
    <row r="557" s="155" customFormat="1" ht="15.75">
      <c r="A557" s="168"/>
    </row>
    <row r="558" s="155" customFormat="1" ht="15.75">
      <c r="A558" s="168"/>
    </row>
    <row r="559" s="155" customFormat="1" ht="15.75">
      <c r="A559" s="168"/>
    </row>
    <row r="560" s="155" customFormat="1" ht="15.75">
      <c r="A560" s="168"/>
    </row>
    <row r="561" s="155" customFormat="1" ht="15.75">
      <c r="A561" s="168"/>
    </row>
    <row r="562" s="155" customFormat="1" ht="15.75">
      <c r="A562" s="168"/>
    </row>
    <row r="563" s="155" customFormat="1" ht="15.75">
      <c r="A563" s="168"/>
    </row>
    <row r="564" s="155" customFormat="1" ht="15.75">
      <c r="A564" s="168"/>
    </row>
    <row r="565" s="155" customFormat="1" ht="15.75">
      <c r="A565" s="168"/>
    </row>
    <row r="566" s="155" customFormat="1" ht="15.75">
      <c r="A566" s="168"/>
    </row>
    <row r="567" s="155" customFormat="1" ht="15.75">
      <c r="A567" s="168"/>
    </row>
    <row r="568" s="155" customFormat="1" ht="15.75">
      <c r="A568" s="168"/>
    </row>
    <row r="569" s="155" customFormat="1" ht="15.75">
      <c r="A569" s="168"/>
    </row>
    <row r="570" s="155" customFormat="1" ht="15.75">
      <c r="A570" s="168"/>
    </row>
    <row r="571" s="155" customFormat="1" ht="15.75">
      <c r="A571" s="168"/>
    </row>
    <row r="572" s="155" customFormat="1" ht="15.75">
      <c r="A572" s="168"/>
    </row>
    <row r="573" s="155" customFormat="1" ht="15.75">
      <c r="A573" s="168"/>
    </row>
    <row r="574" s="155" customFormat="1" ht="15.75">
      <c r="A574" s="168"/>
    </row>
    <row r="575" s="155" customFormat="1" ht="15.75">
      <c r="A575" s="168"/>
    </row>
    <row r="576" s="155" customFormat="1" ht="15.75">
      <c r="A576" s="168"/>
    </row>
    <row r="577" s="155" customFormat="1" ht="15.75">
      <c r="A577" s="168"/>
    </row>
    <row r="578" s="155" customFormat="1" ht="15.75">
      <c r="A578" s="168"/>
    </row>
    <row r="579" s="155" customFormat="1" ht="15.75">
      <c r="A579" s="168"/>
    </row>
    <row r="580" s="155" customFormat="1" ht="15.75">
      <c r="A580" s="168"/>
    </row>
    <row r="581" s="155" customFormat="1" ht="15.75">
      <c r="A581" s="168"/>
    </row>
    <row r="582" s="155" customFormat="1" ht="15.75">
      <c r="A582" s="168"/>
    </row>
    <row r="583" s="155" customFormat="1" ht="15.75">
      <c r="A583" s="168"/>
    </row>
    <row r="584" s="155" customFormat="1" ht="15.75">
      <c r="A584" s="168"/>
    </row>
    <row r="585" s="155" customFormat="1" ht="15.75">
      <c r="A585" s="168"/>
    </row>
    <row r="586" s="155" customFormat="1" ht="15.75">
      <c r="A586" s="168"/>
    </row>
    <row r="587" s="155" customFormat="1" ht="15.75">
      <c r="A587" s="168"/>
    </row>
    <row r="588" s="155" customFormat="1" ht="15.75">
      <c r="A588" s="168"/>
    </row>
    <row r="589" s="155" customFormat="1" ht="15.75">
      <c r="A589" s="168"/>
    </row>
    <row r="590" s="155" customFormat="1" ht="15.75">
      <c r="A590" s="168"/>
    </row>
    <row r="591" s="155" customFormat="1" ht="15.75">
      <c r="A591" s="168"/>
    </row>
    <row r="592" s="155" customFormat="1" ht="15.75">
      <c r="A592" s="168"/>
    </row>
    <row r="593" s="155" customFormat="1" ht="15.75">
      <c r="A593" s="168"/>
    </row>
    <row r="594" s="155" customFormat="1" ht="15.75">
      <c r="A594" s="168"/>
    </row>
    <row r="595" s="155" customFormat="1" ht="15.75">
      <c r="A595" s="168"/>
    </row>
    <row r="596" s="155" customFormat="1" ht="15.75">
      <c r="A596" s="168"/>
    </row>
    <row r="597" s="155" customFormat="1" ht="15.75">
      <c r="A597" s="168"/>
    </row>
    <row r="598" s="155" customFormat="1" ht="15.75">
      <c r="A598" s="168"/>
    </row>
    <row r="599" s="155" customFormat="1" ht="15.75">
      <c r="A599" s="168"/>
    </row>
    <row r="600" s="155" customFormat="1" ht="15.75">
      <c r="A600" s="168"/>
    </row>
    <row r="601" s="155" customFormat="1" ht="15.75">
      <c r="A601" s="168"/>
    </row>
    <row r="602" s="155" customFormat="1" ht="15.75">
      <c r="A602" s="168"/>
    </row>
    <row r="603" s="155" customFormat="1" ht="15.75">
      <c r="A603" s="168"/>
    </row>
    <row r="604" s="155" customFormat="1" ht="15.75">
      <c r="A604" s="168"/>
    </row>
    <row r="605" s="155" customFormat="1" ht="15.75">
      <c r="A605" s="168"/>
    </row>
    <row r="606" s="155" customFormat="1" ht="15.75">
      <c r="A606" s="168"/>
    </row>
    <row r="607" s="155" customFormat="1" ht="15.75">
      <c r="A607" s="168"/>
    </row>
    <row r="608" s="155" customFormat="1" ht="15.75">
      <c r="A608" s="168"/>
    </row>
    <row r="609" s="155" customFormat="1" ht="15.75">
      <c r="A609" s="168"/>
    </row>
    <row r="610" s="155" customFormat="1" ht="15.75">
      <c r="A610" s="168"/>
    </row>
    <row r="611" s="155" customFormat="1" ht="15.75">
      <c r="A611" s="168"/>
    </row>
    <row r="612" s="155" customFormat="1" ht="15.75">
      <c r="A612" s="168"/>
    </row>
    <row r="613" s="155" customFormat="1" ht="15.75">
      <c r="A613" s="168"/>
    </row>
    <row r="614" s="155" customFormat="1" ht="15.75">
      <c r="A614" s="168"/>
    </row>
    <row r="615" s="155" customFormat="1" ht="15.75">
      <c r="A615" s="168"/>
    </row>
    <row r="616" s="155" customFormat="1" ht="15.75">
      <c r="A616" s="168"/>
    </row>
    <row r="617" s="155" customFormat="1" ht="15.75">
      <c r="A617" s="168"/>
    </row>
    <row r="618" s="155" customFormat="1" ht="15.75">
      <c r="A618" s="168"/>
    </row>
    <row r="619" s="155" customFormat="1" ht="15.75">
      <c r="A619" s="168"/>
    </row>
    <row r="620" s="155" customFormat="1" ht="15.75">
      <c r="A620" s="168"/>
    </row>
    <row r="621" s="155" customFormat="1" ht="15.75">
      <c r="A621" s="168"/>
    </row>
    <row r="622" s="155" customFormat="1" ht="15.75">
      <c r="A622" s="168"/>
    </row>
    <row r="623" s="155" customFormat="1" ht="15.75">
      <c r="A623" s="168"/>
    </row>
    <row r="624" s="155" customFormat="1" ht="15.75">
      <c r="A624" s="168"/>
    </row>
    <row r="625" s="155" customFormat="1" ht="15.75">
      <c r="A625" s="168"/>
    </row>
    <row r="626" s="155" customFormat="1" ht="15.75">
      <c r="A626" s="168"/>
    </row>
    <row r="627" s="155" customFormat="1" ht="15.75">
      <c r="A627" s="168"/>
    </row>
    <row r="628" s="155" customFormat="1" ht="15.75">
      <c r="A628" s="168"/>
    </row>
    <row r="629" s="155" customFormat="1" ht="15.75">
      <c r="A629" s="168"/>
    </row>
    <row r="630" s="155" customFormat="1" ht="15.75">
      <c r="A630" s="168"/>
    </row>
    <row r="631" s="155" customFormat="1" ht="15.75">
      <c r="A631" s="168"/>
    </row>
    <row r="632" s="155" customFormat="1" ht="15.75">
      <c r="A632" s="168"/>
    </row>
    <row r="633" s="155" customFormat="1" ht="15.75">
      <c r="A633" s="168"/>
    </row>
    <row r="634" s="155" customFormat="1" ht="15.75">
      <c r="A634" s="168"/>
    </row>
    <row r="635" s="155" customFormat="1" ht="15.75">
      <c r="A635" s="168"/>
    </row>
    <row r="636" s="155" customFormat="1" ht="15.75">
      <c r="A636" s="168"/>
    </row>
    <row r="637" s="155" customFormat="1" ht="15.75">
      <c r="A637" s="168"/>
    </row>
    <row r="638" s="155" customFormat="1" ht="15.75">
      <c r="A638" s="168"/>
    </row>
    <row r="639" s="155" customFormat="1" ht="15.75">
      <c r="A639" s="168"/>
    </row>
    <row r="640" s="155" customFormat="1" ht="15.75">
      <c r="A640" s="168"/>
    </row>
    <row r="641" s="155" customFormat="1" ht="15.75">
      <c r="A641" s="168"/>
    </row>
    <row r="642" s="155" customFormat="1" ht="15.75">
      <c r="A642" s="168"/>
    </row>
    <row r="643" s="155" customFormat="1" ht="15.75">
      <c r="A643" s="168"/>
    </row>
    <row r="644" s="155" customFormat="1" ht="15.75">
      <c r="A644" s="168"/>
    </row>
    <row r="645" s="155" customFormat="1" ht="15.75">
      <c r="A645" s="168"/>
    </row>
    <row r="646" s="155" customFormat="1" ht="15.75">
      <c r="A646" s="168"/>
    </row>
    <row r="647" s="155" customFormat="1" ht="15.75">
      <c r="A647" s="168"/>
    </row>
    <row r="648" s="155" customFormat="1" ht="15.75">
      <c r="A648" s="168"/>
    </row>
    <row r="649" s="155" customFormat="1" ht="15.75">
      <c r="A649" s="168"/>
    </row>
    <row r="650" s="155" customFormat="1" ht="15.75">
      <c r="A650" s="168"/>
    </row>
    <row r="651" s="155" customFormat="1" ht="15.75">
      <c r="A651" s="168"/>
    </row>
    <row r="652" s="155" customFormat="1" ht="15.75">
      <c r="A652" s="168"/>
    </row>
    <row r="653" s="155" customFormat="1" ht="15.75">
      <c r="A653" s="168"/>
    </row>
    <row r="654" s="155" customFormat="1" ht="15.75">
      <c r="A654" s="168"/>
    </row>
    <row r="655" s="155" customFormat="1" ht="15.75">
      <c r="A655" s="168"/>
    </row>
    <row r="656" s="155" customFormat="1" ht="15.75">
      <c r="A656" s="168"/>
    </row>
    <row r="657" s="155" customFormat="1" ht="15.75">
      <c r="A657" s="168"/>
    </row>
    <row r="658" s="155" customFormat="1" ht="15.75">
      <c r="A658" s="168"/>
    </row>
    <row r="659" s="155" customFormat="1" ht="15.75">
      <c r="A659" s="168"/>
    </row>
    <row r="660" s="155" customFormat="1" ht="15.75">
      <c r="A660" s="168"/>
    </row>
    <row r="661" s="155" customFormat="1" ht="15.75">
      <c r="A661" s="168"/>
    </row>
    <row r="662" s="155" customFormat="1" ht="15.75">
      <c r="A662" s="168"/>
    </row>
    <row r="663" s="155" customFormat="1" ht="15.75">
      <c r="A663" s="168"/>
    </row>
    <row r="664" s="155" customFormat="1" ht="15.75">
      <c r="A664" s="168"/>
    </row>
    <row r="665" s="155" customFormat="1" ht="15.75">
      <c r="A665" s="168"/>
    </row>
    <row r="666" s="155" customFormat="1" ht="15.75">
      <c r="A666" s="168"/>
    </row>
    <row r="667" s="155" customFormat="1" ht="15.75">
      <c r="A667" s="168"/>
    </row>
    <row r="668" s="155" customFormat="1" ht="15.75">
      <c r="A668" s="168"/>
    </row>
    <row r="669" s="155" customFormat="1" ht="15.75">
      <c r="A669" s="168"/>
    </row>
    <row r="670" s="155" customFormat="1" ht="15.75">
      <c r="A670" s="168"/>
    </row>
    <row r="671" s="155" customFormat="1" ht="15.75">
      <c r="A671" s="168"/>
    </row>
    <row r="672" s="155" customFormat="1" ht="15.75">
      <c r="A672" s="168"/>
    </row>
    <row r="673" s="155" customFormat="1" ht="15.75">
      <c r="A673" s="168"/>
    </row>
    <row r="674" s="155" customFormat="1" ht="15.75">
      <c r="A674" s="168"/>
    </row>
    <row r="675" s="155" customFormat="1" ht="15.75">
      <c r="A675" s="168"/>
    </row>
    <row r="676" s="155" customFormat="1" ht="15.75">
      <c r="A676" s="168"/>
    </row>
    <row r="677" s="155" customFormat="1" ht="15.75">
      <c r="A677" s="168"/>
    </row>
    <row r="678" s="155" customFormat="1" ht="15.75">
      <c r="A678" s="168"/>
    </row>
    <row r="679" s="155" customFormat="1" ht="15.75">
      <c r="A679" s="168"/>
    </row>
    <row r="680" s="155" customFormat="1" ht="15.75">
      <c r="A680" s="168"/>
    </row>
    <row r="681" s="155" customFormat="1" ht="15.75">
      <c r="A681" s="168"/>
    </row>
    <row r="682" s="155" customFormat="1" ht="15.75">
      <c r="A682" s="168"/>
    </row>
    <row r="683" s="155" customFormat="1" ht="15.75">
      <c r="A683" s="168"/>
    </row>
    <row r="684" s="155" customFormat="1" ht="15.75">
      <c r="A684" s="168"/>
    </row>
    <row r="685" s="155" customFormat="1" ht="15.75">
      <c r="A685" s="168"/>
    </row>
    <row r="686" s="155" customFormat="1" ht="15.75">
      <c r="A686" s="168"/>
    </row>
    <row r="687" s="155" customFormat="1" ht="15.75">
      <c r="A687" s="168"/>
    </row>
    <row r="688" s="155" customFormat="1" ht="15.75">
      <c r="A688" s="168"/>
    </row>
    <row r="689" s="155" customFormat="1" ht="15.75">
      <c r="A689" s="168"/>
    </row>
    <row r="690" s="155" customFormat="1" ht="15.75">
      <c r="A690" s="168"/>
    </row>
    <row r="691" s="155" customFormat="1" ht="15.75">
      <c r="A691" s="168"/>
    </row>
    <row r="692" s="155" customFormat="1" ht="15.75">
      <c r="A692" s="168"/>
    </row>
    <row r="693" s="155" customFormat="1" ht="15.75">
      <c r="A693" s="168"/>
    </row>
    <row r="694" s="155" customFormat="1" ht="15.75">
      <c r="A694" s="168"/>
    </row>
    <row r="695" s="155" customFormat="1" ht="15.75">
      <c r="A695" s="168"/>
    </row>
    <row r="696" s="155" customFormat="1" ht="15.75">
      <c r="A696" s="168"/>
    </row>
    <row r="697" s="155" customFormat="1" ht="15.75">
      <c r="A697" s="168"/>
    </row>
    <row r="698" s="155" customFormat="1" ht="15.75">
      <c r="A698" s="168"/>
    </row>
    <row r="699" s="155" customFormat="1" ht="15.75">
      <c r="A699" s="168"/>
    </row>
    <row r="700" s="155" customFormat="1" ht="15.75">
      <c r="A700" s="168"/>
    </row>
    <row r="701" s="155" customFormat="1" ht="15.75">
      <c r="A701" s="168"/>
    </row>
    <row r="702" s="155" customFormat="1" ht="15.75">
      <c r="A702" s="168"/>
    </row>
    <row r="703" s="155" customFormat="1" ht="15.75">
      <c r="A703" s="168"/>
    </row>
    <row r="704" s="155" customFormat="1" ht="15.75">
      <c r="A704" s="168"/>
    </row>
    <row r="705" s="155" customFormat="1" ht="15.75">
      <c r="A705" s="168"/>
    </row>
    <row r="706" s="155" customFormat="1" ht="15.75">
      <c r="A706" s="168"/>
    </row>
    <row r="707" s="155" customFormat="1" ht="15.75">
      <c r="A707" s="168"/>
    </row>
    <row r="708" s="155" customFormat="1" ht="15.75">
      <c r="A708" s="168"/>
    </row>
    <row r="709" s="155" customFormat="1" ht="15.75">
      <c r="A709" s="168"/>
    </row>
    <row r="710" s="155" customFormat="1" ht="15.75">
      <c r="A710" s="168"/>
    </row>
    <row r="711" s="155" customFormat="1" ht="15.75">
      <c r="A711" s="168"/>
    </row>
    <row r="712" s="155" customFormat="1" ht="15.75">
      <c r="A712" s="168"/>
    </row>
    <row r="713" s="155" customFormat="1" ht="15.75">
      <c r="A713" s="168"/>
    </row>
    <row r="714" s="155" customFormat="1" ht="15.75">
      <c r="A714" s="168"/>
    </row>
    <row r="715" s="155" customFormat="1" ht="15.75">
      <c r="A715" s="168"/>
    </row>
    <row r="716" s="155" customFormat="1" ht="15.75">
      <c r="A716" s="168"/>
    </row>
    <row r="717" s="155" customFormat="1" ht="15.75">
      <c r="A717" s="168"/>
    </row>
    <row r="718" s="155" customFormat="1" ht="15.75">
      <c r="A718" s="168"/>
    </row>
    <row r="719" s="155" customFormat="1" ht="15.75">
      <c r="A719" s="168"/>
    </row>
    <row r="720" s="155" customFormat="1" ht="15.75">
      <c r="A720" s="168"/>
    </row>
    <row r="721" s="155" customFormat="1" ht="15.75">
      <c r="A721" s="168"/>
    </row>
    <row r="722" s="155" customFormat="1" ht="15.75">
      <c r="A722" s="168"/>
    </row>
    <row r="723" s="155" customFormat="1" ht="15.75">
      <c r="A723" s="168"/>
    </row>
    <row r="724" s="155" customFormat="1" ht="15.75">
      <c r="A724" s="168"/>
    </row>
    <row r="725" s="155" customFormat="1" ht="15.75">
      <c r="A725" s="168"/>
    </row>
    <row r="726" s="155" customFormat="1" ht="15.75">
      <c r="A726" s="168"/>
    </row>
    <row r="727" s="155" customFormat="1" ht="15.75">
      <c r="A727" s="168"/>
    </row>
    <row r="728" s="155" customFormat="1" ht="15.75">
      <c r="A728" s="168"/>
    </row>
    <row r="729" s="155" customFormat="1" ht="15.75">
      <c r="A729" s="168"/>
    </row>
    <row r="730" s="155" customFormat="1" ht="15.75">
      <c r="A730" s="168"/>
    </row>
    <row r="731" s="155" customFormat="1" ht="15.75">
      <c r="A731" s="168"/>
    </row>
    <row r="732" s="155" customFormat="1" ht="15.75">
      <c r="A732" s="168"/>
    </row>
    <row r="733" s="155" customFormat="1" ht="15.75">
      <c r="A733" s="168"/>
    </row>
    <row r="734" s="155" customFormat="1" ht="15.75">
      <c r="A734" s="168"/>
    </row>
    <row r="735" s="155" customFormat="1" ht="15.75">
      <c r="A735" s="168"/>
    </row>
    <row r="736" s="155" customFormat="1" ht="15.75">
      <c r="A736" s="168"/>
    </row>
    <row r="737" s="155" customFormat="1" ht="15.75">
      <c r="A737" s="168"/>
    </row>
    <row r="738" s="155" customFormat="1" ht="15.75">
      <c r="A738" s="168"/>
    </row>
    <row r="739" s="155" customFormat="1" ht="15.75">
      <c r="A739" s="168"/>
    </row>
    <row r="740" s="155" customFormat="1" ht="15.75">
      <c r="A740" s="168"/>
    </row>
    <row r="741" s="155" customFormat="1" ht="15.75">
      <c r="A741" s="168"/>
    </row>
    <row r="742" s="155" customFormat="1" ht="15.75">
      <c r="A742" s="168"/>
    </row>
    <row r="743" s="155" customFormat="1" ht="15.75">
      <c r="A743" s="168"/>
    </row>
    <row r="744" s="155" customFormat="1" ht="15.75">
      <c r="A744" s="168"/>
    </row>
    <row r="745" s="155" customFormat="1" ht="15.75">
      <c r="A745" s="168"/>
    </row>
    <row r="746" s="155" customFormat="1" ht="15.75">
      <c r="A746" s="168"/>
    </row>
    <row r="747" s="155" customFormat="1" ht="15.75">
      <c r="A747" s="168"/>
    </row>
    <row r="748" s="155" customFormat="1" ht="15.75">
      <c r="A748" s="168"/>
    </row>
    <row r="749" s="155" customFormat="1" ht="15.75">
      <c r="A749" s="168"/>
    </row>
    <row r="750" s="155" customFormat="1" ht="15.75">
      <c r="A750" s="168"/>
    </row>
    <row r="751" s="155" customFormat="1" ht="15.75">
      <c r="A751" s="168"/>
    </row>
    <row r="752" s="155" customFormat="1" ht="15.75">
      <c r="A752" s="168"/>
    </row>
    <row r="753" s="155" customFormat="1" ht="15.75">
      <c r="A753" s="168"/>
    </row>
    <row r="754" s="155" customFormat="1" ht="15.75">
      <c r="A754" s="168"/>
    </row>
    <row r="755" s="155" customFormat="1" ht="15.75">
      <c r="A755" s="168"/>
    </row>
    <row r="756" s="155" customFormat="1" ht="15.75">
      <c r="A756" s="168"/>
    </row>
    <row r="757" s="155" customFormat="1" ht="15.75">
      <c r="A757" s="168"/>
    </row>
    <row r="758" s="155" customFormat="1" ht="15.75">
      <c r="A758" s="168"/>
    </row>
    <row r="759" s="155" customFormat="1" ht="15.75">
      <c r="A759" s="168"/>
    </row>
    <row r="760" s="155" customFormat="1" ht="15.75">
      <c r="A760" s="168"/>
    </row>
    <row r="761" s="155" customFormat="1" ht="15.75">
      <c r="A761" s="168"/>
    </row>
    <row r="762" s="155" customFormat="1" ht="15.75">
      <c r="A762" s="168"/>
    </row>
    <row r="763" s="155" customFormat="1" ht="15.75">
      <c r="A763" s="168"/>
    </row>
    <row r="764" s="155" customFormat="1" ht="15.75">
      <c r="A764" s="168"/>
    </row>
    <row r="765" s="155" customFormat="1" ht="15.75">
      <c r="A765" s="168"/>
    </row>
    <row r="766" s="155" customFormat="1" ht="15.75">
      <c r="A766" s="168"/>
    </row>
    <row r="767" s="155" customFormat="1" ht="15.75">
      <c r="A767" s="168"/>
    </row>
    <row r="768" s="155" customFormat="1" ht="15.75">
      <c r="A768" s="168"/>
    </row>
    <row r="769" s="155" customFormat="1" ht="15.75">
      <c r="A769" s="168"/>
    </row>
    <row r="770" s="155" customFormat="1" ht="15.75">
      <c r="A770" s="168"/>
    </row>
    <row r="771" s="155" customFormat="1" ht="15.75">
      <c r="A771" s="168"/>
    </row>
    <row r="772" s="155" customFormat="1" ht="15.75">
      <c r="A772" s="168"/>
    </row>
    <row r="773" s="155" customFormat="1" ht="15.75">
      <c r="A773" s="168"/>
    </row>
    <row r="774" s="155" customFormat="1" ht="15.75">
      <c r="A774" s="168"/>
    </row>
    <row r="775" s="155" customFormat="1" ht="15.75">
      <c r="A775" s="168"/>
    </row>
    <row r="776" s="155" customFormat="1" ht="15.75">
      <c r="A776" s="168"/>
    </row>
    <row r="777" s="155" customFormat="1" ht="15.75">
      <c r="A777" s="168"/>
    </row>
    <row r="778" s="155" customFormat="1" ht="15.75">
      <c r="A778" s="168"/>
    </row>
    <row r="779" s="155" customFormat="1" ht="15.75">
      <c r="A779" s="168"/>
    </row>
    <row r="780" s="155" customFormat="1" ht="15.75">
      <c r="A780" s="168"/>
    </row>
    <row r="781" s="155" customFormat="1" ht="15.75">
      <c r="A781" s="168"/>
    </row>
    <row r="782" s="155" customFormat="1" ht="15.75">
      <c r="A782" s="168"/>
    </row>
    <row r="783" s="155" customFormat="1" ht="15.75">
      <c r="A783" s="168"/>
    </row>
    <row r="784" s="155" customFormat="1" ht="15.75">
      <c r="A784" s="168"/>
    </row>
    <row r="785" s="155" customFormat="1" ht="15.75">
      <c r="A785" s="168"/>
    </row>
    <row r="786" s="155" customFormat="1" ht="15.75">
      <c r="A786" s="168"/>
    </row>
    <row r="787" s="155" customFormat="1" ht="15.75">
      <c r="A787" s="168"/>
    </row>
    <row r="788" s="155" customFormat="1" ht="15.75">
      <c r="A788" s="168"/>
    </row>
    <row r="789" s="155" customFormat="1" ht="15.75">
      <c r="A789" s="168"/>
    </row>
    <row r="790" s="155" customFormat="1" ht="15.75">
      <c r="A790" s="168"/>
    </row>
    <row r="791" s="155" customFormat="1" ht="15.75">
      <c r="A791" s="168"/>
    </row>
    <row r="792" s="155" customFormat="1" ht="15.75">
      <c r="A792" s="168"/>
    </row>
    <row r="793" s="155" customFormat="1" ht="15.75">
      <c r="A793" s="168"/>
    </row>
    <row r="794" s="155" customFormat="1" ht="15.75">
      <c r="A794" s="168"/>
    </row>
    <row r="795" s="155" customFormat="1" ht="15.75">
      <c r="A795" s="168"/>
    </row>
    <row r="796" s="155" customFormat="1" ht="15.75">
      <c r="A796" s="168"/>
    </row>
    <row r="797" s="155" customFormat="1" ht="15.75">
      <c r="A797" s="168"/>
    </row>
    <row r="798" s="155" customFormat="1" ht="15.75">
      <c r="A798" s="168"/>
    </row>
    <row r="799" s="155" customFormat="1" ht="15.75">
      <c r="A799" s="168"/>
    </row>
    <row r="800" s="155" customFormat="1" ht="15.75">
      <c r="A800" s="168"/>
    </row>
    <row r="801" s="155" customFormat="1" ht="15.75">
      <c r="A801" s="168"/>
    </row>
    <row r="802" s="155" customFormat="1" ht="15.75">
      <c r="A802" s="168"/>
    </row>
    <row r="803" s="155" customFormat="1" ht="15.75">
      <c r="A803" s="168"/>
    </row>
    <row r="804" s="155" customFormat="1" ht="15.75">
      <c r="A804" s="168"/>
    </row>
    <row r="805" s="155" customFormat="1" ht="15.75">
      <c r="A805" s="168"/>
    </row>
    <row r="806" s="155" customFormat="1" ht="15.75">
      <c r="A806" s="168"/>
    </row>
    <row r="807" s="155" customFormat="1" ht="15.75">
      <c r="A807" s="168"/>
    </row>
    <row r="808" s="155" customFormat="1" ht="15.75">
      <c r="A808" s="168"/>
    </row>
    <row r="809" s="155" customFormat="1" ht="15.75">
      <c r="A809" s="168"/>
    </row>
    <row r="810" s="155" customFormat="1" ht="15.75">
      <c r="A810" s="168"/>
    </row>
    <row r="811" s="155" customFormat="1" ht="15.75">
      <c r="A811" s="168"/>
    </row>
    <row r="812" s="155" customFormat="1" ht="15.75">
      <c r="A812" s="168"/>
    </row>
    <row r="813" s="155" customFormat="1" ht="15.75">
      <c r="A813" s="168"/>
    </row>
    <row r="814" s="155" customFormat="1" ht="15.75">
      <c r="A814" s="168"/>
    </row>
    <row r="815" s="155" customFormat="1" ht="15.75">
      <c r="A815" s="168"/>
    </row>
    <row r="816" s="155" customFormat="1" ht="15.75">
      <c r="A816" s="168"/>
    </row>
    <row r="817" s="155" customFormat="1" ht="15.75">
      <c r="A817" s="168"/>
    </row>
    <row r="818" s="155" customFormat="1" ht="15.75">
      <c r="A818" s="168"/>
    </row>
    <row r="819" s="155" customFormat="1" ht="15.75">
      <c r="A819" s="168"/>
    </row>
    <row r="820" s="155" customFormat="1" ht="15.75">
      <c r="A820" s="168"/>
    </row>
    <row r="821" s="155" customFormat="1" ht="15.75">
      <c r="A821" s="168"/>
    </row>
    <row r="822" s="155" customFormat="1" ht="15.75">
      <c r="A822" s="168"/>
    </row>
    <row r="823" s="155" customFormat="1" ht="15.75">
      <c r="A823" s="168"/>
    </row>
    <row r="824" s="155" customFormat="1" ht="15.75">
      <c r="A824" s="168"/>
    </row>
    <row r="825" s="155" customFormat="1" ht="15.75">
      <c r="A825" s="168"/>
    </row>
    <row r="826" s="155" customFormat="1" ht="15.75">
      <c r="A826" s="168"/>
    </row>
    <row r="827" s="155" customFormat="1" ht="15.75">
      <c r="A827" s="168"/>
    </row>
    <row r="828" s="155" customFormat="1" ht="15.75">
      <c r="A828" s="168"/>
    </row>
    <row r="829" s="155" customFormat="1" ht="15.75">
      <c r="A829" s="168"/>
    </row>
    <row r="830" s="155" customFormat="1" ht="15.75">
      <c r="A830" s="168"/>
    </row>
    <row r="831" s="155" customFormat="1" ht="15.75">
      <c r="A831" s="168"/>
    </row>
    <row r="832" s="155" customFormat="1" ht="15.75">
      <c r="A832" s="168"/>
    </row>
    <row r="833" s="155" customFormat="1" ht="15.75">
      <c r="A833" s="168"/>
    </row>
    <row r="834" s="155" customFormat="1" ht="15.75">
      <c r="A834" s="168"/>
    </row>
    <row r="835" s="155" customFormat="1" ht="15.75">
      <c r="A835" s="168"/>
    </row>
    <row r="836" s="155" customFormat="1" ht="15.75">
      <c r="A836" s="168"/>
    </row>
    <row r="837" s="155" customFormat="1" ht="15.75">
      <c r="A837" s="168"/>
    </row>
    <row r="838" s="155" customFormat="1" ht="15.75">
      <c r="A838" s="168"/>
    </row>
    <row r="839" s="155" customFormat="1" ht="15.75">
      <c r="A839" s="168"/>
    </row>
    <row r="840" s="155" customFormat="1" ht="15.75">
      <c r="A840" s="168"/>
    </row>
    <row r="841" s="155" customFormat="1" ht="15.75">
      <c r="A841" s="168"/>
    </row>
    <row r="842" s="155" customFormat="1" ht="15.75">
      <c r="A842" s="168"/>
    </row>
    <row r="843" s="155" customFormat="1" ht="15.75">
      <c r="A843" s="168"/>
    </row>
    <row r="844" s="155" customFormat="1" ht="15.75">
      <c r="A844" s="168"/>
    </row>
    <row r="845" s="155" customFormat="1" ht="15.75">
      <c r="A845" s="168"/>
    </row>
    <row r="846" s="155" customFormat="1" ht="15.75">
      <c r="A846" s="168"/>
    </row>
    <row r="847" s="155" customFormat="1" ht="15.75">
      <c r="A847" s="168"/>
    </row>
    <row r="848" s="155" customFormat="1" ht="15.75">
      <c r="A848" s="168"/>
    </row>
    <row r="849" s="155" customFormat="1" ht="15.75">
      <c r="A849" s="168"/>
    </row>
    <row r="850" s="155" customFormat="1" ht="15.75">
      <c r="A850" s="168"/>
    </row>
    <row r="851" s="155" customFormat="1" ht="15.75">
      <c r="A851" s="168"/>
    </row>
    <row r="852" s="155" customFormat="1" ht="15.75">
      <c r="A852" s="168"/>
    </row>
    <row r="853" s="155" customFormat="1" ht="15.75">
      <c r="A853" s="168"/>
    </row>
    <row r="854" s="155" customFormat="1" ht="15.75">
      <c r="A854" s="168"/>
    </row>
    <row r="855" s="155" customFormat="1" ht="15.75">
      <c r="A855" s="168"/>
    </row>
    <row r="856" s="155" customFormat="1" ht="15.75">
      <c r="A856" s="168"/>
    </row>
    <row r="857" s="155" customFormat="1" ht="15.75">
      <c r="A857" s="168"/>
    </row>
    <row r="858" s="155" customFormat="1" ht="15.75">
      <c r="A858" s="168"/>
    </row>
    <row r="859" s="155" customFormat="1" ht="15.75">
      <c r="A859" s="168"/>
    </row>
    <row r="860" s="155" customFormat="1" ht="15.75">
      <c r="A860" s="168"/>
    </row>
    <row r="861" s="155" customFormat="1" ht="15.75">
      <c r="A861" s="168"/>
    </row>
    <row r="862" s="155" customFormat="1" ht="15.75">
      <c r="A862" s="168"/>
    </row>
    <row r="863" s="155" customFormat="1" ht="15.75">
      <c r="A863" s="168"/>
    </row>
    <row r="864" s="155" customFormat="1" ht="15.75">
      <c r="A864" s="168"/>
    </row>
    <row r="865" s="155" customFormat="1" ht="15.75">
      <c r="A865" s="168"/>
    </row>
    <row r="866" s="155" customFormat="1" ht="15.75">
      <c r="A866" s="168"/>
    </row>
    <row r="867" s="155" customFormat="1" ht="15.75">
      <c r="A867" s="168"/>
    </row>
    <row r="868" s="155" customFormat="1" ht="15.75">
      <c r="A868" s="168"/>
    </row>
    <row r="869" s="155" customFormat="1" ht="15.75">
      <c r="A869" s="168"/>
    </row>
    <row r="870" s="155" customFormat="1" ht="15.75">
      <c r="A870" s="168"/>
    </row>
    <row r="871" s="155" customFormat="1" ht="15.75">
      <c r="A871" s="168"/>
    </row>
    <row r="872" s="155" customFormat="1" ht="15.75">
      <c r="A872" s="168"/>
    </row>
    <row r="873" s="155" customFormat="1" ht="15.75">
      <c r="A873" s="168"/>
    </row>
    <row r="874" s="155" customFormat="1" ht="15.75">
      <c r="A874" s="168"/>
    </row>
    <row r="875" s="155" customFormat="1" ht="15.75">
      <c r="A875" s="168"/>
    </row>
    <row r="876" s="155" customFormat="1" ht="15.75">
      <c r="A876" s="168"/>
    </row>
    <row r="877" s="155" customFormat="1" ht="15.75">
      <c r="A877" s="168"/>
    </row>
    <row r="878" s="155" customFormat="1" ht="15.75">
      <c r="A878" s="168"/>
    </row>
    <row r="879" s="155" customFormat="1" ht="15.75">
      <c r="A879" s="168"/>
    </row>
    <row r="880" s="155" customFormat="1" ht="15.75">
      <c r="A880" s="168"/>
    </row>
    <row r="881" s="155" customFormat="1" ht="15.75">
      <c r="A881" s="168"/>
    </row>
    <row r="882" s="155" customFormat="1" ht="15.75">
      <c r="A882" s="168"/>
    </row>
    <row r="883" s="155" customFormat="1" ht="15.75">
      <c r="A883" s="168"/>
    </row>
    <row r="884" s="155" customFormat="1" ht="15.75">
      <c r="A884" s="168"/>
    </row>
    <row r="885" s="155" customFormat="1" ht="15.75">
      <c r="A885" s="168"/>
    </row>
    <row r="886" s="155" customFormat="1" ht="15.75">
      <c r="A886" s="168"/>
    </row>
    <row r="887" s="155" customFormat="1" ht="15.75">
      <c r="A887" s="168"/>
    </row>
    <row r="888" s="155" customFormat="1" ht="15.75">
      <c r="A888" s="168"/>
    </row>
    <row r="889" s="155" customFormat="1" ht="15.75">
      <c r="A889" s="168"/>
    </row>
    <row r="890" s="155" customFormat="1" ht="15.75">
      <c r="A890" s="168"/>
    </row>
    <row r="891" s="155" customFormat="1" ht="15.75">
      <c r="A891" s="168"/>
    </row>
    <row r="892" s="155" customFormat="1" ht="15.75">
      <c r="A892" s="168"/>
    </row>
    <row r="893" s="155" customFormat="1" ht="15.75">
      <c r="A893" s="168"/>
    </row>
    <row r="894" s="155" customFormat="1" ht="15.75">
      <c r="A894" s="168"/>
    </row>
    <row r="895" s="155" customFormat="1" ht="15.75">
      <c r="A895" s="168"/>
    </row>
    <row r="896" s="155" customFormat="1" ht="15.75">
      <c r="A896" s="168"/>
    </row>
    <row r="897" s="155" customFormat="1" ht="15.75">
      <c r="A897" s="168"/>
    </row>
    <row r="898" s="155" customFormat="1" ht="15.75">
      <c r="A898" s="168"/>
    </row>
    <row r="899" s="155" customFormat="1" ht="15.75">
      <c r="A899" s="168"/>
    </row>
    <row r="900" s="155" customFormat="1" ht="15.75">
      <c r="A900" s="168"/>
    </row>
    <row r="901" s="155" customFormat="1" ht="15.75">
      <c r="A901" s="168"/>
    </row>
    <row r="902" s="155" customFormat="1" ht="15.75">
      <c r="A902" s="168"/>
    </row>
    <row r="903" s="155" customFormat="1" ht="15.75">
      <c r="A903" s="168"/>
    </row>
    <row r="904" s="155" customFormat="1" ht="15.75">
      <c r="A904" s="168"/>
    </row>
    <row r="905" s="155" customFormat="1" ht="15.75">
      <c r="A905" s="168"/>
    </row>
    <row r="906" s="155" customFormat="1" ht="15.75">
      <c r="A906" s="168"/>
    </row>
    <row r="907" s="155" customFormat="1" ht="15.75">
      <c r="A907" s="168"/>
    </row>
    <row r="908" s="155" customFormat="1" ht="15.75">
      <c r="A908" s="168"/>
    </row>
    <row r="909" s="155" customFormat="1" ht="15.75">
      <c r="A909" s="168"/>
    </row>
    <row r="910" s="155" customFormat="1" ht="15.75">
      <c r="A910" s="168"/>
    </row>
    <row r="911" s="155" customFormat="1" ht="15.75">
      <c r="A911" s="168"/>
    </row>
    <row r="912" s="155" customFormat="1" ht="15.75">
      <c r="A912" s="168"/>
    </row>
    <row r="913" s="155" customFormat="1" ht="15.75">
      <c r="A913" s="168"/>
    </row>
    <row r="914" s="155" customFormat="1" ht="15.75">
      <c r="A914" s="168"/>
    </row>
    <row r="915" s="155" customFormat="1" ht="15.75">
      <c r="A915" s="168"/>
    </row>
    <row r="916" s="155" customFormat="1" ht="15.75">
      <c r="A916" s="168"/>
    </row>
    <row r="917" s="155" customFormat="1" ht="15.75">
      <c r="A917" s="168"/>
    </row>
    <row r="918" s="155" customFormat="1" ht="15.75">
      <c r="A918" s="168"/>
    </row>
    <row r="919" s="155" customFormat="1" ht="15.75">
      <c r="A919" s="168"/>
    </row>
    <row r="920" s="155" customFormat="1" ht="15.75">
      <c r="A920" s="168"/>
    </row>
    <row r="921" s="155" customFormat="1" ht="15.75">
      <c r="A921" s="168"/>
    </row>
    <row r="922" s="155" customFormat="1" ht="15.75">
      <c r="A922" s="168"/>
    </row>
    <row r="923" s="155" customFormat="1" ht="15.75">
      <c r="A923" s="168"/>
    </row>
    <row r="924" s="155" customFormat="1" ht="15.75">
      <c r="A924" s="168"/>
    </row>
    <row r="925" s="155" customFormat="1" ht="15.75">
      <c r="A925" s="168"/>
    </row>
    <row r="926" s="155" customFormat="1" ht="15.75">
      <c r="A926" s="168"/>
    </row>
    <row r="927" s="155" customFormat="1" ht="15.75">
      <c r="A927" s="168"/>
    </row>
    <row r="928" s="155" customFormat="1" ht="15.75">
      <c r="A928" s="168"/>
    </row>
    <row r="929" s="155" customFormat="1" ht="15.75">
      <c r="A929" s="168"/>
    </row>
    <row r="930" s="155" customFormat="1" ht="15.75">
      <c r="A930" s="168"/>
    </row>
    <row r="931" s="155" customFormat="1" ht="15.75">
      <c r="A931" s="168"/>
    </row>
    <row r="932" s="155" customFormat="1" ht="15.75">
      <c r="A932" s="168"/>
    </row>
    <row r="933" s="155" customFormat="1" ht="15.75">
      <c r="A933" s="168"/>
    </row>
    <row r="934" s="155" customFormat="1" ht="15.75">
      <c r="A934" s="168"/>
    </row>
    <row r="935" s="155" customFormat="1" ht="15.75">
      <c r="A935" s="168"/>
    </row>
    <row r="936" s="155" customFormat="1" ht="15.75">
      <c r="A936" s="168"/>
    </row>
    <row r="937" s="155" customFormat="1" ht="15.75">
      <c r="A937" s="168"/>
    </row>
    <row r="938" s="155" customFormat="1" ht="15.75">
      <c r="A938" s="168"/>
    </row>
    <row r="939" s="155" customFormat="1" ht="15.75">
      <c r="A939" s="168"/>
    </row>
    <row r="940" s="155" customFormat="1" ht="15.75">
      <c r="A940" s="168"/>
    </row>
    <row r="941" s="155" customFormat="1" ht="15.75">
      <c r="A941" s="168"/>
    </row>
    <row r="942" s="155" customFormat="1" ht="15.75">
      <c r="A942" s="168"/>
    </row>
    <row r="943" s="155" customFormat="1" ht="15.75">
      <c r="A943" s="168"/>
    </row>
    <row r="944" s="155" customFormat="1" ht="15.75">
      <c r="A944" s="168"/>
    </row>
    <row r="945" s="155" customFormat="1" ht="15.75">
      <c r="A945" s="168"/>
    </row>
    <row r="946" s="155" customFormat="1" ht="15.75">
      <c r="A946" s="168"/>
    </row>
    <row r="947" s="155" customFormat="1" ht="15.75">
      <c r="A947" s="168"/>
    </row>
    <row r="948" s="155" customFormat="1" ht="15.75">
      <c r="A948" s="168"/>
    </row>
    <row r="949" s="155" customFormat="1" ht="15.75">
      <c r="A949" s="168"/>
    </row>
    <row r="950" s="155" customFormat="1" ht="15.75">
      <c r="A950" s="168"/>
    </row>
    <row r="951" s="155" customFormat="1" ht="15.75">
      <c r="A951" s="168"/>
    </row>
    <row r="952" s="155" customFormat="1" ht="15.75">
      <c r="A952" s="168"/>
    </row>
    <row r="953" s="155" customFormat="1" ht="15.75">
      <c r="A953" s="168"/>
    </row>
    <row r="954" s="155" customFormat="1" ht="15.75">
      <c r="A954" s="168"/>
    </row>
    <row r="955" s="155" customFormat="1" ht="15.75">
      <c r="A955" s="168"/>
    </row>
    <row r="956" s="155" customFormat="1" ht="15.75">
      <c r="A956" s="168"/>
    </row>
    <row r="957" s="155" customFormat="1" ht="15.75">
      <c r="A957" s="168"/>
    </row>
    <row r="958" s="155" customFormat="1" ht="15.75">
      <c r="A958" s="168"/>
    </row>
    <row r="959" s="155" customFormat="1" ht="15.75">
      <c r="A959" s="168"/>
    </row>
    <row r="960" s="155" customFormat="1" ht="15.75">
      <c r="A960" s="168"/>
    </row>
    <row r="961" s="155" customFormat="1" ht="15.75">
      <c r="A961" s="168"/>
    </row>
    <row r="962" s="155" customFormat="1" ht="15.75">
      <c r="A962" s="168"/>
    </row>
    <row r="963" s="155" customFormat="1" ht="15.75">
      <c r="A963" s="168"/>
    </row>
    <row r="964" s="155" customFormat="1" ht="15.75">
      <c r="A964" s="168"/>
    </row>
    <row r="965" s="155" customFormat="1" ht="15.75">
      <c r="A965" s="168"/>
    </row>
    <row r="966" s="155" customFormat="1" ht="15.75">
      <c r="A966" s="168"/>
    </row>
    <row r="967" s="155" customFormat="1" ht="15.75">
      <c r="A967" s="168"/>
    </row>
    <row r="968" s="155" customFormat="1" ht="15.75">
      <c r="A968" s="168"/>
    </row>
    <row r="969" s="155" customFormat="1" ht="15.75">
      <c r="A969" s="168"/>
    </row>
    <row r="970" s="155" customFormat="1" ht="15.75">
      <c r="A970" s="168"/>
    </row>
    <row r="971" s="155" customFormat="1" ht="15.75">
      <c r="A971" s="168"/>
    </row>
    <row r="972" s="155" customFormat="1" ht="15.75">
      <c r="A972" s="168"/>
    </row>
    <row r="973" s="155" customFormat="1" ht="15.75">
      <c r="A973" s="168"/>
    </row>
    <row r="974" s="155" customFormat="1" ht="15.75">
      <c r="A974" s="168"/>
    </row>
    <row r="975" s="155" customFormat="1" ht="15.75">
      <c r="A975" s="168"/>
    </row>
    <row r="976" s="155" customFormat="1" ht="15.75">
      <c r="A976" s="168"/>
    </row>
    <row r="977" s="155" customFormat="1" ht="15.75">
      <c r="A977" s="168"/>
    </row>
    <row r="978" s="155" customFormat="1" ht="15.75">
      <c r="A978" s="168"/>
    </row>
    <row r="979" s="155" customFormat="1" ht="15.75">
      <c r="A979" s="168"/>
    </row>
    <row r="980" s="155" customFormat="1" ht="15.75">
      <c r="A980" s="168"/>
    </row>
    <row r="981" s="155" customFormat="1" ht="15.75">
      <c r="A981" s="168"/>
    </row>
    <row r="982" s="155" customFormat="1" ht="15.75">
      <c r="A982" s="168"/>
    </row>
    <row r="983" s="155" customFormat="1" ht="15.75">
      <c r="A983" s="168"/>
    </row>
    <row r="984" s="155" customFormat="1" ht="15.75">
      <c r="A984" s="168"/>
    </row>
    <row r="985" s="155" customFormat="1" ht="15.75">
      <c r="A985" s="168"/>
    </row>
    <row r="986" s="155" customFormat="1" ht="15.75">
      <c r="A986" s="168"/>
    </row>
    <row r="987" s="155" customFormat="1" ht="15.75">
      <c r="A987" s="168"/>
    </row>
    <row r="988" s="155" customFormat="1" ht="15.75">
      <c r="A988" s="168"/>
    </row>
    <row r="989" s="155" customFormat="1" ht="15.75">
      <c r="A989" s="168"/>
    </row>
    <row r="990" s="155" customFormat="1" ht="15.75">
      <c r="A990" s="168"/>
    </row>
    <row r="991" s="155" customFormat="1" ht="15.75">
      <c r="A991" s="168"/>
    </row>
    <row r="992" s="155" customFormat="1" ht="15.75">
      <c r="A992" s="168"/>
    </row>
    <row r="993" s="155" customFormat="1" ht="15.75">
      <c r="A993" s="168"/>
    </row>
    <row r="994" s="155" customFormat="1" ht="15.75">
      <c r="A994" s="168"/>
    </row>
    <row r="995" s="155" customFormat="1" ht="15.75">
      <c r="A995" s="168"/>
    </row>
    <row r="996" s="155" customFormat="1" ht="15.75">
      <c r="A996" s="168"/>
    </row>
    <row r="997" s="155" customFormat="1" ht="15.75">
      <c r="A997" s="168"/>
    </row>
    <row r="998" s="155" customFormat="1" ht="15.75">
      <c r="A998" s="168"/>
    </row>
    <row r="999" s="155" customFormat="1" ht="15.75">
      <c r="A999" s="168"/>
    </row>
    <row r="1000" s="155" customFormat="1" ht="15.75">
      <c r="A1000" s="168"/>
    </row>
    <row r="1001" s="155" customFormat="1" ht="15.75">
      <c r="A1001" s="168"/>
    </row>
    <row r="1002" s="155" customFormat="1" ht="15.75">
      <c r="A1002" s="168"/>
    </row>
    <row r="1003" s="155" customFormat="1" ht="15.75">
      <c r="A1003" s="168"/>
    </row>
    <row r="1004" s="155" customFormat="1" ht="15.75">
      <c r="A1004" s="168"/>
    </row>
    <row r="1005" s="155" customFormat="1" ht="15.75">
      <c r="A1005" s="168"/>
    </row>
    <row r="1006" s="155" customFormat="1" ht="15.75">
      <c r="A1006" s="168"/>
    </row>
    <row r="1007" s="155" customFormat="1" ht="15.75">
      <c r="A1007" s="168"/>
    </row>
    <row r="1008" s="155" customFormat="1" ht="15.75">
      <c r="A1008" s="168"/>
    </row>
    <row r="1009" s="155" customFormat="1" ht="15.75">
      <c r="A1009" s="168"/>
    </row>
    <row r="1010" s="155" customFormat="1" ht="15.75">
      <c r="A1010" s="168"/>
    </row>
    <row r="1011" s="155" customFormat="1" ht="15.75">
      <c r="A1011" s="168"/>
    </row>
    <row r="1012" s="155" customFormat="1" ht="15.75">
      <c r="A1012" s="168"/>
    </row>
    <row r="1013" s="155" customFormat="1" ht="15.75">
      <c r="A1013" s="168"/>
    </row>
    <row r="1014" s="155" customFormat="1" ht="15.75">
      <c r="A1014" s="168"/>
    </row>
    <row r="1015" s="155" customFormat="1" ht="15.75">
      <c r="A1015" s="168"/>
    </row>
    <row r="1016" s="155" customFormat="1" ht="15.75">
      <c r="A1016" s="168"/>
    </row>
    <row r="1017" s="155" customFormat="1" ht="15.75">
      <c r="A1017" s="168"/>
    </row>
    <row r="1018" s="155" customFormat="1" ht="15.75">
      <c r="A1018" s="168"/>
    </row>
    <row r="1019" s="155" customFormat="1" ht="15.75">
      <c r="A1019" s="168"/>
    </row>
    <row r="1020" s="155" customFormat="1" ht="15.75">
      <c r="A1020" s="168"/>
    </row>
    <row r="1021" s="155" customFormat="1" ht="15.75">
      <c r="A1021" s="168"/>
    </row>
    <row r="1022" s="155" customFormat="1" ht="15.75">
      <c r="A1022" s="168"/>
    </row>
    <row r="1023" s="155" customFormat="1" ht="15.75">
      <c r="A1023" s="168"/>
    </row>
    <row r="1024" s="155" customFormat="1" ht="15.75">
      <c r="A1024" s="168"/>
    </row>
    <row r="1025" s="155" customFormat="1" ht="15.75">
      <c r="A1025" s="168"/>
    </row>
    <row r="1026" s="155" customFormat="1" ht="15.75">
      <c r="A1026" s="168"/>
    </row>
    <row r="1027" s="155" customFormat="1" ht="15.75">
      <c r="A1027" s="168"/>
    </row>
    <row r="1028" s="155" customFormat="1" ht="15.75">
      <c r="A1028" s="168"/>
    </row>
    <row r="1029" s="155" customFormat="1" ht="15.75">
      <c r="A1029" s="168"/>
    </row>
    <row r="1030" s="155" customFormat="1" ht="15.75">
      <c r="A1030" s="168"/>
    </row>
    <row r="1031" s="155" customFormat="1" ht="15.75">
      <c r="A1031" s="168"/>
    </row>
    <row r="1032" s="155" customFormat="1" ht="15.75">
      <c r="A1032" s="168"/>
    </row>
    <row r="1033" s="155" customFormat="1" ht="15.75">
      <c r="A1033" s="168"/>
    </row>
    <row r="1034" s="155" customFormat="1" ht="15.75">
      <c r="A1034" s="168"/>
    </row>
    <row r="1035" s="155" customFormat="1" ht="15.75">
      <c r="A1035" s="168"/>
    </row>
    <row r="1036" s="155" customFormat="1" ht="15.75">
      <c r="A1036" s="168"/>
    </row>
    <row r="1037" s="155" customFormat="1" ht="15.75">
      <c r="A1037" s="168"/>
    </row>
    <row r="1038" s="155" customFormat="1" ht="15.75">
      <c r="A1038" s="168"/>
    </row>
    <row r="1039" s="155" customFormat="1" ht="15.75">
      <c r="A1039" s="168"/>
    </row>
    <row r="1040" s="155" customFormat="1" ht="15.75">
      <c r="A1040" s="168"/>
    </row>
    <row r="1041" s="155" customFormat="1" ht="15.75">
      <c r="A1041" s="168"/>
    </row>
    <row r="1042" s="155" customFormat="1" ht="15.75">
      <c r="A1042" s="168"/>
    </row>
    <row r="1043" s="155" customFormat="1" ht="15.75">
      <c r="A1043" s="168"/>
    </row>
    <row r="1044" s="155" customFormat="1" ht="15.75">
      <c r="A1044" s="168"/>
    </row>
    <row r="1045" s="155" customFormat="1" ht="15.75">
      <c r="A1045" s="168"/>
    </row>
    <row r="1046" s="155" customFormat="1" ht="15.75">
      <c r="A1046" s="168"/>
    </row>
    <row r="1047" s="155" customFormat="1" ht="15.75">
      <c r="A1047" s="168"/>
    </row>
    <row r="1048" s="155" customFormat="1" ht="15.75">
      <c r="A1048" s="168"/>
    </row>
    <row r="1049" s="155" customFormat="1" ht="15.75">
      <c r="A1049" s="168"/>
    </row>
    <row r="1050" s="155" customFormat="1" ht="15.75">
      <c r="A1050" s="168"/>
    </row>
    <row r="1051" s="155" customFormat="1" ht="15.75">
      <c r="A1051" s="168"/>
    </row>
    <row r="1052" s="155" customFormat="1" ht="15.75">
      <c r="A1052" s="168"/>
    </row>
    <row r="1053" s="155" customFormat="1" ht="15.75">
      <c r="A1053" s="168"/>
    </row>
    <row r="1054" s="155" customFormat="1" ht="15.75">
      <c r="A1054" s="168"/>
    </row>
    <row r="1055" s="155" customFormat="1" ht="15.75">
      <c r="A1055" s="168"/>
    </row>
    <row r="1056" s="155" customFormat="1" ht="15.75">
      <c r="A1056" s="168"/>
    </row>
    <row r="1057" s="155" customFormat="1" ht="15.75">
      <c r="A1057" s="168"/>
    </row>
    <row r="1058" s="155" customFormat="1" ht="15.75">
      <c r="A1058" s="168"/>
    </row>
    <row r="1059" s="155" customFormat="1" ht="15.75">
      <c r="A1059" s="168"/>
    </row>
    <row r="1060" s="155" customFormat="1" ht="15.75">
      <c r="A1060" s="168"/>
    </row>
    <row r="1061" s="155" customFormat="1" ht="15.75">
      <c r="A1061" s="168"/>
    </row>
    <row r="1062" s="155" customFormat="1" ht="15.75">
      <c r="A1062" s="168"/>
    </row>
    <row r="1063" s="155" customFormat="1" ht="15.75">
      <c r="A1063" s="168"/>
    </row>
    <row r="1064" s="155" customFormat="1" ht="15.75">
      <c r="A1064" s="168"/>
    </row>
    <row r="1065" s="155" customFormat="1" ht="15.75">
      <c r="A1065" s="168"/>
    </row>
    <row r="1066" s="155" customFormat="1" ht="15.75">
      <c r="A1066" s="168"/>
    </row>
    <row r="1067" s="155" customFormat="1" ht="15.75">
      <c r="A1067" s="168"/>
    </row>
    <row r="1068" s="155" customFormat="1" ht="15.75">
      <c r="A1068" s="168"/>
    </row>
    <row r="1069" s="155" customFormat="1" ht="15.75">
      <c r="A1069" s="168"/>
    </row>
    <row r="1070" s="155" customFormat="1" ht="15.75">
      <c r="A1070" s="168"/>
    </row>
    <row r="1071" s="155" customFormat="1" ht="15.75">
      <c r="A1071" s="168"/>
    </row>
    <row r="1072" s="155" customFormat="1" ht="15.75">
      <c r="A1072" s="168"/>
    </row>
    <row r="1073" s="155" customFormat="1" ht="15.75">
      <c r="A1073" s="168"/>
    </row>
    <row r="1074" s="155" customFormat="1" ht="15.75">
      <c r="A1074" s="168"/>
    </row>
    <row r="1075" s="155" customFormat="1" ht="15.75">
      <c r="A1075" s="168"/>
    </row>
    <row r="1076" s="155" customFormat="1" ht="15.75">
      <c r="A1076" s="168"/>
    </row>
    <row r="1077" s="155" customFormat="1" ht="15.75">
      <c r="A1077" s="168"/>
    </row>
    <row r="1078" s="155" customFormat="1" ht="15.75">
      <c r="A1078" s="168"/>
    </row>
    <row r="1079" s="155" customFormat="1" ht="15.75">
      <c r="A1079" s="168"/>
    </row>
    <row r="1080" s="155" customFormat="1" ht="15.75">
      <c r="A1080" s="168"/>
    </row>
    <row r="1081" s="155" customFormat="1" ht="15.75">
      <c r="A1081" s="168"/>
    </row>
    <row r="1082" s="155" customFormat="1" ht="15.75">
      <c r="A1082" s="168"/>
    </row>
    <row r="1083" s="155" customFormat="1" ht="15.75">
      <c r="A1083" s="168"/>
    </row>
    <row r="1084" s="155" customFormat="1" ht="15.75">
      <c r="A1084" s="168"/>
    </row>
    <row r="1085" s="155" customFormat="1" ht="15.75">
      <c r="A1085" s="168"/>
    </row>
    <row r="1086" s="155" customFormat="1" ht="15.75">
      <c r="A1086" s="168"/>
    </row>
    <row r="1087" s="155" customFormat="1" ht="15.75">
      <c r="A1087" s="168"/>
    </row>
    <row r="1088" s="155" customFormat="1" ht="15.75">
      <c r="A1088" s="168"/>
    </row>
    <row r="1089" s="155" customFormat="1" ht="15.75">
      <c r="A1089" s="168"/>
    </row>
    <row r="1090" s="155" customFormat="1" ht="15.75">
      <c r="A1090" s="168"/>
    </row>
    <row r="1091" s="155" customFormat="1" ht="15.75">
      <c r="A1091" s="168"/>
    </row>
    <row r="1092" s="155" customFormat="1" ht="15.75">
      <c r="A1092" s="168"/>
    </row>
    <row r="1093" s="155" customFormat="1" ht="15.75">
      <c r="A1093" s="168"/>
    </row>
    <row r="1094" s="155" customFormat="1" ht="15.75">
      <c r="A1094" s="168"/>
    </row>
    <row r="1095" s="155" customFormat="1" ht="15.75">
      <c r="A1095" s="168"/>
    </row>
    <row r="1096" s="155" customFormat="1" ht="15.75">
      <c r="A1096" s="168"/>
    </row>
    <row r="1097" s="155" customFormat="1" ht="15.75">
      <c r="A1097" s="168"/>
    </row>
    <row r="1098" s="155" customFormat="1" ht="15.75">
      <c r="A1098" s="168"/>
    </row>
    <row r="1099" s="155" customFormat="1" ht="15.75">
      <c r="A1099" s="168"/>
    </row>
    <row r="1100" s="155" customFormat="1" ht="15.75">
      <c r="A1100" s="168"/>
    </row>
    <row r="1101" s="155" customFormat="1" ht="15.75">
      <c r="A1101" s="168"/>
    </row>
    <row r="1102" s="155" customFormat="1" ht="15.75">
      <c r="A1102" s="168"/>
    </row>
    <row r="1103" s="155" customFormat="1" ht="15.75">
      <c r="A1103" s="168"/>
    </row>
    <row r="1104" s="155" customFormat="1" ht="15.75">
      <c r="A1104" s="168"/>
    </row>
    <row r="1105" s="155" customFormat="1" ht="15.75">
      <c r="A1105" s="168"/>
    </row>
    <row r="1106" s="155" customFormat="1" ht="15.75">
      <c r="A1106" s="168"/>
    </row>
    <row r="1107" s="155" customFormat="1" ht="15.75">
      <c r="A1107" s="168"/>
    </row>
    <row r="1108" s="155" customFormat="1" ht="15.75">
      <c r="A1108" s="168"/>
    </row>
    <row r="1109" s="155" customFormat="1" ht="15.75">
      <c r="A1109" s="168"/>
    </row>
    <row r="1110" s="155" customFormat="1" ht="15.75">
      <c r="A1110" s="168"/>
    </row>
    <row r="1111" s="155" customFormat="1" ht="15.75">
      <c r="A1111" s="168"/>
    </row>
    <row r="1112" s="155" customFormat="1" ht="15.75">
      <c r="A1112" s="168"/>
    </row>
    <row r="1113" s="155" customFormat="1" ht="15.75">
      <c r="A1113" s="168"/>
    </row>
    <row r="1114" s="155" customFormat="1" ht="15.75">
      <c r="A1114" s="168"/>
    </row>
    <row r="1115" s="155" customFormat="1" ht="15.75">
      <c r="A1115" s="168"/>
    </row>
    <row r="1116" s="155" customFormat="1" ht="15.75">
      <c r="A1116" s="168"/>
    </row>
    <row r="1117" s="155" customFormat="1" ht="15.75">
      <c r="A1117" s="168"/>
    </row>
    <row r="1118" s="155" customFormat="1" ht="15.75">
      <c r="A1118" s="168"/>
    </row>
    <row r="1119" s="155" customFormat="1" ht="15.75">
      <c r="A1119" s="168"/>
    </row>
    <row r="1120" s="155" customFormat="1" ht="15.75">
      <c r="A1120" s="168"/>
    </row>
    <row r="1121" s="155" customFormat="1" ht="15.75">
      <c r="A1121" s="168"/>
    </row>
    <row r="1122" s="155" customFormat="1" ht="15.75">
      <c r="A1122" s="168"/>
    </row>
    <row r="1123" s="155" customFormat="1" ht="15.75">
      <c r="A1123" s="168"/>
    </row>
    <row r="1124" s="155" customFormat="1" ht="15.75">
      <c r="A1124" s="168"/>
    </row>
    <row r="1125" s="155" customFormat="1" ht="15.75">
      <c r="A1125" s="168"/>
    </row>
    <row r="1126" s="155" customFormat="1" ht="15.75">
      <c r="A1126" s="168"/>
    </row>
    <row r="1127" s="155" customFormat="1" ht="15.75">
      <c r="A1127" s="168"/>
    </row>
    <row r="1128" s="155" customFormat="1" ht="15.75">
      <c r="A1128" s="168"/>
    </row>
    <row r="1129" s="155" customFormat="1" ht="15.75">
      <c r="A1129" s="168"/>
    </row>
    <row r="1130" s="155" customFormat="1" ht="15.75">
      <c r="A1130" s="168"/>
    </row>
    <row r="1131" s="155" customFormat="1" ht="15.75">
      <c r="A1131" s="168"/>
    </row>
    <row r="1132" s="155" customFormat="1" ht="15.75">
      <c r="A1132" s="168"/>
    </row>
    <row r="1133" s="155" customFormat="1" ht="15.75">
      <c r="A1133" s="168"/>
    </row>
    <row r="1134" s="155" customFormat="1" ht="15.75">
      <c r="A1134" s="168"/>
    </row>
    <row r="1135" s="155" customFormat="1" ht="15.75">
      <c r="A1135" s="168"/>
    </row>
    <row r="1136" s="155" customFormat="1" ht="15.75">
      <c r="A1136" s="168"/>
    </row>
    <row r="1137" s="155" customFormat="1" ht="15.75">
      <c r="A1137" s="168"/>
    </row>
    <row r="1138" s="155" customFormat="1" ht="15.75">
      <c r="A1138" s="168"/>
    </row>
    <row r="1139" s="155" customFormat="1" ht="15.75">
      <c r="A1139" s="168"/>
    </row>
    <row r="1140" s="155" customFormat="1" ht="15.75">
      <c r="A1140" s="168"/>
    </row>
    <row r="1141" s="155" customFormat="1" ht="15.75">
      <c r="A1141" s="168"/>
    </row>
    <row r="1142" s="155" customFormat="1" ht="15.75">
      <c r="A1142" s="168"/>
    </row>
    <row r="1143" s="155" customFormat="1" ht="15.75">
      <c r="A1143" s="168"/>
    </row>
    <row r="1144" s="155" customFormat="1" ht="15.75">
      <c r="A1144" s="168"/>
    </row>
    <row r="1145" s="155" customFormat="1" ht="15.75">
      <c r="A1145" s="168"/>
    </row>
    <row r="1146" s="155" customFormat="1" ht="15.75">
      <c r="A1146" s="168"/>
    </row>
    <row r="1147" s="155" customFormat="1" ht="15.75">
      <c r="A1147" s="168"/>
    </row>
    <row r="1148" s="155" customFormat="1" ht="15.75">
      <c r="A1148" s="168"/>
    </row>
    <row r="1149" s="155" customFormat="1" ht="15.75">
      <c r="A1149" s="168"/>
    </row>
    <row r="1150" s="155" customFormat="1" ht="15.75">
      <c r="A1150" s="168"/>
    </row>
    <row r="1151" s="155" customFormat="1" ht="15.75">
      <c r="A1151" s="168"/>
    </row>
    <row r="1152" s="155" customFormat="1" ht="15.75">
      <c r="A1152" s="168"/>
    </row>
    <row r="1153" s="155" customFormat="1" ht="15.75">
      <c r="A1153" s="168"/>
    </row>
    <row r="1154" s="155" customFormat="1" ht="15.75">
      <c r="A1154" s="168"/>
    </row>
    <row r="1155" s="155" customFormat="1" ht="15.75">
      <c r="A1155" s="168"/>
    </row>
    <row r="1156" s="155" customFormat="1" ht="15.75">
      <c r="A1156" s="168"/>
    </row>
    <row r="1157" s="155" customFormat="1" ht="15.75">
      <c r="A1157" s="168"/>
    </row>
    <row r="1158" s="155" customFormat="1" ht="15.75">
      <c r="A1158" s="168"/>
    </row>
    <row r="1159" s="155" customFormat="1" ht="15.75">
      <c r="A1159" s="168"/>
    </row>
    <row r="1160" s="155" customFormat="1" ht="15.75">
      <c r="A1160" s="168"/>
    </row>
    <row r="1161" s="155" customFormat="1" ht="15.75">
      <c r="A1161" s="168"/>
    </row>
    <row r="1162" s="155" customFormat="1" ht="15.75">
      <c r="A1162" s="168"/>
    </row>
    <row r="1163" s="155" customFormat="1" ht="15.75">
      <c r="A1163" s="168"/>
    </row>
    <row r="1164" s="155" customFormat="1" ht="15.75">
      <c r="A1164" s="168"/>
    </row>
    <row r="1165" s="155" customFormat="1" ht="15.75">
      <c r="A1165" s="168"/>
    </row>
    <row r="1166" s="155" customFormat="1" ht="15.75">
      <c r="A1166" s="168"/>
    </row>
    <row r="1167" s="155" customFormat="1" ht="15.75">
      <c r="A1167" s="168"/>
    </row>
    <row r="1168" s="155" customFormat="1" ht="15.75">
      <c r="A1168" s="168"/>
    </row>
    <row r="1169" s="155" customFormat="1" ht="15.75">
      <c r="A1169" s="168"/>
    </row>
    <row r="1170" s="155" customFormat="1" ht="15.75">
      <c r="A1170" s="168"/>
    </row>
    <row r="1171" s="155" customFormat="1" ht="15.75">
      <c r="A1171" s="168"/>
    </row>
    <row r="1172" s="155" customFormat="1" ht="15.75">
      <c r="A1172" s="168"/>
    </row>
    <row r="1173" s="155" customFormat="1" ht="15.75">
      <c r="A1173" s="168"/>
    </row>
    <row r="1174" s="155" customFormat="1" ht="15.75">
      <c r="A1174" s="168"/>
    </row>
    <row r="1175" s="155" customFormat="1" ht="15.75">
      <c r="A1175" s="168"/>
    </row>
    <row r="1176" s="155" customFormat="1" ht="15.75">
      <c r="A1176" s="168"/>
    </row>
    <row r="1177" s="155" customFormat="1" ht="15.75">
      <c r="A1177" s="168"/>
    </row>
    <row r="1178" s="155" customFormat="1" ht="15.75">
      <c r="A1178" s="168"/>
    </row>
    <row r="1179" s="155" customFormat="1" ht="15.75">
      <c r="A1179" s="168"/>
    </row>
    <row r="1180" s="155" customFormat="1" ht="15.75">
      <c r="A1180" s="168"/>
    </row>
    <row r="1181" s="155" customFormat="1" ht="15.75">
      <c r="A1181" s="168"/>
    </row>
    <row r="1182" s="155" customFormat="1" ht="15.75">
      <c r="A1182" s="168"/>
    </row>
    <row r="1183" s="155" customFormat="1" ht="15.75">
      <c r="A1183" s="168"/>
    </row>
    <row r="1184" s="155" customFormat="1" ht="15.75">
      <c r="A1184" s="168"/>
    </row>
    <row r="1185" s="155" customFormat="1" ht="15.75">
      <c r="A1185" s="168"/>
    </row>
    <row r="1186" s="155" customFormat="1" ht="15.75">
      <c r="A1186" s="168"/>
    </row>
    <row r="1187" s="155" customFormat="1" ht="15.75">
      <c r="A1187" s="168"/>
    </row>
    <row r="1188" s="155" customFormat="1" ht="15.75">
      <c r="A1188" s="168"/>
    </row>
    <row r="1189" s="155" customFormat="1" ht="15.75">
      <c r="A1189" s="168"/>
    </row>
    <row r="1190" s="155" customFormat="1" ht="15.75">
      <c r="A1190" s="168"/>
    </row>
    <row r="1191" s="155" customFormat="1" ht="15.75">
      <c r="A1191" s="168"/>
    </row>
    <row r="1192" s="155" customFormat="1" ht="15.75">
      <c r="A1192" s="168"/>
    </row>
    <row r="1193" s="155" customFormat="1" ht="15.75">
      <c r="A1193" s="168"/>
    </row>
    <row r="1194" s="155" customFormat="1" ht="15.75">
      <c r="A1194" s="168"/>
    </row>
    <row r="1195" s="155" customFormat="1" ht="15.75">
      <c r="A1195" s="168"/>
    </row>
    <row r="1196" s="155" customFormat="1" ht="15.75">
      <c r="A1196" s="168"/>
    </row>
    <row r="1197" s="155" customFormat="1" ht="15.75">
      <c r="A1197" s="168"/>
    </row>
    <row r="1198" s="155" customFormat="1" ht="15.75">
      <c r="A1198" s="168"/>
    </row>
    <row r="1199" s="155" customFormat="1" ht="15.75">
      <c r="A1199" s="168"/>
    </row>
    <row r="1200" s="155" customFormat="1" ht="15.75">
      <c r="A1200" s="168"/>
    </row>
    <row r="1201" s="155" customFormat="1" ht="15.75">
      <c r="A1201" s="168"/>
    </row>
    <row r="1202" s="155" customFormat="1" ht="15.75">
      <c r="A1202" s="168"/>
    </row>
    <row r="1203" s="155" customFormat="1" ht="15.75">
      <c r="A1203" s="168"/>
    </row>
    <row r="1204" s="155" customFormat="1" ht="15.75">
      <c r="A1204" s="168"/>
    </row>
    <row r="1205" s="155" customFormat="1" ht="15.75">
      <c r="A1205" s="168"/>
    </row>
    <row r="1206" s="155" customFormat="1" ht="15.75">
      <c r="A1206" s="168"/>
    </row>
    <row r="1207" s="155" customFormat="1" ht="15.75">
      <c r="A1207" s="168"/>
    </row>
    <row r="1208" s="155" customFormat="1" ht="15.75">
      <c r="A1208" s="168"/>
    </row>
    <row r="1209" s="155" customFormat="1" ht="15.75">
      <c r="A1209" s="168"/>
    </row>
    <row r="1210" s="155" customFormat="1" ht="15.75">
      <c r="A1210" s="168"/>
    </row>
    <row r="1211" s="155" customFormat="1" ht="15.75">
      <c r="A1211" s="168"/>
    </row>
    <row r="1212" s="155" customFormat="1" ht="15.75">
      <c r="A1212" s="168"/>
    </row>
    <row r="1213" s="155" customFormat="1" ht="15.75">
      <c r="A1213" s="168"/>
    </row>
    <row r="1214" s="155" customFormat="1" ht="15.75">
      <c r="A1214" s="168"/>
    </row>
    <row r="1215" s="155" customFormat="1" ht="15.75">
      <c r="A1215" s="168"/>
    </row>
    <row r="1216" s="155" customFormat="1" ht="15.75">
      <c r="A1216" s="168"/>
    </row>
    <row r="1217" s="155" customFormat="1" ht="15.75">
      <c r="A1217" s="168"/>
    </row>
    <row r="1218" s="155" customFormat="1" ht="15.75">
      <c r="A1218" s="168"/>
    </row>
    <row r="1219" s="155" customFormat="1" ht="15.75">
      <c r="A1219" s="168"/>
    </row>
    <row r="1220" s="155" customFormat="1" ht="15.75">
      <c r="A1220" s="168"/>
    </row>
    <row r="1221" s="155" customFormat="1" ht="15.75">
      <c r="A1221" s="168"/>
    </row>
    <row r="1222" s="155" customFormat="1" ht="15.75">
      <c r="A1222" s="168"/>
    </row>
    <row r="1223" s="155" customFormat="1" ht="15.75">
      <c r="A1223" s="168"/>
    </row>
    <row r="1224" s="155" customFormat="1" ht="15.75">
      <c r="A1224" s="168"/>
    </row>
    <row r="1225" s="155" customFormat="1" ht="15.75">
      <c r="A1225" s="168"/>
    </row>
    <row r="1226" s="155" customFormat="1" ht="15.75">
      <c r="A1226" s="168"/>
    </row>
    <row r="1227" s="155" customFormat="1" ht="15.75">
      <c r="A1227" s="168"/>
    </row>
    <row r="1228" s="155" customFormat="1" ht="15.75">
      <c r="A1228" s="168"/>
    </row>
    <row r="1229" s="155" customFormat="1" ht="15.75">
      <c r="A1229" s="168"/>
    </row>
    <row r="1230" s="155" customFormat="1" ht="15.75">
      <c r="A1230" s="168"/>
    </row>
    <row r="1231" s="155" customFormat="1" ht="15.75">
      <c r="A1231" s="168"/>
    </row>
    <row r="1232" s="155" customFormat="1" ht="15.75">
      <c r="A1232" s="168"/>
    </row>
    <row r="1233" s="155" customFormat="1" ht="15.75">
      <c r="A1233" s="168"/>
    </row>
    <row r="1234" s="155" customFormat="1" ht="15.75">
      <c r="A1234" s="168"/>
    </row>
    <row r="1235" s="155" customFormat="1" ht="15.75">
      <c r="A1235" s="168"/>
    </row>
    <row r="1236" s="155" customFormat="1" ht="15.75">
      <c r="A1236" s="168"/>
    </row>
    <row r="1237" s="155" customFormat="1" ht="15.75">
      <c r="A1237" s="168"/>
    </row>
    <row r="1238" s="155" customFormat="1" ht="15.75">
      <c r="A1238" s="168"/>
    </row>
    <row r="1239" s="155" customFormat="1" ht="15.75">
      <c r="A1239" s="168"/>
    </row>
    <row r="1240" s="155" customFormat="1" ht="15.75">
      <c r="A1240" s="168"/>
    </row>
    <row r="1241" s="155" customFormat="1" ht="15.75">
      <c r="A1241" s="168"/>
    </row>
    <row r="1242" s="155" customFormat="1" ht="15.75">
      <c r="A1242" s="168"/>
    </row>
    <row r="1243" s="155" customFormat="1" ht="15.75">
      <c r="A1243" s="168"/>
    </row>
    <row r="1244" s="155" customFormat="1" ht="15.75">
      <c r="A1244" s="168"/>
    </row>
    <row r="1245" s="155" customFormat="1" ht="15.75">
      <c r="A1245" s="168"/>
    </row>
    <row r="1246" s="155" customFormat="1" ht="15.75">
      <c r="A1246" s="168"/>
    </row>
    <row r="1247" s="155" customFormat="1" ht="15.75">
      <c r="A1247" s="168"/>
    </row>
    <row r="1248" s="155" customFormat="1" ht="15.75">
      <c r="A1248" s="168"/>
    </row>
    <row r="1249" s="155" customFormat="1" ht="15.75">
      <c r="A1249" s="168"/>
    </row>
    <row r="1250" s="155" customFormat="1" ht="15.75">
      <c r="A1250" s="168"/>
    </row>
    <row r="1251" s="155" customFormat="1" ht="15.75">
      <c r="A1251" s="168"/>
    </row>
    <row r="1252" s="155" customFormat="1" ht="15.75">
      <c r="A1252" s="168"/>
    </row>
    <row r="1253" s="155" customFormat="1" ht="15.75">
      <c r="A1253" s="168"/>
    </row>
    <row r="1254" s="155" customFormat="1" ht="15.75">
      <c r="A1254" s="168"/>
    </row>
    <row r="1255" s="155" customFormat="1" ht="15.75">
      <c r="A1255" s="168"/>
    </row>
    <row r="1256" s="155" customFormat="1" ht="15.75">
      <c r="A1256" s="168"/>
    </row>
    <row r="1257" s="155" customFormat="1" ht="15.75">
      <c r="A1257" s="168"/>
    </row>
    <row r="1258" s="155" customFormat="1" ht="15.75">
      <c r="A1258" s="168"/>
    </row>
    <row r="1259" s="155" customFormat="1" ht="15.75">
      <c r="A1259" s="168"/>
    </row>
    <row r="1260" s="155" customFormat="1" ht="15.75">
      <c r="A1260" s="168"/>
    </row>
    <row r="1261" s="155" customFormat="1" ht="15.75">
      <c r="A1261" s="168"/>
    </row>
    <row r="1262" s="155" customFormat="1" ht="15.75">
      <c r="A1262" s="168"/>
    </row>
    <row r="1263" s="155" customFormat="1" ht="15.75">
      <c r="A1263" s="168"/>
    </row>
    <row r="1264" s="155" customFormat="1" ht="15.75">
      <c r="A1264" s="168"/>
    </row>
    <row r="1265" s="155" customFormat="1" ht="15.75">
      <c r="A1265" s="168"/>
    </row>
    <row r="1266" s="155" customFormat="1" ht="15.75">
      <c r="A1266" s="168"/>
    </row>
    <row r="1267" s="155" customFormat="1" ht="15.75">
      <c r="A1267" s="168"/>
    </row>
    <row r="1268" s="155" customFormat="1" ht="15.75">
      <c r="A1268" s="168"/>
    </row>
    <row r="1269" s="155" customFormat="1" ht="15.75">
      <c r="A1269" s="168"/>
    </row>
    <row r="1270" s="155" customFormat="1" ht="15.75">
      <c r="A1270" s="168"/>
    </row>
    <row r="1271" s="155" customFormat="1" ht="15.75">
      <c r="A1271" s="168"/>
    </row>
    <row r="1272" s="155" customFormat="1" ht="15.75">
      <c r="A1272" s="168"/>
    </row>
    <row r="1273" s="155" customFormat="1" ht="15.75">
      <c r="A1273" s="168"/>
    </row>
    <row r="1274" s="155" customFormat="1" ht="15.75">
      <c r="A1274" s="168"/>
    </row>
    <row r="1275" s="155" customFormat="1" ht="15.75">
      <c r="A1275" s="168"/>
    </row>
    <row r="1276" s="155" customFormat="1" ht="15.75">
      <c r="A1276" s="168"/>
    </row>
    <row r="1277" s="155" customFormat="1" ht="15.75">
      <c r="A1277" s="168"/>
    </row>
    <row r="1278" s="155" customFormat="1" ht="15.75">
      <c r="A1278" s="168"/>
    </row>
    <row r="1279" s="155" customFormat="1" ht="15.75">
      <c r="A1279" s="168"/>
    </row>
    <row r="1280" s="155" customFormat="1" ht="15.75">
      <c r="A1280" s="168"/>
    </row>
    <row r="1281" s="155" customFormat="1" ht="15.75">
      <c r="A1281" s="168"/>
    </row>
    <row r="1282" s="155" customFormat="1" ht="15.75">
      <c r="A1282" s="168"/>
    </row>
    <row r="1283" s="155" customFormat="1" ht="15.75">
      <c r="A1283" s="168"/>
    </row>
    <row r="1284" s="155" customFormat="1" ht="15.75">
      <c r="A1284" s="168"/>
    </row>
    <row r="1285" s="155" customFormat="1" ht="15.75">
      <c r="A1285" s="168"/>
    </row>
    <row r="1286" s="155" customFormat="1" ht="15.75">
      <c r="A1286" s="168"/>
    </row>
    <row r="1287" s="155" customFormat="1" ht="15.75">
      <c r="A1287" s="168"/>
    </row>
    <row r="1288" s="155" customFormat="1" ht="15.75">
      <c r="A1288" s="168"/>
    </row>
    <row r="1289" s="155" customFormat="1" ht="15.75">
      <c r="A1289" s="168"/>
    </row>
    <row r="1290" s="155" customFormat="1" ht="15.75">
      <c r="A1290" s="168"/>
    </row>
    <row r="1291" s="155" customFormat="1" ht="15.75">
      <c r="A1291" s="168"/>
    </row>
    <row r="1292" s="155" customFormat="1" ht="15.75">
      <c r="A1292" s="168"/>
    </row>
    <row r="1293" s="155" customFormat="1" ht="15.75">
      <c r="A1293" s="168"/>
    </row>
    <row r="1294" s="155" customFormat="1" ht="15.75">
      <c r="A1294" s="168"/>
    </row>
    <row r="1295" s="155" customFormat="1" ht="15.75">
      <c r="A1295" s="168"/>
    </row>
    <row r="1296" s="155" customFormat="1" ht="15.75">
      <c r="A1296" s="168"/>
    </row>
    <row r="1297" s="155" customFormat="1" ht="15.75">
      <c r="A1297" s="168"/>
    </row>
    <row r="1298" s="155" customFormat="1" ht="15.75">
      <c r="A1298" s="168"/>
    </row>
    <row r="1299" s="155" customFormat="1" ht="15.75">
      <c r="A1299" s="168"/>
    </row>
    <row r="1300" s="155" customFormat="1" ht="15.75">
      <c r="A1300" s="168"/>
    </row>
    <row r="1301" s="155" customFormat="1" ht="15.75">
      <c r="A1301" s="168"/>
    </row>
    <row r="1302" s="155" customFormat="1" ht="15.75">
      <c r="A1302" s="168"/>
    </row>
    <row r="1303" s="155" customFormat="1" ht="15.75">
      <c r="A1303" s="168"/>
    </row>
    <row r="1304" s="155" customFormat="1" ht="15.75">
      <c r="A1304" s="168"/>
    </row>
    <row r="1305" s="155" customFormat="1" ht="15.75">
      <c r="A1305" s="168"/>
    </row>
    <row r="1306" s="155" customFormat="1" ht="15.75">
      <c r="A1306" s="168"/>
    </row>
    <row r="1307" s="155" customFormat="1" ht="15.75">
      <c r="A1307" s="168"/>
    </row>
    <row r="1308" s="155" customFormat="1" ht="15.75">
      <c r="A1308" s="168"/>
    </row>
    <row r="1309" s="155" customFormat="1" ht="15.75">
      <c r="A1309" s="168"/>
    </row>
    <row r="1310" s="155" customFormat="1" ht="15.75">
      <c r="A1310" s="168"/>
    </row>
    <row r="1311" s="155" customFormat="1" ht="15.75">
      <c r="A1311" s="168"/>
    </row>
    <row r="1312" s="155" customFormat="1" ht="15.75">
      <c r="A1312" s="168"/>
    </row>
    <row r="1313" s="155" customFormat="1" ht="15.75">
      <c r="A1313" s="168"/>
    </row>
    <row r="1314" s="155" customFormat="1" ht="15.75">
      <c r="A1314" s="168"/>
    </row>
    <row r="1315" s="155" customFormat="1" ht="15.75">
      <c r="A1315" s="168"/>
    </row>
    <row r="1316" s="155" customFormat="1" ht="15.75">
      <c r="A1316" s="168"/>
    </row>
    <row r="1317" s="155" customFormat="1" ht="15.75">
      <c r="A1317" s="168"/>
    </row>
    <row r="1318" s="155" customFormat="1" ht="15.75">
      <c r="A1318" s="168"/>
    </row>
    <row r="1319" s="155" customFormat="1" ht="15.75">
      <c r="A1319" s="168"/>
    </row>
    <row r="1320" s="155" customFormat="1" ht="15.75">
      <c r="A1320" s="168"/>
    </row>
    <row r="1321" s="155" customFormat="1" ht="15.75">
      <c r="A1321" s="168"/>
    </row>
    <row r="1322" s="155" customFormat="1" ht="15.75">
      <c r="A1322" s="168"/>
    </row>
    <row r="1323" s="155" customFormat="1" ht="15.75">
      <c r="A1323" s="168"/>
    </row>
    <row r="1324" s="155" customFormat="1" ht="15.75">
      <c r="A1324" s="168"/>
    </row>
    <row r="1325" s="155" customFormat="1" ht="15.75">
      <c r="A1325" s="168"/>
    </row>
    <row r="1326" s="155" customFormat="1" ht="15.75">
      <c r="A1326" s="168"/>
    </row>
    <row r="1327" s="155" customFormat="1" ht="15.75">
      <c r="A1327" s="168"/>
    </row>
    <row r="1328" s="155" customFormat="1" ht="15.75">
      <c r="A1328" s="168"/>
    </row>
    <row r="1329" s="155" customFormat="1" ht="15.75">
      <c r="A1329" s="168"/>
    </row>
    <row r="1330" s="155" customFormat="1" ht="15.75">
      <c r="A1330" s="168"/>
    </row>
    <row r="1331" s="155" customFormat="1" ht="15.75">
      <c r="A1331" s="168"/>
    </row>
    <row r="1332" s="155" customFormat="1" ht="15.75">
      <c r="A1332" s="168"/>
    </row>
    <row r="1333" s="155" customFormat="1" ht="15.75">
      <c r="A1333" s="168"/>
    </row>
    <row r="1334" s="155" customFormat="1" ht="15.75">
      <c r="A1334" s="168"/>
    </row>
    <row r="1335" s="155" customFormat="1" ht="15.75">
      <c r="A1335" s="168"/>
    </row>
    <row r="1336" s="155" customFormat="1" ht="15.75">
      <c r="A1336" s="168"/>
    </row>
    <row r="1337" s="155" customFormat="1" ht="15.75">
      <c r="A1337" s="168"/>
    </row>
    <row r="1338" s="155" customFormat="1" ht="15.75">
      <c r="A1338" s="168"/>
    </row>
    <row r="1339" s="155" customFormat="1" ht="15.75">
      <c r="A1339" s="168"/>
    </row>
    <row r="1340" s="155" customFormat="1" ht="15.75">
      <c r="A1340" s="168"/>
    </row>
    <row r="1341" s="155" customFormat="1" ht="15.75">
      <c r="A1341" s="168"/>
    </row>
    <row r="1342" s="155" customFormat="1" ht="15.75">
      <c r="A1342" s="168"/>
    </row>
    <row r="1343" s="155" customFormat="1" ht="15.75">
      <c r="A1343" s="168"/>
    </row>
    <row r="1344" s="155" customFormat="1" ht="15.75">
      <c r="A1344" s="168"/>
    </row>
    <row r="1345" s="155" customFormat="1" ht="15.75">
      <c r="A1345" s="168"/>
    </row>
    <row r="1346" s="155" customFormat="1" ht="15.75">
      <c r="A1346" s="168"/>
    </row>
    <row r="1347" s="155" customFormat="1" ht="15.75">
      <c r="A1347" s="168"/>
    </row>
    <row r="1348" s="155" customFormat="1" ht="15.75">
      <c r="A1348" s="168"/>
    </row>
    <row r="1349" s="155" customFormat="1" ht="15.75">
      <c r="A1349" s="168"/>
    </row>
    <row r="1350" s="155" customFormat="1" ht="15.75">
      <c r="A1350" s="168"/>
    </row>
    <row r="1351" s="155" customFormat="1" ht="15.75">
      <c r="A1351" s="168"/>
    </row>
    <row r="1352" s="155" customFormat="1" ht="15.75">
      <c r="A1352" s="168"/>
    </row>
    <row r="1353" s="155" customFormat="1" ht="15.75">
      <c r="A1353" s="168"/>
    </row>
    <row r="1354" s="155" customFormat="1" ht="15.75">
      <c r="A1354" s="168"/>
    </row>
    <row r="1355" s="155" customFormat="1" ht="15.75">
      <c r="A1355" s="168"/>
    </row>
    <row r="1356" s="155" customFormat="1" ht="15.75">
      <c r="A1356" s="168"/>
    </row>
    <row r="1357" s="155" customFormat="1" ht="15.75">
      <c r="A1357" s="168"/>
    </row>
    <row r="1358" s="155" customFormat="1" ht="15.75">
      <c r="A1358" s="168"/>
    </row>
    <row r="1359" s="155" customFormat="1" ht="15.75">
      <c r="A1359" s="168"/>
    </row>
    <row r="1360" s="155" customFormat="1" ht="15.75">
      <c r="A1360" s="168"/>
    </row>
    <row r="1361" s="155" customFormat="1" ht="15.75">
      <c r="A1361" s="168"/>
    </row>
    <row r="1362" s="155" customFormat="1" ht="15.75">
      <c r="A1362" s="168"/>
    </row>
    <row r="1363" s="155" customFormat="1" ht="15.75">
      <c r="A1363" s="168"/>
    </row>
    <row r="1364" s="155" customFormat="1" ht="15.75">
      <c r="A1364" s="168"/>
    </row>
    <row r="1365" s="155" customFormat="1" ht="15.75">
      <c r="A1365" s="168"/>
    </row>
    <row r="1366" s="155" customFormat="1" ht="15.75">
      <c r="A1366" s="168"/>
    </row>
    <row r="1367" s="155" customFormat="1" ht="15.75">
      <c r="A1367" s="168"/>
    </row>
    <row r="1368" s="155" customFormat="1" ht="15.75">
      <c r="A1368" s="168"/>
    </row>
    <row r="1369" s="155" customFormat="1" ht="15.75">
      <c r="A1369" s="168"/>
    </row>
    <row r="1370" s="155" customFormat="1" ht="15.75">
      <c r="A1370" s="168"/>
    </row>
    <row r="1371" s="155" customFormat="1" ht="15.75">
      <c r="A1371" s="168"/>
    </row>
    <row r="1372" s="155" customFormat="1" ht="15.75">
      <c r="A1372" s="168"/>
    </row>
    <row r="1373" s="155" customFormat="1" ht="15.75">
      <c r="A1373" s="168"/>
    </row>
    <row r="1374" s="155" customFormat="1" ht="15.75">
      <c r="A1374" s="168"/>
    </row>
    <row r="1375" s="155" customFormat="1" ht="15.75">
      <c r="A1375" s="168"/>
    </row>
    <row r="1376" s="155" customFormat="1" ht="15.75">
      <c r="A1376" s="168"/>
    </row>
    <row r="1377" s="155" customFormat="1" ht="15.75">
      <c r="A1377" s="168"/>
    </row>
    <row r="1378" s="155" customFormat="1" ht="15.75">
      <c r="A1378" s="168"/>
    </row>
    <row r="1379" s="155" customFormat="1" ht="15.75">
      <c r="A1379" s="168"/>
    </row>
    <row r="1380" s="155" customFormat="1" ht="15.75">
      <c r="A1380" s="168"/>
    </row>
    <row r="1381" s="155" customFormat="1" ht="15.75">
      <c r="A1381" s="168"/>
    </row>
    <row r="1382" s="155" customFormat="1" ht="15.75">
      <c r="A1382" s="168"/>
    </row>
    <row r="1383" s="155" customFormat="1" ht="15.75">
      <c r="A1383" s="168"/>
    </row>
    <row r="1384" s="155" customFormat="1" ht="15.75">
      <c r="A1384" s="168"/>
    </row>
    <row r="1385" s="155" customFormat="1" ht="15.75">
      <c r="A1385" s="168"/>
    </row>
    <row r="1386" s="155" customFormat="1" ht="15.75">
      <c r="A1386" s="168"/>
    </row>
    <row r="1387" s="155" customFormat="1" ht="15.75">
      <c r="A1387" s="168"/>
    </row>
    <row r="1388" s="155" customFormat="1" ht="15.75">
      <c r="A1388" s="168"/>
    </row>
    <row r="1389" s="155" customFormat="1" ht="15.75">
      <c r="A1389" s="168"/>
    </row>
    <row r="1390" s="155" customFormat="1" ht="15.75">
      <c r="A1390" s="168"/>
    </row>
    <row r="1391" s="155" customFormat="1" ht="15.75">
      <c r="A1391" s="168"/>
    </row>
    <row r="1392" s="155" customFormat="1" ht="15.75">
      <c r="A1392" s="168"/>
    </row>
    <row r="1393" s="155" customFormat="1" ht="15.75">
      <c r="A1393" s="168"/>
    </row>
    <row r="1394" s="155" customFormat="1" ht="15.75">
      <c r="A1394" s="168"/>
    </row>
    <row r="1395" s="155" customFormat="1" ht="15.75">
      <c r="A1395" s="168"/>
    </row>
    <row r="1396" s="155" customFormat="1" ht="15.75">
      <c r="A1396" s="168"/>
    </row>
    <row r="1397" s="155" customFormat="1" ht="15.75">
      <c r="A1397" s="168"/>
    </row>
    <row r="1398" s="155" customFormat="1" ht="15.75">
      <c r="A1398" s="168"/>
    </row>
    <row r="1399" s="155" customFormat="1" ht="15.75">
      <c r="A1399" s="168"/>
    </row>
    <row r="1400" s="155" customFormat="1" ht="15.75">
      <c r="A1400" s="168"/>
    </row>
    <row r="1401" s="155" customFormat="1" ht="15.75">
      <c r="A1401" s="168"/>
    </row>
    <row r="1402" s="155" customFormat="1" ht="15.75">
      <c r="A1402" s="168"/>
    </row>
    <row r="1403" s="155" customFormat="1" ht="15.75">
      <c r="A1403" s="168"/>
    </row>
    <row r="1404" s="155" customFormat="1" ht="15.75">
      <c r="A1404" s="168"/>
    </row>
    <row r="1405" s="155" customFormat="1" ht="15.75">
      <c r="A1405" s="168"/>
    </row>
    <row r="1406" s="155" customFormat="1" ht="15.75">
      <c r="A1406" s="168"/>
    </row>
    <row r="1407" s="155" customFormat="1" ht="15.75">
      <c r="A1407" s="168"/>
    </row>
    <row r="1408" s="155" customFormat="1" ht="15.75">
      <c r="A1408" s="168"/>
    </row>
    <row r="1409" s="155" customFormat="1" ht="15.75">
      <c r="A1409" s="168"/>
    </row>
    <row r="1410" s="155" customFormat="1" ht="15.75">
      <c r="A1410" s="168"/>
    </row>
    <row r="1411" s="155" customFormat="1" ht="15.75">
      <c r="A1411" s="168"/>
    </row>
    <row r="1412" s="155" customFormat="1" ht="15.75">
      <c r="A1412" s="168"/>
    </row>
    <row r="1413" s="155" customFormat="1" ht="15.75">
      <c r="A1413" s="168"/>
    </row>
    <row r="1414" s="155" customFormat="1" ht="15.75">
      <c r="A1414" s="168"/>
    </row>
    <row r="1415" s="155" customFormat="1" ht="15.75">
      <c r="A1415" s="168"/>
    </row>
    <row r="1416" s="155" customFormat="1" ht="15.75">
      <c r="A1416" s="168"/>
    </row>
    <row r="1417" s="155" customFormat="1" ht="15.75">
      <c r="A1417" s="168"/>
    </row>
    <row r="1418" s="155" customFormat="1" ht="15.75">
      <c r="A1418" s="168"/>
    </row>
    <row r="1419" s="155" customFormat="1" ht="15.75">
      <c r="A1419" s="168"/>
    </row>
    <row r="1420" s="155" customFormat="1" ht="15.75">
      <c r="A1420" s="168"/>
    </row>
    <row r="1421" s="155" customFormat="1" ht="15.75">
      <c r="A1421" s="168"/>
    </row>
    <row r="1422" s="155" customFormat="1" ht="15.75">
      <c r="A1422" s="168"/>
    </row>
    <row r="1423" s="155" customFormat="1" ht="15.75">
      <c r="A1423" s="168"/>
    </row>
    <row r="1424" s="155" customFormat="1" ht="15.75">
      <c r="A1424" s="168"/>
    </row>
    <row r="1425" s="155" customFormat="1" ht="15.75">
      <c r="A1425" s="168"/>
    </row>
    <row r="1426" s="155" customFormat="1" ht="15.75">
      <c r="A1426" s="168"/>
    </row>
    <row r="1427" s="155" customFormat="1" ht="15.75">
      <c r="A1427" s="168"/>
    </row>
    <row r="1428" s="155" customFormat="1" ht="15.75">
      <c r="A1428" s="168"/>
    </row>
    <row r="1429" s="155" customFormat="1" ht="15.75">
      <c r="A1429" s="168"/>
    </row>
    <row r="1430" s="155" customFormat="1" ht="15.75">
      <c r="A1430" s="168"/>
    </row>
    <row r="1431" s="155" customFormat="1" ht="15.75">
      <c r="A1431" s="168"/>
    </row>
    <row r="1432" s="155" customFormat="1" ht="15.75">
      <c r="A1432" s="168"/>
    </row>
    <row r="1433" s="155" customFormat="1" ht="15.75">
      <c r="A1433" s="168"/>
    </row>
    <row r="1434" s="155" customFormat="1" ht="15.75">
      <c r="A1434" s="168"/>
    </row>
    <row r="1435" s="155" customFormat="1" ht="15.75">
      <c r="A1435" s="168"/>
    </row>
    <row r="1436" s="155" customFormat="1" ht="15.75">
      <c r="A1436" s="168"/>
    </row>
    <row r="1437" s="155" customFormat="1" ht="15.75">
      <c r="A1437" s="168"/>
    </row>
    <row r="1438" s="155" customFormat="1" ht="15.75">
      <c r="A1438" s="168"/>
    </row>
    <row r="1439" s="155" customFormat="1" ht="15.75">
      <c r="A1439" s="168"/>
    </row>
    <row r="1440" s="155" customFormat="1" ht="15.75">
      <c r="A1440" s="168"/>
    </row>
    <row r="1441" s="155" customFormat="1" ht="15.75">
      <c r="A1441" s="168"/>
    </row>
    <row r="1442" s="155" customFormat="1" ht="15.75">
      <c r="A1442" s="168"/>
    </row>
    <row r="1443" s="155" customFormat="1" ht="15.75">
      <c r="A1443" s="168"/>
    </row>
    <row r="1444" s="155" customFormat="1" ht="15.75">
      <c r="A1444" s="168"/>
    </row>
    <row r="1445" s="155" customFormat="1" ht="15.75">
      <c r="A1445" s="168"/>
    </row>
    <row r="1446" s="155" customFormat="1" ht="15.75">
      <c r="A1446" s="168"/>
    </row>
    <row r="1447" s="155" customFormat="1" ht="15.75">
      <c r="A1447" s="168"/>
    </row>
    <row r="1448" s="155" customFormat="1" ht="15.75">
      <c r="A1448" s="168"/>
    </row>
    <row r="1449" s="155" customFormat="1" ht="15.75">
      <c r="A1449" s="168"/>
    </row>
    <row r="1450" s="155" customFormat="1" ht="15.75">
      <c r="A1450" s="168"/>
    </row>
    <row r="1451" s="155" customFormat="1" ht="15.75">
      <c r="A1451" s="168"/>
    </row>
    <row r="1452" s="155" customFormat="1" ht="15.75">
      <c r="A1452" s="168"/>
    </row>
    <row r="1453" s="155" customFormat="1" ht="15.75">
      <c r="A1453" s="168"/>
    </row>
    <row r="1454" s="155" customFormat="1" ht="15.75">
      <c r="A1454" s="168"/>
    </row>
    <row r="1455" s="155" customFormat="1" ht="15.75">
      <c r="A1455" s="168"/>
    </row>
    <row r="1456" s="155" customFormat="1" ht="15.75">
      <c r="A1456" s="168"/>
    </row>
    <row r="1457" s="155" customFormat="1" ht="15.75">
      <c r="A1457" s="168"/>
    </row>
    <row r="1458" s="155" customFormat="1" ht="15.75">
      <c r="A1458" s="168"/>
    </row>
    <row r="1459" s="155" customFormat="1" ht="15.75">
      <c r="A1459" s="168"/>
    </row>
    <row r="1460" s="155" customFormat="1" ht="15.75">
      <c r="A1460" s="168"/>
    </row>
    <row r="1461" s="155" customFormat="1" ht="15.75">
      <c r="A1461" s="168"/>
    </row>
    <row r="1462" s="155" customFormat="1" ht="15.75">
      <c r="A1462" s="168"/>
    </row>
    <row r="1463" s="155" customFormat="1" ht="15.75">
      <c r="A1463" s="168"/>
    </row>
    <row r="1464" s="155" customFormat="1" ht="15.75">
      <c r="A1464" s="168"/>
    </row>
    <row r="1465" s="155" customFormat="1" ht="15.75">
      <c r="A1465" s="168"/>
    </row>
    <row r="1466" s="155" customFormat="1" ht="15.75">
      <c r="A1466" s="168"/>
    </row>
    <row r="1467" s="155" customFormat="1" ht="15.75">
      <c r="A1467" s="168"/>
    </row>
    <row r="1468" s="155" customFormat="1" ht="15.75">
      <c r="A1468" s="168"/>
    </row>
    <row r="1469" s="155" customFormat="1" ht="15.75">
      <c r="A1469" s="168"/>
    </row>
    <row r="1470" s="155" customFormat="1" ht="15.75">
      <c r="A1470" s="168"/>
    </row>
    <row r="1471" s="155" customFormat="1" ht="15.75">
      <c r="A1471" s="168"/>
    </row>
    <row r="1472" s="155" customFormat="1" ht="15.75">
      <c r="A1472" s="168"/>
    </row>
    <row r="1473" s="155" customFormat="1" ht="15.75">
      <c r="A1473" s="168"/>
    </row>
    <row r="1474" s="155" customFormat="1" ht="15.75">
      <c r="A1474" s="168"/>
    </row>
    <row r="1475" s="155" customFormat="1" ht="15.75">
      <c r="A1475" s="168"/>
    </row>
    <row r="1476" s="155" customFormat="1" ht="15.75">
      <c r="A1476" s="168"/>
    </row>
    <row r="1477" s="155" customFormat="1" ht="15.75">
      <c r="A1477" s="168"/>
    </row>
    <row r="1478" s="155" customFormat="1" ht="15.75">
      <c r="A1478" s="168"/>
    </row>
    <row r="1479" s="155" customFormat="1" ht="15.75">
      <c r="A1479" s="168"/>
    </row>
    <row r="1480" s="155" customFormat="1" ht="15.75">
      <c r="A1480" s="168"/>
    </row>
    <row r="1481" s="155" customFormat="1" ht="15.75">
      <c r="A1481" s="168"/>
    </row>
    <row r="1482" s="155" customFormat="1" ht="15.75">
      <c r="A1482" s="168"/>
    </row>
    <row r="1483" s="155" customFormat="1" ht="15.75">
      <c r="A1483" s="168"/>
    </row>
    <row r="1484" s="155" customFormat="1" ht="15.75">
      <c r="A1484" s="168"/>
    </row>
    <row r="1485" s="155" customFormat="1" ht="15.75">
      <c r="A1485" s="168"/>
    </row>
    <row r="1486" s="155" customFormat="1" ht="15.75">
      <c r="A1486" s="168"/>
    </row>
    <row r="1487" s="155" customFormat="1" ht="15.75">
      <c r="A1487" s="168"/>
    </row>
    <row r="1488" s="155" customFormat="1" ht="15.75">
      <c r="A1488" s="168"/>
    </row>
    <row r="1489" s="155" customFormat="1" ht="15.75">
      <c r="A1489" s="168"/>
    </row>
    <row r="1490" s="155" customFormat="1" ht="15.75">
      <c r="A1490" s="168"/>
    </row>
    <row r="1491" s="155" customFormat="1" ht="15.75">
      <c r="A1491" s="168"/>
    </row>
    <row r="1492" s="155" customFormat="1" ht="15.75">
      <c r="A1492" s="168"/>
    </row>
    <row r="1493" s="155" customFormat="1" ht="15.75">
      <c r="A1493" s="168"/>
    </row>
    <row r="1494" s="155" customFormat="1" ht="15.75">
      <c r="A1494" s="168"/>
    </row>
    <row r="1495" s="155" customFormat="1" ht="15.75">
      <c r="A1495" s="168"/>
    </row>
    <row r="1496" s="155" customFormat="1" ht="15.75">
      <c r="A1496" s="168"/>
    </row>
    <row r="1497" s="155" customFormat="1" ht="15.75">
      <c r="A1497" s="168"/>
    </row>
    <row r="1498" s="155" customFormat="1" ht="15.75">
      <c r="A1498" s="168"/>
    </row>
    <row r="1499" s="155" customFormat="1" ht="15.75">
      <c r="A1499" s="168"/>
    </row>
    <row r="1500" s="155" customFormat="1" ht="15.75">
      <c r="A1500" s="168"/>
    </row>
    <row r="1501" s="155" customFormat="1" ht="15.75">
      <c r="A1501" s="168"/>
    </row>
    <row r="1502" s="155" customFormat="1" ht="15.75">
      <c r="A1502" s="168"/>
    </row>
    <row r="1503" s="155" customFormat="1" ht="15.75">
      <c r="A1503" s="168"/>
    </row>
    <row r="1504" s="155" customFormat="1" ht="15.75">
      <c r="A1504" s="168"/>
    </row>
    <row r="1505" s="155" customFormat="1" ht="15.75">
      <c r="A1505" s="168"/>
    </row>
    <row r="1506" s="155" customFormat="1" ht="15.75">
      <c r="A1506" s="168"/>
    </row>
    <row r="1507" s="155" customFormat="1" ht="15.75">
      <c r="A1507" s="168"/>
    </row>
    <row r="1508" s="155" customFormat="1" ht="15.75">
      <c r="A1508" s="168"/>
    </row>
    <row r="1509" s="155" customFormat="1" ht="15.75">
      <c r="A1509" s="168"/>
    </row>
    <row r="1510" s="155" customFormat="1" ht="15.75">
      <c r="A1510" s="168"/>
    </row>
    <row r="1511" s="155" customFormat="1" ht="15.75">
      <c r="A1511" s="168"/>
    </row>
    <row r="1512" s="155" customFormat="1" ht="15.75">
      <c r="A1512" s="168"/>
    </row>
    <row r="1513" s="155" customFormat="1" ht="15.75">
      <c r="A1513" s="168"/>
    </row>
    <row r="1514" s="155" customFormat="1" ht="15.75">
      <c r="A1514" s="168"/>
    </row>
    <row r="1515" s="155" customFormat="1" ht="15.75">
      <c r="A1515" s="168"/>
    </row>
    <row r="1516" s="155" customFormat="1" ht="15.75">
      <c r="A1516" s="168"/>
    </row>
    <row r="1517" s="155" customFormat="1" ht="15.75">
      <c r="A1517" s="168"/>
    </row>
    <row r="1518" s="155" customFormat="1" ht="15.75">
      <c r="A1518" s="168"/>
    </row>
    <row r="1519" s="155" customFormat="1" ht="15.75">
      <c r="A1519" s="168"/>
    </row>
    <row r="1520" s="155" customFormat="1" ht="15.75">
      <c r="A1520" s="168"/>
    </row>
    <row r="1521" s="155" customFormat="1" ht="15.75">
      <c r="A1521" s="168"/>
    </row>
    <row r="1522" s="155" customFormat="1" ht="15.75">
      <c r="A1522" s="168"/>
    </row>
    <row r="1523" s="155" customFormat="1" ht="15.75">
      <c r="A1523" s="168"/>
    </row>
    <row r="1524" s="155" customFormat="1" ht="15.75">
      <c r="A1524" s="168"/>
    </row>
    <row r="1525" s="155" customFormat="1" ht="15.75">
      <c r="A1525" s="168"/>
    </row>
    <row r="1526" s="155" customFormat="1" ht="15.75">
      <c r="A1526" s="168"/>
    </row>
    <row r="1527" s="155" customFormat="1" ht="15.75">
      <c r="A1527" s="168"/>
    </row>
    <row r="1528" s="155" customFormat="1" ht="15.75">
      <c r="A1528" s="168"/>
    </row>
    <row r="1529" s="155" customFormat="1" ht="15.75">
      <c r="A1529" s="168"/>
    </row>
    <row r="1530" s="155" customFormat="1" ht="15.75">
      <c r="A1530" s="168"/>
    </row>
    <row r="1531" s="155" customFormat="1" ht="15.75">
      <c r="A1531" s="168"/>
    </row>
    <row r="1532" s="155" customFormat="1" ht="15.75">
      <c r="A1532" s="168"/>
    </row>
    <row r="1533" s="155" customFormat="1" ht="15.75">
      <c r="A1533" s="168"/>
    </row>
    <row r="1534" s="155" customFormat="1" ht="15.75">
      <c r="A1534" s="168"/>
    </row>
    <row r="1535" s="155" customFormat="1" ht="15.75">
      <c r="A1535" s="168"/>
    </row>
    <row r="1536" s="155" customFormat="1" ht="15.75">
      <c r="A1536" s="168"/>
    </row>
    <row r="1537" s="155" customFormat="1" ht="15.75">
      <c r="A1537" s="168"/>
    </row>
    <row r="1538" s="155" customFormat="1" ht="15.75">
      <c r="A1538" s="168"/>
    </row>
    <row r="1539" s="155" customFormat="1" ht="15.75">
      <c r="A1539" s="168"/>
    </row>
    <row r="1540" s="155" customFormat="1" ht="15.75">
      <c r="A1540" s="168"/>
    </row>
    <row r="1541" s="155" customFormat="1" ht="15.75">
      <c r="A1541" s="168"/>
    </row>
    <row r="1542" s="155" customFormat="1" ht="15.75">
      <c r="A1542" s="168"/>
    </row>
    <row r="1543" s="155" customFormat="1" ht="15.75">
      <c r="A1543" s="168"/>
    </row>
    <row r="1544" s="155" customFormat="1" ht="15.75">
      <c r="A1544" s="168"/>
    </row>
    <row r="1545" s="155" customFormat="1" ht="15.75">
      <c r="A1545" s="168"/>
    </row>
    <row r="1546" s="155" customFormat="1" ht="15.75">
      <c r="A1546" s="168"/>
    </row>
    <row r="1547" s="155" customFormat="1" ht="15.75">
      <c r="A1547" s="168"/>
    </row>
    <row r="1548" s="155" customFormat="1" ht="15.75">
      <c r="A1548" s="168"/>
    </row>
    <row r="1549" s="155" customFormat="1" ht="15.75">
      <c r="A1549" s="168"/>
    </row>
    <row r="1550" s="155" customFormat="1" ht="15.75">
      <c r="A1550" s="168"/>
    </row>
    <row r="1551" s="155" customFormat="1" ht="15.75">
      <c r="A1551" s="168"/>
    </row>
    <row r="1552" s="155" customFormat="1" ht="15.75">
      <c r="A1552" s="168"/>
    </row>
    <row r="1553" s="155" customFormat="1" ht="15.75">
      <c r="A1553" s="168"/>
    </row>
    <row r="1554" s="155" customFormat="1" ht="15.75">
      <c r="A1554" s="168"/>
    </row>
    <row r="1555" s="155" customFormat="1" ht="15.75">
      <c r="A1555" s="168"/>
    </row>
    <row r="1556" s="155" customFormat="1" ht="15.75">
      <c r="A1556" s="168"/>
    </row>
    <row r="1557" s="155" customFormat="1" ht="15.75">
      <c r="A1557" s="168"/>
    </row>
    <row r="1558" s="155" customFormat="1" ht="15.75">
      <c r="A1558" s="168"/>
    </row>
    <row r="1559" s="155" customFormat="1" ht="15.75">
      <c r="A1559" s="168"/>
    </row>
    <row r="1560" s="155" customFormat="1" ht="15.75">
      <c r="A1560" s="168"/>
    </row>
    <row r="1561" s="155" customFormat="1" ht="15.75">
      <c r="A1561" s="168"/>
    </row>
    <row r="1562" s="155" customFormat="1" ht="15.75">
      <c r="A1562" s="168"/>
    </row>
    <row r="1563" s="155" customFormat="1" ht="15.75">
      <c r="A1563" s="168"/>
    </row>
    <row r="1564" s="155" customFormat="1" ht="15.75">
      <c r="A1564" s="168"/>
    </row>
    <row r="1565" s="155" customFormat="1" ht="15.75">
      <c r="A1565" s="168"/>
    </row>
    <row r="1566" s="155" customFormat="1" ht="15.75">
      <c r="A1566" s="168"/>
    </row>
    <row r="1567" s="155" customFormat="1" ht="15.75">
      <c r="A1567" s="168"/>
    </row>
    <row r="1568" s="155" customFormat="1" ht="15.75">
      <c r="A1568" s="168"/>
    </row>
    <row r="1569" s="155" customFormat="1" ht="15.75">
      <c r="A1569" s="168"/>
    </row>
    <row r="1570" s="155" customFormat="1" ht="15.75">
      <c r="A1570" s="168"/>
    </row>
    <row r="1571" s="155" customFormat="1" ht="15.75">
      <c r="A1571" s="168"/>
    </row>
    <row r="1572" s="155" customFormat="1" ht="15.75">
      <c r="A1572" s="168"/>
    </row>
    <row r="1573" s="155" customFormat="1" ht="15.75">
      <c r="A1573" s="168"/>
    </row>
    <row r="1574" s="155" customFormat="1" ht="15.75">
      <c r="A1574" s="168"/>
    </row>
    <row r="1575" s="155" customFormat="1" ht="15.75">
      <c r="A1575" s="168"/>
    </row>
    <row r="1576" s="155" customFormat="1" ht="15.75">
      <c r="A1576" s="168"/>
    </row>
    <row r="1577" s="155" customFormat="1" ht="15.75">
      <c r="A1577" s="168"/>
    </row>
    <row r="1578" s="155" customFormat="1" ht="15.75">
      <c r="A1578" s="168"/>
    </row>
    <row r="1579" s="155" customFormat="1" ht="15.75">
      <c r="A1579" s="168"/>
    </row>
    <row r="1580" s="155" customFormat="1" ht="15.75">
      <c r="A1580" s="168"/>
    </row>
    <row r="1581" s="155" customFormat="1" ht="15.75">
      <c r="A1581" s="168"/>
    </row>
    <row r="1582" s="155" customFormat="1" ht="15.75">
      <c r="A1582" s="168"/>
    </row>
    <row r="1583" s="155" customFormat="1" ht="15.75">
      <c r="A1583" s="168"/>
    </row>
    <row r="1584" s="155" customFormat="1" ht="15.75">
      <c r="A1584" s="168"/>
    </row>
    <row r="1585" s="155" customFormat="1" ht="15.75">
      <c r="A1585" s="168"/>
    </row>
    <row r="1586" s="155" customFormat="1" ht="15.75">
      <c r="A1586" s="168"/>
    </row>
    <row r="1587" s="155" customFormat="1" ht="15.75">
      <c r="A1587" s="168"/>
    </row>
    <row r="1588" s="155" customFormat="1" ht="15.75">
      <c r="A1588" s="168"/>
    </row>
    <row r="1589" s="155" customFormat="1" ht="15.75">
      <c r="A1589" s="168"/>
    </row>
    <row r="1590" s="155" customFormat="1" ht="15.75">
      <c r="A1590" s="168"/>
    </row>
    <row r="1591" s="155" customFormat="1" ht="15.75">
      <c r="A1591" s="168"/>
    </row>
    <row r="1592" s="155" customFormat="1" ht="15.75">
      <c r="A1592" s="168"/>
    </row>
    <row r="1593" s="155" customFormat="1" ht="15.75">
      <c r="A1593" s="168"/>
    </row>
    <row r="1594" s="155" customFormat="1" ht="15.75">
      <c r="A1594" s="168"/>
    </row>
    <row r="1595" s="155" customFormat="1" ht="15.75">
      <c r="A1595" s="168"/>
    </row>
    <row r="1596" s="155" customFormat="1" ht="15.75">
      <c r="A1596" s="168"/>
    </row>
    <row r="1597" s="155" customFormat="1" ht="15.75">
      <c r="A1597" s="168"/>
    </row>
    <row r="1598" s="155" customFormat="1" ht="15.75">
      <c r="A1598" s="168"/>
    </row>
    <row r="1599" s="155" customFormat="1" ht="15.75">
      <c r="A1599" s="168"/>
    </row>
    <row r="1600" s="155" customFormat="1" ht="15.75">
      <c r="A1600" s="168"/>
    </row>
    <row r="1601" s="155" customFormat="1" ht="15.75">
      <c r="A1601" s="168"/>
    </row>
    <row r="1602" s="155" customFormat="1" ht="15.75">
      <c r="A1602" s="168"/>
    </row>
    <row r="1603" s="155" customFormat="1" ht="15.75">
      <c r="A1603" s="168"/>
    </row>
    <row r="1604" s="155" customFormat="1" ht="15.75">
      <c r="A1604" s="168"/>
    </row>
    <row r="1605" s="155" customFormat="1" ht="15.75">
      <c r="A1605" s="168"/>
    </row>
    <row r="1606" s="155" customFormat="1" ht="15.75">
      <c r="A1606" s="168"/>
    </row>
    <row r="1607" s="155" customFormat="1" ht="15.75">
      <c r="A1607" s="168"/>
    </row>
    <row r="1608" s="155" customFormat="1" ht="15.75">
      <c r="A1608" s="168"/>
    </row>
    <row r="1609" s="155" customFormat="1" ht="15.75">
      <c r="A1609" s="168"/>
    </row>
    <row r="1610" s="155" customFormat="1" ht="15.75">
      <c r="A1610" s="168"/>
    </row>
    <row r="1611" s="155" customFormat="1" ht="15.75">
      <c r="A1611" s="168"/>
    </row>
    <row r="1612" s="155" customFormat="1" ht="15.75">
      <c r="A1612" s="168"/>
    </row>
    <row r="1613" s="155" customFormat="1" ht="15.75">
      <c r="A1613" s="168"/>
    </row>
    <row r="1614" s="155" customFormat="1" ht="15.75">
      <c r="A1614" s="168"/>
    </row>
    <row r="1615" s="155" customFormat="1" ht="15.75">
      <c r="A1615" s="168"/>
    </row>
    <row r="1616" s="155" customFormat="1" ht="15.75">
      <c r="A1616" s="168"/>
    </row>
    <row r="1617" s="155" customFormat="1" ht="15.75">
      <c r="A1617" s="168"/>
    </row>
    <row r="1618" s="155" customFormat="1" ht="15.75">
      <c r="A1618" s="168"/>
    </row>
    <row r="1619" s="155" customFormat="1" ht="15.75">
      <c r="A1619" s="168"/>
    </row>
    <row r="1620" s="155" customFormat="1" ht="15.75">
      <c r="A1620" s="168"/>
    </row>
    <row r="1621" s="155" customFormat="1" ht="15.75">
      <c r="A1621" s="168"/>
    </row>
    <row r="1622" s="155" customFormat="1" ht="15.75">
      <c r="A1622" s="168"/>
    </row>
    <row r="1623" s="155" customFormat="1" ht="15.75">
      <c r="A1623" s="168"/>
    </row>
    <row r="1624" s="155" customFormat="1" ht="15.75">
      <c r="A1624" s="168"/>
    </row>
    <row r="1625" s="155" customFormat="1" ht="15.75">
      <c r="A1625" s="168"/>
    </row>
    <row r="1626" s="155" customFormat="1" ht="15.75">
      <c r="A1626" s="168"/>
    </row>
    <row r="1627" s="155" customFormat="1" ht="15.75">
      <c r="A1627" s="168"/>
    </row>
    <row r="1628" s="155" customFormat="1" ht="15.75">
      <c r="A1628" s="168"/>
    </row>
    <row r="1629" s="155" customFormat="1" ht="15.75">
      <c r="A1629" s="168"/>
    </row>
    <row r="1630" s="155" customFormat="1" ht="15.75">
      <c r="A1630" s="168"/>
    </row>
    <row r="1631" s="155" customFormat="1" ht="15.75">
      <c r="A1631" s="168"/>
    </row>
    <row r="1632" s="155" customFormat="1" ht="15.75">
      <c r="A1632" s="168"/>
    </row>
    <row r="1633" s="155" customFormat="1" ht="15.75">
      <c r="A1633" s="168"/>
    </row>
    <row r="1634" s="155" customFormat="1" ht="15.75">
      <c r="A1634" s="168"/>
    </row>
    <row r="1635" s="155" customFormat="1" ht="15.75">
      <c r="A1635" s="168"/>
    </row>
    <row r="1636" s="155" customFormat="1" ht="15.75">
      <c r="A1636" s="168"/>
    </row>
    <row r="1637" s="155" customFormat="1" ht="15.75">
      <c r="A1637" s="168"/>
    </row>
    <row r="1638" s="155" customFormat="1" ht="15.75">
      <c r="A1638" s="168"/>
    </row>
    <row r="1639" s="155" customFormat="1" ht="15.75">
      <c r="A1639" s="168"/>
    </row>
    <row r="1640" s="155" customFormat="1" ht="15.75">
      <c r="A1640" s="168"/>
    </row>
    <row r="1641" s="155" customFormat="1" ht="15.75">
      <c r="A1641" s="168"/>
    </row>
    <row r="1642" s="155" customFormat="1" ht="15.75">
      <c r="A1642" s="168"/>
    </row>
    <row r="1643" s="155" customFormat="1" ht="15.75">
      <c r="A1643" s="168"/>
    </row>
    <row r="1644" s="155" customFormat="1" ht="15.75">
      <c r="A1644" s="168"/>
    </row>
    <row r="1645" s="155" customFormat="1" ht="15.75">
      <c r="A1645" s="168"/>
    </row>
    <row r="1646" s="155" customFormat="1" ht="15.75">
      <c r="A1646" s="168"/>
    </row>
    <row r="1647" s="155" customFormat="1" ht="15.75">
      <c r="A1647" s="168"/>
    </row>
    <row r="1648" s="155" customFormat="1" ht="15.75">
      <c r="A1648" s="168"/>
    </row>
    <row r="1649" s="155" customFormat="1" ht="15.75">
      <c r="A1649" s="168"/>
    </row>
    <row r="1650" s="155" customFormat="1" ht="15.75">
      <c r="A1650" s="168"/>
    </row>
    <row r="1651" s="155" customFormat="1" ht="15.75">
      <c r="A1651" s="168"/>
    </row>
    <row r="1652" s="155" customFormat="1" ht="15.75">
      <c r="A1652" s="168"/>
    </row>
    <row r="1653" s="155" customFormat="1" ht="15.75">
      <c r="A1653" s="168"/>
    </row>
    <row r="1654" s="155" customFormat="1" ht="15.75">
      <c r="A1654" s="168"/>
    </row>
    <row r="1655" s="155" customFormat="1" ht="15.75">
      <c r="A1655" s="168"/>
    </row>
    <row r="1656" s="155" customFormat="1" ht="15.75">
      <c r="A1656" s="168"/>
    </row>
    <row r="1657" s="155" customFormat="1" ht="15.75">
      <c r="A1657" s="168"/>
    </row>
    <row r="1658" s="155" customFormat="1" ht="15.75">
      <c r="A1658" s="168"/>
    </row>
    <row r="1659" s="155" customFormat="1" ht="15.75">
      <c r="A1659" s="168"/>
    </row>
    <row r="1660" s="155" customFormat="1" ht="15.75">
      <c r="A1660" s="168"/>
    </row>
    <row r="1661" s="155" customFormat="1" ht="15.75">
      <c r="A1661" s="168"/>
    </row>
    <row r="1662" s="155" customFormat="1" ht="15.75">
      <c r="A1662" s="168"/>
    </row>
    <row r="1663" s="155" customFormat="1" ht="15.75">
      <c r="A1663" s="168"/>
    </row>
    <row r="1664" s="155" customFormat="1" ht="15.75">
      <c r="A1664" s="168"/>
    </row>
    <row r="1665" s="155" customFormat="1" ht="15.75">
      <c r="A1665" s="168"/>
    </row>
    <row r="1666" s="155" customFormat="1" ht="15.75">
      <c r="A1666" s="168"/>
    </row>
    <row r="1667" s="155" customFormat="1" ht="15.75">
      <c r="A1667" s="168"/>
    </row>
    <row r="1668" s="155" customFormat="1" ht="15.75">
      <c r="A1668" s="168"/>
    </row>
    <row r="1669" s="155" customFormat="1" ht="15.75">
      <c r="A1669" s="168"/>
    </row>
    <row r="1670" s="155" customFormat="1" ht="15.75">
      <c r="A1670" s="168"/>
    </row>
    <row r="1671" s="155" customFormat="1" ht="15.75">
      <c r="A1671" s="168"/>
    </row>
    <row r="1672" s="155" customFormat="1" ht="15.75">
      <c r="A1672" s="168"/>
    </row>
    <row r="1673" s="155" customFormat="1" ht="15.75">
      <c r="A1673" s="168"/>
    </row>
    <row r="1674" s="155" customFormat="1" ht="15.75">
      <c r="A1674" s="168"/>
    </row>
    <row r="1675" s="155" customFormat="1" ht="15.75">
      <c r="A1675" s="168"/>
    </row>
    <row r="1676" s="155" customFormat="1" ht="15.75">
      <c r="A1676" s="168"/>
    </row>
    <row r="1677" s="155" customFormat="1" ht="15.75">
      <c r="A1677" s="168"/>
    </row>
    <row r="1678" s="155" customFormat="1" ht="15.75">
      <c r="A1678" s="168"/>
    </row>
    <row r="1679" s="155" customFormat="1" ht="15.75">
      <c r="A1679" s="168"/>
    </row>
    <row r="1680" s="155" customFormat="1" ht="15.75">
      <c r="A1680" s="168"/>
    </row>
    <row r="1681" s="155" customFormat="1" ht="15.75">
      <c r="A1681" s="168"/>
    </row>
    <row r="1682" s="155" customFormat="1" ht="15.75">
      <c r="A1682" s="168"/>
    </row>
    <row r="1683" s="155" customFormat="1" ht="15.75">
      <c r="A1683" s="168"/>
    </row>
    <row r="1684" s="155" customFormat="1" ht="15.75">
      <c r="A1684" s="168"/>
    </row>
    <row r="1685" s="155" customFormat="1" ht="15.75">
      <c r="A1685" s="168"/>
    </row>
    <row r="1686" s="155" customFormat="1" ht="15.75">
      <c r="A1686" s="168"/>
    </row>
    <row r="1687" s="155" customFormat="1" ht="15.75">
      <c r="A1687" s="168"/>
    </row>
    <row r="1688" s="155" customFormat="1" ht="15.75">
      <c r="A1688" s="168"/>
    </row>
    <row r="1689" s="155" customFormat="1" ht="15.75">
      <c r="A1689" s="168"/>
    </row>
    <row r="1690" s="155" customFormat="1" ht="15.75">
      <c r="A1690" s="168"/>
    </row>
    <row r="1691" s="155" customFormat="1" ht="15.75">
      <c r="A1691" s="168"/>
    </row>
    <row r="1692" s="155" customFormat="1" ht="15.75">
      <c r="A1692" s="168"/>
    </row>
    <row r="1693" s="155" customFormat="1" ht="15.75">
      <c r="A1693" s="168"/>
    </row>
    <row r="1694" s="155" customFormat="1" ht="15.75">
      <c r="A1694" s="168"/>
    </row>
    <row r="1695" s="155" customFormat="1" ht="15.75">
      <c r="A1695" s="168"/>
    </row>
    <row r="1696" s="155" customFormat="1" ht="15.75">
      <c r="A1696" s="168"/>
    </row>
    <row r="1697" s="155" customFormat="1" ht="15.75">
      <c r="A1697" s="168"/>
    </row>
    <row r="1698" s="155" customFormat="1" ht="15.75">
      <c r="A1698" s="168"/>
    </row>
    <row r="1699" s="155" customFormat="1" ht="15.75">
      <c r="A1699" s="168"/>
    </row>
    <row r="1700" s="155" customFormat="1" ht="15.75">
      <c r="A1700" s="168"/>
    </row>
    <row r="1701" s="155" customFormat="1" ht="15.75">
      <c r="A1701" s="168"/>
    </row>
    <row r="1702" s="155" customFormat="1" ht="15.75">
      <c r="A1702" s="168"/>
    </row>
    <row r="1703" s="155" customFormat="1" ht="15.75">
      <c r="A1703" s="168"/>
    </row>
    <row r="1704" s="155" customFormat="1" ht="15.75">
      <c r="A1704" s="168"/>
    </row>
    <row r="1705" s="155" customFormat="1" ht="15.75">
      <c r="A1705" s="168"/>
    </row>
    <row r="1706" s="155" customFormat="1" ht="15.75">
      <c r="A1706" s="168"/>
    </row>
    <row r="1707" s="155" customFormat="1" ht="15.75">
      <c r="A1707" s="168"/>
    </row>
    <row r="1708" s="155" customFormat="1" ht="15.75">
      <c r="A1708" s="168"/>
    </row>
    <row r="1709" s="155" customFormat="1" ht="15.75">
      <c r="A1709" s="168"/>
    </row>
    <row r="1710" s="155" customFormat="1" ht="15.75">
      <c r="A1710" s="168"/>
    </row>
    <row r="1711" s="155" customFormat="1" ht="15.75">
      <c r="A1711" s="168"/>
    </row>
    <row r="1712" s="155" customFormat="1" ht="15.75">
      <c r="A1712" s="168"/>
    </row>
    <row r="1713" s="155" customFormat="1" ht="15.75">
      <c r="A1713" s="168"/>
    </row>
    <row r="1714" s="155" customFormat="1" ht="15.75">
      <c r="A1714" s="168"/>
    </row>
    <row r="1715" s="155" customFormat="1" ht="15.75">
      <c r="A1715" s="168"/>
    </row>
    <row r="1716" s="155" customFormat="1" ht="15.75">
      <c r="A1716" s="168"/>
    </row>
    <row r="1717" s="155" customFormat="1" ht="15.75">
      <c r="A1717" s="168"/>
    </row>
    <row r="1718" s="155" customFormat="1" ht="15.75">
      <c r="A1718" s="168"/>
    </row>
    <row r="1719" s="155" customFormat="1" ht="15.75">
      <c r="A1719" s="168"/>
    </row>
    <row r="1720" s="155" customFormat="1" ht="15.75">
      <c r="A1720" s="168"/>
    </row>
    <row r="1721" s="155" customFormat="1" ht="15.75">
      <c r="A1721" s="168"/>
    </row>
    <row r="1722" s="155" customFormat="1" ht="15.75">
      <c r="A1722" s="168"/>
    </row>
    <row r="1723" s="155" customFormat="1" ht="15.75">
      <c r="A1723" s="168"/>
    </row>
    <row r="1724" s="155" customFormat="1" ht="15.75">
      <c r="A1724" s="168"/>
    </row>
    <row r="1725" s="155" customFormat="1" ht="15.75">
      <c r="A1725" s="168"/>
    </row>
    <row r="1726" s="155" customFormat="1" ht="15.75">
      <c r="A1726" s="168"/>
    </row>
    <row r="1727" s="155" customFormat="1" ht="15.75">
      <c r="A1727" s="168"/>
    </row>
    <row r="1728" s="155" customFormat="1" ht="15.75">
      <c r="A1728" s="168"/>
    </row>
    <row r="1729" s="155" customFormat="1" ht="15.75">
      <c r="A1729" s="168"/>
    </row>
    <row r="1730" s="155" customFormat="1" ht="15.75">
      <c r="A1730" s="168"/>
    </row>
    <row r="1731" s="155" customFormat="1" ht="15.75">
      <c r="A1731" s="168"/>
    </row>
    <row r="1732" s="155" customFormat="1" ht="15.75">
      <c r="A1732" s="168"/>
    </row>
    <row r="1733" s="155" customFormat="1" ht="15.75">
      <c r="A1733" s="168"/>
    </row>
    <row r="1734" s="155" customFormat="1" ht="15.75">
      <c r="A1734" s="168"/>
    </row>
    <row r="1735" s="155" customFormat="1" ht="15.75">
      <c r="A1735" s="168"/>
    </row>
    <row r="1736" s="155" customFormat="1" ht="15.75">
      <c r="A1736" s="168"/>
    </row>
    <row r="1737" s="155" customFormat="1" ht="15.75">
      <c r="A1737" s="168"/>
    </row>
    <row r="1738" s="155" customFormat="1" ht="15.75">
      <c r="A1738" s="168"/>
    </row>
    <row r="1739" s="155" customFormat="1" ht="15.75">
      <c r="A1739" s="168"/>
    </row>
    <row r="1740" s="155" customFormat="1" ht="15.75">
      <c r="A1740" s="168"/>
    </row>
    <row r="1741" s="155" customFormat="1" ht="15.75">
      <c r="A1741" s="168"/>
    </row>
    <row r="1742" s="155" customFormat="1" ht="15.75">
      <c r="A1742" s="168"/>
    </row>
    <row r="1743" s="155" customFormat="1" ht="15.75">
      <c r="A1743" s="168"/>
    </row>
    <row r="1744" s="155" customFormat="1" ht="15.75">
      <c r="A1744" s="168"/>
    </row>
    <row r="1745" s="155" customFormat="1" ht="15.75">
      <c r="A1745" s="168"/>
    </row>
    <row r="1746" s="155" customFormat="1" ht="15.75">
      <c r="A1746" s="168"/>
    </row>
    <row r="1747" s="155" customFormat="1" ht="15.75">
      <c r="A1747" s="168"/>
    </row>
    <row r="1748" s="155" customFormat="1" ht="15.75">
      <c r="A1748" s="168"/>
    </row>
    <row r="1749" s="155" customFormat="1" ht="15.75">
      <c r="A1749" s="168"/>
    </row>
    <row r="1750" s="155" customFormat="1" ht="15.75">
      <c r="A1750" s="168"/>
    </row>
    <row r="1751" s="155" customFormat="1" ht="15.75">
      <c r="A1751" s="168"/>
    </row>
    <row r="1752" s="155" customFormat="1" ht="15.75">
      <c r="A1752" s="168"/>
    </row>
    <row r="1753" s="155" customFormat="1" ht="15.75">
      <c r="A1753" s="168"/>
    </row>
    <row r="1754" s="155" customFormat="1" ht="15.75">
      <c r="A1754" s="168"/>
    </row>
    <row r="1755" s="155" customFormat="1" ht="15.75">
      <c r="A1755" s="168"/>
    </row>
    <row r="1756" s="155" customFormat="1" ht="15.75">
      <c r="A1756" s="168"/>
    </row>
    <row r="1757" s="155" customFormat="1" ht="15.75">
      <c r="A1757" s="168"/>
    </row>
    <row r="1758" s="155" customFormat="1" ht="15.75">
      <c r="A1758" s="168"/>
    </row>
    <row r="1759" s="155" customFormat="1" ht="15.75">
      <c r="A1759" s="168"/>
    </row>
    <row r="1760" s="155" customFormat="1" ht="15.75">
      <c r="A1760" s="168"/>
    </row>
    <row r="1761" s="155" customFormat="1" ht="15.75">
      <c r="A1761" s="168"/>
    </row>
    <row r="1762" s="155" customFormat="1" ht="15.75">
      <c r="A1762" s="168"/>
    </row>
    <row r="1763" s="155" customFormat="1" ht="15.75">
      <c r="A1763" s="168"/>
    </row>
    <row r="1764" s="155" customFormat="1" ht="15.75">
      <c r="A1764" s="168"/>
    </row>
    <row r="1765" s="155" customFormat="1" ht="15.75">
      <c r="A1765" s="168"/>
    </row>
    <row r="1766" s="155" customFormat="1" ht="15.75">
      <c r="A1766" s="168"/>
    </row>
    <row r="1767" s="155" customFormat="1" ht="15.75">
      <c r="A1767" s="168"/>
    </row>
    <row r="1768" s="155" customFormat="1" ht="15.75">
      <c r="A1768" s="168"/>
    </row>
    <row r="1769" s="155" customFormat="1" ht="15.75">
      <c r="A1769" s="168"/>
    </row>
    <row r="1770" s="155" customFormat="1" ht="15.75">
      <c r="A1770" s="168"/>
    </row>
    <row r="1771" s="155" customFormat="1" ht="15.75">
      <c r="A1771" s="168"/>
    </row>
    <row r="1772" s="155" customFormat="1" ht="15.75">
      <c r="A1772" s="168"/>
    </row>
    <row r="1773" s="155" customFormat="1" ht="15.75">
      <c r="A1773" s="168"/>
    </row>
    <row r="1774" s="155" customFormat="1" ht="15.75">
      <c r="A1774" s="168"/>
    </row>
    <row r="1775" s="155" customFormat="1" ht="15.75">
      <c r="A1775" s="168"/>
    </row>
    <row r="1776" s="155" customFormat="1" ht="15.75">
      <c r="A1776" s="168"/>
    </row>
    <row r="1777" s="155" customFormat="1" ht="15.75">
      <c r="A1777" s="168"/>
    </row>
    <row r="1778" s="155" customFormat="1" ht="15.75">
      <c r="A1778" s="168"/>
    </row>
    <row r="1779" s="155" customFormat="1" ht="15.75">
      <c r="A1779" s="168"/>
    </row>
    <row r="1780" s="155" customFormat="1" ht="15.75">
      <c r="A1780" s="168"/>
    </row>
    <row r="1781" s="155" customFormat="1" ht="15.75">
      <c r="A1781" s="168"/>
    </row>
    <row r="1782" s="155" customFormat="1" ht="15.75">
      <c r="A1782" s="168"/>
    </row>
    <row r="1783" s="155" customFormat="1" ht="15.75">
      <c r="A1783" s="168"/>
    </row>
    <row r="1784" s="155" customFormat="1" ht="15.75">
      <c r="A1784" s="168"/>
    </row>
    <row r="1785" s="155" customFormat="1" ht="15.75">
      <c r="A1785" s="168"/>
    </row>
    <row r="1786" s="155" customFormat="1" ht="15.75">
      <c r="A1786" s="168"/>
    </row>
    <row r="1787" s="155" customFormat="1" ht="15.75">
      <c r="A1787" s="168"/>
    </row>
    <row r="1788" s="155" customFormat="1" ht="15.75">
      <c r="A1788" s="168"/>
    </row>
    <row r="1789" s="155" customFormat="1" ht="15.75">
      <c r="A1789" s="168"/>
    </row>
    <row r="1790" s="155" customFormat="1" ht="15.75">
      <c r="A1790" s="168"/>
    </row>
    <row r="1791" s="155" customFormat="1" ht="15.75">
      <c r="A1791" s="168"/>
    </row>
    <row r="1792" s="155" customFormat="1" ht="15.75">
      <c r="A1792" s="168"/>
    </row>
    <row r="1793" s="155" customFormat="1" ht="15.75">
      <c r="A1793" s="168"/>
    </row>
    <row r="1794" s="155" customFormat="1" ht="15.75">
      <c r="A1794" s="168"/>
    </row>
    <row r="1795" s="155" customFormat="1" ht="15.75">
      <c r="A1795" s="168"/>
    </row>
    <row r="1796" s="155" customFormat="1" ht="15.75">
      <c r="A1796" s="168"/>
    </row>
    <row r="1797" s="155" customFormat="1" ht="15.75">
      <c r="A1797" s="168"/>
    </row>
    <row r="1798" s="155" customFormat="1" ht="15.75">
      <c r="A1798" s="168"/>
    </row>
    <row r="1799" s="155" customFormat="1" ht="15.75">
      <c r="A1799" s="168"/>
    </row>
    <row r="1800" s="155" customFormat="1" ht="15.75">
      <c r="A1800" s="168"/>
    </row>
    <row r="1801" s="155" customFormat="1" ht="15.75">
      <c r="A1801" s="168"/>
    </row>
    <row r="1802" s="155" customFormat="1" ht="15.75">
      <c r="A1802" s="168"/>
    </row>
    <row r="1803" s="155" customFormat="1" ht="15.75">
      <c r="A1803" s="168"/>
    </row>
    <row r="1804" s="155" customFormat="1" ht="15.75">
      <c r="A1804" s="168"/>
    </row>
    <row r="1805" s="155" customFormat="1" ht="15.75">
      <c r="A1805" s="168"/>
    </row>
    <row r="1806" s="155" customFormat="1" ht="15.75">
      <c r="A1806" s="168"/>
    </row>
    <row r="1807" s="155" customFormat="1" ht="15.75">
      <c r="A1807" s="168"/>
    </row>
    <row r="1808" s="155" customFormat="1" ht="15.75">
      <c r="A1808" s="168"/>
    </row>
    <row r="1809" s="155" customFormat="1" ht="15.75">
      <c r="A1809" s="168"/>
    </row>
    <row r="1810" s="155" customFormat="1" ht="15.75">
      <c r="A1810" s="168"/>
    </row>
    <row r="1811" s="155" customFormat="1" ht="15.75">
      <c r="A1811" s="168"/>
    </row>
    <row r="1812" s="155" customFormat="1" ht="15.75">
      <c r="A1812" s="168"/>
    </row>
    <row r="1813" s="155" customFormat="1" ht="15.75">
      <c r="A1813" s="168"/>
    </row>
    <row r="1814" s="155" customFormat="1" ht="15.75">
      <c r="A1814" s="168"/>
    </row>
    <row r="1815" s="155" customFormat="1" ht="15.75">
      <c r="A1815" s="168"/>
    </row>
    <row r="1816" s="155" customFormat="1" ht="15.75">
      <c r="A1816" s="168"/>
    </row>
    <row r="1817" s="155" customFormat="1" ht="15.75">
      <c r="A1817" s="168"/>
    </row>
    <row r="1818" s="155" customFormat="1" ht="15.75">
      <c r="A1818" s="168"/>
    </row>
    <row r="1819" s="155" customFormat="1" ht="15.75">
      <c r="A1819" s="168"/>
    </row>
    <row r="1820" s="155" customFormat="1" ht="15.75">
      <c r="A1820" s="168"/>
    </row>
    <row r="1821" s="155" customFormat="1" ht="15.75">
      <c r="A1821" s="168"/>
    </row>
    <row r="1822" s="155" customFormat="1" ht="15.75">
      <c r="A1822" s="168"/>
    </row>
    <row r="1823" s="155" customFormat="1" ht="15.75">
      <c r="A1823" s="168"/>
    </row>
    <row r="1824" s="155" customFormat="1" ht="15.75">
      <c r="A1824" s="168"/>
    </row>
    <row r="1825" s="155" customFormat="1" ht="15.75">
      <c r="A1825" s="168"/>
    </row>
    <row r="1826" s="155" customFormat="1" ht="15.75">
      <c r="A1826" s="168"/>
    </row>
    <row r="1827" s="155" customFormat="1" ht="15.75">
      <c r="A1827" s="168"/>
    </row>
    <row r="1828" s="155" customFormat="1" ht="15.75">
      <c r="A1828" s="168"/>
    </row>
    <row r="1829" s="155" customFormat="1" ht="15.75">
      <c r="A1829" s="168"/>
    </row>
    <row r="1830" s="155" customFormat="1" ht="15.75">
      <c r="A1830" s="168"/>
    </row>
    <row r="1831" s="155" customFormat="1" ht="15.75">
      <c r="A1831" s="168"/>
    </row>
    <row r="1832" s="155" customFormat="1" ht="15.75">
      <c r="A1832" s="168"/>
    </row>
    <row r="1833" s="155" customFormat="1" ht="15.75">
      <c r="A1833" s="168"/>
    </row>
    <row r="1834" s="155" customFormat="1" ht="15.75">
      <c r="A1834" s="168"/>
    </row>
    <row r="1835" s="155" customFormat="1" ht="15.75">
      <c r="A1835" s="168"/>
    </row>
    <row r="1836" s="155" customFormat="1" ht="15.75">
      <c r="A1836" s="168"/>
    </row>
    <row r="1837" s="155" customFormat="1" ht="15.75">
      <c r="A1837" s="168"/>
    </row>
    <row r="1838" s="155" customFormat="1" ht="15.75">
      <c r="A1838" s="168"/>
    </row>
    <row r="1839" s="155" customFormat="1" ht="15.75">
      <c r="A1839" s="168"/>
    </row>
    <row r="1840" s="155" customFormat="1" ht="15.75">
      <c r="A1840" s="168"/>
    </row>
    <row r="1841" s="155" customFormat="1" ht="15.75">
      <c r="A1841" s="168"/>
    </row>
    <row r="1842" s="155" customFormat="1" ht="15.75">
      <c r="A1842" s="168"/>
    </row>
    <row r="1843" s="155" customFormat="1" ht="15.75">
      <c r="A1843" s="168"/>
    </row>
    <row r="1844" s="155" customFormat="1" ht="15.75">
      <c r="A1844" s="168"/>
    </row>
    <row r="1845" s="155" customFormat="1" ht="15.75">
      <c r="A1845" s="168"/>
    </row>
    <row r="1846" s="155" customFormat="1" ht="15.75">
      <c r="A1846" s="168"/>
    </row>
    <row r="1847" s="155" customFormat="1" ht="15.75">
      <c r="A1847" s="168"/>
    </row>
    <row r="1848" s="155" customFormat="1" ht="15.75">
      <c r="A1848" s="168"/>
    </row>
    <row r="1849" s="155" customFormat="1" ht="15.75">
      <c r="A1849" s="168"/>
    </row>
    <row r="1850" s="155" customFormat="1" ht="15.75">
      <c r="A1850" s="168"/>
    </row>
    <row r="1851" s="155" customFormat="1" ht="15.75">
      <c r="A1851" s="168"/>
    </row>
    <row r="1852" s="155" customFormat="1" ht="15.75">
      <c r="A1852" s="168"/>
    </row>
    <row r="1853" s="155" customFormat="1" ht="15.75">
      <c r="A1853" s="168"/>
    </row>
    <row r="1854" s="155" customFormat="1" ht="15.75">
      <c r="A1854" s="168"/>
    </row>
    <row r="1855" s="155" customFormat="1" ht="15.75">
      <c r="A1855" s="168"/>
    </row>
    <row r="1856" s="155" customFormat="1" ht="15.75">
      <c r="A1856" s="168"/>
    </row>
    <row r="1857" s="155" customFormat="1" ht="15.75">
      <c r="A1857" s="168"/>
    </row>
    <row r="1858" s="155" customFormat="1" ht="15.75">
      <c r="A1858" s="168"/>
    </row>
    <row r="1859" s="155" customFormat="1" ht="15.75">
      <c r="A1859" s="168"/>
    </row>
    <row r="1860" s="155" customFormat="1" ht="15.75">
      <c r="A1860" s="168"/>
    </row>
    <row r="1861" s="155" customFormat="1" ht="15.75">
      <c r="A1861" s="168"/>
    </row>
    <row r="1862" s="155" customFormat="1" ht="15.75">
      <c r="A1862" s="168"/>
    </row>
    <row r="1863" s="155" customFormat="1" ht="15.75">
      <c r="A1863" s="168"/>
    </row>
    <row r="1864" s="155" customFormat="1" ht="15.75">
      <c r="A1864" s="168"/>
    </row>
    <row r="1865" s="155" customFormat="1" ht="15.75">
      <c r="A1865" s="168"/>
    </row>
    <row r="1866" s="155" customFormat="1" ht="15.75">
      <c r="A1866" s="168"/>
    </row>
    <row r="1867" s="155" customFormat="1" ht="15.75">
      <c r="A1867" s="168"/>
    </row>
    <row r="1868" s="155" customFormat="1" ht="15.75">
      <c r="A1868" s="168"/>
    </row>
    <row r="1869" s="155" customFormat="1" ht="15.75">
      <c r="A1869" s="168"/>
    </row>
    <row r="1870" s="155" customFormat="1" ht="15.75">
      <c r="A1870" s="168"/>
    </row>
    <row r="1871" s="155" customFormat="1" ht="15.75">
      <c r="A1871" s="168"/>
    </row>
    <row r="1872" s="155" customFormat="1" ht="15.75">
      <c r="A1872" s="168"/>
    </row>
    <row r="1873" s="155" customFormat="1" ht="15.75">
      <c r="A1873" s="168"/>
    </row>
    <row r="1874" s="155" customFormat="1" ht="15.75">
      <c r="A1874" s="168"/>
    </row>
    <row r="1875" s="155" customFormat="1" ht="15.75">
      <c r="A1875" s="168"/>
    </row>
    <row r="1876" s="155" customFormat="1" ht="15.75">
      <c r="A1876" s="168"/>
    </row>
    <row r="1877" s="155" customFormat="1" ht="15.75">
      <c r="A1877" s="168"/>
    </row>
    <row r="1878" s="155" customFormat="1" ht="15.75">
      <c r="A1878" s="168"/>
    </row>
    <row r="1879" s="155" customFormat="1" ht="15.75">
      <c r="A1879" s="168"/>
    </row>
    <row r="1880" s="155" customFormat="1" ht="15.75">
      <c r="A1880" s="168"/>
    </row>
    <row r="1881" s="155" customFormat="1" ht="15.75">
      <c r="A1881" s="168"/>
    </row>
    <row r="1882" s="155" customFormat="1" ht="15.75">
      <c r="A1882" s="168"/>
    </row>
    <row r="1883" s="155" customFormat="1" ht="15.75">
      <c r="A1883" s="168"/>
    </row>
    <row r="1884" s="155" customFormat="1" ht="15.75">
      <c r="A1884" s="168"/>
    </row>
    <row r="1885" s="155" customFormat="1" ht="15.75">
      <c r="A1885" s="168"/>
    </row>
    <row r="1886" s="155" customFormat="1" ht="15.75">
      <c r="A1886" s="168"/>
    </row>
    <row r="1887" s="155" customFormat="1" ht="15.75">
      <c r="A1887" s="168"/>
    </row>
    <row r="1888" s="155" customFormat="1" ht="15.75">
      <c r="A1888" s="168"/>
    </row>
    <row r="1889" s="155" customFormat="1" ht="15.75">
      <c r="A1889" s="168"/>
    </row>
    <row r="1890" s="155" customFormat="1" ht="15.75">
      <c r="A1890" s="168"/>
    </row>
    <row r="1891" s="155" customFormat="1" ht="15.75">
      <c r="A1891" s="168"/>
    </row>
    <row r="1892" s="155" customFormat="1" ht="15.75">
      <c r="A1892" s="168"/>
    </row>
    <row r="1893" s="155" customFormat="1" ht="15.75">
      <c r="A1893" s="168"/>
    </row>
    <row r="1894" s="155" customFormat="1" ht="15.75">
      <c r="A1894" s="168"/>
    </row>
    <row r="1895" s="155" customFormat="1" ht="15.75">
      <c r="A1895" s="168"/>
    </row>
    <row r="1896" s="155" customFormat="1" ht="15.75">
      <c r="A1896" s="168"/>
    </row>
    <row r="1897" s="155" customFormat="1" ht="15.75">
      <c r="A1897" s="168"/>
    </row>
    <row r="1898" s="155" customFormat="1" ht="15.75">
      <c r="A1898" s="168"/>
    </row>
    <row r="1899" s="155" customFormat="1" ht="15.75">
      <c r="A1899" s="168"/>
    </row>
    <row r="1900" s="155" customFormat="1" ht="15.75">
      <c r="A1900" s="168"/>
    </row>
    <row r="1901" s="155" customFormat="1" ht="15.75">
      <c r="A1901" s="168"/>
    </row>
    <row r="1902" s="155" customFormat="1" ht="15.75">
      <c r="A1902" s="168"/>
    </row>
    <row r="1903" s="155" customFormat="1" ht="15.75">
      <c r="A1903" s="168"/>
    </row>
    <row r="1904" s="155" customFormat="1" ht="15.75">
      <c r="A1904" s="168"/>
    </row>
    <row r="1905" s="155" customFormat="1" ht="15.75">
      <c r="A1905" s="168"/>
    </row>
    <row r="1906" s="155" customFormat="1" ht="15.75">
      <c r="A1906" s="168"/>
    </row>
    <row r="1907" s="155" customFormat="1" ht="15.75">
      <c r="A1907" s="168"/>
    </row>
    <row r="1908" s="155" customFormat="1" ht="15.75">
      <c r="A1908" s="168"/>
    </row>
    <row r="1909" s="155" customFormat="1" ht="15.75">
      <c r="A1909" s="168"/>
    </row>
    <row r="1910" s="155" customFormat="1" ht="15.75">
      <c r="A1910" s="168"/>
    </row>
    <row r="1911" s="155" customFormat="1" ht="15.75">
      <c r="A1911" s="168"/>
    </row>
    <row r="1912" s="155" customFormat="1" ht="15.75">
      <c r="A1912" s="168"/>
    </row>
    <row r="1913" s="155" customFormat="1" ht="15.75">
      <c r="A1913" s="168"/>
    </row>
    <row r="1914" s="155" customFormat="1" ht="15.75">
      <c r="A1914" s="168"/>
    </row>
    <row r="1915" s="155" customFormat="1" ht="15.75">
      <c r="A1915" s="168"/>
    </row>
    <row r="1916" s="155" customFormat="1" ht="15.75">
      <c r="A1916" s="168"/>
    </row>
    <row r="1917" s="155" customFormat="1" ht="15.75">
      <c r="A1917" s="168"/>
    </row>
    <row r="1918" s="155" customFormat="1" ht="15.75">
      <c r="A1918" s="168"/>
    </row>
    <row r="1919" s="155" customFormat="1" ht="15.75">
      <c r="A1919" s="168"/>
    </row>
    <row r="1920" s="155" customFormat="1" ht="15.75">
      <c r="A1920" s="168"/>
    </row>
    <row r="1921" s="155" customFormat="1" ht="15.75">
      <c r="A1921" s="168"/>
    </row>
    <row r="1922" s="155" customFormat="1" ht="15.75">
      <c r="A1922" s="168"/>
    </row>
    <row r="1923" s="155" customFormat="1" ht="15.75">
      <c r="A1923" s="168"/>
    </row>
    <row r="1924" s="155" customFormat="1" ht="15.75">
      <c r="A1924" s="168"/>
    </row>
    <row r="1925" s="155" customFormat="1" ht="15.75">
      <c r="A1925" s="168"/>
    </row>
    <row r="1926" s="155" customFormat="1" ht="15.75">
      <c r="A1926" s="168"/>
    </row>
    <row r="1927" s="155" customFormat="1" ht="15.75">
      <c r="A1927" s="168"/>
    </row>
    <row r="1928" s="155" customFormat="1" ht="15.75">
      <c r="A1928" s="168"/>
    </row>
    <row r="1929" s="155" customFormat="1" ht="15.75">
      <c r="A1929" s="168"/>
    </row>
    <row r="1930" s="155" customFormat="1" ht="15.75">
      <c r="A1930" s="168"/>
    </row>
    <row r="1931" s="155" customFormat="1" ht="15.75">
      <c r="A1931" s="168"/>
    </row>
    <row r="1932" s="155" customFormat="1" ht="15.75">
      <c r="A1932" s="168"/>
    </row>
    <row r="1933" s="155" customFormat="1" ht="15.75">
      <c r="A1933" s="168"/>
    </row>
    <row r="1934" s="155" customFormat="1" ht="15.75">
      <c r="A1934" s="168"/>
    </row>
    <row r="1935" s="155" customFormat="1" ht="15.75">
      <c r="A1935" s="168"/>
    </row>
    <row r="1936" s="155" customFormat="1" ht="15.75">
      <c r="A1936" s="168"/>
    </row>
    <row r="1937" s="155" customFormat="1" ht="15.75">
      <c r="A1937" s="168"/>
    </row>
    <row r="1938" s="155" customFormat="1" ht="15.75">
      <c r="A1938" s="168"/>
    </row>
    <row r="1939" s="155" customFormat="1" ht="15.75">
      <c r="A1939" s="168"/>
    </row>
    <row r="1940" s="155" customFormat="1" ht="15.75">
      <c r="A1940" s="168"/>
    </row>
    <row r="1941" s="155" customFormat="1" ht="15.75">
      <c r="A1941" s="168"/>
    </row>
    <row r="1942" s="155" customFormat="1" ht="15.75">
      <c r="A1942" s="168"/>
    </row>
    <row r="1943" s="155" customFormat="1" ht="15.75">
      <c r="A1943" s="168"/>
    </row>
    <row r="1944" s="155" customFormat="1" ht="15.75">
      <c r="A1944" s="168"/>
    </row>
    <row r="1945" s="155" customFormat="1" ht="15.75">
      <c r="A1945" s="168"/>
    </row>
    <row r="1946" s="155" customFormat="1" ht="15.75">
      <c r="A1946" s="168"/>
    </row>
    <row r="1947" s="155" customFormat="1" ht="15.75">
      <c r="A1947" s="168"/>
    </row>
    <row r="1948" s="155" customFormat="1" ht="15.75">
      <c r="A1948" s="168"/>
    </row>
    <row r="1949" s="155" customFormat="1" ht="15.75">
      <c r="A1949" s="168"/>
    </row>
    <row r="1950" s="155" customFormat="1" ht="15.75">
      <c r="A1950" s="168"/>
    </row>
    <row r="1951" s="155" customFormat="1" ht="15.75">
      <c r="A1951" s="168"/>
    </row>
    <row r="1952" s="155" customFormat="1" ht="15.75">
      <c r="A1952" s="168"/>
    </row>
    <row r="1953" s="155" customFormat="1" ht="15.75">
      <c r="A1953" s="168"/>
    </row>
    <row r="1954" s="155" customFormat="1" ht="15.75">
      <c r="A1954" s="168"/>
    </row>
    <row r="1955" s="155" customFormat="1" ht="15.75">
      <c r="A1955" s="168"/>
    </row>
    <row r="1956" s="155" customFormat="1" ht="15.75">
      <c r="A1956" s="168"/>
    </row>
    <row r="1957" s="155" customFormat="1" ht="15.75">
      <c r="A1957" s="168"/>
    </row>
    <row r="1958" s="155" customFormat="1" ht="15.75">
      <c r="A1958" s="168"/>
    </row>
    <row r="1959" s="155" customFormat="1" ht="15.75">
      <c r="A1959" s="168"/>
    </row>
    <row r="1960" s="155" customFormat="1" ht="15.75">
      <c r="A1960" s="168"/>
    </row>
    <row r="1961" s="155" customFormat="1" ht="15.75">
      <c r="A1961" s="168"/>
    </row>
    <row r="1962" s="155" customFormat="1" ht="15.75">
      <c r="A1962" s="168"/>
    </row>
    <row r="1963" s="155" customFormat="1" ht="15.75">
      <c r="A1963" s="168"/>
    </row>
    <row r="1964" s="155" customFormat="1" ht="15.75">
      <c r="A1964" s="168"/>
    </row>
    <row r="1965" s="155" customFormat="1" ht="15.75">
      <c r="A1965" s="168"/>
    </row>
    <row r="1966" s="155" customFormat="1" ht="15.75">
      <c r="A1966" s="168"/>
    </row>
    <row r="1967" s="155" customFormat="1" ht="15.75">
      <c r="A1967" s="168"/>
    </row>
    <row r="1968" s="155" customFormat="1" ht="15.75">
      <c r="A1968" s="168"/>
    </row>
    <row r="1969" s="155" customFormat="1" ht="15.75">
      <c r="A1969" s="168"/>
    </row>
    <row r="1970" s="155" customFormat="1" ht="15.75">
      <c r="A1970" s="168"/>
    </row>
    <row r="1971" s="155" customFormat="1" ht="15.75">
      <c r="A1971" s="168"/>
    </row>
    <row r="1972" s="155" customFormat="1" ht="15.75">
      <c r="A1972" s="168"/>
    </row>
    <row r="1973" s="155" customFormat="1" ht="15.75">
      <c r="A1973" s="168"/>
    </row>
    <row r="1974" s="155" customFormat="1" ht="15.75">
      <c r="A1974" s="168"/>
    </row>
    <row r="1975" s="155" customFormat="1" ht="15.75">
      <c r="A1975" s="168"/>
    </row>
    <row r="1976" s="155" customFormat="1" ht="15.75">
      <c r="A1976" s="168"/>
    </row>
    <row r="1977" s="155" customFormat="1" ht="15.75">
      <c r="A1977" s="168"/>
    </row>
    <row r="1978" s="155" customFormat="1" ht="15.75">
      <c r="A1978" s="168"/>
    </row>
    <row r="1979" s="155" customFormat="1" ht="15.75">
      <c r="A1979" s="168"/>
    </row>
    <row r="1980" s="155" customFormat="1" ht="15.75">
      <c r="A1980" s="168"/>
    </row>
    <row r="1981" s="155" customFormat="1" ht="15.75">
      <c r="A1981" s="168"/>
    </row>
    <row r="1982" s="155" customFormat="1" ht="15.75">
      <c r="A1982" s="168"/>
    </row>
    <row r="1983" s="155" customFormat="1" ht="15.75">
      <c r="A1983" s="168"/>
    </row>
    <row r="1984" s="155" customFormat="1" ht="15.75">
      <c r="A1984" s="168"/>
    </row>
    <row r="1985" s="155" customFormat="1" ht="15.75">
      <c r="A1985" s="168"/>
    </row>
    <row r="1986" s="155" customFormat="1" ht="15.75">
      <c r="A1986" s="168"/>
    </row>
    <row r="1987" s="155" customFormat="1" ht="15.75">
      <c r="A1987" s="168"/>
    </row>
    <row r="1988" s="155" customFormat="1" ht="15.75">
      <c r="A1988" s="168"/>
    </row>
    <row r="1989" s="155" customFormat="1" ht="15.75">
      <c r="A1989" s="168"/>
    </row>
    <row r="1990" s="155" customFormat="1" ht="15.75">
      <c r="A1990" s="168"/>
    </row>
    <row r="1991" s="155" customFormat="1" ht="15.75">
      <c r="A1991" s="168"/>
    </row>
    <row r="1992" s="155" customFormat="1" ht="15.75">
      <c r="A1992" s="168"/>
    </row>
    <row r="1993" s="155" customFormat="1" ht="15.75">
      <c r="A1993" s="168"/>
    </row>
    <row r="1994" s="155" customFormat="1" ht="15.75">
      <c r="A1994" s="168"/>
    </row>
    <row r="1995" s="155" customFormat="1" ht="15.75">
      <c r="A1995" s="168"/>
    </row>
    <row r="1996" s="155" customFormat="1" ht="15.75">
      <c r="A1996" s="168"/>
    </row>
    <row r="1997" s="155" customFormat="1" ht="15.75">
      <c r="A1997" s="168"/>
    </row>
    <row r="1998" s="155" customFormat="1" ht="15.75">
      <c r="A1998" s="168"/>
    </row>
    <row r="1999" s="155" customFormat="1" ht="15.75">
      <c r="A1999" s="168"/>
    </row>
    <row r="2000" s="155" customFormat="1" ht="15.75">
      <c r="A2000" s="168"/>
    </row>
    <row r="2001" s="155" customFormat="1" ht="15.75">
      <c r="A2001" s="168"/>
    </row>
    <row r="2002" s="155" customFormat="1" ht="15.75">
      <c r="A2002" s="168"/>
    </row>
    <row r="2003" s="155" customFormat="1" ht="15.75">
      <c r="A2003" s="168"/>
    </row>
    <row r="2004" s="155" customFormat="1" ht="15.75">
      <c r="A2004" s="168"/>
    </row>
    <row r="2005" s="155" customFormat="1" ht="15.75">
      <c r="A2005" s="168"/>
    </row>
    <row r="2006" s="155" customFormat="1" ht="15.75">
      <c r="A2006" s="168"/>
    </row>
    <row r="2007" s="155" customFormat="1" ht="15.75">
      <c r="A2007" s="168"/>
    </row>
    <row r="2008" s="155" customFormat="1" ht="15.75">
      <c r="A2008" s="168"/>
    </row>
    <row r="2009" s="155" customFormat="1" ht="15.75">
      <c r="A2009" s="168"/>
    </row>
    <row r="2010" s="155" customFormat="1" ht="15.75">
      <c r="A2010" s="168"/>
    </row>
    <row r="2011" s="155" customFormat="1" ht="15.75">
      <c r="A2011" s="168"/>
    </row>
    <row r="2012" s="155" customFormat="1" ht="15.75">
      <c r="A2012" s="168"/>
    </row>
    <row r="2013" s="155" customFormat="1" ht="15.75">
      <c r="A2013" s="168"/>
    </row>
    <row r="2014" s="155" customFormat="1" ht="15.75">
      <c r="A2014" s="168"/>
    </row>
    <row r="2015" s="155" customFormat="1" ht="15.75">
      <c r="A2015" s="168"/>
    </row>
    <row r="2016" s="155" customFormat="1" ht="15.75">
      <c r="A2016" s="168"/>
    </row>
    <row r="2017" s="155" customFormat="1" ht="15.75">
      <c r="A2017" s="168"/>
    </row>
    <row r="2018" s="155" customFormat="1" ht="15.75">
      <c r="A2018" s="168"/>
    </row>
    <row r="2019" s="155" customFormat="1" ht="15.75">
      <c r="A2019" s="168"/>
    </row>
    <row r="2020" s="155" customFormat="1" ht="15.75">
      <c r="A2020" s="168"/>
    </row>
    <row r="2021" s="155" customFormat="1" ht="15.75">
      <c r="A2021" s="168"/>
    </row>
    <row r="2022" s="155" customFormat="1" ht="15.75">
      <c r="A2022" s="168"/>
    </row>
    <row r="2023" s="155" customFormat="1" ht="15.75">
      <c r="A2023" s="168"/>
    </row>
    <row r="2024" s="155" customFormat="1" ht="15.75">
      <c r="A2024" s="168"/>
    </row>
    <row r="2025" s="155" customFormat="1" ht="15.75">
      <c r="A2025" s="168"/>
    </row>
    <row r="2026" s="155" customFormat="1" ht="15.75">
      <c r="A2026" s="168"/>
    </row>
    <row r="2027" s="155" customFormat="1" ht="15.75">
      <c r="A2027" s="168"/>
    </row>
    <row r="2028" s="155" customFormat="1" ht="15.75">
      <c r="A2028" s="168"/>
    </row>
    <row r="2029" s="155" customFormat="1" ht="15.75">
      <c r="A2029" s="168"/>
    </row>
    <row r="2030" s="155" customFormat="1" ht="15.75">
      <c r="A2030" s="168"/>
    </row>
    <row r="2031" s="155" customFormat="1" ht="15.75">
      <c r="A2031" s="168"/>
    </row>
    <row r="2032" s="155" customFormat="1" ht="15.75">
      <c r="A2032" s="168"/>
    </row>
    <row r="2033" s="155" customFormat="1" ht="15.75">
      <c r="A2033" s="168"/>
    </row>
    <row r="2034" s="155" customFormat="1" ht="15.75">
      <c r="A2034" s="168"/>
    </row>
    <row r="2035" s="155" customFormat="1" ht="15.75">
      <c r="A2035" s="168"/>
    </row>
    <row r="2036" s="155" customFormat="1" ht="15.75">
      <c r="A2036" s="168"/>
    </row>
    <row r="2037" s="155" customFormat="1" ht="15.75">
      <c r="A2037" s="168"/>
    </row>
    <row r="2038" s="155" customFormat="1" ht="15.75">
      <c r="A2038" s="168"/>
    </row>
    <row r="2039" s="155" customFormat="1" ht="15.75">
      <c r="A2039" s="168"/>
    </row>
    <row r="2040" s="155" customFormat="1" ht="15.75">
      <c r="A2040" s="168"/>
    </row>
    <row r="2041" s="155" customFormat="1" ht="15.75">
      <c r="A2041" s="168"/>
    </row>
    <row r="2042" s="155" customFormat="1" ht="15.75">
      <c r="A2042" s="168"/>
    </row>
    <row r="2043" s="155" customFormat="1" ht="15.75">
      <c r="A2043" s="168"/>
    </row>
    <row r="2044" s="155" customFormat="1" ht="15.75">
      <c r="A2044" s="168"/>
    </row>
    <row r="2045" s="155" customFormat="1" ht="15.75">
      <c r="A2045" s="168"/>
    </row>
    <row r="2046" s="155" customFormat="1" ht="15.75">
      <c r="A2046" s="168"/>
    </row>
    <row r="2047" s="155" customFormat="1" ht="15.75">
      <c r="A2047" s="168"/>
    </row>
    <row r="2048" s="155" customFormat="1" ht="15.75">
      <c r="A2048" s="168"/>
    </row>
    <row r="2049" s="155" customFormat="1" ht="15.75">
      <c r="A2049" s="168"/>
    </row>
    <row r="2050" s="155" customFormat="1" ht="15.75">
      <c r="A2050" s="168"/>
    </row>
    <row r="2051" s="155" customFormat="1" ht="15.75">
      <c r="A2051" s="168"/>
    </row>
    <row r="2052" s="155" customFormat="1" ht="15.75">
      <c r="A2052" s="168"/>
    </row>
    <row r="2053" s="155" customFormat="1" ht="15.75">
      <c r="A2053" s="168"/>
    </row>
    <row r="2054" s="155" customFormat="1" ht="15.75">
      <c r="A2054" s="168"/>
    </row>
    <row r="2055" s="155" customFormat="1" ht="15.75">
      <c r="A2055" s="168"/>
    </row>
    <row r="2056" s="155" customFormat="1" ht="15.75">
      <c r="A2056" s="168"/>
    </row>
    <row r="2057" s="155" customFormat="1" ht="15.75">
      <c r="A2057" s="168"/>
    </row>
    <row r="2058" s="155" customFormat="1" ht="15.75">
      <c r="A2058" s="168"/>
    </row>
    <row r="2059" s="155" customFormat="1" ht="15.75">
      <c r="A2059" s="168"/>
    </row>
    <row r="2060" s="155" customFormat="1" ht="15.75">
      <c r="A2060" s="168"/>
    </row>
    <row r="2061" s="155" customFormat="1" ht="15.75">
      <c r="A2061" s="168"/>
    </row>
    <row r="2062" s="155" customFormat="1" ht="15.75">
      <c r="A2062" s="168"/>
    </row>
    <row r="2063" s="155" customFormat="1" ht="15.75">
      <c r="A2063" s="168"/>
    </row>
    <row r="2064" s="155" customFormat="1" ht="15.75">
      <c r="A2064" s="168"/>
    </row>
    <row r="2065" s="155" customFormat="1" ht="15.75">
      <c r="A2065" s="168"/>
    </row>
    <row r="2066" s="155" customFormat="1" ht="15.75">
      <c r="A2066" s="168"/>
    </row>
    <row r="2067" s="155" customFormat="1" ht="15.75">
      <c r="A2067" s="168"/>
    </row>
    <row r="2068" s="155" customFormat="1" ht="15.75">
      <c r="A2068" s="168"/>
    </row>
    <row r="2069" s="155" customFormat="1" ht="15.75">
      <c r="A2069" s="168"/>
    </row>
    <row r="2070" s="155" customFormat="1" ht="15.75">
      <c r="A2070" s="168"/>
    </row>
    <row r="2071" s="155" customFormat="1" ht="15.75">
      <c r="A2071" s="168"/>
    </row>
    <row r="2072" s="155" customFormat="1" ht="15.75">
      <c r="A2072" s="168"/>
    </row>
    <row r="2073" s="155" customFormat="1" ht="15.75">
      <c r="A2073" s="168"/>
    </row>
    <row r="2074" s="155" customFormat="1" ht="15.75">
      <c r="A2074" s="168"/>
    </row>
    <row r="2075" s="155" customFormat="1" ht="15.75">
      <c r="A2075" s="168"/>
    </row>
    <row r="2076" s="155" customFormat="1" ht="15.75">
      <c r="A2076" s="168"/>
    </row>
    <row r="2077" s="155" customFormat="1" ht="15.75">
      <c r="A2077" s="168"/>
    </row>
    <row r="2078" s="155" customFormat="1" ht="15.75">
      <c r="A2078" s="168"/>
    </row>
    <row r="2079" s="155" customFormat="1" ht="15.75">
      <c r="A2079" s="168"/>
    </row>
    <row r="2080" s="155" customFormat="1" ht="15.75">
      <c r="A2080" s="168"/>
    </row>
    <row r="2081" s="155" customFormat="1" ht="15.75">
      <c r="A2081" s="168"/>
    </row>
    <row r="2082" s="155" customFormat="1" ht="15.75">
      <c r="A2082" s="168"/>
    </row>
    <row r="2083" s="155" customFormat="1" ht="15.75">
      <c r="A2083" s="168"/>
    </row>
    <row r="2084" s="155" customFormat="1" ht="15.75">
      <c r="A2084" s="168"/>
    </row>
    <row r="2085" s="155" customFormat="1" ht="15.75">
      <c r="A2085" s="168"/>
    </row>
    <row r="2086" s="155" customFormat="1" ht="15.75">
      <c r="A2086" s="168"/>
    </row>
    <row r="2087" s="155" customFormat="1" ht="15.75">
      <c r="A2087" s="168"/>
    </row>
    <row r="2088" s="155" customFormat="1" ht="15.75">
      <c r="A2088" s="168"/>
    </row>
    <row r="2089" s="155" customFormat="1" ht="15.75">
      <c r="A2089" s="168"/>
    </row>
    <row r="2090" s="155" customFormat="1" ht="15.75">
      <c r="A2090" s="168"/>
    </row>
    <row r="2091" s="155" customFormat="1" ht="15.75">
      <c r="A2091" s="168"/>
    </row>
    <row r="2092" s="155" customFormat="1" ht="15.75">
      <c r="A2092" s="168"/>
    </row>
    <row r="2093" s="155" customFormat="1" ht="15.75">
      <c r="A2093" s="168"/>
    </row>
    <row r="2094" s="155" customFormat="1" ht="15.75">
      <c r="A2094" s="168"/>
    </row>
    <row r="2095" s="155" customFormat="1" ht="15.75">
      <c r="A2095" s="168"/>
    </row>
    <row r="2096" s="155" customFormat="1" ht="15.75">
      <c r="A2096" s="168"/>
    </row>
    <row r="2097" s="155" customFormat="1" ht="15.75">
      <c r="A2097" s="168"/>
    </row>
    <row r="2098" s="155" customFormat="1" ht="15.75">
      <c r="A2098" s="168"/>
    </row>
    <row r="2099" s="155" customFormat="1" ht="15.75">
      <c r="A2099" s="168"/>
    </row>
    <row r="2100" s="155" customFormat="1" ht="15.75">
      <c r="A2100" s="168"/>
    </row>
    <row r="2101" s="155" customFormat="1" ht="15.75">
      <c r="A2101" s="168"/>
    </row>
    <row r="2102" s="155" customFormat="1" ht="15.75">
      <c r="A2102" s="168"/>
    </row>
    <row r="2103" s="155" customFormat="1" ht="15.75">
      <c r="A2103" s="168"/>
    </row>
    <row r="2104" s="155" customFormat="1" ht="15.75">
      <c r="A2104" s="168"/>
    </row>
    <row r="2105" s="155" customFormat="1" ht="15.75">
      <c r="A2105" s="168"/>
    </row>
    <row r="2106" s="155" customFormat="1" ht="15.75">
      <c r="A2106" s="168"/>
    </row>
    <row r="2107" s="155" customFormat="1" ht="15.75">
      <c r="A2107" s="168"/>
    </row>
    <row r="2108" s="155" customFormat="1" ht="15.75">
      <c r="A2108" s="168"/>
    </row>
    <row r="2109" s="155" customFormat="1" ht="15.75">
      <c r="A2109" s="168"/>
    </row>
    <row r="2110" s="155" customFormat="1" ht="15.75">
      <c r="A2110" s="168"/>
    </row>
    <row r="2111" s="155" customFormat="1" ht="15.75">
      <c r="A2111" s="168"/>
    </row>
    <row r="2112" s="155" customFormat="1" ht="15.75">
      <c r="A2112" s="168"/>
    </row>
    <row r="2113" s="155" customFormat="1" ht="15.75">
      <c r="A2113" s="168"/>
    </row>
    <row r="2114" s="155" customFormat="1" ht="15.75">
      <c r="A2114" s="168"/>
    </row>
    <row r="2115" s="155" customFormat="1" ht="15.75">
      <c r="A2115" s="168"/>
    </row>
    <row r="2116" s="155" customFormat="1" ht="15.75">
      <c r="A2116" s="168"/>
    </row>
    <row r="2117" s="155" customFormat="1" ht="15.75">
      <c r="A2117" s="168"/>
    </row>
    <row r="2118" s="155" customFormat="1" ht="15.75">
      <c r="A2118" s="168"/>
    </row>
    <row r="2119" s="155" customFormat="1" ht="15.75">
      <c r="A2119" s="168"/>
    </row>
    <row r="2120" s="155" customFormat="1" ht="15.75">
      <c r="A2120" s="168"/>
    </row>
    <row r="2121" s="155" customFormat="1" ht="15.75">
      <c r="A2121" s="168"/>
    </row>
    <row r="2122" s="155" customFormat="1" ht="15.75">
      <c r="A2122" s="168"/>
    </row>
    <row r="2123" s="155" customFormat="1" ht="15.75">
      <c r="A2123" s="168"/>
    </row>
    <row r="2124" s="155" customFormat="1" ht="15.75">
      <c r="A2124" s="168"/>
    </row>
    <row r="2125" s="155" customFormat="1" ht="15.75">
      <c r="A2125" s="168"/>
    </row>
    <row r="2126" s="155" customFormat="1" ht="15.75">
      <c r="A2126" s="168"/>
    </row>
    <row r="2127" s="155" customFormat="1" ht="15.75">
      <c r="A2127" s="168"/>
    </row>
    <row r="2128" s="155" customFormat="1" ht="15.75">
      <c r="A2128" s="168"/>
    </row>
    <row r="2129" s="155" customFormat="1" ht="15.75">
      <c r="A2129" s="168"/>
    </row>
    <row r="2130" s="155" customFormat="1" ht="15.75">
      <c r="A2130" s="168"/>
    </row>
    <row r="2131" s="155" customFormat="1" ht="15.75">
      <c r="A2131" s="168"/>
    </row>
    <row r="2132" s="155" customFormat="1" ht="15.75">
      <c r="A2132" s="168"/>
    </row>
    <row r="2133" s="155" customFormat="1" ht="15.75">
      <c r="A2133" s="168"/>
    </row>
    <row r="2134" s="155" customFormat="1" ht="15.75">
      <c r="A2134" s="168"/>
    </row>
    <row r="2135" s="155" customFormat="1" ht="15.75">
      <c r="A2135" s="168"/>
    </row>
    <row r="2136" s="155" customFormat="1" ht="15.75">
      <c r="A2136" s="168"/>
    </row>
    <row r="2137" s="155" customFormat="1" ht="15.75">
      <c r="A2137" s="168"/>
    </row>
    <row r="2138" s="155" customFormat="1" ht="15.75">
      <c r="A2138" s="168"/>
    </row>
    <row r="2139" s="155" customFormat="1" ht="15.75">
      <c r="A2139" s="168"/>
    </row>
    <row r="2140" s="155" customFormat="1" ht="15.75">
      <c r="A2140" s="168"/>
    </row>
    <row r="2141" s="155" customFormat="1" ht="15.75">
      <c r="A2141" s="168"/>
    </row>
    <row r="2142" s="155" customFormat="1" ht="15.75">
      <c r="A2142" s="168"/>
    </row>
    <row r="2143" s="155" customFormat="1" ht="15.75">
      <c r="A2143" s="168"/>
    </row>
    <row r="2144" s="155" customFormat="1" ht="15.75">
      <c r="A2144" s="168"/>
    </row>
    <row r="2145" s="155" customFormat="1" ht="15.75">
      <c r="A2145" s="168"/>
    </row>
    <row r="2146" s="155" customFormat="1" ht="15.75">
      <c r="A2146" s="168"/>
    </row>
    <row r="2147" s="155" customFormat="1" ht="15.75">
      <c r="A2147" s="168"/>
    </row>
    <row r="2148" s="155" customFormat="1" ht="15.75">
      <c r="A2148" s="168"/>
    </row>
    <row r="2149" s="155" customFormat="1" ht="15.75">
      <c r="A2149" s="168"/>
    </row>
    <row r="2150" s="155" customFormat="1" ht="15.75">
      <c r="A2150" s="168"/>
    </row>
    <row r="2151" s="155" customFormat="1" ht="15.75">
      <c r="A2151" s="168"/>
    </row>
    <row r="2152" s="155" customFormat="1" ht="15.75">
      <c r="A2152" s="168"/>
    </row>
    <row r="2153" s="155" customFormat="1" ht="15.75">
      <c r="A2153" s="168"/>
    </row>
    <row r="2154" s="155" customFormat="1" ht="15.75">
      <c r="A2154" s="168"/>
    </row>
    <row r="2155" s="155" customFormat="1" ht="15.75">
      <c r="A2155" s="168"/>
    </row>
    <row r="2156" s="155" customFormat="1" ht="15.75">
      <c r="A2156" s="168"/>
    </row>
    <row r="2157" s="155" customFormat="1" ht="15.75">
      <c r="A2157" s="168"/>
    </row>
    <row r="2158" s="155" customFormat="1" ht="15.75">
      <c r="A2158" s="168"/>
    </row>
    <row r="2159" s="155" customFormat="1" ht="15.75">
      <c r="A2159" s="168"/>
    </row>
    <row r="2160" s="155" customFormat="1" ht="15.75">
      <c r="A2160" s="168"/>
    </row>
    <row r="2161" s="155" customFormat="1" ht="15.75">
      <c r="A2161" s="168"/>
    </row>
    <row r="2162" s="155" customFormat="1" ht="15.75">
      <c r="A2162" s="168"/>
    </row>
    <row r="2163" s="155" customFormat="1" ht="15.75">
      <c r="A2163" s="168"/>
    </row>
    <row r="2164" s="155" customFormat="1" ht="15.75">
      <c r="A2164" s="168"/>
    </row>
    <row r="2165" s="155" customFormat="1" ht="15.75">
      <c r="A2165" s="168"/>
    </row>
    <row r="2166" s="155" customFormat="1" ht="15.75">
      <c r="A2166" s="168"/>
    </row>
    <row r="2167" s="155" customFormat="1" ht="15.75">
      <c r="A2167" s="168"/>
    </row>
    <row r="2168" s="155" customFormat="1" ht="15.75">
      <c r="A2168" s="168"/>
    </row>
    <row r="2169" s="155" customFormat="1" ht="15.75">
      <c r="A2169" s="168"/>
    </row>
    <row r="2170" s="155" customFormat="1" ht="15.75">
      <c r="A2170" s="168"/>
    </row>
    <row r="2171" s="155" customFormat="1" ht="15.75">
      <c r="A2171" s="168"/>
    </row>
    <row r="2172" s="155" customFormat="1" ht="15.75">
      <c r="A2172" s="168"/>
    </row>
    <row r="2173" s="155" customFormat="1" ht="15.75">
      <c r="A2173" s="168"/>
    </row>
    <row r="2174" s="155" customFormat="1" ht="15.75">
      <c r="A2174" s="168"/>
    </row>
    <row r="2175" s="155" customFormat="1" ht="15.75">
      <c r="A2175" s="168"/>
    </row>
    <row r="2176" s="155" customFormat="1" ht="15.75">
      <c r="A2176" s="168"/>
    </row>
    <row r="2177" s="155" customFormat="1" ht="15.75">
      <c r="A2177" s="168"/>
    </row>
    <row r="2178" s="155" customFormat="1" ht="15.75">
      <c r="A2178" s="168"/>
    </row>
    <row r="2179" s="155" customFormat="1" ht="15.75">
      <c r="A2179" s="168"/>
    </row>
    <row r="2180" s="155" customFormat="1" ht="15.75">
      <c r="A2180" s="168"/>
    </row>
    <row r="2181" s="155" customFormat="1" ht="15.75">
      <c r="A2181" s="168"/>
    </row>
    <row r="2182" s="155" customFormat="1" ht="15.75">
      <c r="A2182" s="168"/>
    </row>
    <row r="2183" s="155" customFormat="1" ht="15.75">
      <c r="A2183" s="168"/>
    </row>
    <row r="2184" s="155" customFormat="1" ht="15.75">
      <c r="A2184" s="168"/>
    </row>
    <row r="2185" s="155" customFormat="1" ht="15.75">
      <c r="A2185" s="168"/>
    </row>
    <row r="2186" s="155" customFormat="1" ht="15.75">
      <c r="A2186" s="168"/>
    </row>
    <row r="2187" s="155" customFormat="1" ht="15.75">
      <c r="A2187" s="168"/>
    </row>
    <row r="2188" s="155" customFormat="1" ht="15.75">
      <c r="A2188" s="168"/>
    </row>
    <row r="2189" s="155" customFormat="1" ht="15.75">
      <c r="A2189" s="168"/>
    </row>
    <row r="2190" s="155" customFormat="1" ht="15.75">
      <c r="A2190" s="168"/>
    </row>
    <row r="2191" s="155" customFormat="1" ht="15.75">
      <c r="A2191" s="168"/>
    </row>
    <row r="2192" s="155" customFormat="1" ht="15.75">
      <c r="A2192" s="168"/>
    </row>
    <row r="2193" s="155" customFormat="1" ht="15.75">
      <c r="A2193" s="168"/>
    </row>
    <row r="2194" s="155" customFormat="1" ht="15.75">
      <c r="A2194" s="168"/>
    </row>
    <row r="2195" s="155" customFormat="1" ht="15.75">
      <c r="A2195" s="168"/>
    </row>
    <row r="2196" s="155" customFormat="1" ht="15.75">
      <c r="A2196" s="168"/>
    </row>
    <row r="2197" s="155" customFormat="1" ht="15.75">
      <c r="A2197" s="168"/>
    </row>
    <row r="2198" s="155" customFormat="1" ht="15.75">
      <c r="A2198" s="168"/>
    </row>
    <row r="2199" s="155" customFormat="1" ht="15.75">
      <c r="A2199" s="168"/>
    </row>
    <row r="2200" s="155" customFormat="1" ht="15.75">
      <c r="A2200" s="168"/>
    </row>
    <row r="2201" s="155" customFormat="1" ht="15.75">
      <c r="A2201" s="168"/>
    </row>
    <row r="2202" s="155" customFormat="1" ht="15.75">
      <c r="A2202" s="168"/>
    </row>
    <row r="2203" s="155" customFormat="1" ht="15.75">
      <c r="A2203" s="168"/>
    </row>
    <row r="2204" s="155" customFormat="1" ht="15.75">
      <c r="A2204" s="168"/>
    </row>
    <row r="2205" s="155" customFormat="1" ht="15.75">
      <c r="A2205" s="168"/>
    </row>
    <row r="2206" s="155" customFormat="1" ht="15.75">
      <c r="A2206" s="168"/>
    </row>
    <row r="2207" s="155" customFormat="1" ht="15.75">
      <c r="A2207" s="168"/>
    </row>
    <row r="2208" s="155" customFormat="1" ht="15.75">
      <c r="A2208" s="168"/>
    </row>
    <row r="2209" s="155" customFormat="1" ht="15.75">
      <c r="A2209" s="168"/>
    </row>
    <row r="2210" s="155" customFormat="1" ht="15.75">
      <c r="A2210" s="168"/>
    </row>
    <row r="2211" s="155" customFormat="1" ht="15.75">
      <c r="A2211" s="168"/>
    </row>
    <row r="2212" s="155" customFormat="1" ht="15.75">
      <c r="A2212" s="168"/>
    </row>
    <row r="2213" s="155" customFormat="1" ht="15.75">
      <c r="A2213" s="168"/>
    </row>
    <row r="2214" s="155" customFormat="1" ht="15.75">
      <c r="A2214" s="168"/>
    </row>
    <row r="2215" s="155" customFormat="1" ht="15.75">
      <c r="A2215" s="168"/>
    </row>
    <row r="2216" s="155" customFormat="1" ht="15.75">
      <c r="A2216" s="168"/>
    </row>
    <row r="2217" s="155" customFormat="1" ht="15.75">
      <c r="A2217" s="168"/>
    </row>
    <row r="2218" s="155" customFormat="1" ht="15.75">
      <c r="A2218" s="168"/>
    </row>
    <row r="2219" s="155" customFormat="1" ht="15.75">
      <c r="A2219" s="168"/>
    </row>
    <row r="2220" s="155" customFormat="1" ht="15.75">
      <c r="A2220" s="168"/>
    </row>
    <row r="2221" s="155" customFormat="1" ht="15.75">
      <c r="A2221" s="168"/>
    </row>
    <row r="2222" s="155" customFormat="1" ht="15.75">
      <c r="A2222" s="168"/>
    </row>
    <row r="2223" s="155" customFormat="1" ht="15.75">
      <c r="A2223" s="168"/>
    </row>
    <row r="2224" s="155" customFormat="1" ht="15.75">
      <c r="A2224" s="168"/>
    </row>
    <row r="2225" s="155" customFormat="1" ht="15.75">
      <c r="A2225" s="168"/>
    </row>
    <row r="2226" s="155" customFormat="1" ht="15.75">
      <c r="A2226" s="168"/>
    </row>
    <row r="2227" s="155" customFormat="1" ht="15.75">
      <c r="A2227" s="168"/>
    </row>
    <row r="2228" s="155" customFormat="1" ht="15.75">
      <c r="A2228" s="168"/>
    </row>
    <row r="2229" s="155" customFormat="1" ht="15.75">
      <c r="A2229" s="168"/>
    </row>
    <row r="2230" s="155" customFormat="1" ht="15.75">
      <c r="A2230" s="168"/>
    </row>
    <row r="2231" s="155" customFormat="1" ht="15.75">
      <c r="A2231" s="168"/>
    </row>
    <row r="2232" s="155" customFormat="1" ht="15.75">
      <c r="A2232" s="168"/>
    </row>
    <row r="2233" s="155" customFormat="1" ht="15.75">
      <c r="A2233" s="168"/>
    </row>
    <row r="2234" s="155" customFormat="1" ht="15.75">
      <c r="A2234" s="168"/>
    </row>
    <row r="2235" s="155" customFormat="1" ht="15.75">
      <c r="A2235" s="168"/>
    </row>
    <row r="2236" s="155" customFormat="1" ht="15.75">
      <c r="A2236" s="168"/>
    </row>
    <row r="2237" s="155" customFormat="1" ht="15.75">
      <c r="A2237" s="168"/>
    </row>
    <row r="2238" s="155" customFormat="1" ht="15.75">
      <c r="A2238" s="168"/>
    </row>
    <row r="2239" s="155" customFormat="1" ht="15.75">
      <c r="A2239" s="168"/>
    </row>
    <row r="2240" s="155" customFormat="1" ht="15.75">
      <c r="A2240" s="168"/>
    </row>
    <row r="2241" s="155" customFormat="1" ht="15.75">
      <c r="A2241" s="168"/>
    </row>
    <row r="2242" s="155" customFormat="1" ht="15.75">
      <c r="A2242" s="168"/>
    </row>
    <row r="2243" s="155" customFormat="1" ht="15.75">
      <c r="A2243" s="168"/>
    </row>
    <row r="2244" s="155" customFormat="1" ht="15.75">
      <c r="A2244" s="168"/>
    </row>
    <row r="2245" s="155" customFormat="1" ht="15.75">
      <c r="A2245" s="168"/>
    </row>
    <row r="2246" s="155" customFormat="1" ht="15.75">
      <c r="A2246" s="168"/>
    </row>
    <row r="2247" s="155" customFormat="1" ht="15.75">
      <c r="A2247" s="168"/>
    </row>
    <row r="2248" s="155" customFormat="1" ht="15.75">
      <c r="A2248" s="168"/>
    </row>
    <row r="2249" s="155" customFormat="1" ht="15.75">
      <c r="A2249" s="168"/>
    </row>
    <row r="2250" s="155" customFormat="1" ht="15.75">
      <c r="A2250" s="168"/>
    </row>
    <row r="2251" s="155" customFormat="1" ht="15.75">
      <c r="A2251" s="168"/>
    </row>
    <row r="2252" s="155" customFormat="1" ht="15.75">
      <c r="A2252" s="168"/>
    </row>
    <row r="2253" s="155" customFormat="1" ht="15.75">
      <c r="A2253" s="168"/>
    </row>
    <row r="2254" s="155" customFormat="1" ht="15.75">
      <c r="A2254" s="168"/>
    </row>
    <row r="2255" s="155" customFormat="1" ht="15.75">
      <c r="A2255" s="168"/>
    </row>
    <row r="2256" s="155" customFormat="1" ht="15.75">
      <c r="A2256" s="168"/>
    </row>
    <row r="2257" s="155" customFormat="1" ht="15.75">
      <c r="A2257" s="168"/>
    </row>
    <row r="2258" s="155" customFormat="1" ht="15.75">
      <c r="A2258" s="168"/>
    </row>
    <row r="2259" s="155" customFormat="1" ht="15.75">
      <c r="A2259" s="168"/>
    </row>
    <row r="2260" s="155" customFormat="1" ht="15.75">
      <c r="A2260" s="168"/>
    </row>
    <row r="2261" s="155" customFormat="1" ht="15.75">
      <c r="A2261" s="168"/>
    </row>
    <row r="2262" s="155" customFormat="1" ht="15.75">
      <c r="A2262" s="168"/>
    </row>
    <row r="2263" s="155" customFormat="1" ht="15.75">
      <c r="A2263" s="168"/>
    </row>
    <row r="2264" s="155" customFormat="1" ht="15.75">
      <c r="A2264" s="168"/>
    </row>
    <row r="2265" s="155" customFormat="1" ht="15.75">
      <c r="A2265" s="168"/>
    </row>
    <row r="2266" s="155" customFormat="1" ht="15.75">
      <c r="A2266" s="168"/>
    </row>
    <row r="2267" s="155" customFormat="1" ht="15.75">
      <c r="A2267" s="168"/>
    </row>
    <row r="2268" s="155" customFormat="1" ht="15.75">
      <c r="A2268" s="168"/>
    </row>
    <row r="2269" s="155" customFormat="1" ht="15.75">
      <c r="A2269" s="168"/>
    </row>
    <row r="2270" s="155" customFormat="1" ht="15.75">
      <c r="A2270" s="168"/>
    </row>
    <row r="2271" s="155" customFormat="1" ht="15.75">
      <c r="A2271" s="168"/>
    </row>
    <row r="2272" s="155" customFormat="1" ht="15.75">
      <c r="A2272" s="168"/>
    </row>
    <row r="2273" s="155" customFormat="1" ht="15.75">
      <c r="A2273" s="168"/>
    </row>
    <row r="2274" s="155" customFormat="1" ht="15.75">
      <c r="A2274" s="168"/>
    </row>
    <row r="2275" s="155" customFormat="1" ht="15.75">
      <c r="A2275" s="168"/>
    </row>
    <row r="2276" s="155" customFormat="1" ht="15.75">
      <c r="A2276" s="168"/>
    </row>
    <row r="2277" s="155" customFormat="1" ht="15.75">
      <c r="A2277" s="168"/>
    </row>
    <row r="2278" s="155" customFormat="1" ht="15.75">
      <c r="A2278" s="168"/>
    </row>
    <row r="2279" s="155" customFormat="1" ht="15.75">
      <c r="A2279" s="168"/>
    </row>
    <row r="2280" s="155" customFormat="1" ht="15.75">
      <c r="A2280" s="168"/>
    </row>
    <row r="2281" s="155" customFormat="1" ht="15.75">
      <c r="A2281" s="168"/>
    </row>
    <row r="2282" s="155" customFormat="1" ht="15.75">
      <c r="A2282" s="168"/>
    </row>
    <row r="2283" s="155" customFormat="1" ht="15.75">
      <c r="A2283" s="168"/>
    </row>
    <row r="2284" s="155" customFormat="1" ht="15.75">
      <c r="A2284" s="168"/>
    </row>
    <row r="2285" s="155" customFormat="1" ht="15.75">
      <c r="A2285" s="168"/>
    </row>
    <row r="2286" s="155" customFormat="1" ht="15.75">
      <c r="A2286" s="168"/>
    </row>
    <row r="2287" s="155" customFormat="1" ht="15.75">
      <c r="A2287" s="168"/>
    </row>
    <row r="2288" s="155" customFormat="1" ht="15.75">
      <c r="A2288" s="168"/>
    </row>
    <row r="2289" s="155" customFormat="1" ht="15.75">
      <c r="A2289" s="168"/>
    </row>
    <row r="2290" s="155" customFormat="1" ht="15.75">
      <c r="A2290" s="168"/>
    </row>
    <row r="2291" s="155" customFormat="1" ht="15.75">
      <c r="A2291" s="168"/>
    </row>
    <row r="2292" s="155" customFormat="1" ht="15.75">
      <c r="A2292" s="168"/>
    </row>
    <row r="2293" s="155" customFormat="1" ht="15.75">
      <c r="A2293" s="168"/>
    </row>
    <row r="2294" s="155" customFormat="1" ht="15.75">
      <c r="A2294" s="168"/>
    </row>
    <row r="2295" s="155" customFormat="1" ht="15.75">
      <c r="A2295" s="168"/>
    </row>
    <row r="2296" s="155" customFormat="1" ht="15.75">
      <c r="A2296" s="168"/>
    </row>
    <row r="2297" s="155" customFormat="1" ht="15.75">
      <c r="A2297" s="168"/>
    </row>
    <row r="2298" s="155" customFormat="1" ht="15.75">
      <c r="A2298" s="168"/>
    </row>
    <row r="2299" s="155" customFormat="1" ht="15.75">
      <c r="A2299" s="168"/>
    </row>
    <row r="2300" s="155" customFormat="1" ht="15.75">
      <c r="A2300" s="168"/>
    </row>
    <row r="2301" s="155" customFormat="1" ht="15.75">
      <c r="A2301" s="168"/>
    </row>
    <row r="2302" s="155" customFormat="1" ht="15.75">
      <c r="A2302" s="168"/>
    </row>
    <row r="2303" s="155" customFormat="1" ht="15.75">
      <c r="A2303" s="168"/>
    </row>
    <row r="2304" s="155" customFormat="1" ht="15.75">
      <c r="A2304" s="168"/>
    </row>
    <row r="2305" s="155" customFormat="1" ht="15.75">
      <c r="A2305" s="168"/>
    </row>
    <row r="2306" s="155" customFormat="1" ht="15.75">
      <c r="A2306" s="168"/>
    </row>
    <row r="2307" s="155" customFormat="1" ht="15.75">
      <c r="A2307" s="168"/>
    </row>
    <row r="2308" s="155" customFormat="1" ht="15.75">
      <c r="A2308" s="168"/>
    </row>
    <row r="2309" s="155" customFormat="1" ht="15.75">
      <c r="A2309" s="168"/>
    </row>
    <row r="2310" s="155" customFormat="1" ht="15.75">
      <c r="A2310" s="168"/>
    </row>
    <row r="2311" s="155" customFormat="1" ht="15.75">
      <c r="A2311" s="168"/>
    </row>
    <row r="2312" s="155" customFormat="1" ht="15.75">
      <c r="A2312" s="168"/>
    </row>
    <row r="2313" s="155" customFormat="1" ht="15.75">
      <c r="A2313" s="168"/>
    </row>
    <row r="2314" s="155" customFormat="1" ht="15.75">
      <c r="A2314" s="168"/>
    </row>
    <row r="2315" s="155" customFormat="1" ht="15.75">
      <c r="A2315" s="168"/>
    </row>
    <row r="2316" s="155" customFormat="1" ht="15.75">
      <c r="A2316" s="168"/>
    </row>
    <row r="2317" s="155" customFormat="1" ht="15.75">
      <c r="A2317" s="168"/>
    </row>
    <row r="2318" s="155" customFormat="1" ht="15.75">
      <c r="A2318" s="168"/>
    </row>
    <row r="2319" s="155" customFormat="1" ht="15.75">
      <c r="A2319" s="168"/>
    </row>
    <row r="2320" s="155" customFormat="1" ht="15.75">
      <c r="A2320" s="168"/>
    </row>
    <row r="2321" s="155" customFormat="1" ht="15.75">
      <c r="A2321" s="168"/>
    </row>
    <row r="2322" s="155" customFormat="1" ht="15.75">
      <c r="A2322" s="168"/>
    </row>
    <row r="2323" s="155" customFormat="1" ht="15.75">
      <c r="A2323" s="168"/>
    </row>
    <row r="2324" s="155" customFormat="1" ht="15.75">
      <c r="A2324" s="168"/>
    </row>
    <row r="2325" s="155" customFormat="1" ht="15.75">
      <c r="A2325" s="168"/>
    </row>
    <row r="2326" s="155" customFormat="1" ht="15.75">
      <c r="A2326" s="168"/>
    </row>
    <row r="2327" s="155" customFormat="1" ht="15.75">
      <c r="A2327" s="168"/>
    </row>
    <row r="2328" s="155" customFormat="1" ht="15.75">
      <c r="A2328" s="168"/>
    </row>
    <row r="2329" s="155" customFormat="1" ht="15.75">
      <c r="A2329" s="168"/>
    </row>
    <row r="2330" s="155" customFormat="1" ht="15.75">
      <c r="A2330" s="168"/>
    </row>
    <row r="2331" s="155" customFormat="1" ht="15.75">
      <c r="A2331" s="168"/>
    </row>
    <row r="2332" s="155" customFormat="1" ht="15.75">
      <c r="A2332" s="168"/>
    </row>
    <row r="2333" s="155" customFormat="1" ht="15.75">
      <c r="A2333" s="168"/>
    </row>
    <row r="2334" s="155" customFormat="1" ht="15.75">
      <c r="A2334" s="168"/>
    </row>
    <row r="2335" s="155" customFormat="1" ht="15.75">
      <c r="A2335" s="168"/>
    </row>
    <row r="2336" s="155" customFormat="1" ht="15.75">
      <c r="A2336" s="168"/>
    </row>
    <row r="2337" s="155" customFormat="1" ht="15.75">
      <c r="A2337" s="168"/>
    </row>
    <row r="2338" s="155" customFormat="1" ht="15.75">
      <c r="A2338" s="168"/>
    </row>
    <row r="2339" s="155" customFormat="1" ht="15.75">
      <c r="A2339" s="168"/>
    </row>
    <row r="2340" s="155" customFormat="1" ht="15.75">
      <c r="A2340" s="168"/>
    </row>
    <row r="2341" s="155" customFormat="1" ht="15.75">
      <c r="A2341" s="168"/>
    </row>
    <row r="2342" s="155" customFormat="1" ht="15.75">
      <c r="A2342" s="168"/>
    </row>
    <row r="2343" s="155" customFormat="1" ht="15.75">
      <c r="A2343" s="168"/>
    </row>
    <row r="2344" s="155" customFormat="1" ht="15.75">
      <c r="A2344" s="168"/>
    </row>
    <row r="2345" s="155" customFormat="1" ht="15.75">
      <c r="A2345" s="168"/>
    </row>
    <row r="2346" s="155" customFormat="1" ht="15.75">
      <c r="A2346" s="168"/>
    </row>
    <row r="2347" s="155" customFormat="1" ht="15.75">
      <c r="A2347" s="168"/>
    </row>
    <row r="2348" s="155" customFormat="1" ht="15.75">
      <c r="A2348" s="168"/>
    </row>
    <row r="2349" s="155" customFormat="1" ht="15.75">
      <c r="A2349" s="168"/>
    </row>
    <row r="2350" s="155" customFormat="1" ht="15.75">
      <c r="A2350" s="168"/>
    </row>
    <row r="2351" s="155" customFormat="1" ht="15.75">
      <c r="A2351" s="168"/>
    </row>
    <row r="2352" s="155" customFormat="1" ht="15.75">
      <c r="A2352" s="168"/>
    </row>
    <row r="2353" s="155" customFormat="1" ht="15.75">
      <c r="A2353" s="168"/>
    </row>
    <row r="2354" s="155" customFormat="1" ht="15.75">
      <c r="A2354" s="168"/>
    </row>
    <row r="2355" s="155" customFormat="1" ht="15.75">
      <c r="A2355" s="168"/>
    </row>
    <row r="2356" s="155" customFormat="1" ht="15.75">
      <c r="A2356" s="168"/>
    </row>
    <row r="2357" s="155" customFormat="1" ht="15.75">
      <c r="A2357" s="168"/>
    </row>
    <row r="2358" s="155" customFormat="1" ht="15.75">
      <c r="A2358" s="168"/>
    </row>
    <row r="2359" s="155" customFormat="1" ht="15.75">
      <c r="A2359" s="168"/>
    </row>
    <row r="2360" s="155" customFormat="1" ht="15.75">
      <c r="A2360" s="168"/>
    </row>
    <row r="2361" s="155" customFormat="1" ht="15.75">
      <c r="A2361" s="168"/>
    </row>
    <row r="2362" s="155" customFormat="1" ht="15.75">
      <c r="A2362" s="168"/>
    </row>
    <row r="2363" s="155" customFormat="1" ht="15.75">
      <c r="A2363" s="168"/>
    </row>
    <row r="2364" s="155" customFormat="1" ht="15.75">
      <c r="A2364" s="168"/>
    </row>
    <row r="2365" s="155" customFormat="1" ht="15.75">
      <c r="A2365" s="168"/>
    </row>
    <row r="2366" s="155" customFormat="1" ht="15.75">
      <c r="A2366" s="168"/>
    </row>
    <row r="2367" s="155" customFormat="1" ht="15.75">
      <c r="A2367" s="168"/>
    </row>
    <row r="2368" s="155" customFormat="1" ht="15.75">
      <c r="A2368" s="168"/>
    </row>
    <row r="2369" s="155" customFormat="1" ht="15.75">
      <c r="A2369" s="168"/>
    </row>
    <row r="2370" s="155" customFormat="1" ht="15.75">
      <c r="A2370" s="168"/>
    </row>
    <row r="2371" s="155" customFormat="1" ht="15.75">
      <c r="A2371" s="168"/>
    </row>
    <row r="2372" s="155" customFormat="1" ht="15.75">
      <c r="A2372" s="168"/>
    </row>
    <row r="2373" s="155" customFormat="1" ht="15.75">
      <c r="A2373" s="168"/>
    </row>
    <row r="2374" s="155" customFormat="1" ht="15.75">
      <c r="A2374" s="168"/>
    </row>
    <row r="2375" s="155" customFormat="1" ht="15.75">
      <c r="A2375" s="168"/>
    </row>
    <row r="2376" s="155" customFormat="1" ht="15.75">
      <c r="A2376" s="168"/>
    </row>
    <row r="2377" s="155" customFormat="1" ht="15.75">
      <c r="A2377" s="168"/>
    </row>
    <row r="2378" s="155" customFormat="1" ht="15.75">
      <c r="A2378" s="168"/>
    </row>
    <row r="2379" s="155" customFormat="1" ht="15.75">
      <c r="A2379" s="168"/>
    </row>
    <row r="2380" s="155" customFormat="1" ht="15.75">
      <c r="A2380" s="168"/>
    </row>
    <row r="2381" s="155" customFormat="1" ht="15.75">
      <c r="A2381" s="168"/>
    </row>
    <row r="2382" s="155" customFormat="1" ht="15.75">
      <c r="A2382" s="168"/>
    </row>
    <row r="2383" s="155" customFormat="1" ht="15.75">
      <c r="A2383" s="168"/>
    </row>
    <row r="2384" s="155" customFormat="1" ht="15.75">
      <c r="A2384" s="168"/>
    </row>
    <row r="2385" s="155" customFormat="1" ht="15.75">
      <c r="A2385" s="168"/>
    </row>
    <row r="2386" s="155" customFormat="1" ht="15.75">
      <c r="A2386" s="168"/>
    </row>
    <row r="2387" s="155" customFormat="1" ht="15.75">
      <c r="A2387" s="168"/>
    </row>
    <row r="2388" s="155" customFormat="1" ht="15.75">
      <c r="A2388" s="168"/>
    </row>
    <row r="2389" s="155" customFormat="1" ht="15.75">
      <c r="A2389" s="168"/>
    </row>
    <row r="2390" s="155" customFormat="1" ht="15.75">
      <c r="A2390" s="168"/>
    </row>
    <row r="2391" s="155" customFormat="1" ht="15.75">
      <c r="A2391" s="168"/>
    </row>
    <row r="2392" s="155" customFormat="1" ht="15.75">
      <c r="A2392" s="168"/>
    </row>
    <row r="2393" s="155" customFormat="1" ht="15.75">
      <c r="A2393" s="168"/>
    </row>
    <row r="2394" s="155" customFormat="1" ht="15.75">
      <c r="A2394" s="168"/>
    </row>
    <row r="2395" s="155" customFormat="1" ht="15.75">
      <c r="A2395" s="168"/>
    </row>
    <row r="2396" s="155" customFormat="1" ht="15.75">
      <c r="A2396" s="168"/>
    </row>
    <row r="2397" s="155" customFormat="1" ht="15.75">
      <c r="A2397" s="168"/>
    </row>
    <row r="2398" s="155" customFormat="1" ht="15.75">
      <c r="A2398" s="168"/>
    </row>
    <row r="2399" s="155" customFormat="1" ht="15.75">
      <c r="A2399" s="168"/>
    </row>
    <row r="2400" s="155" customFormat="1" ht="15.75">
      <c r="A2400" s="168"/>
    </row>
    <row r="2401" s="155" customFormat="1" ht="15.75">
      <c r="A2401" s="168"/>
    </row>
    <row r="2402" s="155" customFormat="1" ht="15.75">
      <c r="A2402" s="168"/>
    </row>
    <row r="2403" s="155" customFormat="1" ht="15.75">
      <c r="A2403" s="168"/>
    </row>
    <row r="2404" s="155" customFormat="1" ht="15.75">
      <c r="A2404" s="168"/>
    </row>
    <row r="2405" s="155" customFormat="1" ht="15.75">
      <c r="A2405" s="168"/>
    </row>
    <row r="2406" s="155" customFormat="1" ht="15.75">
      <c r="A2406" s="168"/>
    </row>
    <row r="2407" s="155" customFormat="1" ht="15.75">
      <c r="A2407" s="168"/>
    </row>
    <row r="2408" s="155" customFormat="1" ht="15.75">
      <c r="A2408" s="168"/>
    </row>
    <row r="2409" s="155" customFormat="1" ht="15.75">
      <c r="A2409" s="168"/>
    </row>
    <row r="2410" s="155" customFormat="1" ht="15.75">
      <c r="A2410" s="168"/>
    </row>
    <row r="2411" s="155" customFormat="1" ht="15.75">
      <c r="A2411" s="168"/>
    </row>
    <row r="2412" s="155" customFormat="1" ht="15.75">
      <c r="A2412" s="168"/>
    </row>
    <row r="2413" s="155" customFormat="1" ht="15.75">
      <c r="A2413" s="168"/>
    </row>
    <row r="2414" s="155" customFormat="1" ht="15.75">
      <c r="A2414" s="168"/>
    </row>
    <row r="2415" s="155" customFormat="1" ht="15.75">
      <c r="A2415" s="168"/>
    </row>
    <row r="2416" s="155" customFormat="1" ht="15.75">
      <c r="A2416" s="168"/>
    </row>
    <row r="2417" s="155" customFormat="1" ht="15.75">
      <c r="A2417" s="168"/>
    </row>
    <row r="2418" s="155" customFormat="1" ht="15.75">
      <c r="A2418" s="168"/>
    </row>
    <row r="2419" s="155" customFormat="1" ht="15.75">
      <c r="A2419" s="168"/>
    </row>
    <row r="2420" s="155" customFormat="1" ht="15.75">
      <c r="A2420" s="168"/>
    </row>
  </sheetData>
  <sheetProtection/>
  <printOptions horizontalCentered="1"/>
  <pageMargins left="0.7874015748031497" right="0.7874015748031497" top="1.9291338582677167" bottom="0.35433070866141736" header="0.3937007874015748" footer="0.15748031496062992"/>
  <pageSetup fitToHeight="1" fitToWidth="1" horizontalDpi="300" verticalDpi="300" orientation="landscape" paperSize="9" r:id="rId1"/>
  <headerFooter alignWithMargins="0">
    <oddHeader xml:space="preserve">&amp;LMAGYARPOLÁNY KÖZSÉG
ÖNKORMÁNYZATA
&amp;C2013.ÉVI KÖLTSÉGVETÉS
FELHALMOZÁSI ÉS FELÚJÍTÁSI
KIADÁSOK - BEVÉTELEK
&amp;R6. melléklet az 1/2013. (II. 18.)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view="pageLayout" workbookViewId="0" topLeftCell="C1">
      <selection activeCell="M3" sqref="M3"/>
    </sheetView>
  </sheetViews>
  <sheetFormatPr defaultColWidth="9.00390625" defaultRowHeight="12.75"/>
  <cols>
    <col min="1" max="1" width="9.25390625" style="169" bestFit="1" customWidth="1"/>
    <col min="2" max="2" width="26.875" style="170" bestFit="1" customWidth="1"/>
    <col min="3" max="3" width="9.125" style="169" customWidth="1"/>
    <col min="4" max="4" width="13.75390625" style="169" bestFit="1" customWidth="1"/>
    <col min="5" max="16" width="12.625" style="169" bestFit="1" customWidth="1"/>
    <col min="17" max="16384" width="9.125" style="169" customWidth="1"/>
  </cols>
  <sheetData>
    <row r="2" ht="15">
      <c r="P2" s="171" t="s">
        <v>393</v>
      </c>
    </row>
    <row r="3" spans="1:16" ht="15">
      <c r="A3" s="172"/>
      <c r="B3" s="173" t="s">
        <v>5</v>
      </c>
      <c r="C3" s="172" t="s">
        <v>63</v>
      </c>
      <c r="D3" s="172" t="s">
        <v>191</v>
      </c>
      <c r="E3" s="172" t="s">
        <v>192</v>
      </c>
      <c r="F3" s="172" t="s">
        <v>6</v>
      </c>
      <c r="G3" s="172" t="s">
        <v>193</v>
      </c>
      <c r="H3" s="172" t="s">
        <v>194</v>
      </c>
      <c r="I3" s="172" t="s">
        <v>195</v>
      </c>
      <c r="J3" s="172" t="s">
        <v>196</v>
      </c>
      <c r="K3" s="172" t="s">
        <v>197</v>
      </c>
      <c r="L3" s="172" t="s">
        <v>394</v>
      </c>
      <c r="M3" s="172" t="s">
        <v>395</v>
      </c>
      <c r="N3" s="172" t="s">
        <v>396</v>
      </c>
      <c r="O3" s="172" t="s">
        <v>397</v>
      </c>
      <c r="P3" s="172" t="s">
        <v>398</v>
      </c>
    </row>
    <row r="4" spans="1:16" s="175" customFormat="1" ht="15">
      <c r="A4" s="174">
        <v>1</v>
      </c>
      <c r="B4" s="256" t="s">
        <v>399</v>
      </c>
      <c r="C4" s="251" t="s">
        <v>400</v>
      </c>
      <c r="D4" s="253"/>
      <c r="E4" s="251" t="s">
        <v>448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</row>
    <row r="5" spans="1:16" s="175" customFormat="1" ht="15">
      <c r="A5" s="174">
        <v>2</v>
      </c>
      <c r="B5" s="257"/>
      <c r="C5" s="174"/>
      <c r="D5" s="174"/>
      <c r="E5" s="174" t="s">
        <v>401</v>
      </c>
      <c r="F5" s="174" t="s">
        <v>402</v>
      </c>
      <c r="G5" s="174" t="s">
        <v>403</v>
      </c>
      <c r="H5" s="174" t="s">
        <v>404</v>
      </c>
      <c r="I5" s="174" t="s">
        <v>405</v>
      </c>
      <c r="J5" s="174" t="s">
        <v>406</v>
      </c>
      <c r="K5" s="174" t="s">
        <v>407</v>
      </c>
      <c r="L5" s="174" t="s">
        <v>408</v>
      </c>
      <c r="M5" s="174" t="s">
        <v>409</v>
      </c>
      <c r="N5" s="174" t="s">
        <v>410</v>
      </c>
      <c r="O5" s="174" t="s">
        <v>411</v>
      </c>
      <c r="P5" s="174" t="s">
        <v>412</v>
      </c>
    </row>
    <row r="6" spans="1:16" ht="15">
      <c r="A6" s="172">
        <v>3</v>
      </c>
      <c r="B6" s="254" t="s">
        <v>413</v>
      </c>
      <c r="C6" s="172" t="s">
        <v>414</v>
      </c>
      <c r="D6" s="172">
        <f aca="true" t="shared" si="0" ref="D6:D17">SUM(E6:P6)</f>
        <v>13836</v>
      </c>
      <c r="E6" s="172">
        <v>1153</v>
      </c>
      <c r="F6" s="172">
        <v>1153</v>
      </c>
      <c r="G6" s="172">
        <v>1153</v>
      </c>
      <c r="H6" s="172">
        <v>1153</v>
      </c>
      <c r="I6" s="172">
        <v>1153</v>
      </c>
      <c r="J6" s="172">
        <v>1153</v>
      </c>
      <c r="K6" s="172">
        <v>1153</v>
      </c>
      <c r="L6" s="172">
        <v>1153</v>
      </c>
      <c r="M6" s="172">
        <v>1153</v>
      </c>
      <c r="N6" s="172">
        <v>1153</v>
      </c>
      <c r="O6" s="172">
        <v>1153</v>
      </c>
      <c r="P6" s="172">
        <v>1153</v>
      </c>
    </row>
    <row r="7" spans="1:16" ht="15">
      <c r="A7" s="172">
        <v>4</v>
      </c>
      <c r="B7" s="250"/>
      <c r="C7" s="172" t="s">
        <v>415</v>
      </c>
      <c r="D7" s="172">
        <f t="shared" si="0"/>
        <v>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ht="15">
      <c r="A8" s="172">
        <v>5</v>
      </c>
      <c r="B8" s="254" t="s">
        <v>416</v>
      </c>
      <c r="C8" s="172" t="s">
        <v>414</v>
      </c>
      <c r="D8" s="172">
        <f t="shared" si="0"/>
        <v>3217</v>
      </c>
      <c r="E8" s="172">
        <v>268</v>
      </c>
      <c r="F8" s="172">
        <v>268</v>
      </c>
      <c r="G8" s="172">
        <v>268</v>
      </c>
      <c r="H8" s="172">
        <v>268</v>
      </c>
      <c r="I8" s="172">
        <v>268</v>
      </c>
      <c r="J8" s="172">
        <v>268</v>
      </c>
      <c r="K8" s="172">
        <v>268</v>
      </c>
      <c r="L8" s="172">
        <v>268</v>
      </c>
      <c r="M8" s="172">
        <v>268</v>
      </c>
      <c r="N8" s="172">
        <v>268</v>
      </c>
      <c r="O8" s="172">
        <v>268</v>
      </c>
      <c r="P8" s="172">
        <v>269</v>
      </c>
    </row>
    <row r="9" spans="1:16" ht="15">
      <c r="A9" s="172">
        <v>6</v>
      </c>
      <c r="B9" s="250"/>
      <c r="C9" s="172" t="s">
        <v>415</v>
      </c>
      <c r="D9" s="172">
        <f t="shared" si="0"/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ht="15">
      <c r="A10" s="172">
        <v>7</v>
      </c>
      <c r="B10" s="254" t="s">
        <v>417</v>
      </c>
      <c r="C10" s="172" t="s">
        <v>414</v>
      </c>
      <c r="D10" s="172">
        <f t="shared" si="0"/>
        <v>30647</v>
      </c>
      <c r="E10" s="172">
        <v>2554</v>
      </c>
      <c r="F10" s="172">
        <v>2554</v>
      </c>
      <c r="G10" s="172">
        <v>2554</v>
      </c>
      <c r="H10" s="172">
        <v>2554</v>
      </c>
      <c r="I10" s="172">
        <v>2554</v>
      </c>
      <c r="J10" s="172">
        <v>2553</v>
      </c>
      <c r="K10" s="172">
        <v>2554</v>
      </c>
      <c r="L10" s="172">
        <v>2554</v>
      </c>
      <c r="M10" s="172">
        <v>2554</v>
      </c>
      <c r="N10" s="172">
        <v>2554</v>
      </c>
      <c r="O10" s="172">
        <v>2554</v>
      </c>
      <c r="P10" s="172">
        <v>2554</v>
      </c>
    </row>
    <row r="11" spans="1:16" ht="15">
      <c r="A11" s="172">
        <v>8</v>
      </c>
      <c r="B11" s="250"/>
      <c r="C11" s="172" t="s">
        <v>415</v>
      </c>
      <c r="D11" s="172">
        <f t="shared" si="0"/>
        <v>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ht="15">
      <c r="A12" s="172">
        <v>9</v>
      </c>
      <c r="B12" s="254" t="s">
        <v>418</v>
      </c>
      <c r="C12" s="172" t="s">
        <v>414</v>
      </c>
      <c r="D12" s="172">
        <f t="shared" si="0"/>
        <v>4286</v>
      </c>
      <c r="E12" s="172">
        <v>357</v>
      </c>
      <c r="F12" s="172">
        <v>357</v>
      </c>
      <c r="G12" s="172">
        <v>357</v>
      </c>
      <c r="H12" s="172">
        <v>357</v>
      </c>
      <c r="I12" s="172">
        <v>357</v>
      </c>
      <c r="J12" s="172">
        <v>357</v>
      </c>
      <c r="K12" s="172">
        <v>357</v>
      </c>
      <c r="L12" s="172">
        <v>357</v>
      </c>
      <c r="M12" s="172">
        <v>357</v>
      </c>
      <c r="N12" s="172">
        <v>357</v>
      </c>
      <c r="O12" s="172">
        <v>358</v>
      </c>
      <c r="P12" s="172">
        <v>358</v>
      </c>
    </row>
    <row r="13" spans="1:16" ht="15">
      <c r="A13" s="172">
        <v>10</v>
      </c>
      <c r="B13" s="255"/>
      <c r="C13" s="172" t="s">
        <v>415</v>
      </c>
      <c r="D13" s="172">
        <f t="shared" si="0"/>
        <v>0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</row>
    <row r="14" spans="1:16" ht="15">
      <c r="A14" s="172">
        <v>11</v>
      </c>
      <c r="B14" s="254" t="s">
        <v>419</v>
      </c>
      <c r="C14" s="172" t="s">
        <v>414</v>
      </c>
      <c r="D14" s="172">
        <f t="shared" si="0"/>
        <v>38307</v>
      </c>
      <c r="E14" s="172">
        <v>3193</v>
      </c>
      <c r="F14" s="172">
        <v>3192</v>
      </c>
      <c r="G14" s="172">
        <v>3192</v>
      </c>
      <c r="H14" s="172">
        <v>3192</v>
      </c>
      <c r="I14" s="172">
        <v>3192</v>
      </c>
      <c r="J14" s="172">
        <v>3193</v>
      </c>
      <c r="K14" s="172">
        <v>3192</v>
      </c>
      <c r="L14" s="172">
        <v>3192</v>
      </c>
      <c r="M14" s="172">
        <v>3192</v>
      </c>
      <c r="N14" s="172">
        <v>3192</v>
      </c>
      <c r="O14" s="172">
        <v>3192</v>
      </c>
      <c r="P14" s="172">
        <v>3193</v>
      </c>
    </row>
    <row r="15" spans="1:16" ht="15">
      <c r="A15" s="172">
        <v>12</v>
      </c>
      <c r="B15" s="255"/>
      <c r="C15" s="172" t="s">
        <v>415</v>
      </c>
      <c r="D15" s="172">
        <f t="shared" si="0"/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16" ht="15">
      <c r="A16" s="172">
        <v>15</v>
      </c>
      <c r="B16" s="254" t="s">
        <v>420</v>
      </c>
      <c r="C16" s="172" t="s">
        <v>414</v>
      </c>
      <c r="D16" s="172">
        <f>SUM(E16:P16)</f>
        <v>3324</v>
      </c>
      <c r="E16" s="172"/>
      <c r="F16" s="172"/>
      <c r="G16" s="172"/>
      <c r="H16" s="172"/>
      <c r="I16" s="172">
        <v>1662</v>
      </c>
      <c r="J16" s="172">
        <v>1662</v>
      </c>
      <c r="K16" s="172"/>
      <c r="L16" s="172"/>
      <c r="M16" s="172"/>
      <c r="N16" s="172"/>
      <c r="O16" s="172"/>
      <c r="P16" s="172"/>
    </row>
    <row r="17" spans="1:16" ht="15">
      <c r="A17" s="172">
        <v>16</v>
      </c>
      <c r="B17" s="250"/>
      <c r="C17" s="172" t="s">
        <v>415</v>
      </c>
      <c r="D17" s="172">
        <f t="shared" si="0"/>
        <v>0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</row>
    <row r="18" spans="1:16" s="175" customFormat="1" ht="15">
      <c r="A18" s="174">
        <v>17</v>
      </c>
      <c r="B18" s="176" t="s">
        <v>421</v>
      </c>
      <c r="C18" s="174" t="s">
        <v>414</v>
      </c>
      <c r="D18" s="174">
        <f>SUM(D6+D8+D10+D16+D14+D12)</f>
        <v>93617</v>
      </c>
      <c r="E18" s="174">
        <f aca="true" t="shared" si="1" ref="E18:P18">SUM(E6+E8+E10+E16+E14+E12)</f>
        <v>7525</v>
      </c>
      <c r="F18" s="174">
        <f t="shared" si="1"/>
        <v>7524</v>
      </c>
      <c r="G18" s="174">
        <f t="shared" si="1"/>
        <v>7524</v>
      </c>
      <c r="H18" s="174">
        <f t="shared" si="1"/>
        <v>7524</v>
      </c>
      <c r="I18" s="174">
        <f t="shared" si="1"/>
        <v>9186</v>
      </c>
      <c r="J18" s="174">
        <f t="shared" si="1"/>
        <v>9186</v>
      </c>
      <c r="K18" s="174">
        <f t="shared" si="1"/>
        <v>7524</v>
      </c>
      <c r="L18" s="174">
        <f t="shared" si="1"/>
        <v>7524</v>
      </c>
      <c r="M18" s="174">
        <f t="shared" si="1"/>
        <v>7524</v>
      </c>
      <c r="N18" s="174">
        <f t="shared" si="1"/>
        <v>7524</v>
      </c>
      <c r="O18" s="174">
        <f t="shared" si="1"/>
        <v>7525</v>
      </c>
      <c r="P18" s="174">
        <f t="shared" si="1"/>
        <v>7527</v>
      </c>
    </row>
    <row r="19" spans="1:16" s="175" customFormat="1" ht="15">
      <c r="A19" s="174">
        <v>18</v>
      </c>
      <c r="B19" s="176"/>
      <c r="C19" s="174" t="s">
        <v>415</v>
      </c>
      <c r="D19" s="174">
        <f>SUM(E19:P19)</f>
        <v>0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6" s="175" customFormat="1" ht="15">
      <c r="A20" s="174">
        <v>19</v>
      </c>
      <c r="B20" s="176" t="s">
        <v>422</v>
      </c>
      <c r="C20" s="174" t="s">
        <v>414</v>
      </c>
      <c r="D20" s="174">
        <v>92014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s="175" customFormat="1" ht="15">
      <c r="A21" s="174">
        <v>20</v>
      </c>
      <c r="B21" s="176"/>
      <c r="C21" s="174" t="s">
        <v>415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s="175" customFormat="1" ht="15">
      <c r="A22" s="174">
        <v>21</v>
      </c>
      <c r="B22" s="256" t="s">
        <v>423</v>
      </c>
      <c r="C22" s="174" t="s">
        <v>414</v>
      </c>
      <c r="D22" s="174">
        <f>SUM(D18+D20)</f>
        <v>185631</v>
      </c>
      <c r="E22" s="174">
        <f aca="true" t="shared" si="2" ref="E22:P22">SUM(E18+E20)</f>
        <v>7525</v>
      </c>
      <c r="F22" s="174">
        <f t="shared" si="2"/>
        <v>7524</v>
      </c>
      <c r="G22" s="174">
        <f t="shared" si="2"/>
        <v>7524</v>
      </c>
      <c r="H22" s="174">
        <f t="shared" si="2"/>
        <v>7524</v>
      </c>
      <c r="I22" s="174">
        <f t="shared" si="2"/>
        <v>9186</v>
      </c>
      <c r="J22" s="174">
        <f t="shared" si="2"/>
        <v>9186</v>
      </c>
      <c r="K22" s="174">
        <f t="shared" si="2"/>
        <v>7524</v>
      </c>
      <c r="L22" s="174">
        <f t="shared" si="2"/>
        <v>7524</v>
      </c>
      <c r="M22" s="174">
        <f t="shared" si="2"/>
        <v>7524</v>
      </c>
      <c r="N22" s="174">
        <f t="shared" si="2"/>
        <v>7524</v>
      </c>
      <c r="O22" s="174">
        <f t="shared" si="2"/>
        <v>7525</v>
      </c>
      <c r="P22" s="174">
        <f t="shared" si="2"/>
        <v>7527</v>
      </c>
    </row>
    <row r="23" spans="1:16" s="175" customFormat="1" ht="15">
      <c r="A23" s="174">
        <v>22</v>
      </c>
      <c r="B23" s="257"/>
      <c r="C23" s="174" t="s">
        <v>415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15">
      <c r="A24" s="172"/>
      <c r="B24" s="173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ht="15">
      <c r="N25" s="169" t="s">
        <v>424</v>
      </c>
    </row>
    <row r="26" spans="1:16" ht="15">
      <c r="A26" s="172"/>
      <c r="B26" s="173" t="s">
        <v>5</v>
      </c>
      <c r="C26" s="172" t="s">
        <v>63</v>
      </c>
      <c r="D26" s="172" t="s">
        <v>191</v>
      </c>
      <c r="E26" s="172" t="s">
        <v>192</v>
      </c>
      <c r="F26" s="172" t="s">
        <v>6</v>
      </c>
      <c r="G26" s="172" t="s">
        <v>193</v>
      </c>
      <c r="H26" s="172" t="s">
        <v>194</v>
      </c>
      <c r="I26" s="172" t="s">
        <v>195</v>
      </c>
      <c r="J26" s="172" t="s">
        <v>196</v>
      </c>
      <c r="K26" s="172" t="s">
        <v>197</v>
      </c>
      <c r="L26" s="172" t="s">
        <v>394</v>
      </c>
      <c r="M26" s="172" t="s">
        <v>395</v>
      </c>
      <c r="N26" s="172" t="s">
        <v>396</v>
      </c>
      <c r="O26" s="172" t="s">
        <v>397</v>
      </c>
      <c r="P26" s="172" t="s">
        <v>398</v>
      </c>
    </row>
    <row r="27" spans="1:16" s="175" customFormat="1" ht="15">
      <c r="A27" s="174">
        <v>1</v>
      </c>
      <c r="B27" s="256" t="s">
        <v>425</v>
      </c>
      <c r="C27" s="251"/>
      <c r="D27" s="253" t="s">
        <v>400</v>
      </c>
      <c r="E27" s="251" t="s">
        <v>449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3"/>
    </row>
    <row r="28" spans="1:16" s="175" customFormat="1" ht="15">
      <c r="A28" s="174">
        <v>2</v>
      </c>
      <c r="B28" s="257"/>
      <c r="C28" s="251" t="s">
        <v>400</v>
      </c>
      <c r="D28" s="253"/>
      <c r="E28" s="174" t="s">
        <v>401</v>
      </c>
      <c r="F28" s="174" t="s">
        <v>402</v>
      </c>
      <c r="G28" s="174" t="s">
        <v>403</v>
      </c>
      <c r="H28" s="174" t="s">
        <v>404</v>
      </c>
      <c r="I28" s="174" t="s">
        <v>405</v>
      </c>
      <c r="J28" s="174" t="s">
        <v>406</v>
      </c>
      <c r="K28" s="174" t="s">
        <v>407</v>
      </c>
      <c r="L28" s="174" t="s">
        <v>408</v>
      </c>
      <c r="M28" s="174" t="s">
        <v>409</v>
      </c>
      <c r="N28" s="174" t="s">
        <v>410</v>
      </c>
      <c r="O28" s="174" t="s">
        <v>411</v>
      </c>
      <c r="P28" s="174" t="s">
        <v>412</v>
      </c>
    </row>
    <row r="29" spans="1:16" ht="15">
      <c r="A29" s="172">
        <v>3</v>
      </c>
      <c r="B29" s="254" t="s">
        <v>426</v>
      </c>
      <c r="C29" s="172" t="s">
        <v>414</v>
      </c>
      <c r="D29" s="172">
        <f aca="true" t="shared" si="3" ref="D29:D42">SUM(E29:P29)</f>
        <v>34175</v>
      </c>
      <c r="E29" s="172">
        <v>2847</v>
      </c>
      <c r="F29" s="172">
        <v>2848</v>
      </c>
      <c r="G29" s="172">
        <v>2848</v>
      </c>
      <c r="H29" s="172">
        <v>2848</v>
      </c>
      <c r="I29" s="172">
        <v>2848</v>
      </c>
      <c r="J29" s="172">
        <v>2848</v>
      </c>
      <c r="K29" s="172">
        <v>2848</v>
      </c>
      <c r="L29" s="172">
        <v>2848</v>
      </c>
      <c r="M29" s="172">
        <v>2848</v>
      </c>
      <c r="N29" s="172">
        <v>2848</v>
      </c>
      <c r="O29" s="172">
        <v>2848</v>
      </c>
      <c r="P29" s="172">
        <v>2848</v>
      </c>
    </row>
    <row r="30" spans="1:16" ht="15">
      <c r="A30" s="172">
        <v>4</v>
      </c>
      <c r="B30" s="250"/>
      <c r="C30" s="172" t="s">
        <v>415</v>
      </c>
      <c r="D30" s="172">
        <f t="shared" si="3"/>
        <v>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1:16" ht="15">
      <c r="A31" s="172">
        <v>5</v>
      </c>
      <c r="B31" s="254" t="s">
        <v>427</v>
      </c>
      <c r="C31" s="172" t="s">
        <v>414</v>
      </c>
      <c r="D31" s="172">
        <f>SUM(E31:P31)</f>
        <v>4000</v>
      </c>
      <c r="E31" s="172"/>
      <c r="F31" s="172"/>
      <c r="G31" s="172">
        <v>2000</v>
      </c>
      <c r="H31" s="172"/>
      <c r="I31" s="172"/>
      <c r="J31" s="172"/>
      <c r="K31" s="172"/>
      <c r="L31" s="172"/>
      <c r="M31" s="172">
        <v>2000</v>
      </c>
      <c r="N31" s="172"/>
      <c r="O31" s="172"/>
      <c r="P31" s="172"/>
    </row>
    <row r="32" spans="1:16" ht="15">
      <c r="A32" s="172">
        <v>6</v>
      </c>
      <c r="B32" s="250"/>
      <c r="C32" s="172" t="s">
        <v>415</v>
      </c>
      <c r="D32" s="172">
        <f>SUM(E32:P32)</f>
        <v>0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</row>
    <row r="33" spans="1:16" ht="15">
      <c r="A33" s="172">
        <v>7</v>
      </c>
      <c r="B33" s="249" t="s">
        <v>253</v>
      </c>
      <c r="C33" s="172" t="s">
        <v>414</v>
      </c>
      <c r="D33" s="172">
        <f>SUM(E33:P33)</f>
        <v>17250</v>
      </c>
      <c r="E33" s="172"/>
      <c r="F33" s="172"/>
      <c r="G33" s="172">
        <v>8625</v>
      </c>
      <c r="H33" s="172"/>
      <c r="I33" s="172"/>
      <c r="J33" s="172"/>
      <c r="K33" s="172"/>
      <c r="L33" s="172"/>
      <c r="M33" s="172"/>
      <c r="N33" s="172">
        <v>8625</v>
      </c>
      <c r="O33" s="172"/>
      <c r="P33" s="172"/>
    </row>
    <row r="34" spans="1:16" ht="15">
      <c r="A34" s="172">
        <v>8</v>
      </c>
      <c r="B34" s="250"/>
      <c r="C34" s="172" t="s">
        <v>415</v>
      </c>
      <c r="D34" s="172">
        <f t="shared" si="3"/>
        <v>0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ht="15">
      <c r="A35" s="172">
        <v>9</v>
      </c>
      <c r="B35" s="249" t="s">
        <v>428</v>
      </c>
      <c r="C35" s="172" t="s">
        <v>414</v>
      </c>
      <c r="D35" s="172">
        <f t="shared" si="3"/>
        <v>24369</v>
      </c>
      <c r="E35" s="172">
        <v>2031</v>
      </c>
      <c r="F35" s="172">
        <v>2030</v>
      </c>
      <c r="G35" s="172">
        <v>2031</v>
      </c>
      <c r="H35" s="172">
        <v>2031</v>
      </c>
      <c r="I35" s="172">
        <v>2030</v>
      </c>
      <c r="J35" s="172">
        <v>2031</v>
      </c>
      <c r="K35" s="172">
        <v>2031</v>
      </c>
      <c r="L35" s="172">
        <v>2030</v>
      </c>
      <c r="M35" s="172">
        <v>2031</v>
      </c>
      <c r="N35" s="172">
        <v>2031</v>
      </c>
      <c r="O35" s="172">
        <v>2031</v>
      </c>
      <c r="P35" s="172">
        <v>2031</v>
      </c>
    </row>
    <row r="36" spans="1:16" ht="15">
      <c r="A36" s="172">
        <v>10</v>
      </c>
      <c r="B36" s="250"/>
      <c r="C36" s="172" t="s">
        <v>415</v>
      </c>
      <c r="D36" s="172">
        <f t="shared" si="3"/>
        <v>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1:16" ht="15">
      <c r="A37" s="172">
        <v>11</v>
      </c>
      <c r="B37" s="249" t="s">
        <v>450</v>
      </c>
      <c r="C37" s="172" t="s">
        <v>414</v>
      </c>
      <c r="D37" s="172">
        <f>SUM(E37:P37)</f>
        <v>400</v>
      </c>
      <c r="E37" s="172"/>
      <c r="F37" s="172">
        <v>400</v>
      </c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1:16" ht="15">
      <c r="A38" s="172">
        <v>12</v>
      </c>
      <c r="B38" s="250"/>
      <c r="C38" s="172" t="s">
        <v>415</v>
      </c>
      <c r="D38" s="172">
        <f>SUM(E38:P38)</f>
        <v>0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1:16" ht="15">
      <c r="A39" s="172">
        <v>13</v>
      </c>
      <c r="B39" s="249" t="s">
        <v>256</v>
      </c>
      <c r="C39" s="172" t="s">
        <v>414</v>
      </c>
      <c r="D39" s="172">
        <f t="shared" si="3"/>
        <v>150</v>
      </c>
      <c r="E39" s="172"/>
      <c r="F39" s="172"/>
      <c r="G39" s="172">
        <v>75</v>
      </c>
      <c r="H39" s="172"/>
      <c r="I39" s="172"/>
      <c r="J39" s="172"/>
      <c r="K39" s="172"/>
      <c r="L39" s="172"/>
      <c r="M39" s="172"/>
      <c r="N39" s="172">
        <v>75</v>
      </c>
      <c r="O39" s="172"/>
      <c r="P39" s="172"/>
    </row>
    <row r="40" spans="1:16" ht="15">
      <c r="A40" s="172">
        <v>14</v>
      </c>
      <c r="B40" s="250"/>
      <c r="C40" s="172" t="s">
        <v>415</v>
      </c>
      <c r="D40" s="172">
        <f t="shared" si="3"/>
        <v>0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5">
      <c r="A41" s="172">
        <v>15</v>
      </c>
      <c r="B41" s="249" t="s">
        <v>429</v>
      </c>
      <c r="C41" s="172" t="s">
        <v>414</v>
      </c>
      <c r="D41" s="172">
        <f t="shared" si="3"/>
        <v>9738</v>
      </c>
      <c r="E41" s="172">
        <v>974</v>
      </c>
      <c r="F41" s="172">
        <v>974</v>
      </c>
      <c r="G41" s="172">
        <v>974</v>
      </c>
      <c r="H41" s="172">
        <v>974</v>
      </c>
      <c r="I41" s="172">
        <v>974</v>
      </c>
      <c r="J41" s="172">
        <v>974</v>
      </c>
      <c r="K41" s="172"/>
      <c r="L41" s="172"/>
      <c r="M41" s="172">
        <v>974</v>
      </c>
      <c r="N41" s="172">
        <v>973</v>
      </c>
      <c r="O41" s="172">
        <v>974</v>
      </c>
      <c r="P41" s="172">
        <v>973</v>
      </c>
    </row>
    <row r="42" spans="1:16" ht="15">
      <c r="A42" s="172">
        <v>16</v>
      </c>
      <c r="B42" s="250"/>
      <c r="C42" s="172" t="s">
        <v>415</v>
      </c>
      <c r="D42" s="172">
        <f t="shared" si="3"/>
        <v>0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1:16" ht="15">
      <c r="A43" s="172">
        <v>17</v>
      </c>
      <c r="B43" s="249" t="s">
        <v>258</v>
      </c>
      <c r="C43" s="172" t="s">
        <v>414</v>
      </c>
      <c r="D43" s="172">
        <f>SUM(E43:P43)</f>
        <v>1976</v>
      </c>
      <c r="E43" s="172">
        <v>164</v>
      </c>
      <c r="F43" s="172">
        <v>165</v>
      </c>
      <c r="G43" s="172">
        <v>164</v>
      </c>
      <c r="H43" s="172">
        <v>165</v>
      </c>
      <c r="I43" s="172">
        <v>165</v>
      </c>
      <c r="J43" s="172">
        <v>165</v>
      </c>
      <c r="K43" s="172">
        <v>165</v>
      </c>
      <c r="L43" s="172">
        <v>165</v>
      </c>
      <c r="M43" s="172">
        <v>164</v>
      </c>
      <c r="N43" s="172">
        <v>165</v>
      </c>
      <c r="O43" s="172">
        <v>164</v>
      </c>
      <c r="P43" s="172">
        <v>165</v>
      </c>
    </row>
    <row r="44" spans="1:16" ht="15">
      <c r="A44" s="172">
        <v>18</v>
      </c>
      <c r="B44" s="250"/>
      <c r="C44" s="172" t="s">
        <v>415</v>
      </c>
      <c r="D44" s="172">
        <f>SUM(E44:P44)</f>
        <v>0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ht="15">
      <c r="A45" s="172">
        <v>19</v>
      </c>
      <c r="B45" s="249" t="s">
        <v>430</v>
      </c>
      <c r="C45" s="172" t="s">
        <v>414</v>
      </c>
      <c r="D45" s="172">
        <f>SUM(E45:P45)</f>
        <v>285</v>
      </c>
      <c r="E45" s="172">
        <v>24</v>
      </c>
      <c r="F45" s="172">
        <v>24</v>
      </c>
      <c r="G45" s="172">
        <v>24</v>
      </c>
      <c r="H45" s="172">
        <v>24</v>
      </c>
      <c r="I45" s="172">
        <v>24</v>
      </c>
      <c r="J45" s="172">
        <v>24</v>
      </c>
      <c r="K45" s="172">
        <v>24</v>
      </c>
      <c r="L45" s="172">
        <v>24</v>
      </c>
      <c r="M45" s="172">
        <v>24</v>
      </c>
      <c r="N45" s="172">
        <v>23</v>
      </c>
      <c r="O45" s="172">
        <v>23</v>
      </c>
      <c r="P45" s="172">
        <v>23</v>
      </c>
    </row>
    <row r="46" spans="1:16" ht="15">
      <c r="A46" s="172">
        <v>20</v>
      </c>
      <c r="B46" s="250"/>
      <c r="C46" s="172" t="s">
        <v>415</v>
      </c>
      <c r="D46" s="172">
        <f>SUM(E46:P46)</f>
        <v>0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</row>
    <row r="47" spans="1:16" s="175" customFormat="1" ht="15">
      <c r="A47" s="172">
        <v>21</v>
      </c>
      <c r="B47" s="247" t="s">
        <v>431</v>
      </c>
      <c r="C47" s="174" t="s">
        <v>414</v>
      </c>
      <c r="D47" s="174">
        <f>SUM(D29+D31+D33+D35+D39+D41+D43+D45+D37)</f>
        <v>92343</v>
      </c>
      <c r="E47" s="174">
        <f aca="true" t="shared" si="4" ref="E47:P47">SUM(E29+E31+E33+E35+E39+E41+E43+E45+E37)</f>
        <v>6040</v>
      </c>
      <c r="F47" s="174">
        <f t="shared" si="4"/>
        <v>6441</v>
      </c>
      <c r="G47" s="174">
        <f t="shared" si="4"/>
        <v>16741</v>
      </c>
      <c r="H47" s="174">
        <f t="shared" si="4"/>
        <v>6042</v>
      </c>
      <c r="I47" s="174">
        <f t="shared" si="4"/>
        <v>6041</v>
      </c>
      <c r="J47" s="174">
        <f t="shared" si="4"/>
        <v>6042</v>
      </c>
      <c r="K47" s="174">
        <f t="shared" si="4"/>
        <v>5068</v>
      </c>
      <c r="L47" s="174">
        <f t="shared" si="4"/>
        <v>5067</v>
      </c>
      <c r="M47" s="174">
        <f t="shared" si="4"/>
        <v>8041</v>
      </c>
      <c r="N47" s="174">
        <f t="shared" si="4"/>
        <v>14740</v>
      </c>
      <c r="O47" s="174">
        <f t="shared" si="4"/>
        <v>6040</v>
      </c>
      <c r="P47" s="174">
        <f t="shared" si="4"/>
        <v>6040</v>
      </c>
    </row>
    <row r="48" spans="1:16" s="175" customFormat="1" ht="15">
      <c r="A48" s="172">
        <v>22</v>
      </c>
      <c r="B48" s="248"/>
      <c r="C48" s="174" t="s">
        <v>415</v>
      </c>
      <c r="D48" s="174">
        <f>SUM(E48:P48)</f>
        <v>0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175" customFormat="1" ht="15">
      <c r="A49" s="172">
        <v>23</v>
      </c>
      <c r="B49" s="247" t="s">
        <v>432</v>
      </c>
      <c r="C49" s="174" t="s">
        <v>414</v>
      </c>
      <c r="D49" s="174">
        <v>93288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s="175" customFormat="1" ht="15">
      <c r="A50" s="172">
        <v>24</v>
      </c>
      <c r="B50" s="248"/>
      <c r="C50" s="174" t="s">
        <v>415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s="175" customFormat="1" ht="15">
      <c r="A51" s="172">
        <v>25</v>
      </c>
      <c r="B51" s="247" t="s">
        <v>433</v>
      </c>
      <c r="C51" s="174" t="s">
        <v>414</v>
      </c>
      <c r="D51" s="174">
        <f>SUM(D47+D49)</f>
        <v>185631</v>
      </c>
      <c r="E51" s="174">
        <f aca="true" t="shared" si="5" ref="E51:P51">SUM(E47+E49)</f>
        <v>6040</v>
      </c>
      <c r="F51" s="174">
        <f t="shared" si="5"/>
        <v>6441</v>
      </c>
      <c r="G51" s="174">
        <f t="shared" si="5"/>
        <v>16741</v>
      </c>
      <c r="H51" s="174">
        <f t="shared" si="5"/>
        <v>6042</v>
      </c>
      <c r="I51" s="174">
        <f t="shared" si="5"/>
        <v>6041</v>
      </c>
      <c r="J51" s="174">
        <f t="shared" si="5"/>
        <v>6042</v>
      </c>
      <c r="K51" s="174">
        <f t="shared" si="5"/>
        <v>5068</v>
      </c>
      <c r="L51" s="174">
        <f t="shared" si="5"/>
        <v>5067</v>
      </c>
      <c r="M51" s="174">
        <f t="shared" si="5"/>
        <v>8041</v>
      </c>
      <c r="N51" s="174">
        <f t="shared" si="5"/>
        <v>14740</v>
      </c>
      <c r="O51" s="174">
        <f t="shared" si="5"/>
        <v>6040</v>
      </c>
      <c r="P51" s="174">
        <f t="shared" si="5"/>
        <v>6040</v>
      </c>
    </row>
    <row r="52" spans="1:16" s="175" customFormat="1" ht="15">
      <c r="A52" s="172">
        <v>26</v>
      </c>
      <c r="B52" s="248"/>
      <c r="C52" s="174" t="s">
        <v>415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</sheetData>
  <sheetProtection/>
  <mergeCells count="26">
    <mergeCell ref="B4:B5"/>
    <mergeCell ref="C4:D4"/>
    <mergeCell ref="E4:P4"/>
    <mergeCell ref="B6:B7"/>
    <mergeCell ref="B8:B9"/>
    <mergeCell ref="B12:B13"/>
    <mergeCell ref="B14:B15"/>
    <mergeCell ref="B16:B17"/>
    <mergeCell ref="B22:B23"/>
    <mergeCell ref="B27:B28"/>
    <mergeCell ref="B10:B11"/>
    <mergeCell ref="C27:D27"/>
    <mergeCell ref="E27:P27"/>
    <mergeCell ref="C28:D28"/>
    <mergeCell ref="B29:B30"/>
    <mergeCell ref="B31:B32"/>
    <mergeCell ref="B33:B34"/>
    <mergeCell ref="B49:B50"/>
    <mergeCell ref="B51:B52"/>
    <mergeCell ref="B37:B38"/>
    <mergeCell ref="B35:B36"/>
    <mergeCell ref="B39:B40"/>
    <mergeCell ref="B41:B42"/>
    <mergeCell ref="B43:B44"/>
    <mergeCell ref="B45:B46"/>
    <mergeCell ref="B47:B48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9" r:id="rId1"/>
  <headerFooter>
    <oddHeader xml:space="preserve">&amp;LMAGYARPOLÁNY KÖZSÉG 
ÖNKORMÁNYZATA&amp;C2013.ÉVI KÖLTSÉGVETÉS
bevételi és kiadási előirányzatok
felhasználási ütemterve&amp;R7. melléklet az 1/2013. (II. 18.)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8:I28"/>
  <sheetViews>
    <sheetView view="pageLayout" workbookViewId="0" topLeftCell="A1">
      <selection activeCell="I6" sqref="I6"/>
    </sheetView>
  </sheetViews>
  <sheetFormatPr defaultColWidth="9.00390625" defaultRowHeight="12.75"/>
  <cols>
    <col min="1" max="2" width="9.125" style="178" customWidth="1"/>
    <col min="3" max="3" width="16.75390625" style="178" customWidth="1"/>
    <col min="4" max="4" width="14.00390625" style="178" bestFit="1" customWidth="1"/>
    <col min="5" max="5" width="10.125" style="178" bestFit="1" customWidth="1"/>
    <col min="6" max="6" width="16.00390625" style="178" bestFit="1" customWidth="1"/>
    <col min="7" max="7" width="10.125" style="178" bestFit="1" customWidth="1"/>
    <col min="8" max="8" width="10.125" style="178" customWidth="1"/>
    <col min="9" max="9" width="13.00390625" style="178" customWidth="1"/>
    <col min="10" max="16384" width="9.125" style="178" customWidth="1"/>
  </cols>
  <sheetData>
    <row r="8" spans="1:9" ht="15">
      <c r="A8" s="177" t="s">
        <v>434</v>
      </c>
      <c r="B8" s="177"/>
      <c r="C8" s="177"/>
      <c r="D8" s="265" t="s">
        <v>435</v>
      </c>
      <c r="E8" s="269" t="s">
        <v>436</v>
      </c>
      <c r="F8" s="268"/>
      <c r="G8" s="267" t="s">
        <v>514</v>
      </c>
      <c r="H8" s="267"/>
      <c r="I8" s="268"/>
    </row>
    <row r="9" spans="1:9" ht="15">
      <c r="A9" s="269"/>
      <c r="B9" s="270"/>
      <c r="C9" s="268"/>
      <c r="D9" s="266"/>
      <c r="E9" s="177" t="s">
        <v>437</v>
      </c>
      <c r="F9" s="219" t="s">
        <v>515</v>
      </c>
      <c r="G9" s="219" t="s">
        <v>437</v>
      </c>
      <c r="H9" s="219" t="s">
        <v>516</v>
      </c>
      <c r="I9" s="219" t="s">
        <v>515</v>
      </c>
    </row>
    <row r="10" spans="1:9" ht="23.25" customHeight="1">
      <c r="A10" s="177" t="s">
        <v>438</v>
      </c>
      <c r="B10" s="177"/>
      <c r="C10" s="177"/>
      <c r="D10" s="177" t="s">
        <v>439</v>
      </c>
      <c r="E10" s="177">
        <v>100</v>
      </c>
      <c r="F10" s="177">
        <v>486</v>
      </c>
      <c r="G10" s="177"/>
      <c r="H10" s="177"/>
      <c r="I10" s="177"/>
    </row>
    <row r="11" spans="1:9" ht="15">
      <c r="A11" s="177" t="s">
        <v>442</v>
      </c>
      <c r="B11" s="177"/>
      <c r="C11" s="177"/>
      <c r="D11" s="177" t="s">
        <v>439</v>
      </c>
      <c r="E11" s="177">
        <v>100</v>
      </c>
      <c r="F11" s="177">
        <v>522</v>
      </c>
      <c r="G11" s="177"/>
      <c r="H11" s="177"/>
      <c r="I11" s="177"/>
    </row>
    <row r="12" spans="1:9" s="181" customFormat="1" ht="42.75" customHeight="1">
      <c r="A12" s="271" t="s">
        <v>440</v>
      </c>
      <c r="B12" s="272"/>
      <c r="C12" s="273"/>
      <c r="D12" s="179" t="s">
        <v>441</v>
      </c>
      <c r="E12" s="180">
        <v>100</v>
      </c>
      <c r="F12" s="180">
        <v>74</v>
      </c>
      <c r="G12" s="179"/>
      <c r="H12" s="179"/>
      <c r="I12" s="179"/>
    </row>
    <row r="13" spans="1:9" s="181" customFormat="1" ht="15" customHeight="1">
      <c r="A13" s="258" t="s">
        <v>517</v>
      </c>
      <c r="B13" s="259"/>
      <c r="C13" s="260"/>
      <c r="D13" s="179"/>
      <c r="E13" s="180"/>
      <c r="F13" s="180"/>
      <c r="G13" s="180">
        <v>100</v>
      </c>
      <c r="H13" s="180">
        <v>5</v>
      </c>
      <c r="I13" s="180">
        <v>393</v>
      </c>
    </row>
    <row r="14" spans="1:9" s="181" customFormat="1" ht="15">
      <c r="A14" s="261"/>
      <c r="B14" s="262"/>
      <c r="C14" s="263"/>
      <c r="D14" s="179"/>
      <c r="E14" s="180"/>
      <c r="F14" s="180"/>
      <c r="G14" s="180">
        <v>50</v>
      </c>
      <c r="H14" s="180">
        <v>13</v>
      </c>
      <c r="I14" s="180">
        <v>517</v>
      </c>
    </row>
    <row r="15" spans="1:9" s="181" customFormat="1" ht="15" customHeight="1">
      <c r="A15" s="258" t="s">
        <v>518</v>
      </c>
      <c r="B15" s="259"/>
      <c r="C15" s="260"/>
      <c r="D15" s="179"/>
      <c r="E15" s="180"/>
      <c r="F15" s="180"/>
      <c r="G15" s="180">
        <v>100</v>
      </c>
      <c r="H15" s="180">
        <v>3</v>
      </c>
      <c r="I15" s="180">
        <v>167</v>
      </c>
    </row>
    <row r="16" spans="1:9" s="181" customFormat="1" ht="15">
      <c r="A16" s="261"/>
      <c r="B16" s="262"/>
      <c r="C16" s="263"/>
      <c r="D16" s="179"/>
      <c r="E16" s="180"/>
      <c r="F16" s="180"/>
      <c r="G16" s="180">
        <v>50</v>
      </c>
      <c r="H16" s="180">
        <v>13</v>
      </c>
      <c r="I16" s="180">
        <v>361</v>
      </c>
    </row>
    <row r="17" spans="1:9" ht="15" customHeight="1">
      <c r="A17" s="264" t="s">
        <v>519</v>
      </c>
      <c r="B17" s="264"/>
      <c r="C17" s="264"/>
      <c r="D17" s="179"/>
      <c r="E17" s="180"/>
      <c r="F17" s="180"/>
      <c r="G17" s="180">
        <v>100</v>
      </c>
      <c r="H17" s="180">
        <v>2</v>
      </c>
      <c r="I17" s="180">
        <v>147</v>
      </c>
    </row>
    <row r="18" spans="1:9" ht="15">
      <c r="A18" s="264"/>
      <c r="B18" s="264"/>
      <c r="C18" s="264"/>
      <c r="D18" s="179"/>
      <c r="E18" s="180"/>
      <c r="F18" s="180"/>
      <c r="G18" s="180">
        <v>50</v>
      </c>
      <c r="H18" s="180">
        <v>13</v>
      </c>
      <c r="I18" s="180">
        <v>486</v>
      </c>
    </row>
    <row r="19" spans="1:9" ht="15">
      <c r="A19" s="264" t="s">
        <v>520</v>
      </c>
      <c r="B19" s="264"/>
      <c r="C19" s="264"/>
      <c r="D19" s="179"/>
      <c r="E19" s="180"/>
      <c r="F19" s="180"/>
      <c r="G19" s="180">
        <v>100</v>
      </c>
      <c r="H19" s="180">
        <v>0</v>
      </c>
      <c r="I19" s="180">
        <v>0</v>
      </c>
    </row>
    <row r="20" spans="1:9" ht="15">
      <c r="A20" s="264"/>
      <c r="B20" s="264"/>
      <c r="C20" s="264"/>
      <c r="D20" s="179"/>
      <c r="E20" s="180"/>
      <c r="F20" s="180"/>
      <c r="G20" s="180">
        <v>50</v>
      </c>
      <c r="H20" s="180">
        <v>2</v>
      </c>
      <c r="I20" s="180">
        <v>81</v>
      </c>
    </row>
    <row r="22" ht="15">
      <c r="A22" s="220" t="s">
        <v>521</v>
      </c>
    </row>
    <row r="23" ht="21" customHeight="1">
      <c r="A23" s="178" t="s">
        <v>511</v>
      </c>
    </row>
    <row r="24" ht="15">
      <c r="A24" s="178" t="s">
        <v>510</v>
      </c>
    </row>
    <row r="25" ht="15">
      <c r="A25" s="178" t="s">
        <v>443</v>
      </c>
    </row>
    <row r="26" ht="15">
      <c r="B26" s="178" t="s">
        <v>444</v>
      </c>
    </row>
    <row r="27" ht="15">
      <c r="B27" s="178" t="s">
        <v>512</v>
      </c>
    </row>
    <row r="28" ht="15">
      <c r="B28" s="178" t="s">
        <v>513</v>
      </c>
    </row>
  </sheetData>
  <sheetProtection/>
  <mergeCells count="9">
    <mergeCell ref="A15:C16"/>
    <mergeCell ref="A17:C18"/>
    <mergeCell ref="A19:C20"/>
    <mergeCell ref="D8:D9"/>
    <mergeCell ref="G8:I8"/>
    <mergeCell ref="A9:C9"/>
    <mergeCell ref="A12:C12"/>
    <mergeCell ref="E8:F8"/>
    <mergeCell ref="A13:C14"/>
  </mergeCells>
  <printOptions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&amp;LMAGYARPOLÁNY KÖZSÉG 
ÖNKORMÁNYZATA&amp;C2013.ÉVI KÖLTSÉGVETÉS
KÖZVETETT TÁMOGATÁSOK&amp;R8. melléklet az 1/2013. (II. 18.)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8.125" style="209" bestFit="1" customWidth="1"/>
    <col min="2" max="2" width="64.75390625" style="209" customWidth="1"/>
    <col min="3" max="3" width="12.625" style="209" bestFit="1" customWidth="1"/>
    <col min="4" max="4" width="28.75390625" style="209" bestFit="1" customWidth="1"/>
    <col min="5" max="5" width="12.625" style="209" bestFit="1" customWidth="1"/>
    <col min="6" max="16384" width="9.125" style="178" customWidth="1"/>
  </cols>
  <sheetData>
    <row r="1" ht="15">
      <c r="E1" s="209" t="s">
        <v>2</v>
      </c>
    </row>
    <row r="2" spans="1:5" s="211" customFormat="1" ht="25.5" customHeight="1">
      <c r="A2" s="210"/>
      <c r="B2" s="210" t="s">
        <v>5</v>
      </c>
      <c r="C2" s="210" t="s">
        <v>63</v>
      </c>
      <c r="D2" s="210" t="s">
        <v>191</v>
      </c>
      <c r="E2" s="210" t="s">
        <v>192</v>
      </c>
    </row>
    <row r="3" spans="1:5" s="211" customFormat="1" ht="25.5" customHeight="1">
      <c r="A3" s="210"/>
      <c r="B3" s="210" t="s">
        <v>503</v>
      </c>
      <c r="C3" s="210"/>
      <c r="D3" s="210" t="s">
        <v>504</v>
      </c>
      <c r="E3" s="210"/>
    </row>
    <row r="4" spans="1:5" ht="25.5" customHeight="1">
      <c r="A4" s="212">
        <v>1</v>
      </c>
      <c r="B4" s="212" t="s">
        <v>505</v>
      </c>
      <c r="C4" s="212">
        <v>15496</v>
      </c>
      <c r="D4" s="212" t="s">
        <v>251</v>
      </c>
      <c r="E4" s="212">
        <v>18112</v>
      </c>
    </row>
    <row r="5" spans="1:5" ht="25.5" customHeight="1">
      <c r="A5" s="212">
        <v>2</v>
      </c>
      <c r="B5" s="212" t="s">
        <v>506</v>
      </c>
      <c r="C5" s="212">
        <v>15740</v>
      </c>
      <c r="D5" s="212" t="s">
        <v>507</v>
      </c>
      <c r="E5" s="212">
        <v>4678</v>
      </c>
    </row>
    <row r="6" spans="1:5" ht="25.5" customHeight="1">
      <c r="A6" s="212">
        <v>3</v>
      </c>
      <c r="B6" s="212" t="s">
        <v>508</v>
      </c>
      <c r="C6" s="212">
        <v>582</v>
      </c>
      <c r="D6" s="212" t="s">
        <v>254</v>
      </c>
      <c r="E6" s="212">
        <v>9028</v>
      </c>
    </row>
    <row r="7" spans="1:5" ht="25.5" customHeight="1">
      <c r="A7" s="213">
        <v>7</v>
      </c>
      <c r="B7" s="214" t="s">
        <v>509</v>
      </c>
      <c r="C7" s="214">
        <f>SUM(C4:C6)</f>
        <v>31818</v>
      </c>
      <c r="D7" s="214" t="s">
        <v>509</v>
      </c>
      <c r="E7" s="214">
        <f>SUM(E4:E6)</f>
        <v>31818</v>
      </c>
    </row>
    <row r="8" ht="25.5" customHeight="1"/>
    <row r="9" ht="25.5" customHeight="1"/>
    <row r="10" ht="25.5" customHeight="1"/>
    <row r="11" spans="1:5" s="215" customFormat="1" ht="25.5" customHeight="1">
      <c r="A11" s="209"/>
      <c r="B11" s="209"/>
      <c r="C11" s="209"/>
      <c r="D11" s="209"/>
      <c r="E11" s="209"/>
    </row>
  </sheetData>
  <sheetProtection/>
  <printOptions horizontalCentered="1"/>
  <pageMargins left="0.7480314960629921" right="0.7480314960629921" top="1.4173228346456694" bottom="0.984251968503937" header="0.5118110236220472" footer="0.5118110236220472"/>
  <pageSetup fitToHeight="1" fitToWidth="1" horizontalDpi="600" verticalDpi="600" orientation="landscape" paperSize="9" r:id="rId1"/>
  <headerFooter>
    <oddHeader>&amp;LMAGYARPOLÁNYI KÖZÖS 
ÖNKORMÁNYZATI HIVATAL
&amp;C2013.ÉVI KÖLTSÉGVETÉS&amp;R9/a. melléklet az 1/2013. (II.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2013-02-18T10:35:44Z</cp:lastPrinted>
  <dcterms:created xsi:type="dcterms:W3CDTF">2013-02-06T12:08:42Z</dcterms:created>
  <dcterms:modified xsi:type="dcterms:W3CDTF">2013-09-06T14:18:08Z</dcterms:modified>
  <cp:category/>
  <cp:version/>
  <cp:contentType/>
  <cp:contentStatus/>
</cp:coreProperties>
</file>