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2.sz.mell." sheetId="1" r:id="rId1"/>
  </sheets>
  <externalReferences>
    <externalReference r:id="rId2"/>
  </externalReferences>
  <definedNames>
    <definedName name="_xlnm.Print_Area" localSheetId="0">'1.2.sz.mell.'!$A$1:$E$147</definedName>
  </definedNames>
  <calcPr calcId="125725"/>
</workbook>
</file>

<file path=xl/calcChain.xml><?xml version="1.0" encoding="utf-8"?>
<calcChain xmlns="http://schemas.openxmlformats.org/spreadsheetml/2006/main">
  <c r="E152" i="1"/>
  <c r="C146"/>
  <c r="E136"/>
  <c r="D136"/>
  <c r="E109"/>
  <c r="E126" s="1"/>
  <c r="E147" s="1"/>
  <c r="D109"/>
  <c r="C109"/>
  <c r="C126" s="1"/>
  <c r="C147" s="1"/>
  <c r="E93"/>
  <c r="D93"/>
  <c r="D126" s="1"/>
  <c r="D147" s="1"/>
  <c r="C93"/>
  <c r="E85"/>
  <c r="D85"/>
  <c r="D152" s="1"/>
  <c r="C85"/>
  <c r="C152" s="1"/>
  <c r="D72"/>
  <c r="C72"/>
  <c r="D62"/>
  <c r="D86" s="1"/>
  <c r="E57"/>
  <c r="D57"/>
  <c r="C57"/>
  <c r="C62" s="1"/>
  <c r="E35"/>
  <c r="D35"/>
  <c r="C35"/>
  <c r="E27"/>
  <c r="E62" s="1"/>
  <c r="D27"/>
  <c r="C27"/>
  <c r="F20"/>
  <c r="E20"/>
  <c r="D20"/>
  <c r="E13"/>
  <c r="D13"/>
  <c r="C13"/>
  <c r="E6"/>
  <c r="D6"/>
  <c r="C6"/>
  <c r="C3"/>
  <c r="C90" s="1"/>
  <c r="E86" l="1"/>
  <c r="C86"/>
</calcChain>
</file>

<file path=xl/sharedStrings.xml><?xml version="1.0" encoding="utf-8"?>
<sst xmlns="http://schemas.openxmlformats.org/spreadsheetml/2006/main" count="437" uniqueCount="335">
  <si>
    <t>B E V É T E L E K</t>
  </si>
  <si>
    <t>1.2 melléklet a 3/2018(V.24.) önkormányzati rendelethez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</si>
  <si>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</si>
  <si>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</si>
  <si>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</si>
  <si>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</si>
  <si>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</si>
  <si>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</si>
  <si>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</si>
  <si>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</si>
  <si>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</si>
  <si>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</si>
  <si>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</si>
  <si>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</si>
  <si>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</si>
  <si>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</si>
  <si>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</si>
  <si>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</si>
  <si>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</si>
  <si>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</si>
  <si>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</si>
  <si>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</si>
  <si>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</si>
  <si>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</si>
  <si>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</si>
  <si>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</si>
  <si>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</si>
  <si>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</si>
  <si>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</si>
  <si>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</si>
  <si>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</si>
  <si>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</si>
  <si>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</si>
  <si>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</si>
  <si>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</si>
  <si>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</si>
  <si>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</si>
  <si>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</si>
  <si>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</si>
  <si>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</si>
  <si>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</si>
  <si>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</si>
  <si>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</si>
  <si>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</si>
  <si>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</si>
  <si>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</si>
  <si>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</si>
  <si>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</si>
  <si>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</si>
  <si>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</si>
  <si>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</si>
  <si>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</si>
  <si>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</si>
  <si>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</si>
  <si>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</si>
  <si>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</si>
  <si>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</si>
  <si>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</si>
  <si>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</si>
  <si>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</si>
  <si>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</si>
  <si>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</si>
  <si>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</si>
  <si>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</si>
  <si>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</si>
  <si>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</si>
  <si>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</si>
  <si>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</si>
  <si>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</si>
  <si>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</si>
  <si>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</si>
  <si>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</si>
  <si>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</si>
  <si>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</si>
  <si>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</si>
  <si>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</si>
  <si>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</si>
  <si>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</si>
  <si>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</si>
  <si>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</si>
  <si>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</si>
  <si>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</si>
  <si>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</si>
  <si>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</si>
  <si>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</si>
  <si>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</si>
  <si>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</si>
  <si>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</si>
  <si>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</si>
  <si>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</si>
  <si>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</si>
  <si>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</si>
  <si>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</si>
  <si>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</si>
  <si>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</si>
  <si>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4.5.</t>
  </si>
  <si>
    <t>Termékek és szolgáltatások adói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</si>
  <si>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</si>
  <si>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</si>
  <si>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</si>
  <si>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</si>
  <si>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</si>
  <si>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</si>
  <si>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</si>
  <si>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</si>
  <si>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</si>
  <si>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</si>
  <si>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</si>
  <si>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</si>
  <si>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</si>
  <si>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</si>
  <si>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</si>
  <si>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</si>
  <si>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</si>
  <si>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</si>
  <si>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</si>
  <si>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</si>
  <si>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</si>
  <si>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</si>
  <si>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</si>
  <si>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</si>
  <si>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</si>
  <si>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</si>
  <si>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</si>
  <si>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</si>
  <si>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</si>
  <si>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</si>
  <si>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</si>
  <si>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</si>
  <si>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</si>
  <si>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</si>
  <si>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</si>
  <si>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</si>
  <si>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</si>
  <si>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</si>
  <si>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</si>
  <si>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</si>
  <si>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</si>
  <si>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</si>
  <si>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</si>
  <si>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</si>
  <si>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</si>
  <si>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</si>
  <si>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</si>
  <si>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</si>
  <si>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</si>
  <si>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</si>
  <si>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</si>
  <si>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</si>
  <si>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</si>
  <si>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</si>
  <si>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</si>
  <si>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</si>
  <si>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</si>
  <si>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</si>
  <si>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</si>
  <si>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</si>
  <si>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</si>
  <si>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</si>
  <si>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</si>
  <si>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</si>
  <si>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</si>
  <si>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</si>
  <si>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</si>
  <si>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</si>
  <si>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</si>
  <si>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</si>
  <si>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</si>
  <si>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</si>
  <si>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</si>
  <si>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</si>
  <si>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</si>
  <si>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</si>
  <si>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</si>
  <si>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</si>
  <si>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</si>
  <si>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</si>
  <si>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</si>
  <si>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</si>
  <si>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</si>
  <si>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</si>
  <si>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</si>
  <si>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</si>
  <si>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</si>
  <si>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</si>
  <si>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</si>
  <si>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</si>
  <si>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</si>
  <si>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</si>
  <si>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</si>
  <si>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</si>
  <si>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</si>
  <si>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</si>
  <si>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</si>
  <si>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</si>
  <si>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</si>
  <si>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</si>
  <si>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</si>
  <si>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</si>
  <si>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</si>
  <si>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</si>
  <si>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</si>
  <si>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</si>
  <si>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</si>
  <si>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</si>
  <si>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</si>
  <si>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</si>
  <si>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</si>
  <si>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</si>
  <si>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</si>
  <si>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</si>
  <si>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</si>
  <si>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</si>
  <si>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</si>
  <si>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</si>
  <si>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</si>
  <si>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</si>
  <si>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</si>
  <si>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</si>
  <si>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</si>
  <si>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</si>
  <si>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</si>
  <si>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</si>
  <si>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</si>
  <si>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</si>
  <si>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</si>
  <si>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</si>
  <si>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</si>
  <si>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</si>
  <si>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</si>
  <si>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</si>
  <si>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</si>
  <si>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</si>
  <si>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</si>
  <si>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</si>
  <si>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</si>
  <si>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</si>
  <si>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</si>
  <si>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</si>
  <si>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</si>
  <si>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</si>
  <si>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</si>
  <si>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</si>
  <si>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</si>
  <si>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</si>
  <si>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</si>
  <si>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</si>
  <si>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</si>
  <si>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</si>
  <si>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</si>
  <si>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</si>
  <si>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</si>
  <si>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</si>
  <si>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</si>
  <si>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táblázat</t>
  </si>
  <si>
    <t>Ezer 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</si>
  <si>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</si>
  <si>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</si>
  <si>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</si>
  <si>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</si>
  <si>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</si>
  <si>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</si>
  <si>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</si>
  <si>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</si>
  <si>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</si>
  <si>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</si>
  <si>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</si>
  <si>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</si>
  <si>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</si>
  <si>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</si>
  <si>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</si>
  <si>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</si>
  <si>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</si>
  <si>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</si>
  <si>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</si>
  <si>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</si>
  <si>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</si>
  <si>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</si>
  <si>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</si>
  <si>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</si>
  <si>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</si>
  <si>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015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</si>
  <si>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</si>
  <si>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</si>
  <si>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</si>
  <si>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</si>
  <si>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</si>
  <si>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</si>
  <si>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</si>
  <si>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</si>
  <si>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</si>
  <si>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</si>
  <si>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</si>
  <si>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</si>
  <si>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</si>
  <si>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</si>
  <si>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</si>
  <si>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</si>
  <si>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</si>
  <si>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</si>
  <si>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</si>
  <si>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</si>
  <si>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</si>
  <si>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</si>
  <si>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</si>
  <si>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</si>
  <si>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</si>
  <si>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</si>
  <si>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</si>
  <si>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</si>
  <si>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</si>
  <si>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</si>
  <si>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</si>
  <si>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</si>
  <si>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</si>
  <si>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</si>
  <si>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</si>
  <si>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</si>
  <si>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</si>
  <si>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</si>
  <si>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</si>
  <si>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</si>
  <si>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 irányítószervi támogatás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</si>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</sst>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sz val="8"/>
      <name val="Times New Roman"/>
      <charset val="238"/>
    </font>
    <font>
      <b/>
      <sz val="9"/>
      <name val="Times New Roman"/>
      <charset val="238"/>
    </font>
    <font>
      <b/>
      <i/>
      <sz val="10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0" fillId="0" borderId="0" xfId="1" applyFont="1" applyFill="1" applyProtection="1"/>
    <xf numFmtId="0" fontId="4" fillId="0" borderId="0" xfId="1" applyFont="1" applyFill="1" applyProtection="1"/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49" fontId="7" fillId="0" borderId="0" xfId="1" applyNumberFormat="1" applyFont="1" applyFill="1" applyProtection="1"/>
    <xf numFmtId="0" fontId="7" fillId="0" borderId="0" xfId="1" applyFont="1" applyFill="1" applyProtection="1"/>
    <xf numFmtId="0" fontId="6" fillId="0" borderId="8" xfId="1" applyFont="1" applyFill="1" applyBorder="1" applyAlignment="1" applyProtection="1">
      <alignment horizontal="left" vertical="center" wrapText="1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</xf>
    <xf numFmtId="49" fontId="4" fillId="0" borderId="0" xfId="1" applyNumberFormat="1" applyFont="1" applyFill="1" applyProtection="1"/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18" xfId="0" applyFont="1" applyBorder="1" applyAlignment="1" applyProtection="1">
      <alignment horizontal="left" wrapText="1" indent="1"/>
    </xf>
    <xf numFmtId="164" fontId="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20" xfId="1" applyNumberFormat="1" applyFont="1" applyFill="1" applyBorder="1" applyAlignment="1" applyProtection="1">
      <alignment horizontal="left" vertical="center" wrapText="1" indent="1"/>
    </xf>
    <xf numFmtId="0" fontId="8" fillId="0" borderId="21" xfId="0" applyFont="1" applyBorder="1" applyAlignment="1" applyProtection="1">
      <alignment horizontal="left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horizontal="left" vertical="center" wrapText="1" inden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0" fontId="8" fillId="0" borderId="17" xfId="0" applyFont="1" applyBorder="1" applyAlignment="1" applyProtection="1">
      <alignment vertical="center" wrapText="1"/>
    </xf>
    <xf numFmtId="164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vertical="center" wrapText="1"/>
    </xf>
    <xf numFmtId="0" fontId="9" fillId="0" borderId="22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 wrapText="1" inden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11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6" fillId="0" borderId="24" xfId="1" applyFont="1" applyFill="1" applyBorder="1" applyAlignment="1" applyProtection="1">
      <alignment horizontal="center" vertical="center" wrapText="1"/>
    </xf>
    <xf numFmtId="0" fontId="6" fillId="0" borderId="25" xfId="1" applyFont="1" applyFill="1" applyBorder="1" applyAlignment="1" applyProtection="1">
      <alignment horizontal="left" vertical="center" wrapText="1" indent="1"/>
    </xf>
    <xf numFmtId="0" fontId="6" fillId="0" borderId="26" xfId="1" applyFont="1" applyFill="1" applyBorder="1" applyAlignment="1" applyProtection="1">
      <alignment vertical="center" wrapText="1"/>
    </xf>
    <xf numFmtId="164" fontId="6" fillId="0" borderId="26" xfId="1" applyNumberFormat="1" applyFont="1" applyFill="1" applyBorder="1" applyAlignment="1" applyProtection="1">
      <alignment horizontal="right" vertical="center" wrapText="1" indent="1"/>
    </xf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indent="6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8" xfId="1" applyFont="1" applyFill="1" applyBorder="1" applyAlignment="1" applyProtection="1">
      <alignment horizontal="left" vertical="center" wrapText="1" indent="6"/>
    </xf>
    <xf numFmtId="49" fontId="7" fillId="0" borderId="5" xfId="1" applyNumberFormat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6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3" fontId="5" fillId="0" borderId="15" xfId="1" applyNumberFormat="1" applyFont="1" applyFill="1" applyBorder="1" applyAlignment="1" applyProtection="1">
      <alignment horizontal="right" vertical="center" indent="1"/>
    </xf>
    <xf numFmtId="0" fontId="1" fillId="0" borderId="15" xfId="1" applyFont="1" applyFill="1" applyBorder="1" applyAlignment="1" applyProtection="1">
      <alignment horizontal="right" vertical="center" indent="1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1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Border="1" applyAlignment="1" applyProtection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0" fontId="9" fillId="0" borderId="22" xfId="0" applyFont="1" applyBorder="1" applyAlignment="1" applyProtection="1">
      <alignment horizontal="left" vertical="center" wrapText="1" indent="1"/>
    </xf>
    <xf numFmtId="0" fontId="10" fillId="0" borderId="23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0" fontId="11" fillId="0" borderId="1" xfId="0" applyFont="1" applyFill="1" applyBorder="1" applyAlignment="1" applyProtection="1">
      <alignment horizontal="right" vertical="center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3">
          <cell r="C3" t="str">
            <v xml:space="preserve">2017.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I162"/>
  <sheetViews>
    <sheetView tabSelected="1" zoomScale="130" zoomScaleSheetLayoutView="100" workbookViewId="0">
      <selection activeCell="B2" sqref="B2"/>
    </sheetView>
  </sheetViews>
  <sheetFormatPr defaultRowHeight="15.75"/>
  <cols>
    <col min="1" max="1" width="9.5" style="100" customWidth="1"/>
    <col min="2" max="2" width="60.83203125" style="100" customWidth="1"/>
    <col min="3" max="5" width="15.83203125" style="97" customWidth="1"/>
    <col min="6" max="6" width="9.33203125" style="2" hidden="1" customWidth="1"/>
    <col min="7" max="16384" width="9.33203125" style="2"/>
  </cols>
  <sheetData>
    <row r="1" spans="1:7" ht="15.95" customHeight="1">
      <c r="A1" s="1" t="s">
        <v>0</v>
      </c>
      <c r="B1" s="1"/>
      <c r="C1" s="1"/>
      <c r="D1" s="1"/>
      <c r="E1" s="1"/>
    </row>
    <row r="2" spans="1:7" ht="15.95" customHeight="1" thickBot="1">
      <c r="A2" s="3"/>
      <c r="B2" s="4" t="s">
        <v>1</v>
      </c>
      <c r="C2" s="5"/>
      <c r="D2" s="5"/>
      <c r="E2" s="5"/>
      <c r="F2" s="5"/>
      <c r="G2" s="5"/>
    </row>
    <row r="3" spans="1:7" ht="15.95" customHeight="1">
      <c r="A3" s="6" t="s">
        <v>2</v>
      </c>
      <c r="B3" s="7" t="s">
        <v>3</v>
      </c>
      <c r="C3" s="8" t="str">
        <f>+'[1]1.1.sz.mell.'!C3:E3</f>
        <v xml:space="preserve">2017. évi </v>
      </c>
      <c r="D3" s="8"/>
      <c r="E3" s="9"/>
      <c r="F3" s="10"/>
    </row>
    <row r="4" spans="1:7" ht="38.1" customHeight="1" thickBot="1">
      <c r="A4" s="11"/>
      <c r="B4" s="12"/>
      <c r="C4" s="13" t="s">
        <v>4</v>
      </c>
      <c r="D4" s="13" t="s">
        <v>5</v>
      </c>
      <c r="E4" s="14" t="s">
        <v>6</v>
      </c>
      <c r="F4" s="10"/>
    </row>
    <row r="5" spans="1:7" s="19" customFormat="1" ht="12" customHeight="1" thickBot="1">
      <c r="A5" s="15" t="s">
        <v>7</v>
      </c>
      <c r="B5" s="16" t="s">
        <v>8</v>
      </c>
      <c r="C5" s="16" t="s">
        <v>9</v>
      </c>
      <c r="D5" s="16" t="s">
        <v>10</v>
      </c>
      <c r="E5" s="17" t="s">
        <v>11</v>
      </c>
      <c r="F5" s="18"/>
    </row>
    <row r="6" spans="1:7" s="5" customFormat="1" ht="12" customHeight="1" thickBot="1">
      <c r="A6" s="20" t="s">
        <v>12</v>
      </c>
      <c r="B6" s="21" t="s">
        <v>13</v>
      </c>
      <c r="C6" s="22">
        <f>SUM(C7:C12)</f>
        <v>208811419</v>
      </c>
      <c r="D6" s="22">
        <f>SUM(D7:D12)</f>
        <v>218126421</v>
      </c>
      <c r="E6" s="23">
        <f>SUM(E7:E12)</f>
        <v>218126421</v>
      </c>
      <c r="F6" s="24" t="s">
        <v>14</v>
      </c>
    </row>
    <row r="7" spans="1:7" s="5" customFormat="1" ht="12" customHeight="1">
      <c r="A7" s="25" t="s">
        <v>15</v>
      </c>
      <c r="B7" s="26" t="s">
        <v>16</v>
      </c>
      <c r="C7" s="27">
        <v>128158005</v>
      </c>
      <c r="D7" s="27">
        <v>129158005</v>
      </c>
      <c r="E7" s="28">
        <v>129158005</v>
      </c>
      <c r="F7" s="24" t="s">
        <v>17</v>
      </c>
    </row>
    <row r="8" spans="1:7" s="5" customFormat="1" ht="12" customHeight="1">
      <c r="A8" s="29" t="s">
        <v>18</v>
      </c>
      <c r="B8" s="30" t="s">
        <v>19</v>
      </c>
      <c r="C8" s="31">
        <v>50688267</v>
      </c>
      <c r="D8" s="31">
        <v>56142806</v>
      </c>
      <c r="E8" s="32">
        <v>56142806</v>
      </c>
      <c r="F8" s="24" t="s">
        <v>20</v>
      </c>
    </row>
    <row r="9" spans="1:7" s="5" customFormat="1" ht="12" customHeight="1">
      <c r="A9" s="29" t="s">
        <v>21</v>
      </c>
      <c r="B9" s="30" t="s">
        <v>22</v>
      </c>
      <c r="C9" s="31">
        <v>27116287</v>
      </c>
      <c r="D9" s="31">
        <v>27210352</v>
      </c>
      <c r="E9" s="32">
        <v>27210352</v>
      </c>
      <c r="F9" s="24" t="s">
        <v>23</v>
      </c>
    </row>
    <row r="10" spans="1:7" s="5" customFormat="1" ht="12" customHeight="1">
      <c r="A10" s="29" t="s">
        <v>24</v>
      </c>
      <c r="B10" s="30" t="s">
        <v>25</v>
      </c>
      <c r="C10" s="31">
        <v>2848860</v>
      </c>
      <c r="D10" s="31">
        <v>2848860</v>
      </c>
      <c r="E10" s="32">
        <v>2848860</v>
      </c>
      <c r="F10" s="24" t="s">
        <v>26</v>
      </c>
    </row>
    <row r="11" spans="1:7" s="5" customFormat="1" ht="12" customHeight="1">
      <c r="A11" s="29" t="s">
        <v>27</v>
      </c>
      <c r="B11" s="30" t="s">
        <v>28</v>
      </c>
      <c r="C11" s="31">
        <v>0</v>
      </c>
      <c r="D11" s="31"/>
      <c r="E11" s="32"/>
      <c r="F11" s="24" t="s">
        <v>29</v>
      </c>
    </row>
    <row r="12" spans="1:7" s="5" customFormat="1" ht="12" customHeight="1" thickBot="1">
      <c r="A12" s="33" t="s">
        <v>30</v>
      </c>
      <c r="B12" s="34" t="s">
        <v>31</v>
      </c>
      <c r="C12" s="35">
        <v>0</v>
      </c>
      <c r="D12" s="35">
        <v>2766398</v>
      </c>
      <c r="E12" s="36">
        <v>2766398</v>
      </c>
      <c r="F12" s="24" t="s">
        <v>32</v>
      </c>
    </row>
    <row r="13" spans="1:7" s="5" customFormat="1" ht="12" customHeight="1" thickBot="1">
      <c r="A13" s="20" t="s">
        <v>33</v>
      </c>
      <c r="B13" s="37" t="s">
        <v>34</v>
      </c>
      <c r="C13" s="22">
        <f>SUM(C14:C19)</f>
        <v>10675000</v>
      </c>
      <c r="D13" s="22">
        <f>SUM(D14:D19)</f>
        <v>21912443</v>
      </c>
      <c r="E13" s="22">
        <f>SUM(E14:E19)</f>
        <v>20700768</v>
      </c>
      <c r="F13" s="24" t="s">
        <v>35</v>
      </c>
    </row>
    <row r="14" spans="1:7" s="5" customFormat="1" ht="12" customHeight="1">
      <c r="A14" s="25" t="s">
        <v>36</v>
      </c>
      <c r="B14" s="26" t="s">
        <v>37</v>
      </c>
      <c r="C14" s="27">
        <v>0</v>
      </c>
      <c r="D14" s="27">
        <v>547967</v>
      </c>
      <c r="E14" s="28">
        <v>547967</v>
      </c>
      <c r="F14" s="24" t="s">
        <v>38</v>
      </c>
    </row>
    <row r="15" spans="1:7" s="5" customFormat="1" ht="12" customHeight="1">
      <c r="A15" s="29" t="s">
        <v>39</v>
      </c>
      <c r="B15" s="30" t="s">
        <v>40</v>
      </c>
      <c r="C15" s="31">
        <v>0</v>
      </c>
      <c r="D15" s="31">
        <v>0</v>
      </c>
      <c r="E15" s="32">
        <v>0</v>
      </c>
      <c r="F15" s="24" t="s">
        <v>41</v>
      </c>
    </row>
    <row r="16" spans="1:7" s="5" customFormat="1" ht="12" customHeight="1">
      <c r="A16" s="29" t="s">
        <v>42</v>
      </c>
      <c r="B16" s="30" t="s">
        <v>43</v>
      </c>
      <c r="C16" s="31">
        <v>0</v>
      </c>
      <c r="D16" s="31">
        <v>0</v>
      </c>
      <c r="E16" s="32">
        <v>0</v>
      </c>
      <c r="F16" s="24" t="s">
        <v>44</v>
      </c>
    </row>
    <row r="17" spans="1:6" s="5" customFormat="1" ht="12" customHeight="1">
      <c r="A17" s="29" t="s">
        <v>45</v>
      </c>
      <c r="B17" s="30" t="s">
        <v>46</v>
      </c>
      <c r="C17" s="31">
        <v>0</v>
      </c>
      <c r="D17" s="31">
        <v>0</v>
      </c>
      <c r="E17" s="32">
        <v>0</v>
      </c>
      <c r="F17" s="24" t="s">
        <v>47</v>
      </c>
    </row>
    <row r="18" spans="1:6" s="5" customFormat="1" ht="12" customHeight="1">
      <c r="A18" s="29" t="s">
        <v>48</v>
      </c>
      <c r="B18" s="30" t="s">
        <v>49</v>
      </c>
      <c r="C18" s="31">
        <v>10675000</v>
      </c>
      <c r="D18" s="31">
        <v>21364476</v>
      </c>
      <c r="E18" s="32">
        <v>20152801</v>
      </c>
      <c r="F18" s="24" t="s">
        <v>50</v>
      </c>
    </row>
    <row r="19" spans="1:6" s="5" customFormat="1" ht="12" customHeight="1" thickBot="1">
      <c r="A19" s="33" t="s">
        <v>51</v>
      </c>
      <c r="B19" s="34" t="s">
        <v>52</v>
      </c>
      <c r="C19" s="35">
        <v>0</v>
      </c>
      <c r="D19" s="35">
        <v>0</v>
      </c>
      <c r="E19" s="36">
        <v>0</v>
      </c>
      <c r="F19" s="24" t="s">
        <v>53</v>
      </c>
    </row>
    <row r="20" spans="1:6" s="5" customFormat="1" ht="12" customHeight="1" thickBot="1">
      <c r="A20" s="20" t="s">
        <v>54</v>
      </c>
      <c r="B20" s="21" t="s">
        <v>55</v>
      </c>
      <c r="C20" s="22">
        <v>0</v>
      </c>
      <c r="D20" s="22">
        <f>SUM(D21:D25)</f>
        <v>13592000</v>
      </c>
      <c r="E20" s="22">
        <f>SUM(E21:E25)</f>
        <v>13592000</v>
      </c>
      <c r="F20" s="22">
        <f>SUM(F21:F25)</f>
        <v>0</v>
      </c>
    </row>
    <row r="21" spans="1:6" s="5" customFormat="1" ht="12" customHeight="1">
      <c r="A21" s="25" t="s">
        <v>56</v>
      </c>
      <c r="B21" s="26" t="s">
        <v>57</v>
      </c>
      <c r="C21" s="27">
        <v>0</v>
      </c>
      <c r="D21" s="27">
        <v>13592000</v>
      </c>
      <c r="E21" s="28">
        <v>13592000</v>
      </c>
      <c r="F21" s="24" t="s">
        <v>58</v>
      </c>
    </row>
    <row r="22" spans="1:6" s="5" customFormat="1" ht="12" customHeight="1">
      <c r="A22" s="29" t="s">
        <v>59</v>
      </c>
      <c r="B22" s="30" t="s">
        <v>60</v>
      </c>
      <c r="C22" s="31">
        <v>0</v>
      </c>
      <c r="D22" s="31">
        <v>0</v>
      </c>
      <c r="E22" s="32">
        <v>0</v>
      </c>
      <c r="F22" s="24" t="s">
        <v>61</v>
      </c>
    </row>
    <row r="23" spans="1:6" s="5" customFormat="1" ht="12" customHeight="1">
      <c r="A23" s="29" t="s">
        <v>62</v>
      </c>
      <c r="B23" s="30" t="s">
        <v>63</v>
      </c>
      <c r="C23" s="31">
        <v>0</v>
      </c>
      <c r="D23" s="31">
        <v>0</v>
      </c>
      <c r="E23" s="32">
        <v>0</v>
      </c>
      <c r="F23" s="24" t="s">
        <v>64</v>
      </c>
    </row>
    <row r="24" spans="1:6" s="5" customFormat="1" ht="12" customHeight="1">
      <c r="A24" s="29" t="s">
        <v>65</v>
      </c>
      <c r="B24" s="30" t="s">
        <v>66</v>
      </c>
      <c r="C24" s="31">
        <v>0</v>
      </c>
      <c r="D24" s="31">
        <v>0</v>
      </c>
      <c r="E24" s="32">
        <v>0</v>
      </c>
      <c r="F24" s="24" t="s">
        <v>67</v>
      </c>
    </row>
    <row r="25" spans="1:6" s="5" customFormat="1" ht="12" customHeight="1">
      <c r="A25" s="29" t="s">
        <v>68</v>
      </c>
      <c r="B25" s="30" t="s">
        <v>69</v>
      </c>
      <c r="C25" s="31">
        <v>0</v>
      </c>
      <c r="D25" s="31"/>
      <c r="E25" s="32"/>
      <c r="F25" s="24" t="s">
        <v>70</v>
      </c>
    </row>
    <row r="26" spans="1:6" s="5" customFormat="1" ht="12" customHeight="1" thickBot="1">
      <c r="A26" s="33" t="s">
        <v>71</v>
      </c>
      <c r="B26" s="34" t="s">
        <v>72</v>
      </c>
      <c r="C26" s="35">
        <v>0</v>
      </c>
      <c r="D26" s="35"/>
      <c r="E26" s="36"/>
      <c r="F26" s="24" t="s">
        <v>73</v>
      </c>
    </row>
    <row r="27" spans="1:6" s="5" customFormat="1" ht="12" customHeight="1" thickBot="1">
      <c r="A27" s="20" t="s">
        <v>74</v>
      </c>
      <c r="B27" s="21" t="s">
        <v>75</v>
      </c>
      <c r="C27" s="22">
        <f>SUM(C28:C33)</f>
        <v>35174654</v>
      </c>
      <c r="D27" s="22">
        <f>SUM(D29:D33)</f>
        <v>35174654</v>
      </c>
      <c r="E27" s="22">
        <f>SUM(E29:E33)</f>
        <v>23380691</v>
      </c>
      <c r="F27" s="24" t="s">
        <v>76</v>
      </c>
    </row>
    <row r="28" spans="1:6" s="5" customFormat="1" ht="12" customHeight="1">
      <c r="A28" s="25" t="s">
        <v>77</v>
      </c>
      <c r="B28" s="26" t="s">
        <v>78</v>
      </c>
      <c r="C28" s="38">
        <v>0</v>
      </c>
      <c r="D28" s="38">
        <v>0</v>
      </c>
      <c r="E28" s="39"/>
      <c r="F28" s="24" t="s">
        <v>79</v>
      </c>
    </row>
    <row r="29" spans="1:6" s="5" customFormat="1" ht="12" customHeight="1">
      <c r="A29" s="29" t="s">
        <v>80</v>
      </c>
      <c r="B29" s="30" t="s">
        <v>81</v>
      </c>
      <c r="C29" s="31">
        <v>14000000</v>
      </c>
      <c r="D29" s="31">
        <v>14000000</v>
      </c>
      <c r="E29" s="32">
        <v>10364006</v>
      </c>
      <c r="F29" s="24" t="s">
        <v>82</v>
      </c>
    </row>
    <row r="30" spans="1:6" s="5" customFormat="1" ht="12" customHeight="1">
      <c r="A30" s="29" t="s">
        <v>83</v>
      </c>
      <c r="B30" s="30" t="s">
        <v>84</v>
      </c>
      <c r="C30" s="31">
        <v>0</v>
      </c>
      <c r="D30" s="31">
        <v>0</v>
      </c>
      <c r="E30" s="32">
        <v>0</v>
      </c>
      <c r="F30" s="24" t="s">
        <v>85</v>
      </c>
    </row>
    <row r="31" spans="1:6" s="5" customFormat="1" ht="12" customHeight="1">
      <c r="A31" s="29" t="s">
        <v>86</v>
      </c>
      <c r="B31" s="30" t="s">
        <v>87</v>
      </c>
      <c r="C31" s="31">
        <v>15500000</v>
      </c>
      <c r="D31" s="31">
        <v>15500000</v>
      </c>
      <c r="E31" s="32">
        <v>12451777</v>
      </c>
      <c r="F31" s="24" t="s">
        <v>88</v>
      </c>
    </row>
    <row r="32" spans="1:6" s="5" customFormat="1" ht="12" customHeight="1">
      <c r="A32" s="29" t="s">
        <v>89</v>
      </c>
      <c r="B32" s="30" t="s">
        <v>90</v>
      </c>
      <c r="C32" s="31">
        <v>2950000</v>
      </c>
      <c r="D32" s="31">
        <v>2950000</v>
      </c>
      <c r="E32" s="32"/>
      <c r="F32" s="24" t="s">
        <v>91</v>
      </c>
    </row>
    <row r="33" spans="1:6" s="5" customFormat="1" ht="12" customHeight="1">
      <c r="A33" s="33" t="s">
        <v>92</v>
      </c>
      <c r="B33" s="34" t="s">
        <v>93</v>
      </c>
      <c r="C33" s="35">
        <v>2724654</v>
      </c>
      <c r="D33" s="35">
        <v>2724654</v>
      </c>
      <c r="E33" s="36">
        <v>564908</v>
      </c>
      <c r="F33" s="24" t="s">
        <v>94</v>
      </c>
    </row>
    <row r="34" spans="1:6" s="5" customFormat="1" ht="12" customHeight="1" thickBot="1">
      <c r="A34" s="40" t="s">
        <v>95</v>
      </c>
      <c r="B34" s="41" t="s">
        <v>96</v>
      </c>
      <c r="C34" s="42">
        <v>18450000</v>
      </c>
      <c r="D34" s="42">
        <v>18450000</v>
      </c>
      <c r="E34" s="43">
        <v>12451777</v>
      </c>
      <c r="F34" s="24"/>
    </row>
    <row r="35" spans="1:6" s="5" customFormat="1" ht="12" customHeight="1" thickBot="1">
      <c r="A35" s="20" t="s">
        <v>97</v>
      </c>
      <c r="B35" s="21" t="s">
        <v>98</v>
      </c>
      <c r="C35" s="22">
        <f>SUM(C36:C45)</f>
        <v>14415927</v>
      </c>
      <c r="D35" s="22">
        <f>SUM(D36:D45)</f>
        <v>15089365</v>
      </c>
      <c r="E35" s="22">
        <f>SUM(E36:E45)</f>
        <v>18876938</v>
      </c>
      <c r="F35" s="24" t="s">
        <v>99</v>
      </c>
    </row>
    <row r="36" spans="1:6" s="5" customFormat="1" ht="12" customHeight="1">
      <c r="A36" s="25" t="s">
        <v>100</v>
      </c>
      <c r="B36" s="26" t="s">
        <v>101</v>
      </c>
      <c r="C36" s="27">
        <v>0</v>
      </c>
      <c r="D36" s="27"/>
      <c r="E36" s="28"/>
      <c r="F36" s="24" t="s">
        <v>102</v>
      </c>
    </row>
    <row r="37" spans="1:6" s="5" customFormat="1" ht="12" customHeight="1">
      <c r="A37" s="29" t="s">
        <v>103</v>
      </c>
      <c r="B37" s="30" t="s">
        <v>104</v>
      </c>
      <c r="C37" s="31">
        <v>0</v>
      </c>
      <c r="D37" s="31">
        <v>63811</v>
      </c>
      <c r="E37" s="32">
        <v>63811</v>
      </c>
      <c r="F37" s="24" t="s">
        <v>105</v>
      </c>
    </row>
    <row r="38" spans="1:6" s="5" customFormat="1" ht="12" customHeight="1">
      <c r="A38" s="29" t="s">
        <v>106</v>
      </c>
      <c r="B38" s="30" t="s">
        <v>107</v>
      </c>
      <c r="C38" s="31">
        <v>0</v>
      </c>
      <c r="D38" s="31">
        <v>0</v>
      </c>
      <c r="E38" s="32">
        <v>0</v>
      </c>
      <c r="F38" s="24" t="s">
        <v>108</v>
      </c>
    </row>
    <row r="39" spans="1:6" s="5" customFormat="1" ht="12" customHeight="1">
      <c r="A39" s="29" t="s">
        <v>109</v>
      </c>
      <c r="B39" s="30" t="s">
        <v>110</v>
      </c>
      <c r="C39" s="31">
        <v>11523927</v>
      </c>
      <c r="D39" s="31">
        <v>11523927</v>
      </c>
      <c r="E39" s="32">
        <v>14413730</v>
      </c>
      <c r="F39" s="24" t="s">
        <v>111</v>
      </c>
    </row>
    <row r="40" spans="1:6" s="5" customFormat="1" ht="12" customHeight="1">
      <c r="A40" s="29" t="s">
        <v>112</v>
      </c>
      <c r="B40" s="30" t="s">
        <v>113</v>
      </c>
      <c r="C40" s="31"/>
      <c r="D40" s="31"/>
      <c r="E40" s="32"/>
      <c r="F40" s="24" t="s">
        <v>114</v>
      </c>
    </row>
    <row r="41" spans="1:6" s="5" customFormat="1" ht="12" customHeight="1">
      <c r="A41" s="29" t="s">
        <v>115</v>
      </c>
      <c r="B41" s="30" t="s">
        <v>116</v>
      </c>
      <c r="C41" s="31">
        <v>2862000</v>
      </c>
      <c r="D41" s="31">
        <v>2862000</v>
      </c>
      <c r="E41" s="32">
        <v>3780596</v>
      </c>
      <c r="F41" s="24" t="s">
        <v>117</v>
      </c>
    </row>
    <row r="42" spans="1:6" s="5" customFormat="1" ht="12" customHeight="1">
      <c r="A42" s="29" t="s">
        <v>118</v>
      </c>
      <c r="B42" s="30" t="s">
        <v>119</v>
      </c>
      <c r="C42" s="31">
        <v>0</v>
      </c>
      <c r="D42" s="31">
        <v>0</v>
      </c>
      <c r="E42" s="32">
        <v>0</v>
      </c>
      <c r="F42" s="24" t="s">
        <v>120</v>
      </c>
    </row>
    <row r="43" spans="1:6" s="5" customFormat="1" ht="12" customHeight="1">
      <c r="A43" s="29" t="s">
        <v>121</v>
      </c>
      <c r="B43" s="30" t="s">
        <v>122</v>
      </c>
      <c r="C43" s="31">
        <v>30000</v>
      </c>
      <c r="D43" s="31">
        <v>30000</v>
      </c>
      <c r="E43" s="32">
        <v>7909</v>
      </c>
      <c r="F43" s="24" t="s">
        <v>123</v>
      </c>
    </row>
    <row r="44" spans="1:6" s="5" customFormat="1" ht="12" customHeight="1">
      <c r="A44" s="29" t="s">
        <v>124</v>
      </c>
      <c r="B44" s="30" t="s">
        <v>125</v>
      </c>
      <c r="C44" s="31">
        <v>0</v>
      </c>
      <c r="D44" s="31">
        <v>0</v>
      </c>
      <c r="E44" s="32">
        <v>0</v>
      </c>
      <c r="F44" s="24" t="s">
        <v>126</v>
      </c>
    </row>
    <row r="45" spans="1:6" s="5" customFormat="1" ht="12" customHeight="1" thickBot="1">
      <c r="A45" s="33" t="s">
        <v>127</v>
      </c>
      <c r="B45" s="34" t="s">
        <v>128</v>
      </c>
      <c r="C45" s="35"/>
      <c r="D45" s="35">
        <v>609627</v>
      </c>
      <c r="E45" s="36">
        <v>610892</v>
      </c>
      <c r="F45" s="24" t="s">
        <v>129</v>
      </c>
    </row>
    <row r="46" spans="1:6" s="5" customFormat="1" ht="12" customHeight="1" thickBot="1">
      <c r="A46" s="20" t="s">
        <v>130</v>
      </c>
      <c r="B46" s="21" t="s">
        <v>131</v>
      </c>
      <c r="C46" s="22">
        <v>0</v>
      </c>
      <c r="D46" s="22">
        <v>0</v>
      </c>
      <c r="E46" s="23"/>
      <c r="F46" s="24" t="s">
        <v>132</v>
      </c>
    </row>
    <row r="47" spans="1:6" s="5" customFormat="1" ht="12" customHeight="1">
      <c r="A47" s="25" t="s">
        <v>133</v>
      </c>
      <c r="B47" s="26" t="s">
        <v>134</v>
      </c>
      <c r="C47" s="27">
        <v>0</v>
      </c>
      <c r="D47" s="27">
        <v>0</v>
      </c>
      <c r="E47" s="28">
        <v>0</v>
      </c>
      <c r="F47" s="24" t="s">
        <v>135</v>
      </c>
    </row>
    <row r="48" spans="1:6" s="5" customFormat="1" ht="12" customHeight="1">
      <c r="A48" s="29" t="s">
        <v>136</v>
      </c>
      <c r="B48" s="30" t="s">
        <v>137</v>
      </c>
      <c r="C48" s="31">
        <v>0</v>
      </c>
      <c r="D48" s="31">
        <v>0</v>
      </c>
      <c r="E48" s="32">
        <v>0</v>
      </c>
      <c r="F48" s="24" t="s">
        <v>138</v>
      </c>
    </row>
    <row r="49" spans="1:6" s="5" customFormat="1" ht="12" customHeight="1">
      <c r="A49" s="29" t="s">
        <v>139</v>
      </c>
      <c r="B49" s="30" t="s">
        <v>140</v>
      </c>
      <c r="C49" s="31">
        <v>0</v>
      </c>
      <c r="D49" s="31">
        <v>0</v>
      </c>
      <c r="E49" s="32"/>
      <c r="F49" s="24" t="s">
        <v>141</v>
      </c>
    </row>
    <row r="50" spans="1:6" s="5" customFormat="1" ht="12" customHeight="1">
      <c r="A50" s="29" t="s">
        <v>142</v>
      </c>
      <c r="B50" s="30" t="s">
        <v>143</v>
      </c>
      <c r="C50" s="31">
        <v>0</v>
      </c>
      <c r="D50" s="31">
        <v>0</v>
      </c>
      <c r="E50" s="32">
        <v>0</v>
      </c>
      <c r="F50" s="24" t="s">
        <v>144</v>
      </c>
    </row>
    <row r="51" spans="1:6" s="5" customFormat="1" ht="12" customHeight="1" thickBot="1">
      <c r="A51" s="33" t="s">
        <v>145</v>
      </c>
      <c r="B51" s="34" t="s">
        <v>146</v>
      </c>
      <c r="C51" s="35">
        <v>0</v>
      </c>
      <c r="D51" s="35">
        <v>0</v>
      </c>
      <c r="E51" s="36">
        <v>0</v>
      </c>
      <c r="F51" s="24" t="s">
        <v>147</v>
      </c>
    </row>
    <row r="52" spans="1:6" s="5" customFormat="1" ht="17.25" customHeight="1" thickBot="1">
      <c r="A52" s="20" t="s">
        <v>148</v>
      </c>
      <c r="B52" s="21" t="s">
        <v>149</v>
      </c>
      <c r="C52" s="22">
        <v>0</v>
      </c>
      <c r="D52" s="22"/>
      <c r="E52" s="23"/>
      <c r="F52" s="24" t="s">
        <v>150</v>
      </c>
    </row>
    <row r="53" spans="1:6" s="5" customFormat="1" ht="12" customHeight="1">
      <c r="A53" s="25" t="s">
        <v>151</v>
      </c>
      <c r="B53" s="26" t="s">
        <v>152</v>
      </c>
      <c r="C53" s="27">
        <v>0</v>
      </c>
      <c r="D53" s="27">
        <v>0</v>
      </c>
      <c r="E53" s="28">
        <v>0</v>
      </c>
      <c r="F53" s="24" t="s">
        <v>153</v>
      </c>
    </row>
    <row r="54" spans="1:6" s="5" customFormat="1" ht="12" customHeight="1">
      <c r="A54" s="29" t="s">
        <v>154</v>
      </c>
      <c r="B54" s="30" t="s">
        <v>155</v>
      </c>
      <c r="C54" s="31">
        <v>0</v>
      </c>
      <c r="D54" s="31"/>
      <c r="E54" s="32">
        <v>0</v>
      </c>
      <c r="F54" s="24" t="s">
        <v>156</v>
      </c>
    </row>
    <row r="55" spans="1:6" s="5" customFormat="1" ht="12" customHeight="1">
      <c r="A55" s="29" t="s">
        <v>157</v>
      </c>
      <c r="B55" s="30" t="s">
        <v>158</v>
      </c>
      <c r="C55" s="31">
        <v>0</v>
      </c>
      <c r="D55" s="31">
        <v>0</v>
      </c>
      <c r="E55" s="32"/>
      <c r="F55" s="24" t="s">
        <v>159</v>
      </c>
    </row>
    <row r="56" spans="1:6" s="5" customFormat="1" ht="12" customHeight="1" thickBot="1">
      <c r="A56" s="33" t="s">
        <v>160</v>
      </c>
      <c r="B56" s="34" t="s">
        <v>161</v>
      </c>
      <c r="C56" s="35">
        <v>0</v>
      </c>
      <c r="D56" s="35">
        <v>0</v>
      </c>
      <c r="E56" s="36">
        <v>0</v>
      </c>
      <c r="F56" s="24" t="s">
        <v>162</v>
      </c>
    </row>
    <row r="57" spans="1:6" s="5" customFormat="1" ht="12" customHeight="1" thickBot="1">
      <c r="A57" s="20" t="s">
        <v>163</v>
      </c>
      <c r="B57" s="37" t="s">
        <v>164</v>
      </c>
      <c r="C57" s="22">
        <f>SUM(C58:C61)</f>
        <v>0</v>
      </c>
      <c r="D57" s="22">
        <f>SUM(D58:D61)</f>
        <v>46041</v>
      </c>
      <c r="E57" s="22">
        <f>SUM(E58:E61)</f>
        <v>46041</v>
      </c>
      <c r="F57" s="24" t="s">
        <v>165</v>
      </c>
    </row>
    <row r="58" spans="1:6" s="5" customFormat="1" ht="12" customHeight="1">
      <c r="A58" s="25" t="s">
        <v>166</v>
      </c>
      <c r="B58" s="26" t="s">
        <v>167</v>
      </c>
      <c r="C58" s="31">
        <v>0</v>
      </c>
      <c r="D58" s="31">
        <v>0</v>
      </c>
      <c r="E58" s="32">
        <v>0</v>
      </c>
      <c r="F58" s="24" t="s">
        <v>168</v>
      </c>
    </row>
    <row r="59" spans="1:6" s="5" customFormat="1" ht="12" customHeight="1">
      <c r="A59" s="29" t="s">
        <v>169</v>
      </c>
      <c r="B59" s="30" t="s">
        <v>170</v>
      </c>
      <c r="C59" s="31"/>
      <c r="D59" s="31"/>
      <c r="E59" s="32"/>
      <c r="F59" s="24" t="s">
        <v>171</v>
      </c>
    </row>
    <row r="60" spans="1:6" s="5" customFormat="1" ht="12" customHeight="1">
      <c r="A60" s="29" t="s">
        <v>172</v>
      </c>
      <c r="B60" s="30" t="s">
        <v>173</v>
      </c>
      <c r="C60" s="31"/>
      <c r="D60" s="31">
        <v>46041</v>
      </c>
      <c r="E60" s="32">
        <v>46041</v>
      </c>
      <c r="F60" s="24" t="s">
        <v>174</v>
      </c>
    </row>
    <row r="61" spans="1:6" s="5" customFormat="1" ht="12" customHeight="1" thickBot="1">
      <c r="A61" s="33" t="s">
        <v>175</v>
      </c>
      <c r="B61" s="34" t="s">
        <v>176</v>
      </c>
      <c r="C61" s="31">
        <v>0</v>
      </c>
      <c r="D61" s="31">
        <v>0</v>
      </c>
      <c r="E61" s="32">
        <v>0</v>
      </c>
      <c r="F61" s="24" t="s">
        <v>177</v>
      </c>
    </row>
    <row r="62" spans="1:6" s="5" customFormat="1" ht="12" customHeight="1" thickBot="1">
      <c r="A62" s="20" t="s">
        <v>178</v>
      </c>
      <c r="B62" s="21" t="s">
        <v>179</v>
      </c>
      <c r="C62" s="22">
        <f>SUM(C57,C52,C46,C35,C27,C13,C6)</f>
        <v>269077000</v>
      </c>
      <c r="D62" s="22">
        <f>SUM(D57,D46,D35,D27,D20,D13,D6,D52)</f>
        <v>303940924</v>
      </c>
      <c r="E62" s="22">
        <f>SUM(E57,E52,E46,E35,E27,E20,E13,E6)</f>
        <v>294722859</v>
      </c>
      <c r="F62" s="24" t="s">
        <v>180</v>
      </c>
    </row>
    <row r="63" spans="1:6" s="5" customFormat="1" ht="12" customHeight="1" thickBot="1">
      <c r="A63" s="44" t="s">
        <v>181</v>
      </c>
      <c r="B63" s="37" t="s">
        <v>182</v>
      </c>
      <c r="C63" s="22"/>
      <c r="D63" s="22"/>
      <c r="E63" s="23"/>
      <c r="F63" s="24" t="s">
        <v>183</v>
      </c>
    </row>
    <row r="64" spans="1:6" s="5" customFormat="1" ht="12" customHeight="1">
      <c r="A64" s="25" t="s">
        <v>184</v>
      </c>
      <c r="B64" s="26" t="s">
        <v>185</v>
      </c>
      <c r="C64" s="31">
        <v>0</v>
      </c>
      <c r="D64" s="31">
        <v>0</v>
      </c>
      <c r="E64" s="32">
        <v>0</v>
      </c>
      <c r="F64" s="24" t="s">
        <v>186</v>
      </c>
    </row>
    <row r="65" spans="1:6" s="5" customFormat="1" ht="12" customHeight="1">
      <c r="A65" s="29" t="s">
        <v>187</v>
      </c>
      <c r="B65" s="30" t="s">
        <v>188</v>
      </c>
      <c r="C65" s="31">
        <v>0</v>
      </c>
      <c r="D65" s="31">
        <v>0</v>
      </c>
      <c r="E65" s="32">
        <v>0</v>
      </c>
      <c r="F65" s="24" t="s">
        <v>189</v>
      </c>
    </row>
    <row r="66" spans="1:6" s="5" customFormat="1" ht="12" customHeight="1" thickBot="1">
      <c r="A66" s="33" t="s">
        <v>190</v>
      </c>
      <c r="B66" s="45" t="s">
        <v>191</v>
      </c>
      <c r="C66" s="31"/>
      <c r="D66" s="31"/>
      <c r="E66" s="32">
        <v>0</v>
      </c>
      <c r="F66" s="24" t="s">
        <v>192</v>
      </c>
    </row>
    <row r="67" spans="1:6" s="5" customFormat="1" ht="12" customHeight="1" thickBot="1">
      <c r="A67" s="44" t="s">
        <v>193</v>
      </c>
      <c r="B67" s="37" t="s">
        <v>194</v>
      </c>
      <c r="C67" s="22"/>
      <c r="D67" s="22"/>
      <c r="E67" s="23"/>
      <c r="F67" s="24" t="s">
        <v>195</v>
      </c>
    </row>
    <row r="68" spans="1:6" s="5" customFormat="1" ht="13.5" customHeight="1">
      <c r="A68" s="25" t="s">
        <v>196</v>
      </c>
      <c r="B68" s="26" t="s">
        <v>197</v>
      </c>
      <c r="C68" s="31">
        <v>0</v>
      </c>
      <c r="D68" s="31">
        <v>0</v>
      </c>
      <c r="E68" s="32">
        <v>0</v>
      </c>
      <c r="F68" s="24" t="s">
        <v>198</v>
      </c>
    </row>
    <row r="69" spans="1:6" s="5" customFormat="1" ht="12" customHeight="1">
      <c r="A69" s="29" t="s">
        <v>199</v>
      </c>
      <c r="B69" s="30" t="s">
        <v>200</v>
      </c>
      <c r="C69" s="31">
        <v>0</v>
      </c>
      <c r="D69" s="31">
        <v>0</v>
      </c>
      <c r="E69" s="32">
        <v>0</v>
      </c>
      <c r="F69" s="24" t="s">
        <v>201</v>
      </c>
    </row>
    <row r="70" spans="1:6" s="5" customFormat="1" ht="12" customHeight="1">
      <c r="A70" s="29" t="s">
        <v>202</v>
      </c>
      <c r="B70" s="30" t="s">
        <v>203</v>
      </c>
      <c r="C70" s="31">
        <v>0</v>
      </c>
      <c r="D70" s="31">
        <v>0</v>
      </c>
      <c r="E70" s="32"/>
      <c r="F70" s="24" t="s">
        <v>204</v>
      </c>
    </row>
    <row r="71" spans="1:6" s="5" customFormat="1" ht="12" customHeight="1" thickBot="1">
      <c r="A71" s="33" t="s">
        <v>205</v>
      </c>
      <c r="B71" s="34" t="s">
        <v>206</v>
      </c>
      <c r="C71" s="31">
        <v>0</v>
      </c>
      <c r="D71" s="31">
        <v>0</v>
      </c>
      <c r="E71" s="32">
        <v>0</v>
      </c>
      <c r="F71" s="24" t="s">
        <v>207</v>
      </c>
    </row>
    <row r="72" spans="1:6" s="5" customFormat="1" ht="12" customHeight="1" thickBot="1">
      <c r="A72" s="44" t="s">
        <v>208</v>
      </c>
      <c r="B72" s="37" t="s">
        <v>209</v>
      </c>
      <c r="C72" s="22">
        <f>SUM(C73:C74)</f>
        <v>250000000</v>
      </c>
      <c r="D72" s="22">
        <f>SUM(D73:D74)</f>
        <v>409189078</v>
      </c>
      <c r="E72" s="22">
        <v>409189078</v>
      </c>
      <c r="F72" s="24" t="s">
        <v>210</v>
      </c>
    </row>
    <row r="73" spans="1:6" s="5" customFormat="1" ht="12" customHeight="1">
      <c r="A73" s="25" t="s">
        <v>211</v>
      </c>
      <c r="B73" s="26" t="s">
        <v>212</v>
      </c>
      <c r="C73" s="31">
        <v>250000000</v>
      </c>
      <c r="D73" s="31">
        <v>409189078</v>
      </c>
      <c r="E73" s="32">
        <v>409189078</v>
      </c>
      <c r="F73" s="24" t="s">
        <v>213</v>
      </c>
    </row>
    <row r="74" spans="1:6" s="5" customFormat="1" ht="12" customHeight="1" thickBot="1">
      <c r="A74" s="33" t="s">
        <v>214</v>
      </c>
      <c r="B74" s="34" t="s">
        <v>215</v>
      </c>
      <c r="C74" s="31">
        <v>0</v>
      </c>
      <c r="D74" s="31">
        <v>0</v>
      </c>
      <c r="E74" s="32">
        <v>0</v>
      </c>
      <c r="F74" s="24" t="s">
        <v>216</v>
      </c>
    </row>
    <row r="75" spans="1:6" s="5" customFormat="1" ht="12" customHeight="1" thickBot="1">
      <c r="A75" s="44" t="s">
        <v>217</v>
      </c>
      <c r="B75" s="37" t="s">
        <v>218</v>
      </c>
      <c r="C75" s="22"/>
      <c r="D75" s="22"/>
      <c r="E75" s="23">
        <v>7469067</v>
      </c>
      <c r="F75" s="24" t="s">
        <v>219</v>
      </c>
    </row>
    <row r="76" spans="1:6" s="5" customFormat="1" ht="12" customHeight="1">
      <c r="A76" s="25" t="s">
        <v>220</v>
      </c>
      <c r="B76" s="26" t="s">
        <v>221</v>
      </c>
      <c r="C76" s="31">
        <v>0</v>
      </c>
      <c r="D76" s="31"/>
      <c r="E76" s="32">
        <v>7469067</v>
      </c>
      <c r="F76" s="24" t="s">
        <v>222</v>
      </c>
    </row>
    <row r="77" spans="1:6" s="5" customFormat="1" ht="12" customHeight="1">
      <c r="A77" s="29" t="s">
        <v>223</v>
      </c>
      <c r="B77" s="30" t="s">
        <v>224</v>
      </c>
      <c r="C77" s="31">
        <v>0</v>
      </c>
      <c r="D77" s="31">
        <v>0</v>
      </c>
      <c r="E77" s="32">
        <v>0</v>
      </c>
      <c r="F77" s="24" t="s">
        <v>225</v>
      </c>
    </row>
    <row r="78" spans="1:6" s="5" customFormat="1" ht="12" customHeight="1" thickBot="1">
      <c r="A78" s="33" t="s">
        <v>226</v>
      </c>
      <c r="B78" s="46" t="s">
        <v>227</v>
      </c>
      <c r="C78" s="31">
        <v>0</v>
      </c>
      <c r="D78" s="31">
        <v>0</v>
      </c>
      <c r="E78" s="32">
        <v>0</v>
      </c>
      <c r="F78" s="24" t="s">
        <v>228</v>
      </c>
    </row>
    <row r="79" spans="1:6" s="5" customFormat="1" ht="12" customHeight="1" thickBot="1">
      <c r="A79" s="44" t="s">
        <v>229</v>
      </c>
      <c r="B79" s="37" t="s">
        <v>230</v>
      </c>
      <c r="C79" s="22"/>
      <c r="D79" s="22"/>
      <c r="E79" s="23"/>
      <c r="F79" s="24" t="s">
        <v>231</v>
      </c>
    </row>
    <row r="80" spans="1:6" s="5" customFormat="1" ht="12" customHeight="1">
      <c r="A80" s="47" t="s">
        <v>232</v>
      </c>
      <c r="B80" s="26" t="s">
        <v>233</v>
      </c>
      <c r="C80" s="31">
        <v>0</v>
      </c>
      <c r="D80" s="31">
        <v>0</v>
      </c>
      <c r="E80" s="32">
        <v>0</v>
      </c>
      <c r="F80" s="24" t="s">
        <v>234</v>
      </c>
    </row>
    <row r="81" spans="1:6" s="5" customFormat="1" ht="12" customHeight="1">
      <c r="A81" s="48" t="s">
        <v>235</v>
      </c>
      <c r="B81" s="30" t="s">
        <v>236</v>
      </c>
      <c r="C81" s="31">
        <v>0</v>
      </c>
      <c r="D81" s="31">
        <v>0</v>
      </c>
      <c r="E81" s="32">
        <v>0</v>
      </c>
      <c r="F81" s="24" t="s">
        <v>237</v>
      </c>
    </row>
    <row r="82" spans="1:6" s="5" customFormat="1" ht="12" customHeight="1">
      <c r="A82" s="48" t="s">
        <v>238</v>
      </c>
      <c r="B82" s="30" t="s">
        <v>239</v>
      </c>
      <c r="C82" s="31">
        <v>0</v>
      </c>
      <c r="D82" s="31">
        <v>0</v>
      </c>
      <c r="E82" s="32">
        <v>0</v>
      </c>
      <c r="F82" s="24" t="s">
        <v>240</v>
      </c>
    </row>
    <row r="83" spans="1:6" s="5" customFormat="1" ht="12" customHeight="1" thickBot="1">
      <c r="A83" s="49" t="s">
        <v>241</v>
      </c>
      <c r="B83" s="46" t="s">
        <v>242</v>
      </c>
      <c r="C83" s="31">
        <v>0</v>
      </c>
      <c r="D83" s="31">
        <v>0</v>
      </c>
      <c r="E83" s="32">
        <v>0</v>
      </c>
      <c r="F83" s="24" t="s">
        <v>243</v>
      </c>
    </row>
    <row r="84" spans="1:6" s="5" customFormat="1" ht="12" customHeight="1" thickBot="1">
      <c r="A84" s="44" t="s">
        <v>244</v>
      </c>
      <c r="B84" s="37" t="s">
        <v>245</v>
      </c>
      <c r="C84" s="50">
        <v>0</v>
      </c>
      <c r="D84" s="50">
        <v>0</v>
      </c>
      <c r="E84" s="51">
        <v>0</v>
      </c>
      <c r="F84" s="24" t="s">
        <v>246</v>
      </c>
    </row>
    <row r="85" spans="1:6" s="5" customFormat="1" ht="12" customHeight="1" thickBot="1">
      <c r="A85" s="44" t="s">
        <v>247</v>
      </c>
      <c r="B85" s="52" t="s">
        <v>248</v>
      </c>
      <c r="C85" s="22">
        <f>SUM(C67,C72,C75)</f>
        <v>250000000</v>
      </c>
      <c r="D85" s="22">
        <f>SUM(D67,D72,D75)</f>
        <v>409189078</v>
      </c>
      <c r="E85" s="22">
        <f>SUM(E73:E75)</f>
        <v>416658145</v>
      </c>
      <c r="F85" s="24" t="s">
        <v>249</v>
      </c>
    </row>
    <row r="86" spans="1:6" s="5" customFormat="1" ht="12" customHeight="1" thickBot="1">
      <c r="A86" s="53" t="s">
        <v>250</v>
      </c>
      <c r="B86" s="54" t="s">
        <v>251</v>
      </c>
      <c r="C86" s="22">
        <f>SUM(C85,C62)</f>
        <v>519077000</v>
      </c>
      <c r="D86" s="22">
        <f>SUM(D85,D62)</f>
        <v>713130002</v>
      </c>
      <c r="E86" s="22">
        <f>SUM(E85,E62)</f>
        <v>711381004</v>
      </c>
      <c r="F86" s="24" t="s">
        <v>252</v>
      </c>
    </row>
    <row r="87" spans="1:6" s="5" customFormat="1" ht="12" customHeight="1">
      <c r="A87" s="55"/>
      <c r="B87" s="55"/>
      <c r="C87" s="56"/>
      <c r="D87" s="56"/>
      <c r="E87" s="56"/>
      <c r="F87" s="24"/>
    </row>
    <row r="88" spans="1:6" ht="16.5" customHeight="1">
      <c r="A88" s="1" t="s">
        <v>253</v>
      </c>
      <c r="B88" s="1"/>
      <c r="C88" s="1"/>
      <c r="D88" s="1"/>
      <c r="E88" s="1"/>
      <c r="F88" s="10"/>
    </row>
    <row r="89" spans="1:6" s="60" customFormat="1" ht="16.5" customHeight="1" thickBot="1">
      <c r="A89" s="57" t="s">
        <v>254</v>
      </c>
      <c r="B89" s="57"/>
      <c r="C89" s="58"/>
      <c r="D89" s="58"/>
      <c r="E89" s="58" t="s">
        <v>255</v>
      </c>
      <c r="F89" s="59"/>
    </row>
    <row r="90" spans="1:6" s="60" customFormat="1" ht="16.5" customHeight="1">
      <c r="A90" s="6" t="s">
        <v>2</v>
      </c>
      <c r="B90" s="7" t="s">
        <v>256</v>
      </c>
      <c r="C90" s="8" t="str">
        <f>+C3</f>
        <v xml:space="preserve">2017. évi </v>
      </c>
      <c r="D90" s="8"/>
      <c r="E90" s="9"/>
      <c r="F90" s="59"/>
    </row>
    <row r="91" spans="1:6" ht="38.1" customHeight="1" thickBot="1">
      <c r="A91" s="11"/>
      <c r="B91" s="12"/>
      <c r="C91" s="13" t="s">
        <v>4</v>
      </c>
      <c r="D91" s="13" t="s">
        <v>5</v>
      </c>
      <c r="E91" s="14" t="s">
        <v>6</v>
      </c>
      <c r="F91" s="10"/>
    </row>
    <row r="92" spans="1:6" s="19" customFormat="1" ht="12" customHeight="1" thickBot="1">
      <c r="A92" s="15" t="s">
        <v>7</v>
      </c>
      <c r="B92" s="16" t="s">
        <v>8</v>
      </c>
      <c r="C92" s="16" t="s">
        <v>9</v>
      </c>
      <c r="D92" s="16" t="s">
        <v>10</v>
      </c>
      <c r="E92" s="61" t="s">
        <v>11</v>
      </c>
      <c r="F92" s="18"/>
    </row>
    <row r="93" spans="1:6" ht="12" customHeight="1" thickBot="1">
      <c r="A93" s="62" t="s">
        <v>12</v>
      </c>
      <c r="B93" s="63" t="s">
        <v>257</v>
      </c>
      <c r="C93" s="64">
        <f>SUM(C94:C98)</f>
        <v>72782000</v>
      </c>
      <c r="D93" s="64">
        <f>SUM(D94:D98)</f>
        <v>89428765</v>
      </c>
      <c r="E93" s="64">
        <f>SUM(E94:E98)</f>
        <v>65182031</v>
      </c>
      <c r="F93" s="10" t="s">
        <v>14</v>
      </c>
    </row>
    <row r="94" spans="1:6" ht="12" customHeight="1">
      <c r="A94" s="65" t="s">
        <v>15</v>
      </c>
      <c r="B94" s="66" t="s">
        <v>258</v>
      </c>
      <c r="C94" s="67">
        <v>18263000</v>
      </c>
      <c r="D94" s="67">
        <v>26650576</v>
      </c>
      <c r="E94" s="68">
        <v>25828540</v>
      </c>
      <c r="F94" s="10" t="s">
        <v>17</v>
      </c>
    </row>
    <row r="95" spans="1:6" ht="12" customHeight="1">
      <c r="A95" s="29" t="s">
        <v>18</v>
      </c>
      <c r="B95" s="69" t="s">
        <v>259</v>
      </c>
      <c r="C95" s="31">
        <v>4043000</v>
      </c>
      <c r="D95" s="31">
        <v>5140823</v>
      </c>
      <c r="E95" s="32">
        <v>5140820</v>
      </c>
      <c r="F95" s="10" t="s">
        <v>20</v>
      </c>
    </row>
    <row r="96" spans="1:6" ht="12" customHeight="1">
      <c r="A96" s="29" t="s">
        <v>21</v>
      </c>
      <c r="B96" s="69" t="s">
        <v>260</v>
      </c>
      <c r="C96" s="35">
        <v>38605000</v>
      </c>
      <c r="D96" s="35">
        <v>44845223</v>
      </c>
      <c r="E96" s="36">
        <v>26582561</v>
      </c>
      <c r="F96" s="10" t="s">
        <v>23</v>
      </c>
    </row>
    <row r="97" spans="1:6" ht="12" customHeight="1">
      <c r="A97" s="29" t="s">
        <v>24</v>
      </c>
      <c r="B97" s="70" t="s">
        <v>261</v>
      </c>
      <c r="C97" s="35">
        <v>5650000</v>
      </c>
      <c r="D97" s="35">
        <v>6058500</v>
      </c>
      <c r="E97" s="36">
        <v>3356050</v>
      </c>
      <c r="F97" s="10" t="s">
        <v>26</v>
      </c>
    </row>
    <row r="98" spans="1:6" ht="12" customHeight="1">
      <c r="A98" s="29" t="s">
        <v>262</v>
      </c>
      <c r="B98" s="71" t="s">
        <v>263</v>
      </c>
      <c r="C98" s="35">
        <v>6221000</v>
      </c>
      <c r="D98" s="35">
        <v>6733643</v>
      </c>
      <c r="E98" s="36">
        <v>4274060</v>
      </c>
      <c r="F98" s="10" t="s">
        <v>29</v>
      </c>
    </row>
    <row r="99" spans="1:6" ht="12" customHeight="1">
      <c r="A99" s="29" t="s">
        <v>30</v>
      </c>
      <c r="B99" s="69" t="s">
        <v>264</v>
      </c>
      <c r="C99" s="35">
        <v>0</v>
      </c>
      <c r="D99" s="35"/>
      <c r="E99" s="36"/>
      <c r="F99" s="10" t="s">
        <v>32</v>
      </c>
    </row>
    <row r="100" spans="1:6" ht="12" customHeight="1">
      <c r="A100" s="29" t="s">
        <v>265</v>
      </c>
      <c r="B100" s="72" t="s">
        <v>266</v>
      </c>
      <c r="C100" s="35">
        <v>0</v>
      </c>
      <c r="D100" s="35">
        <v>0</v>
      </c>
      <c r="E100" s="36"/>
      <c r="F100" s="10" t="s">
        <v>35</v>
      </c>
    </row>
    <row r="101" spans="1:6" ht="12" customHeight="1">
      <c r="A101" s="29" t="s">
        <v>267</v>
      </c>
      <c r="B101" s="73" t="s">
        <v>268</v>
      </c>
      <c r="C101" s="35">
        <v>0</v>
      </c>
      <c r="D101" s="35">
        <v>0</v>
      </c>
      <c r="E101" s="36">
        <v>0</v>
      </c>
      <c r="F101" s="10" t="s">
        <v>38</v>
      </c>
    </row>
    <row r="102" spans="1:6" ht="12" customHeight="1">
      <c r="A102" s="29" t="s">
        <v>269</v>
      </c>
      <c r="B102" s="73" t="s">
        <v>270</v>
      </c>
      <c r="C102" s="35">
        <v>0</v>
      </c>
      <c r="D102" s="35">
        <v>0</v>
      </c>
      <c r="E102" s="36">
        <v>0</v>
      </c>
      <c r="F102" s="10" t="s">
        <v>41</v>
      </c>
    </row>
    <row r="103" spans="1:6" ht="12" customHeight="1">
      <c r="A103" s="29" t="s">
        <v>271</v>
      </c>
      <c r="B103" s="72" t="s">
        <v>272</v>
      </c>
      <c r="C103" s="35"/>
      <c r="D103" s="35"/>
      <c r="E103" s="36"/>
      <c r="F103" s="10" t="s">
        <v>44</v>
      </c>
    </row>
    <row r="104" spans="1:6" ht="12" customHeight="1">
      <c r="A104" s="29" t="s">
        <v>273</v>
      </c>
      <c r="B104" s="72" t="s">
        <v>274</v>
      </c>
      <c r="C104" s="35">
        <v>0</v>
      </c>
      <c r="D104" s="35">
        <v>0</v>
      </c>
      <c r="E104" s="36">
        <v>0</v>
      </c>
      <c r="F104" s="10" t="s">
        <v>47</v>
      </c>
    </row>
    <row r="105" spans="1:6" ht="12" customHeight="1">
      <c r="A105" s="29" t="s">
        <v>275</v>
      </c>
      <c r="B105" s="73" t="s">
        <v>276</v>
      </c>
      <c r="C105" s="35">
        <v>0</v>
      </c>
      <c r="D105" s="35"/>
      <c r="E105" s="36"/>
      <c r="F105" s="10" t="s">
        <v>50</v>
      </c>
    </row>
    <row r="106" spans="1:6" ht="12" customHeight="1">
      <c r="A106" s="40" t="s">
        <v>277</v>
      </c>
      <c r="B106" s="74" t="s">
        <v>278</v>
      </c>
      <c r="C106" s="35">
        <v>0</v>
      </c>
      <c r="D106" s="35">
        <v>0</v>
      </c>
      <c r="E106" s="36">
        <v>0</v>
      </c>
      <c r="F106" s="10" t="s">
        <v>53</v>
      </c>
    </row>
    <row r="107" spans="1:6" ht="12" customHeight="1">
      <c r="A107" s="29" t="s">
        <v>279</v>
      </c>
      <c r="B107" s="74" t="s">
        <v>280</v>
      </c>
      <c r="C107" s="35">
        <v>0</v>
      </c>
      <c r="D107" s="35">
        <v>0</v>
      </c>
      <c r="E107" s="36">
        <v>0</v>
      </c>
      <c r="F107" s="10" t="s">
        <v>281</v>
      </c>
    </row>
    <row r="108" spans="1:6" ht="12" customHeight="1" thickBot="1">
      <c r="A108" s="75" t="s">
        <v>282</v>
      </c>
      <c r="B108" s="76" t="s">
        <v>283</v>
      </c>
      <c r="C108" s="77"/>
      <c r="D108" s="77"/>
      <c r="E108" s="78"/>
      <c r="F108" s="10" t="s">
        <v>58</v>
      </c>
    </row>
    <row r="109" spans="1:6" ht="12" customHeight="1" thickBot="1">
      <c r="A109" s="20" t="s">
        <v>33</v>
      </c>
      <c r="B109" s="79" t="s">
        <v>284</v>
      </c>
      <c r="C109" s="22">
        <f>SUM(C110:C119)</f>
        <v>11270000</v>
      </c>
      <c r="D109" s="22">
        <f>SUM(D110:D119)</f>
        <v>159670359</v>
      </c>
      <c r="E109" s="22">
        <f>SUM(E110:E119)</f>
        <v>159562359</v>
      </c>
      <c r="F109" s="10" t="s">
        <v>61</v>
      </c>
    </row>
    <row r="110" spans="1:6" ht="12" customHeight="1">
      <c r="A110" s="25" t="s">
        <v>36</v>
      </c>
      <c r="B110" s="69" t="s">
        <v>285</v>
      </c>
      <c r="C110" s="27"/>
      <c r="D110" s="27">
        <v>12920769</v>
      </c>
      <c r="E110" s="28">
        <v>12920769</v>
      </c>
      <c r="F110" s="10" t="s">
        <v>64</v>
      </c>
    </row>
    <row r="111" spans="1:6" ht="12" customHeight="1">
      <c r="A111" s="25" t="s">
        <v>39</v>
      </c>
      <c r="B111" s="80" t="s">
        <v>286</v>
      </c>
      <c r="C111" s="27">
        <v>0</v>
      </c>
      <c r="D111" s="27">
        <v>0</v>
      </c>
      <c r="E111" s="28">
        <v>0</v>
      </c>
      <c r="F111" s="10" t="s">
        <v>67</v>
      </c>
    </row>
    <row r="112" spans="1:6">
      <c r="A112" s="25" t="s">
        <v>42</v>
      </c>
      <c r="B112" s="80" t="s">
        <v>287</v>
      </c>
      <c r="C112" s="31">
        <v>11270000</v>
      </c>
      <c r="D112" s="31">
        <v>146749590</v>
      </c>
      <c r="E112" s="32">
        <v>146641590</v>
      </c>
      <c r="F112" s="10" t="s">
        <v>70</v>
      </c>
    </row>
    <row r="113" spans="1:6" ht="12" customHeight="1">
      <c r="A113" s="25" t="s">
        <v>45</v>
      </c>
      <c r="B113" s="80" t="s">
        <v>288</v>
      </c>
      <c r="C113" s="31">
        <v>0</v>
      </c>
      <c r="D113" s="31">
        <v>0</v>
      </c>
      <c r="E113" s="32">
        <v>0</v>
      </c>
      <c r="F113" s="10" t="s">
        <v>73</v>
      </c>
    </row>
    <row r="114" spans="1:6" ht="12" customHeight="1">
      <c r="A114" s="25" t="s">
        <v>48</v>
      </c>
      <c r="B114" s="46" t="s">
        <v>289</v>
      </c>
      <c r="C114" s="31">
        <v>0</v>
      </c>
      <c r="D114" s="31"/>
      <c r="E114" s="32"/>
      <c r="F114" s="10" t="s">
        <v>76</v>
      </c>
    </row>
    <row r="115" spans="1:6" ht="21.75" customHeight="1">
      <c r="A115" s="25" t="s">
        <v>51</v>
      </c>
      <c r="B115" s="81" t="s">
        <v>290</v>
      </c>
      <c r="C115" s="31">
        <v>0</v>
      </c>
      <c r="D115" s="31">
        <v>0</v>
      </c>
      <c r="E115" s="32">
        <v>0</v>
      </c>
      <c r="F115" s="10" t="s">
        <v>79</v>
      </c>
    </row>
    <row r="116" spans="1:6" ht="24" customHeight="1">
      <c r="A116" s="25" t="s">
        <v>291</v>
      </c>
      <c r="B116" s="82" t="s">
        <v>292</v>
      </c>
      <c r="C116" s="31">
        <v>0</v>
      </c>
      <c r="D116" s="31"/>
      <c r="E116" s="32"/>
      <c r="F116" s="10" t="s">
        <v>82</v>
      </c>
    </row>
    <row r="117" spans="1:6" ht="12" customHeight="1">
      <c r="A117" s="25" t="s">
        <v>293</v>
      </c>
      <c r="B117" s="73" t="s">
        <v>270</v>
      </c>
      <c r="C117" s="31">
        <v>0</v>
      </c>
      <c r="D117" s="31">
        <v>0</v>
      </c>
      <c r="E117" s="32">
        <v>0</v>
      </c>
      <c r="F117" s="10" t="s">
        <v>85</v>
      </c>
    </row>
    <row r="118" spans="1:6" ht="12" customHeight="1">
      <c r="A118" s="25" t="s">
        <v>294</v>
      </c>
      <c r="B118" s="73" t="s">
        <v>295</v>
      </c>
      <c r="C118" s="31">
        <v>0</v>
      </c>
      <c r="D118" s="31">
        <v>0</v>
      </c>
      <c r="E118" s="32">
        <v>0</v>
      </c>
      <c r="F118" s="10" t="s">
        <v>88</v>
      </c>
    </row>
    <row r="119" spans="1:6" ht="12" customHeight="1">
      <c r="A119" s="25" t="s">
        <v>296</v>
      </c>
      <c r="B119" s="73" t="s">
        <v>297</v>
      </c>
      <c r="C119" s="31">
        <v>0</v>
      </c>
      <c r="D119" s="31">
        <v>0</v>
      </c>
      <c r="E119" s="32">
        <v>0</v>
      </c>
      <c r="F119" s="10" t="s">
        <v>91</v>
      </c>
    </row>
    <row r="120" spans="1:6" s="83" customFormat="1" ht="12" customHeight="1">
      <c r="A120" s="25" t="s">
        <v>298</v>
      </c>
      <c r="B120" s="73" t="s">
        <v>276</v>
      </c>
      <c r="C120" s="31">
        <v>0</v>
      </c>
      <c r="D120" s="31">
        <v>0</v>
      </c>
      <c r="E120" s="32">
        <v>0</v>
      </c>
      <c r="F120" s="10" t="s">
        <v>94</v>
      </c>
    </row>
    <row r="121" spans="1:6" ht="12" customHeight="1">
      <c r="A121" s="25" t="s">
        <v>299</v>
      </c>
      <c r="B121" s="73" t="s">
        <v>300</v>
      </c>
      <c r="C121" s="31">
        <v>0</v>
      </c>
      <c r="D121" s="31">
        <v>0</v>
      </c>
      <c r="E121" s="32">
        <v>0</v>
      </c>
      <c r="F121" s="10" t="s">
        <v>99</v>
      </c>
    </row>
    <row r="122" spans="1:6" ht="12" customHeight="1" thickBot="1">
      <c r="A122" s="40" t="s">
        <v>301</v>
      </c>
      <c r="B122" s="73" t="s">
        <v>302</v>
      </c>
      <c r="C122" s="31">
        <v>0</v>
      </c>
      <c r="D122" s="31">
        <v>0</v>
      </c>
      <c r="E122" s="31">
        <v>0</v>
      </c>
      <c r="F122" s="10" t="s">
        <v>102</v>
      </c>
    </row>
    <row r="123" spans="1:6" ht="12" customHeight="1" thickBot="1">
      <c r="A123" s="20" t="s">
        <v>54</v>
      </c>
      <c r="B123" s="21" t="s">
        <v>303</v>
      </c>
      <c r="C123" s="84">
        <v>271804480</v>
      </c>
      <c r="D123" s="84">
        <v>291610108</v>
      </c>
      <c r="E123" s="85"/>
      <c r="F123" s="10" t="s">
        <v>105</v>
      </c>
    </row>
    <row r="124" spans="1:6" ht="12" customHeight="1">
      <c r="A124" s="25" t="s">
        <v>56</v>
      </c>
      <c r="B124" s="86" t="s">
        <v>304</v>
      </c>
      <c r="C124" s="31"/>
      <c r="D124" s="31"/>
      <c r="E124" s="31">
        <v>0</v>
      </c>
      <c r="F124" s="10" t="s">
        <v>108</v>
      </c>
    </row>
    <row r="125" spans="1:6" ht="12" customHeight="1" thickBot="1">
      <c r="A125" s="33" t="s">
        <v>59</v>
      </c>
      <c r="B125" s="80" t="s">
        <v>305</v>
      </c>
      <c r="C125" s="35">
        <v>271804480</v>
      </c>
      <c r="D125" s="35">
        <v>291610108</v>
      </c>
      <c r="E125" s="36">
        <v>0</v>
      </c>
      <c r="F125" s="10" t="s">
        <v>111</v>
      </c>
    </row>
    <row r="126" spans="1:6" ht="12" customHeight="1" thickBot="1">
      <c r="A126" s="20" t="s">
        <v>306</v>
      </c>
      <c r="B126" s="21" t="s">
        <v>307</v>
      </c>
      <c r="C126" s="22">
        <f>SUM(C123,C109,C93)</f>
        <v>355856480</v>
      </c>
      <c r="D126" s="22">
        <f>SUM(D123,D109,D93)</f>
        <v>540709232</v>
      </c>
      <c r="E126" s="22">
        <f>SUM(E123,E109,E93)</f>
        <v>224744390</v>
      </c>
      <c r="F126" s="10" t="s">
        <v>114</v>
      </c>
    </row>
    <row r="127" spans="1:6" ht="12" customHeight="1" thickBot="1">
      <c r="A127" s="20" t="s">
        <v>97</v>
      </c>
      <c r="B127" s="21" t="s">
        <v>308</v>
      </c>
      <c r="C127" s="22"/>
      <c r="D127" s="22"/>
      <c r="E127" s="23"/>
      <c r="F127" s="10" t="s">
        <v>117</v>
      </c>
    </row>
    <row r="128" spans="1:6" ht="12" customHeight="1">
      <c r="A128" s="25" t="s">
        <v>100</v>
      </c>
      <c r="B128" s="86" t="s">
        <v>309</v>
      </c>
      <c r="C128" s="31">
        <v>0</v>
      </c>
      <c r="D128" s="31">
        <v>0</v>
      </c>
      <c r="E128" s="32">
        <v>0</v>
      </c>
      <c r="F128" s="10" t="s">
        <v>120</v>
      </c>
    </row>
    <row r="129" spans="1:9" ht="12" customHeight="1">
      <c r="A129" s="25" t="s">
        <v>103</v>
      </c>
      <c r="B129" s="86" t="s">
        <v>310</v>
      </c>
      <c r="C129" s="31">
        <v>0</v>
      </c>
      <c r="D129" s="31">
        <v>0</v>
      </c>
      <c r="E129" s="32">
        <v>0</v>
      </c>
      <c r="F129" s="10" t="s">
        <v>123</v>
      </c>
    </row>
    <row r="130" spans="1:9" ht="12" customHeight="1" thickBot="1">
      <c r="A130" s="40" t="s">
        <v>106</v>
      </c>
      <c r="B130" s="87" t="s">
        <v>311</v>
      </c>
      <c r="C130" s="31">
        <v>0</v>
      </c>
      <c r="D130" s="31">
        <v>0</v>
      </c>
      <c r="E130" s="32">
        <v>0</v>
      </c>
      <c r="F130" s="10" t="s">
        <v>126</v>
      </c>
    </row>
    <row r="131" spans="1:9" ht="12" customHeight="1" thickBot="1">
      <c r="A131" s="20" t="s">
        <v>130</v>
      </c>
      <c r="B131" s="21" t="s">
        <v>312</v>
      </c>
      <c r="C131" s="22"/>
      <c r="D131" s="22"/>
      <c r="E131" s="23"/>
      <c r="F131" s="10" t="s">
        <v>129</v>
      </c>
    </row>
    <row r="132" spans="1:9" ht="12" customHeight="1">
      <c r="A132" s="25" t="s">
        <v>133</v>
      </c>
      <c r="B132" s="86" t="s">
        <v>313</v>
      </c>
      <c r="C132" s="31">
        <v>0</v>
      </c>
      <c r="D132" s="31">
        <v>0</v>
      </c>
      <c r="E132" s="32">
        <v>0</v>
      </c>
      <c r="F132" s="10" t="s">
        <v>132</v>
      </c>
    </row>
    <row r="133" spans="1:9" ht="12" customHeight="1">
      <c r="A133" s="25" t="s">
        <v>136</v>
      </c>
      <c r="B133" s="86" t="s">
        <v>314</v>
      </c>
      <c r="C133" s="31">
        <v>0</v>
      </c>
      <c r="D133" s="31">
        <v>0</v>
      </c>
      <c r="E133" s="32">
        <v>0</v>
      </c>
      <c r="F133" s="10" t="s">
        <v>135</v>
      </c>
    </row>
    <row r="134" spans="1:9" ht="12" customHeight="1">
      <c r="A134" s="25" t="s">
        <v>139</v>
      </c>
      <c r="B134" s="86" t="s">
        <v>315</v>
      </c>
      <c r="C134" s="31">
        <v>0</v>
      </c>
      <c r="D134" s="31">
        <v>0</v>
      </c>
      <c r="E134" s="32">
        <v>0</v>
      </c>
      <c r="F134" s="10" t="s">
        <v>138</v>
      </c>
    </row>
    <row r="135" spans="1:9" ht="12" customHeight="1" thickBot="1">
      <c r="A135" s="40" t="s">
        <v>142</v>
      </c>
      <c r="B135" s="87" t="s">
        <v>316</v>
      </c>
      <c r="C135" s="31">
        <v>0</v>
      </c>
      <c r="D135" s="31">
        <v>0</v>
      </c>
      <c r="E135" s="32">
        <v>0</v>
      </c>
      <c r="F135" s="10" t="s">
        <v>141</v>
      </c>
    </row>
    <row r="136" spans="1:9" ht="12" customHeight="1" thickBot="1">
      <c r="A136" s="20" t="s">
        <v>317</v>
      </c>
      <c r="B136" s="21" t="s">
        <v>318</v>
      </c>
      <c r="C136" s="22">
        <v>163220520</v>
      </c>
      <c r="D136" s="22">
        <f>SUM(D137:D140)</f>
        <v>172420770</v>
      </c>
      <c r="E136" s="22">
        <f>SUM(E137:E140)</f>
        <v>164775549</v>
      </c>
      <c r="F136" s="10" t="s">
        <v>144</v>
      </c>
    </row>
    <row r="137" spans="1:9" ht="12" customHeight="1">
      <c r="A137" s="25" t="s">
        <v>151</v>
      </c>
      <c r="B137" s="86" t="s">
        <v>319</v>
      </c>
      <c r="C137" s="31">
        <v>0</v>
      </c>
      <c r="D137" s="31">
        <v>0</v>
      </c>
      <c r="E137" s="32">
        <v>0</v>
      </c>
      <c r="F137" s="10" t="s">
        <v>147</v>
      </c>
    </row>
    <row r="138" spans="1:9" ht="12" customHeight="1">
      <c r="A138" s="25" t="s">
        <v>154</v>
      </c>
      <c r="B138" s="86" t="s">
        <v>320</v>
      </c>
      <c r="C138" s="31"/>
      <c r="D138" s="31">
        <v>7632335</v>
      </c>
      <c r="E138" s="32">
        <v>7632335</v>
      </c>
      <c r="F138" s="10" t="s">
        <v>150</v>
      </c>
    </row>
    <row r="139" spans="1:9" ht="12" customHeight="1">
      <c r="A139" s="25" t="s">
        <v>157</v>
      </c>
      <c r="B139" s="86" t="s">
        <v>321</v>
      </c>
      <c r="C139" s="31">
        <v>0</v>
      </c>
      <c r="D139" s="31">
        <v>0</v>
      </c>
      <c r="E139" s="32">
        <v>0</v>
      </c>
      <c r="F139" s="10" t="s">
        <v>153</v>
      </c>
    </row>
    <row r="140" spans="1:9" ht="12" customHeight="1" thickBot="1">
      <c r="A140" s="40" t="s">
        <v>160</v>
      </c>
      <c r="B140" s="87" t="s">
        <v>322</v>
      </c>
      <c r="C140" s="31">
        <v>163220520</v>
      </c>
      <c r="D140" s="31">
        <v>164788435</v>
      </c>
      <c r="E140" s="32">
        <v>157143214</v>
      </c>
      <c r="F140" s="10" t="s">
        <v>156</v>
      </c>
    </row>
    <row r="141" spans="1:9" ht="15" customHeight="1" thickBot="1">
      <c r="A141" s="20" t="s">
        <v>163</v>
      </c>
      <c r="B141" s="21" t="s">
        <v>323</v>
      </c>
      <c r="C141" s="88"/>
      <c r="D141" s="88"/>
      <c r="E141" s="89"/>
      <c r="F141" s="10" t="s">
        <v>159</v>
      </c>
      <c r="G141" s="90"/>
      <c r="H141" s="90"/>
      <c r="I141" s="90"/>
    </row>
    <row r="142" spans="1:9" s="5" customFormat="1" ht="12.95" customHeight="1">
      <c r="A142" s="25" t="s">
        <v>166</v>
      </c>
      <c r="B142" s="86" t="s">
        <v>324</v>
      </c>
      <c r="C142" s="31">
        <v>0</v>
      </c>
      <c r="D142" s="31">
        <v>0</v>
      </c>
      <c r="E142" s="32">
        <v>0</v>
      </c>
      <c r="F142" s="10" t="s">
        <v>162</v>
      </c>
    </row>
    <row r="143" spans="1:9" ht="12.75" customHeight="1">
      <c r="A143" s="25" t="s">
        <v>169</v>
      </c>
      <c r="B143" s="86" t="s">
        <v>325</v>
      </c>
      <c r="C143" s="31">
        <v>0</v>
      </c>
      <c r="D143" s="31">
        <v>0</v>
      </c>
      <c r="E143" s="32">
        <v>0</v>
      </c>
      <c r="F143" s="10" t="s">
        <v>165</v>
      </c>
    </row>
    <row r="144" spans="1:9" ht="12.75" customHeight="1">
      <c r="A144" s="25" t="s">
        <v>172</v>
      </c>
      <c r="B144" s="86" t="s">
        <v>326</v>
      </c>
      <c r="C144" s="31">
        <v>0</v>
      </c>
      <c r="D144" s="31">
        <v>0</v>
      </c>
      <c r="E144" s="32">
        <v>0</v>
      </c>
      <c r="F144" s="10" t="s">
        <v>168</v>
      </c>
    </row>
    <row r="145" spans="1:6" ht="12.75" customHeight="1" thickBot="1">
      <c r="A145" s="25" t="s">
        <v>175</v>
      </c>
      <c r="B145" s="86" t="s">
        <v>327</v>
      </c>
      <c r="C145" s="31">
        <v>0</v>
      </c>
      <c r="D145" s="31">
        <v>0</v>
      </c>
      <c r="E145" s="32">
        <v>0</v>
      </c>
      <c r="F145" s="10" t="s">
        <v>171</v>
      </c>
    </row>
    <row r="146" spans="1:6" ht="16.5" thickBot="1">
      <c r="A146" s="20" t="s">
        <v>178</v>
      </c>
      <c r="B146" s="21" t="s">
        <v>328</v>
      </c>
      <c r="C146" s="91">
        <f>SUM(C141,C136,C131)</f>
        <v>163220520</v>
      </c>
      <c r="D146" s="91">
        <v>146649602</v>
      </c>
      <c r="E146" s="92">
        <v>140350764</v>
      </c>
      <c r="F146" s="10" t="s">
        <v>174</v>
      </c>
    </row>
    <row r="147" spans="1:6" ht="16.5" thickBot="1">
      <c r="A147" s="93" t="s">
        <v>329</v>
      </c>
      <c r="B147" s="94" t="s">
        <v>330</v>
      </c>
      <c r="C147" s="91">
        <f>SUM(C126,C136)</f>
        <v>519077000</v>
      </c>
      <c r="D147" s="91">
        <f>SUM(D126,D136)</f>
        <v>713130002</v>
      </c>
      <c r="E147" s="91">
        <f>SUM(E126,E136)</f>
        <v>389519939</v>
      </c>
      <c r="F147" s="10" t="s">
        <v>177</v>
      </c>
    </row>
    <row r="149" spans="1:6" ht="18.75" customHeight="1">
      <c r="A149" s="95" t="s">
        <v>331</v>
      </c>
      <c r="B149" s="95"/>
      <c r="C149" s="95"/>
      <c r="D149" s="95"/>
      <c r="E149" s="95"/>
    </row>
    <row r="150" spans="1:6" ht="13.5" customHeight="1" thickBot="1">
      <c r="A150" s="96" t="s">
        <v>332</v>
      </c>
      <c r="B150" s="96"/>
      <c r="C150" s="2"/>
      <c r="E150" s="98" t="s">
        <v>255</v>
      </c>
    </row>
    <row r="151" spans="1:6" ht="21.75" thickBot="1">
      <c r="A151" s="20">
        <v>1</v>
      </c>
      <c r="B151" s="79" t="s">
        <v>333</v>
      </c>
      <c r="C151" s="99"/>
      <c r="D151" s="99"/>
      <c r="E151" s="99"/>
    </row>
    <row r="152" spans="1:6" ht="21.75" thickBot="1">
      <c r="A152" s="20" t="s">
        <v>33</v>
      </c>
      <c r="B152" s="79" t="s">
        <v>334</v>
      </c>
      <c r="C152" s="99">
        <f>+C85-C146</f>
        <v>86779480</v>
      </c>
      <c r="D152" s="99">
        <f>+D85-D146</f>
        <v>262539476</v>
      </c>
      <c r="E152" s="99">
        <f>+E85-E146</f>
        <v>276307381</v>
      </c>
    </row>
    <row r="153" spans="1:6" ht="7.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ht="12.75" customHeight="1"/>
    <row r="162" spans="3:6" s="100" customFormat="1" ht="12.75" customHeight="1">
      <c r="C162" s="97"/>
      <c r="D162" s="97"/>
      <c r="E162" s="97"/>
      <c r="F162" s="2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680555555555554" right="0.78680555555555554" top="1.45625" bottom="0.86597222222222225" header="0.5" footer="0.5"/>
  <pageSetup paperSize="9" firstPageNumber="4294963191" orientation="portrait" r:id="rId1"/>
  <headerFooter alignWithMargins="0">
    <oddHeader xml:space="preserve">&amp;C&amp;"Times New Roman CE,Félkövér"&amp;12
</oddHeader>
  </headerFooter>
  <rowBreaks count="1" manualBreakCount="1">
    <brk id="8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</vt:lpstr>
      <vt:lpstr>'1.2.sz.mell.'!Nyomtatási_terület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2018-05-30T09:01:15Z</dcterms:created>
  <dcterms:modified xsi:type="dcterms:W3CDTF">2018-05-30T09:01:26Z</dcterms:modified>
</cp:coreProperties>
</file>