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1. melléklet" sheetId="1" r:id="rId1"/>
    <sheet name="7. mellékelt" sheetId="7" state="hidden" r:id="rId2"/>
    <sheet name="Munka1" sheetId="11" r:id="rId3"/>
  </sheets>
  <calcPr calcId="125725"/>
</workbook>
</file>

<file path=xl/calcChain.xml><?xml version="1.0" encoding="utf-8"?>
<calcChain xmlns="http://schemas.openxmlformats.org/spreadsheetml/2006/main">
  <c r="E24" i="1"/>
  <c r="E32" s="1"/>
  <c r="E15"/>
  <c r="E31" s="1"/>
  <c r="L24"/>
  <c r="L32" s="1"/>
  <c r="J15"/>
  <c r="J31" s="1"/>
  <c r="K15"/>
  <c r="K31" s="1"/>
  <c r="L15"/>
  <c r="L31" s="1"/>
  <c r="K24"/>
  <c r="K32" s="1"/>
  <c r="D15"/>
  <c r="D31" s="1"/>
  <c r="D24"/>
  <c r="D32" s="1"/>
  <c r="M24"/>
  <c r="M32" s="1"/>
  <c r="M15"/>
  <c r="M31" s="1"/>
  <c r="N15"/>
  <c r="N31" s="1"/>
  <c r="N33" s="1"/>
  <c r="N24"/>
  <c r="N32"/>
  <c r="F15"/>
  <c r="F31" s="1"/>
  <c r="F24"/>
  <c r="F32" s="1"/>
  <c r="G15"/>
  <c r="G25" s="1"/>
  <c r="G24"/>
  <c r="J24"/>
  <c r="J32" s="1"/>
  <c r="C15"/>
  <c r="C31" s="1"/>
  <c r="C24"/>
  <c r="C32" s="1"/>
  <c r="G32"/>
  <c r="G31" l="1"/>
  <c r="G33" s="1"/>
  <c r="M33"/>
  <c r="M25"/>
  <c r="F25"/>
  <c r="L33"/>
  <c r="K33"/>
  <c r="F33"/>
  <c r="E25"/>
  <c r="N25"/>
  <c r="K25"/>
  <c r="J25"/>
  <c r="J33"/>
  <c r="L25"/>
  <c r="E33"/>
  <c r="D33"/>
  <c r="D25"/>
  <c r="C33"/>
  <c r="C25"/>
  <c r="E26" l="1"/>
  <c r="F26"/>
  <c r="M26"/>
  <c r="G26"/>
  <c r="N26"/>
  <c r="L26"/>
  <c r="K26"/>
  <c r="D26"/>
  <c r="C26"/>
  <c r="J26"/>
</calcChain>
</file>

<file path=xl/sharedStrings.xml><?xml version="1.0" encoding="utf-8"?>
<sst xmlns="http://schemas.openxmlformats.org/spreadsheetml/2006/main" count="134" uniqueCount="89">
  <si>
    <t>Ssz.</t>
  </si>
  <si>
    <t>Megnevezés</t>
  </si>
  <si>
    <t>Összesen</t>
  </si>
  <si>
    <t>A</t>
  </si>
  <si>
    <t>BEVÉTELEK</t>
  </si>
  <si>
    <t>B</t>
  </si>
  <si>
    <t>KIADÁSOK</t>
  </si>
  <si>
    <t>Közhatalmi bevételek</t>
  </si>
  <si>
    <t>Intézményi működési bevételek</t>
  </si>
  <si>
    <t>Támogatásértékű működési bevételek</t>
  </si>
  <si>
    <t>Támogatások</t>
  </si>
  <si>
    <t>Felhalmozási bevétel</t>
  </si>
  <si>
    <t>Támogatásértékű felhalmozási bevételek</t>
  </si>
  <si>
    <t>VIII.</t>
  </si>
  <si>
    <t>I.</t>
  </si>
  <si>
    <t>II.</t>
  </si>
  <si>
    <t>IV.</t>
  </si>
  <si>
    <t>V.</t>
  </si>
  <si>
    <t>VI.</t>
  </si>
  <si>
    <t>VII.</t>
  </si>
  <si>
    <t>III.</t>
  </si>
  <si>
    <t>KIADÁSOK ÖSSZESEN</t>
  </si>
  <si>
    <t>BEVÉTELEK ÖSSZESEN</t>
  </si>
  <si>
    <t>BEVÉTELEK MINDÖSSZESEN</t>
  </si>
  <si>
    <t>Személyi juttatások</t>
  </si>
  <si>
    <t>Dologi kiadások</t>
  </si>
  <si>
    <t>Ellátottak pénzbeli juttatásai</t>
  </si>
  <si>
    <t>Egyéb működési kiadások</t>
  </si>
  <si>
    <t>Intézményi beruházás</t>
  </si>
  <si>
    <t>Felújítás</t>
  </si>
  <si>
    <t>Kormányzati beruházás</t>
  </si>
  <si>
    <t>IX.</t>
  </si>
  <si>
    <t>Lakástámogatás</t>
  </si>
  <si>
    <t>X.</t>
  </si>
  <si>
    <t>Lakásépítés</t>
  </si>
  <si>
    <t>XI.</t>
  </si>
  <si>
    <t>Egyéb felhalmozási kiadás</t>
  </si>
  <si>
    <t>XII.</t>
  </si>
  <si>
    <t>XIII.</t>
  </si>
  <si>
    <t>Működési kiadások összesen</t>
  </si>
  <si>
    <t>Felhalmozási kiadások összesen</t>
  </si>
  <si>
    <t>Működési bevételek összesen</t>
  </si>
  <si>
    <t>Felhalmozási bevételek összesen</t>
  </si>
  <si>
    <t>KIADÁSOK MINDÖSSZESEN</t>
  </si>
  <si>
    <t>KÖLTSÉGVETÉSI TÖBBLET
(Bevételek össz. &gt; Kiadások össz.)</t>
  </si>
  <si>
    <t>KÖLTSÉGVETÉSI HIÁNY
(Bevételek össz. &lt; Kiadások össz.)</t>
  </si>
  <si>
    <t>Felhalmozási célú pe. átvétel ÁH-n kivülről</t>
  </si>
  <si>
    <t>Működési célú pe. átvétel ÁH-n kivülről</t>
  </si>
  <si>
    <t>adatok ezer Ft-ban</t>
  </si>
  <si>
    <t>Támogatási kölcsönök nyújtása, törlesztése</t>
  </si>
  <si>
    <t>Előző évi pénzmaradvány, vállalkozási maradvány működési célú igénybevétele</t>
  </si>
  <si>
    <t>Előző évi pénzmaradvány, vállalkozási maradvány felhalmozási célú igénybevétele</t>
  </si>
  <si>
    <t>Működési célú finanszírozási bevétel</t>
  </si>
  <si>
    <t>Felhalmozási célú finanszírozási bevétel</t>
  </si>
  <si>
    <t>Működési célú finanszírozási kiadás</t>
  </si>
  <si>
    <t>Felhalmozási célú finanszírozási kiadás</t>
  </si>
  <si>
    <t>XIV.</t>
  </si>
  <si>
    <t>Működési bevételek mindösszesen</t>
  </si>
  <si>
    <t>Felhalmozási bevételek mindösszesen</t>
  </si>
  <si>
    <t>Működési kiadások mindösszesen</t>
  </si>
  <si>
    <t>Felhalmozási kiadások mindösszesen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</si>
  <si>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</si>
  <si>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</si>
  <si>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</si>
  <si>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</si>
  <si>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</si>
  <si>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</si>
  <si>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</si>
  <si>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</si>
  <si>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</si>
  <si>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</si>
  <si>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</si>
  <si>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Működési tartalék, céltartalék</t>
  </si>
  <si>
    <t>Támogatási kölcsön igénybev., visszatér.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</si>
  <si>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</si>
  <si>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</si>
  <si>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</si>
  <si>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Felhalmozási célú tartalék, céltartalék</t>
  </si>
  <si>
    <t>nem releváns</t>
  </si>
  <si>
    <t>1. sz. melléklet</t>
  </si>
  <si>
    <t>kötelező feladatok</t>
  </si>
  <si>
    <t>önként vállalt feladatok</t>
  </si>
  <si>
    <t>Munkaadókat terhelő járulékok és szociális hozzájárulási adó</t>
  </si>
  <si>
    <t>KERCASZOMOR KÖZSÉG ÖNKORMÁNYZATA
2019. ÉVI BEVÉTELEI ÉS KIADÁSAI KIEMELT ELŐIRÁNYZATONKÉNT ELLÁTANDÓ FELADATOK SZERINTI BONTÁSBAN</t>
  </si>
  <si>
    <t>2019. évi eredeti előirányzat</t>
  </si>
  <si>
    <t>2019. évi módosított előirányzat</t>
  </si>
  <si>
    <t>2019. évi teljesítés</t>
  </si>
  <si>
    <t>2019. évi teljesítésből</t>
  </si>
  <si>
    <t>7/2020. (VI.30. ) önkormányzati rendelethez</t>
  </si>
</sst>
</file>

<file path=xl/styles.xml><?xml version="1.0" encoding="utf-8"?>
<styleSheet xmlns="http://schemas.openxmlformats.org/spreadsheetml/2006/main">
  <fonts count="7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0" xfId="0" applyAlignment="1">
      <alignment horizontal="right"/>
    </xf>
    <xf numFmtId="0" fontId="2" fillId="0" borderId="8" xfId="0" applyFont="1" applyBorder="1"/>
    <xf numFmtId="0" fontId="2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2" xfId="0" applyBorder="1"/>
    <xf numFmtId="0" fontId="2" fillId="0" borderId="8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0" xfId="0" applyFont="1"/>
    <xf numFmtId="0" fontId="4" fillId="0" borderId="17" xfId="0" applyFont="1" applyBorder="1"/>
    <xf numFmtId="0" fontId="4" fillId="2" borderId="17" xfId="0" applyFont="1" applyFill="1" applyBorder="1"/>
    <xf numFmtId="0" fontId="4" fillId="0" borderId="18" xfId="0" applyFont="1" applyBorder="1"/>
    <xf numFmtId="0" fontId="4" fillId="0" borderId="31" xfId="0" applyFont="1" applyBorder="1"/>
    <xf numFmtId="0" fontId="4" fillId="0" borderId="23" xfId="0" applyFont="1" applyBorder="1"/>
    <xf numFmtId="0" fontId="3" fillId="0" borderId="22" xfId="0" applyFont="1" applyBorder="1"/>
    <xf numFmtId="0" fontId="4" fillId="0" borderId="40" xfId="0" applyFont="1" applyBorder="1"/>
    <xf numFmtId="0" fontId="4" fillId="0" borderId="25" xfId="0" applyFont="1" applyBorder="1" applyAlignment="1">
      <alignment vertical="center"/>
    </xf>
    <xf numFmtId="0" fontId="4" fillId="0" borderId="47" xfId="0" applyFont="1" applyBorder="1"/>
    <xf numFmtId="0" fontId="4" fillId="0" borderId="40" xfId="0" applyFont="1" applyBorder="1" applyAlignment="1">
      <alignment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16" xfId="0" applyFont="1" applyBorder="1"/>
    <xf numFmtId="0" fontId="6" fillId="0" borderId="16" xfId="0" applyFont="1" applyBorder="1"/>
    <xf numFmtId="0" fontId="6" fillId="0" borderId="53" xfId="0" applyFont="1" applyBorder="1"/>
    <xf numFmtId="0" fontId="6" fillId="0" borderId="35" xfId="0" applyFont="1" applyBorder="1"/>
    <xf numFmtId="0" fontId="6" fillId="0" borderId="58" xfId="0" applyFont="1" applyBorder="1"/>
    <xf numFmtId="0" fontId="5" fillId="0" borderId="36" xfId="0" applyFont="1" applyBorder="1"/>
    <xf numFmtId="0" fontId="6" fillId="0" borderId="37" xfId="0" applyFont="1" applyBorder="1"/>
    <xf numFmtId="0" fontId="6" fillId="0" borderId="1" xfId="0" applyFont="1" applyBorder="1" applyAlignment="1">
      <alignment wrapText="1"/>
    </xf>
    <xf numFmtId="3" fontId="6" fillId="0" borderId="1" xfId="0" applyNumberFormat="1" applyFont="1" applyBorder="1"/>
    <xf numFmtId="3" fontId="6" fillId="0" borderId="13" xfId="0" applyNumberFormat="1" applyFont="1" applyBorder="1"/>
    <xf numFmtId="3" fontId="6" fillId="0" borderId="2" xfId="0" applyNumberFormat="1" applyFont="1" applyBorder="1"/>
    <xf numFmtId="3" fontId="6" fillId="0" borderId="3" xfId="0" applyNumberFormat="1" applyFont="1" applyBorder="1"/>
    <xf numFmtId="0" fontId="6" fillId="0" borderId="19" xfId="0" applyFont="1" applyBorder="1"/>
    <xf numFmtId="3" fontId="6" fillId="0" borderId="24" xfId="0" applyNumberFormat="1" applyFont="1" applyBorder="1"/>
    <xf numFmtId="0" fontId="6" fillId="2" borderId="1" xfId="0" applyFont="1" applyFill="1" applyBorder="1" applyAlignment="1">
      <alignment wrapText="1"/>
    </xf>
    <xf numFmtId="3" fontId="6" fillId="2" borderId="1" xfId="0" applyNumberFormat="1" applyFont="1" applyFill="1" applyBorder="1"/>
    <xf numFmtId="3" fontId="6" fillId="2" borderId="13" xfId="0" applyNumberFormat="1" applyFont="1" applyFill="1" applyBorder="1"/>
    <xf numFmtId="3" fontId="6" fillId="2" borderId="2" xfId="0" applyNumberFormat="1" applyFont="1" applyFill="1" applyBorder="1"/>
    <xf numFmtId="3" fontId="6" fillId="2" borderId="3" xfId="0" applyNumberFormat="1" applyFont="1" applyFill="1" applyBorder="1"/>
    <xf numFmtId="0" fontId="5" fillId="0" borderId="28" xfId="0" applyFont="1" applyBorder="1" applyAlignment="1">
      <alignment wrapText="1"/>
    </xf>
    <xf numFmtId="3" fontId="5" fillId="0" borderId="28" xfId="0" applyNumberFormat="1" applyFont="1" applyBorder="1"/>
    <xf numFmtId="3" fontId="5" fillId="0" borderId="56" xfId="0" applyNumberFormat="1" applyFont="1" applyBorder="1"/>
    <xf numFmtId="3" fontId="5" fillId="0" borderId="59" xfId="0" applyNumberFormat="1" applyFont="1" applyBorder="1"/>
    <xf numFmtId="3" fontId="5" fillId="0" borderId="38" xfId="0" applyNumberFormat="1" applyFont="1" applyBorder="1"/>
    <xf numFmtId="0" fontId="5" fillId="0" borderId="39" xfId="0" applyFont="1" applyBorder="1"/>
    <xf numFmtId="3" fontId="5" fillId="0" borderId="29" xfId="0" applyNumberFormat="1" applyFont="1" applyBorder="1"/>
    <xf numFmtId="0" fontId="6" fillId="0" borderId="4" xfId="0" applyFont="1" applyBorder="1" applyAlignment="1">
      <alignment wrapText="1"/>
    </xf>
    <xf numFmtId="3" fontId="6" fillId="0" borderId="4" xfId="0" applyNumberFormat="1" applyFont="1" applyBorder="1"/>
    <xf numFmtId="3" fontId="6" fillId="0" borderId="14" xfId="0" applyNumberFormat="1" applyFont="1" applyBorder="1"/>
    <xf numFmtId="3" fontId="6" fillId="0" borderId="5" xfId="0" applyNumberFormat="1" applyFont="1" applyBorder="1"/>
    <xf numFmtId="3" fontId="6" fillId="0" borderId="12" xfId="0" applyNumberFormat="1" applyFont="1" applyBorder="1"/>
    <xf numFmtId="0" fontId="6" fillId="0" borderId="20" xfId="0" applyFont="1" applyBorder="1"/>
    <xf numFmtId="0" fontId="6" fillId="0" borderId="27" xfId="0" applyFont="1" applyBorder="1"/>
    <xf numFmtId="0" fontId="6" fillId="0" borderId="24" xfId="0" applyFont="1" applyBorder="1"/>
    <xf numFmtId="0" fontId="5" fillId="0" borderId="10" xfId="0" applyFont="1" applyBorder="1" applyAlignment="1">
      <alignment wrapText="1"/>
    </xf>
    <xf numFmtId="3" fontId="5" fillId="0" borderId="10" xfId="0" applyNumberFormat="1" applyFont="1" applyBorder="1"/>
    <xf numFmtId="3" fontId="5" fillId="0" borderId="54" xfId="0" applyNumberFormat="1" applyFont="1" applyBorder="1"/>
    <xf numFmtId="3" fontId="5" fillId="0" borderId="9" xfId="0" applyNumberFormat="1" applyFont="1" applyBorder="1"/>
    <xf numFmtId="3" fontId="5" fillId="0" borderId="11" xfId="0" applyNumberFormat="1" applyFont="1" applyBorder="1"/>
    <xf numFmtId="0" fontId="5" fillId="0" borderId="21" xfId="0" applyFont="1" applyBorder="1"/>
    <xf numFmtId="3" fontId="5" fillId="0" borderId="32" xfId="0" applyNumberFormat="1" applyFont="1" applyBorder="1"/>
    <xf numFmtId="0" fontId="5" fillId="0" borderId="41" xfId="0" applyFont="1" applyBorder="1" applyAlignment="1">
      <alignment wrapText="1"/>
    </xf>
    <xf numFmtId="3" fontId="5" fillId="0" borderId="41" xfId="0" applyNumberFormat="1" applyFont="1" applyBorder="1"/>
    <xf numFmtId="3" fontId="5" fillId="0" borderId="57" xfId="0" applyNumberFormat="1" applyFont="1" applyBorder="1"/>
    <xf numFmtId="3" fontId="5" fillId="0" borderId="60" xfId="0" applyNumberFormat="1" applyFont="1" applyBorder="1"/>
    <xf numFmtId="3" fontId="5" fillId="0" borderId="42" xfId="0" applyNumberFormat="1" applyFont="1" applyBorder="1"/>
    <xf numFmtId="0" fontId="5" fillId="0" borderId="43" xfId="0" applyFont="1" applyBorder="1"/>
    <xf numFmtId="3" fontId="5" fillId="0" borderId="44" xfId="0" applyNumberFormat="1" applyFont="1" applyBorder="1"/>
    <xf numFmtId="0" fontId="6" fillId="2" borderId="20" xfId="0" applyFont="1" applyFill="1" applyBorder="1" applyAlignment="1">
      <alignment vertical="center"/>
    </xf>
    <xf numFmtId="0" fontId="6" fillId="2" borderId="4" xfId="0" applyFont="1" applyFill="1" applyBorder="1" applyAlignment="1">
      <alignment wrapText="1"/>
    </xf>
    <xf numFmtId="3" fontId="6" fillId="2" borderId="4" xfId="0" applyNumberFormat="1" applyFont="1" applyFill="1" applyBorder="1"/>
    <xf numFmtId="3" fontId="6" fillId="2" borderId="14" xfId="0" applyNumberFormat="1" applyFont="1" applyFill="1" applyBorder="1"/>
    <xf numFmtId="3" fontId="6" fillId="2" borderId="5" xfId="0" applyNumberFormat="1" applyFont="1" applyFill="1" applyBorder="1"/>
    <xf numFmtId="0" fontId="6" fillId="2" borderId="12" xfId="0" applyFont="1" applyFill="1" applyBorder="1"/>
    <xf numFmtId="0" fontId="6" fillId="2" borderId="27" xfId="0" applyFont="1" applyFill="1" applyBorder="1"/>
    <xf numFmtId="0" fontId="6" fillId="0" borderId="10" xfId="0" applyFont="1" applyBorder="1" applyAlignment="1">
      <alignment wrapText="1"/>
    </xf>
    <xf numFmtId="3" fontId="6" fillId="0" borderId="11" xfId="0" applyNumberFormat="1" applyFont="1" applyBorder="1"/>
    <xf numFmtId="3" fontId="6" fillId="0" borderId="9" xfId="0" applyNumberFormat="1" applyFont="1" applyBorder="1"/>
    <xf numFmtId="0" fontId="6" fillId="2" borderId="21" xfId="0" applyFont="1" applyFill="1" applyBorder="1" applyAlignment="1">
      <alignment vertical="center"/>
    </xf>
    <xf numFmtId="0" fontId="6" fillId="2" borderId="10" xfId="0" applyFont="1" applyFill="1" applyBorder="1" applyAlignment="1">
      <alignment wrapText="1"/>
    </xf>
    <xf numFmtId="3" fontId="6" fillId="2" borderId="10" xfId="0" applyNumberFormat="1" applyFont="1" applyFill="1" applyBorder="1"/>
    <xf numFmtId="3" fontId="6" fillId="2" borderId="54" xfId="0" applyNumberFormat="1" applyFont="1" applyFill="1" applyBorder="1"/>
    <xf numFmtId="3" fontId="6" fillId="2" borderId="11" xfId="0" applyNumberFormat="1" applyFont="1" applyFill="1" applyBorder="1"/>
    <xf numFmtId="0" fontId="6" fillId="2" borderId="9" xfId="0" applyFont="1" applyFill="1" applyBorder="1"/>
    <xf numFmtId="0" fontId="6" fillId="2" borderId="32" xfId="0" applyFont="1" applyFill="1" applyBorder="1"/>
    <xf numFmtId="0" fontId="6" fillId="0" borderId="16" xfId="0" applyFont="1" applyBorder="1" applyAlignment="1">
      <alignment wrapText="1"/>
    </xf>
    <xf numFmtId="3" fontId="6" fillId="0" borderId="16" xfId="0" applyNumberFormat="1" applyFont="1" applyBorder="1"/>
    <xf numFmtId="3" fontId="6" fillId="0" borderId="53" xfId="0" applyNumberFormat="1" applyFont="1" applyBorder="1"/>
    <xf numFmtId="3" fontId="6" fillId="0" borderId="35" xfId="0" applyNumberFormat="1" applyFont="1" applyBorder="1"/>
    <xf numFmtId="3" fontId="6" fillId="0" borderId="58" xfId="0" applyNumberFormat="1" applyFont="1" applyBorder="1"/>
    <xf numFmtId="0" fontId="6" fillId="0" borderId="28" xfId="0" applyFont="1" applyBorder="1" applyAlignment="1">
      <alignment wrapText="1"/>
    </xf>
    <xf numFmtId="3" fontId="6" fillId="0" borderId="28" xfId="0" applyNumberFormat="1" applyFont="1" applyBorder="1"/>
    <xf numFmtId="3" fontId="6" fillId="0" borderId="56" xfId="0" applyNumberFormat="1" applyFont="1" applyBorder="1"/>
    <xf numFmtId="3" fontId="6" fillId="0" borderId="38" xfId="0" applyNumberFormat="1" applyFont="1" applyBorder="1"/>
    <xf numFmtId="3" fontId="6" fillId="0" borderId="59" xfId="0" applyNumberFormat="1" applyFont="1" applyBorder="1"/>
    <xf numFmtId="0" fontId="6" fillId="0" borderId="29" xfId="0" applyFont="1" applyBorder="1"/>
    <xf numFmtId="0" fontId="5" fillId="0" borderId="15" xfId="0" applyFont="1" applyBorder="1" applyAlignment="1">
      <alignment wrapText="1"/>
    </xf>
    <xf numFmtId="3" fontId="5" fillId="0" borderId="15" xfId="0" applyNumberFormat="1" applyFont="1" applyBorder="1"/>
    <xf numFmtId="3" fontId="5" fillId="0" borderId="30" xfId="0" applyNumberFormat="1" applyFont="1" applyBorder="1"/>
    <xf numFmtId="3" fontId="5" fillId="0" borderId="61" xfId="0" applyNumberFormat="1" applyFont="1" applyBorder="1"/>
    <xf numFmtId="3" fontId="5" fillId="0" borderId="45" xfId="0" applyNumberFormat="1" applyFont="1" applyBorder="1"/>
    <xf numFmtId="0" fontId="6" fillId="0" borderId="46" xfId="0" applyFont="1" applyBorder="1" applyAlignment="1">
      <alignment vertical="center"/>
    </xf>
    <xf numFmtId="3" fontId="5" fillId="0" borderId="26" xfId="0" applyNumberFormat="1" applyFont="1" applyBorder="1"/>
    <xf numFmtId="0" fontId="6" fillId="0" borderId="43" xfId="0" applyFont="1" applyBorder="1" applyAlignment="1">
      <alignment vertical="center"/>
    </xf>
    <xf numFmtId="3" fontId="5" fillId="0" borderId="48" xfId="0" applyNumberFormat="1" applyFont="1" applyBorder="1"/>
    <xf numFmtId="0" fontId="6" fillId="0" borderId="0" xfId="0" applyFont="1"/>
    <xf numFmtId="0" fontId="6" fillId="0" borderId="0" xfId="0" applyFont="1" applyAlignment="1">
      <alignment horizontal="right"/>
    </xf>
    <xf numFmtId="3" fontId="5" fillId="0" borderId="51" xfId="0" applyNumberFormat="1" applyFont="1" applyBorder="1"/>
    <xf numFmtId="0" fontId="5" fillId="0" borderId="48" xfId="0" applyFont="1" applyBorder="1" applyAlignment="1">
      <alignment wrapText="1"/>
    </xf>
    <xf numFmtId="3" fontId="5" fillId="0" borderId="52" xfId="0" applyNumberFormat="1" applyFont="1" applyBorder="1"/>
    <xf numFmtId="3" fontId="5" fillId="0" borderId="62" xfId="0" applyNumberFormat="1" applyFont="1" applyBorder="1"/>
    <xf numFmtId="3" fontId="5" fillId="0" borderId="49" xfId="0" applyNumberFormat="1" applyFont="1" applyBorder="1"/>
    <xf numFmtId="0" fontId="5" fillId="0" borderId="50" xfId="0" applyFont="1" applyBorder="1"/>
    <xf numFmtId="3" fontId="4" fillId="0" borderId="4" xfId="0" applyNumberFormat="1" applyFont="1" applyBorder="1"/>
    <xf numFmtId="3" fontId="4" fillId="0" borderId="10" xfId="0" applyNumberFormat="1" applyFont="1" applyBorder="1"/>
    <xf numFmtId="3" fontId="4" fillId="0" borderId="1" xfId="0" applyNumberFormat="1" applyFont="1" applyBorder="1"/>
    <xf numFmtId="0" fontId="6" fillId="0" borderId="36" xfId="0" applyFont="1" applyBorder="1" applyAlignment="1">
      <alignment vertical="center"/>
    </xf>
    <xf numFmtId="0" fontId="6" fillId="0" borderId="39" xfId="0" applyFont="1" applyBorder="1" applyAlignment="1">
      <alignment vertical="center"/>
    </xf>
    <xf numFmtId="0" fontId="3" fillId="0" borderId="3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67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4" fillId="0" borderId="33" xfId="0" applyFont="1" applyBorder="1" applyAlignment="1">
      <alignment horizontal="left" vertical="center"/>
    </xf>
    <xf numFmtId="0" fontId="4" fillId="0" borderId="47" xfId="0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/>
    </xf>
    <xf numFmtId="0" fontId="5" fillId="0" borderId="63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64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48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66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4"/>
  <sheetViews>
    <sheetView tabSelected="1" zoomScaleNormal="100" workbookViewId="0">
      <selection activeCell="P6" sqref="P6"/>
    </sheetView>
  </sheetViews>
  <sheetFormatPr defaultRowHeight="12.75"/>
  <cols>
    <col min="1" max="1" width="3.7109375" customWidth="1"/>
    <col min="2" max="2" width="32" customWidth="1"/>
    <col min="3" max="3" width="10.140625" customWidth="1"/>
    <col min="4" max="4" width="9.85546875" customWidth="1"/>
    <col min="5" max="5" width="8.42578125" customWidth="1"/>
    <col min="6" max="7" width="8.5703125" customWidth="1"/>
    <col min="8" max="8" width="3.7109375" customWidth="1"/>
    <col min="9" max="9" width="32" customWidth="1"/>
    <col min="10" max="10" width="9.85546875" customWidth="1"/>
    <col min="11" max="11" width="10" customWidth="1"/>
    <col min="12" max="14" width="8.5703125" customWidth="1"/>
  </cols>
  <sheetData>
    <row r="1" spans="1:14">
      <c r="A1" s="21"/>
      <c r="J1" s="20"/>
      <c r="K1" s="20"/>
      <c r="L1" s="20"/>
      <c r="M1" s="120"/>
      <c r="N1" s="121" t="s">
        <v>79</v>
      </c>
    </row>
    <row r="2" spans="1:14" ht="17.25" customHeight="1">
      <c r="A2" s="147" t="s">
        <v>88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</row>
    <row r="3" spans="1:14" ht="30" customHeight="1">
      <c r="A3" s="148" t="s">
        <v>83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</row>
    <row r="4" spans="1:14" ht="13.5" thickBot="1">
      <c r="A4" s="19"/>
      <c r="B4" s="19"/>
      <c r="C4" s="19"/>
      <c r="D4" s="19"/>
      <c r="E4" s="19"/>
      <c r="F4" s="19"/>
      <c r="G4" s="19"/>
      <c r="H4" s="19"/>
      <c r="I4" s="19"/>
      <c r="J4" s="20"/>
      <c r="K4" s="20"/>
      <c r="L4" s="20"/>
      <c r="M4" s="120"/>
      <c r="N4" s="121" t="s">
        <v>48</v>
      </c>
    </row>
    <row r="5" spans="1:14" ht="27.75" customHeight="1" thickTop="1">
      <c r="A5" s="133" t="s">
        <v>0</v>
      </c>
      <c r="B5" s="135" t="s">
        <v>1</v>
      </c>
      <c r="C5" s="137" t="s">
        <v>84</v>
      </c>
      <c r="D5" s="150" t="s">
        <v>85</v>
      </c>
      <c r="E5" s="152" t="s">
        <v>86</v>
      </c>
      <c r="F5" s="144" t="s">
        <v>87</v>
      </c>
      <c r="G5" s="146"/>
      <c r="H5" s="139" t="s">
        <v>0</v>
      </c>
      <c r="I5" s="135" t="s">
        <v>1</v>
      </c>
      <c r="J5" s="137" t="s">
        <v>84</v>
      </c>
      <c r="K5" s="150" t="s">
        <v>85</v>
      </c>
      <c r="L5" s="152" t="s">
        <v>86</v>
      </c>
      <c r="M5" s="144" t="s">
        <v>87</v>
      </c>
      <c r="N5" s="145"/>
    </row>
    <row r="6" spans="1:14" ht="39" customHeight="1" thickBot="1">
      <c r="A6" s="134"/>
      <c r="B6" s="136"/>
      <c r="C6" s="138"/>
      <c r="D6" s="151"/>
      <c r="E6" s="153"/>
      <c r="F6" s="32" t="s">
        <v>80</v>
      </c>
      <c r="G6" s="33" t="s">
        <v>81</v>
      </c>
      <c r="H6" s="140"/>
      <c r="I6" s="149"/>
      <c r="J6" s="138"/>
      <c r="K6" s="151"/>
      <c r="L6" s="153"/>
      <c r="M6" s="32" t="s">
        <v>80</v>
      </c>
      <c r="N6" s="34" t="s">
        <v>81</v>
      </c>
    </row>
    <row r="7" spans="1:14" ht="13.5" thickTop="1">
      <c r="A7" s="27" t="s">
        <v>3</v>
      </c>
      <c r="B7" s="35" t="s">
        <v>4</v>
      </c>
      <c r="C7" s="36"/>
      <c r="D7" s="37"/>
      <c r="E7" s="38"/>
      <c r="F7" s="39"/>
      <c r="G7" s="38"/>
      <c r="H7" s="40" t="s">
        <v>5</v>
      </c>
      <c r="I7" s="35" t="s">
        <v>6</v>
      </c>
      <c r="J7" s="36"/>
      <c r="K7" s="37"/>
      <c r="L7" s="38"/>
      <c r="M7" s="39"/>
      <c r="N7" s="41"/>
    </row>
    <row r="8" spans="1:14">
      <c r="A8" s="22" t="s">
        <v>14</v>
      </c>
      <c r="B8" s="42" t="s">
        <v>8</v>
      </c>
      <c r="C8" s="43">
        <v>1350</v>
      </c>
      <c r="D8" s="44">
        <v>1350</v>
      </c>
      <c r="E8" s="45">
        <v>1803</v>
      </c>
      <c r="F8" s="46">
        <v>842</v>
      </c>
      <c r="G8" s="45">
        <v>961</v>
      </c>
      <c r="H8" s="47" t="s">
        <v>14</v>
      </c>
      <c r="I8" s="42" t="s">
        <v>24</v>
      </c>
      <c r="J8" s="43">
        <v>17803</v>
      </c>
      <c r="K8" s="44">
        <v>18769</v>
      </c>
      <c r="L8" s="45">
        <v>18145</v>
      </c>
      <c r="M8" s="46">
        <v>16445</v>
      </c>
      <c r="N8" s="130">
        <v>1700</v>
      </c>
    </row>
    <row r="9" spans="1:14" ht="25.5" customHeight="1">
      <c r="A9" s="22" t="s">
        <v>15</v>
      </c>
      <c r="B9" s="42" t="s">
        <v>7</v>
      </c>
      <c r="C9" s="43">
        <v>13100</v>
      </c>
      <c r="D9" s="44">
        <v>13100</v>
      </c>
      <c r="E9" s="45">
        <v>13699</v>
      </c>
      <c r="F9" s="46">
        <v>10195</v>
      </c>
      <c r="G9" s="45">
        <v>3504</v>
      </c>
      <c r="H9" s="47" t="s">
        <v>15</v>
      </c>
      <c r="I9" s="42" t="s">
        <v>82</v>
      </c>
      <c r="J9" s="43">
        <v>3005</v>
      </c>
      <c r="K9" s="44">
        <v>3167</v>
      </c>
      <c r="L9" s="45">
        <v>3122</v>
      </c>
      <c r="M9" s="46">
        <v>2707</v>
      </c>
      <c r="N9" s="130">
        <v>415</v>
      </c>
    </row>
    <row r="10" spans="1:14">
      <c r="A10" s="22" t="s">
        <v>16</v>
      </c>
      <c r="B10" s="42" t="s">
        <v>10</v>
      </c>
      <c r="C10" s="43">
        <v>12529</v>
      </c>
      <c r="D10" s="44">
        <v>13797</v>
      </c>
      <c r="E10" s="45">
        <v>13797</v>
      </c>
      <c r="F10" s="46">
        <v>13797</v>
      </c>
      <c r="G10" s="45">
        <v>0</v>
      </c>
      <c r="H10" s="47" t="s">
        <v>20</v>
      </c>
      <c r="I10" s="42" t="s">
        <v>25</v>
      </c>
      <c r="J10" s="43">
        <v>13047</v>
      </c>
      <c r="K10" s="44">
        <v>16781</v>
      </c>
      <c r="L10" s="45">
        <v>12092</v>
      </c>
      <c r="M10" s="46">
        <v>10782</v>
      </c>
      <c r="N10" s="130">
        <v>1310</v>
      </c>
    </row>
    <row r="11" spans="1:14">
      <c r="A11" s="22" t="s">
        <v>17</v>
      </c>
      <c r="B11" s="42" t="s">
        <v>9</v>
      </c>
      <c r="C11" s="43">
        <v>15342</v>
      </c>
      <c r="D11" s="44">
        <v>15342</v>
      </c>
      <c r="E11" s="45">
        <v>12215</v>
      </c>
      <c r="F11" s="46">
        <v>12215</v>
      </c>
      <c r="G11" s="45">
        <v>0</v>
      </c>
      <c r="H11" s="47" t="s">
        <v>16</v>
      </c>
      <c r="I11" s="42" t="s">
        <v>26</v>
      </c>
      <c r="J11" s="43">
        <v>1120</v>
      </c>
      <c r="K11" s="44">
        <v>1168</v>
      </c>
      <c r="L11" s="45">
        <v>1040</v>
      </c>
      <c r="M11" s="46">
        <v>0</v>
      </c>
      <c r="N11" s="130">
        <v>1040</v>
      </c>
    </row>
    <row r="12" spans="1:14" ht="14.25" customHeight="1">
      <c r="A12" s="22" t="s">
        <v>18</v>
      </c>
      <c r="B12" s="42" t="s">
        <v>47</v>
      </c>
      <c r="C12" s="43">
        <v>0</v>
      </c>
      <c r="D12" s="44">
        <v>0</v>
      </c>
      <c r="E12" s="45">
        <v>0</v>
      </c>
      <c r="F12" s="46">
        <v>0</v>
      </c>
      <c r="G12" s="45">
        <v>0</v>
      </c>
      <c r="H12" s="47" t="s">
        <v>17</v>
      </c>
      <c r="I12" s="42" t="s">
        <v>27</v>
      </c>
      <c r="J12" s="43">
        <v>3853</v>
      </c>
      <c r="K12" s="44">
        <v>4558</v>
      </c>
      <c r="L12" s="45">
        <v>3721</v>
      </c>
      <c r="M12" s="46">
        <v>3721</v>
      </c>
      <c r="N12" s="48">
        <v>0</v>
      </c>
    </row>
    <row r="13" spans="1:14" ht="26.25" customHeight="1">
      <c r="A13" s="22" t="s">
        <v>19</v>
      </c>
      <c r="B13" s="42" t="s">
        <v>73</v>
      </c>
      <c r="C13" s="43">
        <v>0</v>
      </c>
      <c r="D13" s="44">
        <v>0</v>
      </c>
      <c r="E13" s="45">
        <v>0</v>
      </c>
      <c r="F13" s="46">
        <v>0</v>
      </c>
      <c r="G13" s="45">
        <v>0</v>
      </c>
      <c r="H13" s="47" t="s">
        <v>37</v>
      </c>
      <c r="I13" s="42" t="s">
        <v>49</v>
      </c>
      <c r="J13" s="43">
        <v>0</v>
      </c>
      <c r="K13" s="44">
        <v>0</v>
      </c>
      <c r="L13" s="45">
        <v>0</v>
      </c>
      <c r="M13" s="46">
        <v>0</v>
      </c>
      <c r="N13" s="48">
        <v>0</v>
      </c>
    </row>
    <row r="14" spans="1:14">
      <c r="A14" s="23"/>
      <c r="B14" s="49"/>
      <c r="C14" s="50"/>
      <c r="D14" s="51"/>
      <c r="E14" s="52"/>
      <c r="F14" s="53"/>
      <c r="G14" s="52"/>
      <c r="H14" s="47" t="s">
        <v>38</v>
      </c>
      <c r="I14" s="42" t="s">
        <v>72</v>
      </c>
      <c r="J14" s="43">
        <v>9104</v>
      </c>
      <c r="K14" s="44">
        <v>6234</v>
      </c>
      <c r="L14" s="45">
        <v>0</v>
      </c>
      <c r="M14" s="46">
        <v>0</v>
      </c>
      <c r="N14" s="48">
        <v>0</v>
      </c>
    </row>
    <row r="15" spans="1:14" ht="13.5" thickBot="1">
      <c r="A15" s="24"/>
      <c r="B15" s="54" t="s">
        <v>41</v>
      </c>
      <c r="C15" s="55">
        <f>SUM(C8:C14)</f>
        <v>42321</v>
      </c>
      <c r="D15" s="56">
        <f>SUM(D8:D14)</f>
        <v>43589</v>
      </c>
      <c r="E15" s="56">
        <f>SUM(E8:E14)</f>
        <v>41514</v>
      </c>
      <c r="F15" s="57">
        <f>SUM(F8:F14)</f>
        <v>37049</v>
      </c>
      <c r="G15" s="58">
        <f>SUM(G8:G14)</f>
        <v>4465</v>
      </c>
      <c r="H15" s="59"/>
      <c r="I15" s="54" t="s">
        <v>39</v>
      </c>
      <c r="J15" s="55">
        <f>SUM(J8:J14)</f>
        <v>47932</v>
      </c>
      <c r="K15" s="56">
        <f>SUM(K8:K14)</f>
        <v>50677</v>
      </c>
      <c r="L15" s="58">
        <f>SUM(L8:L14)</f>
        <v>38120</v>
      </c>
      <c r="M15" s="57">
        <f>M8+M9+M10+M11+M12+M14</f>
        <v>33655</v>
      </c>
      <c r="N15" s="60">
        <f>N8+N9+N10+N11+N12+N14</f>
        <v>4465</v>
      </c>
    </row>
    <row r="16" spans="1:14" ht="13.5" thickTop="1">
      <c r="A16" s="26" t="s">
        <v>20</v>
      </c>
      <c r="B16" s="61" t="s">
        <v>11</v>
      </c>
      <c r="C16" s="62">
        <v>0</v>
      </c>
      <c r="D16" s="63">
        <v>0</v>
      </c>
      <c r="E16" s="64">
        <v>0</v>
      </c>
      <c r="F16" s="65">
        <v>0</v>
      </c>
      <c r="G16" s="64">
        <v>0</v>
      </c>
      <c r="H16" s="66" t="s">
        <v>18</v>
      </c>
      <c r="I16" s="61" t="s">
        <v>28</v>
      </c>
      <c r="J16" s="62">
        <v>270</v>
      </c>
      <c r="K16" s="63">
        <v>1395</v>
      </c>
      <c r="L16" s="64">
        <v>1345</v>
      </c>
      <c r="M16" s="65">
        <v>1345</v>
      </c>
      <c r="N16" s="67">
        <v>0</v>
      </c>
    </row>
    <row r="17" spans="1:14">
      <c r="A17" s="22" t="s">
        <v>16</v>
      </c>
      <c r="B17" s="42" t="s">
        <v>10</v>
      </c>
      <c r="C17" s="43">
        <v>92</v>
      </c>
      <c r="D17" s="44">
        <v>92</v>
      </c>
      <c r="E17" s="45">
        <v>92</v>
      </c>
      <c r="F17" s="46">
        <v>92</v>
      </c>
      <c r="G17" s="45">
        <v>0</v>
      </c>
      <c r="H17" s="47" t="s">
        <v>19</v>
      </c>
      <c r="I17" s="42" t="s">
        <v>29</v>
      </c>
      <c r="J17" s="43">
        <v>2244</v>
      </c>
      <c r="K17" s="44">
        <v>2245</v>
      </c>
      <c r="L17" s="45">
        <v>1744</v>
      </c>
      <c r="M17" s="46">
        <v>1744</v>
      </c>
      <c r="N17" s="68">
        <v>0</v>
      </c>
    </row>
    <row r="18" spans="1:14" ht="16.5" customHeight="1">
      <c r="A18" s="22" t="s">
        <v>17</v>
      </c>
      <c r="B18" s="42" t="s">
        <v>12</v>
      </c>
      <c r="C18" s="43">
        <v>0</v>
      </c>
      <c r="D18" s="44">
        <v>0</v>
      </c>
      <c r="E18" s="45">
        <v>0</v>
      </c>
      <c r="F18" s="46">
        <v>0</v>
      </c>
      <c r="G18" s="45">
        <v>0</v>
      </c>
      <c r="H18" s="47" t="s">
        <v>13</v>
      </c>
      <c r="I18" s="42" t="s">
        <v>30</v>
      </c>
      <c r="J18" s="43">
        <v>0</v>
      </c>
      <c r="K18" s="44">
        <v>0</v>
      </c>
      <c r="L18" s="45">
        <v>0</v>
      </c>
      <c r="M18" s="46">
        <v>0</v>
      </c>
      <c r="N18" s="68">
        <v>0</v>
      </c>
    </row>
    <row r="19" spans="1:14" ht="25.5">
      <c r="A19" s="22" t="s">
        <v>18</v>
      </c>
      <c r="B19" s="42" t="s">
        <v>46</v>
      </c>
      <c r="C19" s="43">
        <v>0</v>
      </c>
      <c r="D19" s="44">
        <v>0</v>
      </c>
      <c r="E19" s="45">
        <v>0</v>
      </c>
      <c r="F19" s="46">
        <v>0</v>
      </c>
      <c r="G19" s="45">
        <v>0</v>
      </c>
      <c r="H19" s="47" t="s">
        <v>31</v>
      </c>
      <c r="I19" s="42" t="s">
        <v>32</v>
      </c>
      <c r="J19" s="43">
        <v>0</v>
      </c>
      <c r="K19" s="44">
        <v>0</v>
      </c>
      <c r="L19" s="45">
        <v>0</v>
      </c>
      <c r="M19" s="46">
        <v>0</v>
      </c>
      <c r="N19" s="68">
        <v>0</v>
      </c>
    </row>
    <row r="20" spans="1:14" ht="18.75" customHeight="1">
      <c r="A20" s="22" t="s">
        <v>19</v>
      </c>
      <c r="B20" s="42" t="s">
        <v>73</v>
      </c>
      <c r="C20" s="43">
        <v>0</v>
      </c>
      <c r="D20" s="44">
        <v>0</v>
      </c>
      <c r="E20" s="45"/>
      <c r="F20" s="46">
        <v>0</v>
      </c>
      <c r="G20" s="45">
        <v>0</v>
      </c>
      <c r="H20" s="47" t="s">
        <v>33</v>
      </c>
      <c r="I20" s="42" t="s">
        <v>34</v>
      </c>
      <c r="J20" s="43">
        <v>0</v>
      </c>
      <c r="K20" s="44">
        <v>0</v>
      </c>
      <c r="L20" s="45">
        <v>0</v>
      </c>
      <c r="M20" s="46">
        <v>0</v>
      </c>
      <c r="N20" s="68">
        <v>0</v>
      </c>
    </row>
    <row r="21" spans="1:14">
      <c r="A21" s="23"/>
      <c r="B21" s="49"/>
      <c r="C21" s="50"/>
      <c r="D21" s="51"/>
      <c r="E21" s="52"/>
      <c r="F21" s="53"/>
      <c r="G21" s="52"/>
      <c r="H21" s="47" t="s">
        <v>35</v>
      </c>
      <c r="I21" s="42" t="s">
        <v>36</v>
      </c>
      <c r="J21" s="43">
        <v>0</v>
      </c>
      <c r="K21" s="44">
        <v>0</v>
      </c>
      <c r="L21" s="45">
        <v>0</v>
      </c>
      <c r="M21" s="46">
        <v>0</v>
      </c>
      <c r="N21" s="68">
        <v>0</v>
      </c>
    </row>
    <row r="22" spans="1:14" ht="25.5">
      <c r="A22" s="23"/>
      <c r="B22" s="49"/>
      <c r="C22" s="50"/>
      <c r="D22" s="51"/>
      <c r="E22" s="52"/>
      <c r="F22" s="53"/>
      <c r="G22" s="52"/>
      <c r="H22" s="47" t="s">
        <v>37</v>
      </c>
      <c r="I22" s="42" t="s">
        <v>49</v>
      </c>
      <c r="J22" s="43">
        <v>0</v>
      </c>
      <c r="K22" s="44">
        <v>0</v>
      </c>
      <c r="L22" s="45">
        <v>0</v>
      </c>
      <c r="M22" s="46">
        <v>0</v>
      </c>
      <c r="N22" s="68">
        <v>0</v>
      </c>
    </row>
    <row r="23" spans="1:14">
      <c r="A23" s="23"/>
      <c r="B23" s="49"/>
      <c r="C23" s="50"/>
      <c r="D23" s="51"/>
      <c r="E23" s="52"/>
      <c r="F23" s="53"/>
      <c r="G23" s="52"/>
      <c r="H23" s="47" t="s">
        <v>38</v>
      </c>
      <c r="I23" s="42" t="s">
        <v>77</v>
      </c>
      <c r="J23" s="43">
        <v>3000</v>
      </c>
      <c r="K23" s="44">
        <v>3000</v>
      </c>
      <c r="L23" s="45">
        <v>0</v>
      </c>
      <c r="M23" s="46">
        <v>0</v>
      </c>
      <c r="N23" s="68">
        <v>0</v>
      </c>
    </row>
    <row r="24" spans="1:14" ht="13.5" thickBot="1">
      <c r="A24" s="25"/>
      <c r="B24" s="69" t="s">
        <v>42</v>
      </c>
      <c r="C24" s="70">
        <f>SUM(C16:C23)</f>
        <v>92</v>
      </c>
      <c r="D24" s="71">
        <f>SUM(D16:D23)</f>
        <v>92</v>
      </c>
      <c r="E24" s="71">
        <f>SUM(E16:E23)</f>
        <v>92</v>
      </c>
      <c r="F24" s="72">
        <f>SUM(F16:F23)</f>
        <v>92</v>
      </c>
      <c r="G24" s="73">
        <f>SUM(G16:G23)</f>
        <v>0</v>
      </c>
      <c r="H24" s="74"/>
      <c r="I24" s="69" t="s">
        <v>40</v>
      </c>
      <c r="J24" s="70">
        <f>SUM(J16:J23)</f>
        <v>5514</v>
      </c>
      <c r="K24" s="71">
        <f>SUM(K16:K23)</f>
        <v>6640</v>
      </c>
      <c r="L24" s="73">
        <f>SUM(L16:L23)</f>
        <v>3089</v>
      </c>
      <c r="M24" s="72">
        <f>SUM(M16:M23)</f>
        <v>3089</v>
      </c>
      <c r="N24" s="75">
        <f>SUM(N16:N23)</f>
        <v>0</v>
      </c>
    </row>
    <row r="25" spans="1:14" ht="15" customHeight="1" thickTop="1" thickBot="1">
      <c r="A25" s="28"/>
      <c r="B25" s="76" t="s">
        <v>22</v>
      </c>
      <c r="C25" s="77">
        <f>C15+C24</f>
        <v>42413</v>
      </c>
      <c r="D25" s="78">
        <f>D15+D24</f>
        <v>43681</v>
      </c>
      <c r="E25" s="78">
        <f>E15+E24</f>
        <v>41606</v>
      </c>
      <c r="F25" s="79">
        <f>F15+F24</f>
        <v>37141</v>
      </c>
      <c r="G25" s="80">
        <f>G15+G24</f>
        <v>4465</v>
      </c>
      <c r="H25" s="81"/>
      <c r="I25" s="76" t="s">
        <v>21</v>
      </c>
      <c r="J25" s="77">
        <f>J15+J24</f>
        <v>53446</v>
      </c>
      <c r="K25" s="78">
        <f>K15+K24</f>
        <v>57317</v>
      </c>
      <c r="L25" s="80">
        <f>L15+L24</f>
        <v>41209</v>
      </c>
      <c r="M25" s="79">
        <f>M15+M24</f>
        <v>36744</v>
      </c>
      <c r="N25" s="82">
        <f>N15+N24</f>
        <v>4465</v>
      </c>
    </row>
    <row r="26" spans="1:14" ht="28.5" customHeight="1" thickTop="1" thickBot="1">
      <c r="A26" s="28"/>
      <c r="B26" s="76" t="s">
        <v>45</v>
      </c>
      <c r="C26" s="77">
        <f>IF(J25&gt;C25,C25-J25,0)</f>
        <v>-11033</v>
      </c>
      <c r="D26" s="78">
        <f>IF(K25&gt;D25,D25-K25,0)</f>
        <v>-13636</v>
      </c>
      <c r="E26" s="78">
        <f>IF(L25&gt;E25,E25-L25,0)</f>
        <v>0</v>
      </c>
      <c r="F26" s="79">
        <f>IF(M25&gt;F25,F25-M25,0)</f>
        <v>0</v>
      </c>
      <c r="G26" s="80">
        <f>IF(N25&gt;G25,G25-N25,0)</f>
        <v>0</v>
      </c>
      <c r="H26" s="81"/>
      <c r="I26" s="76" t="s">
        <v>44</v>
      </c>
      <c r="J26" s="77">
        <f>IF(C25&gt;J25,C25-J25,0)</f>
        <v>0</v>
      </c>
      <c r="K26" s="78">
        <f>IF(D25&gt;K25,D25-K25,0)</f>
        <v>0</v>
      </c>
      <c r="L26" s="78">
        <f>IF(E25&gt;L25,E25-L25,0)</f>
        <v>397</v>
      </c>
      <c r="M26" s="79">
        <f>IF(F25&gt;M25,F25-M25,0)</f>
        <v>397</v>
      </c>
      <c r="N26" s="82">
        <f>IF(G25&gt;N25,G25-N25,0)</f>
        <v>0</v>
      </c>
    </row>
    <row r="27" spans="1:14" ht="29.25" customHeight="1" thickTop="1">
      <c r="A27" s="143" t="s">
        <v>13</v>
      </c>
      <c r="B27" s="61" t="s">
        <v>50</v>
      </c>
      <c r="C27" s="128">
        <v>6112</v>
      </c>
      <c r="D27" s="128">
        <v>7589</v>
      </c>
      <c r="E27" s="64">
        <v>11140</v>
      </c>
      <c r="F27" s="65">
        <v>11140</v>
      </c>
      <c r="G27" s="64">
        <v>0</v>
      </c>
      <c r="H27" s="83"/>
      <c r="I27" s="84"/>
      <c r="J27" s="85"/>
      <c r="K27" s="86"/>
      <c r="L27" s="87"/>
      <c r="M27" s="88"/>
      <c r="N27" s="89"/>
    </row>
    <row r="28" spans="1:14" ht="39" thickBot="1">
      <c r="A28" s="143"/>
      <c r="B28" s="90" t="s">
        <v>51</v>
      </c>
      <c r="C28" s="129">
        <v>5422</v>
      </c>
      <c r="D28" s="129">
        <v>6548</v>
      </c>
      <c r="E28" s="91">
        <v>2997</v>
      </c>
      <c r="F28" s="92">
        <v>2997</v>
      </c>
      <c r="G28" s="91">
        <v>0</v>
      </c>
      <c r="H28" s="93"/>
      <c r="I28" s="94"/>
      <c r="J28" s="95"/>
      <c r="K28" s="96"/>
      <c r="L28" s="97"/>
      <c r="M28" s="98"/>
      <c r="N28" s="99"/>
    </row>
    <row r="29" spans="1:14" ht="13.5" thickTop="1">
      <c r="A29" s="141" t="s">
        <v>31</v>
      </c>
      <c r="B29" s="100" t="s">
        <v>52</v>
      </c>
      <c r="C29" s="101">
        <v>0</v>
      </c>
      <c r="D29" s="102">
        <v>0</v>
      </c>
      <c r="E29" s="103">
        <v>541</v>
      </c>
      <c r="F29" s="104">
        <v>541</v>
      </c>
      <c r="G29" s="103">
        <v>0</v>
      </c>
      <c r="H29" s="131" t="s">
        <v>56</v>
      </c>
      <c r="I29" s="100" t="s">
        <v>54</v>
      </c>
      <c r="J29" s="101">
        <v>501</v>
      </c>
      <c r="K29" s="102">
        <v>501</v>
      </c>
      <c r="L29" s="103">
        <v>501</v>
      </c>
      <c r="M29" s="104">
        <v>501</v>
      </c>
      <c r="N29" s="41">
        <v>0</v>
      </c>
    </row>
    <row r="30" spans="1:14" ht="13.5" thickBot="1">
      <c r="A30" s="142"/>
      <c r="B30" s="105" t="s">
        <v>53</v>
      </c>
      <c r="C30" s="106">
        <v>0</v>
      </c>
      <c r="D30" s="107">
        <v>0</v>
      </c>
      <c r="E30" s="108">
        <v>0</v>
      </c>
      <c r="F30" s="109">
        <v>0</v>
      </c>
      <c r="G30" s="108">
        <v>0</v>
      </c>
      <c r="H30" s="132"/>
      <c r="I30" s="105" t="s">
        <v>55</v>
      </c>
      <c r="J30" s="106">
        <v>0</v>
      </c>
      <c r="K30" s="107">
        <v>0</v>
      </c>
      <c r="L30" s="108">
        <v>0</v>
      </c>
      <c r="M30" s="109">
        <v>0</v>
      </c>
      <c r="N30" s="110">
        <v>0</v>
      </c>
    </row>
    <row r="31" spans="1:14" ht="15" customHeight="1" thickTop="1" thickBot="1">
      <c r="A31" s="29"/>
      <c r="B31" s="111" t="s">
        <v>57</v>
      </c>
      <c r="C31" s="112">
        <f>C15+C27+C29</f>
        <v>48433</v>
      </c>
      <c r="D31" s="112">
        <f>D15+D27+D29</f>
        <v>51178</v>
      </c>
      <c r="E31" s="113">
        <f>E15+E27+E29</f>
        <v>53195</v>
      </c>
      <c r="F31" s="114">
        <f>F15+F27+F29</f>
        <v>48730</v>
      </c>
      <c r="G31" s="115">
        <f>G15+G27+G29</f>
        <v>4465</v>
      </c>
      <c r="H31" s="116"/>
      <c r="I31" s="111" t="s">
        <v>59</v>
      </c>
      <c r="J31" s="112">
        <f>J15+J27+J29</f>
        <v>48433</v>
      </c>
      <c r="K31" s="113">
        <f>K15+K27+K29</f>
        <v>51178</v>
      </c>
      <c r="L31" s="113">
        <f>L15+L27+L29</f>
        <v>38621</v>
      </c>
      <c r="M31" s="114">
        <f>M15+M27+M29</f>
        <v>34156</v>
      </c>
      <c r="N31" s="117">
        <f>N15+N27+N29</f>
        <v>4465</v>
      </c>
    </row>
    <row r="32" spans="1:14" ht="15" customHeight="1" thickTop="1" thickBot="1">
      <c r="A32" s="31"/>
      <c r="B32" s="76" t="s">
        <v>58</v>
      </c>
      <c r="C32" s="77">
        <f>C24+C28+C30</f>
        <v>5514</v>
      </c>
      <c r="D32" s="78">
        <f>D24+D28+D30</f>
        <v>6640</v>
      </c>
      <c r="E32" s="78">
        <f>E24+E28+E30</f>
        <v>3089</v>
      </c>
      <c r="F32" s="79">
        <f>F24+F28+F30</f>
        <v>3089</v>
      </c>
      <c r="G32" s="80">
        <f>G24+G28+G30</f>
        <v>0</v>
      </c>
      <c r="H32" s="118"/>
      <c r="I32" s="76" t="s">
        <v>60</v>
      </c>
      <c r="J32" s="77">
        <f>J24+J28+J30</f>
        <v>5514</v>
      </c>
      <c r="K32" s="78">
        <f>K24+K28+K30</f>
        <v>6640</v>
      </c>
      <c r="L32" s="78">
        <f>L24+L28+L30</f>
        <v>3089</v>
      </c>
      <c r="M32" s="79">
        <f>M24+M28+M30</f>
        <v>3089</v>
      </c>
      <c r="N32" s="82">
        <f>N24+N28+N30</f>
        <v>0</v>
      </c>
    </row>
    <row r="33" spans="1:14" ht="15" customHeight="1" thickTop="1" thickBot="1">
      <c r="A33" s="30"/>
      <c r="B33" s="123" t="s">
        <v>23</v>
      </c>
      <c r="C33" s="119">
        <f>SUM(C31:C32)</f>
        <v>53947</v>
      </c>
      <c r="D33" s="124">
        <f>SUM(D31:D32)</f>
        <v>57818</v>
      </c>
      <c r="E33" s="124">
        <f>SUM(E31:E32)</f>
        <v>56284</v>
      </c>
      <c r="F33" s="125">
        <f>SUM(F31:F32)</f>
        <v>51819</v>
      </c>
      <c r="G33" s="126">
        <f>SUM(G31:G32)</f>
        <v>4465</v>
      </c>
      <c r="H33" s="127"/>
      <c r="I33" s="123" t="s">
        <v>43</v>
      </c>
      <c r="J33" s="119">
        <f>SUM(J31:J32)</f>
        <v>53947</v>
      </c>
      <c r="K33" s="124">
        <f>SUM(K31:K32)</f>
        <v>57818</v>
      </c>
      <c r="L33" s="124">
        <f>SUM(L31:L32)</f>
        <v>41710</v>
      </c>
      <c r="M33" s="125">
        <f>SUM(M31:M32)</f>
        <v>37245</v>
      </c>
      <c r="N33" s="122">
        <f>SUM(N31:N32)</f>
        <v>4465</v>
      </c>
    </row>
    <row r="34" spans="1:14" ht="13.5" thickTop="1"/>
  </sheetData>
  <mergeCells count="17">
    <mergeCell ref="M5:N5"/>
    <mergeCell ref="F5:G5"/>
    <mergeCell ref="A2:N2"/>
    <mergeCell ref="A3:N3"/>
    <mergeCell ref="J5:J6"/>
    <mergeCell ref="I5:I6"/>
    <mergeCell ref="D5:D6"/>
    <mergeCell ref="K5:K6"/>
    <mergeCell ref="E5:E6"/>
    <mergeCell ref="L5:L6"/>
    <mergeCell ref="H29:H30"/>
    <mergeCell ref="A5:A6"/>
    <mergeCell ref="B5:B6"/>
    <mergeCell ref="C5:C6"/>
    <mergeCell ref="H5:H6"/>
    <mergeCell ref="A29:A30"/>
    <mergeCell ref="A27:A28"/>
  </mergeCells>
  <phoneticPr fontId="1" type="noConversion"/>
  <printOptions horizontalCentered="1"/>
  <pageMargins left="0.15748031496062992" right="0.15748031496062992" top="0.43307086614173229" bottom="0.35433070866141736" header="0.35433070866141736" footer="3.937007874015748E-2"/>
  <pageSetup paperSize="9" scale="8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65</v>
      </c>
    </row>
    <row r="2" spans="1:6">
      <c r="E2" s="8"/>
    </row>
    <row r="3" spans="1:6" ht="18" customHeight="1">
      <c r="A3" s="158" t="s">
        <v>76</v>
      </c>
      <c r="B3" s="158"/>
      <c r="C3" s="158"/>
      <c r="D3" s="158"/>
      <c r="E3" s="158"/>
      <c r="F3" s="158"/>
    </row>
    <row r="4" spans="1:6" ht="28.5" customHeight="1">
      <c r="A4" s="159" t="s">
        <v>74</v>
      </c>
      <c r="B4" s="158"/>
      <c r="C4" s="158"/>
      <c r="D4" s="158"/>
      <c r="E4" s="158"/>
      <c r="F4" s="158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70</v>
      </c>
    </row>
    <row r="7" spans="1:6" ht="18" customHeight="1" thickBot="1">
      <c r="A7" s="156" t="s">
        <v>1</v>
      </c>
      <c r="B7" s="157"/>
      <c r="C7" s="14" t="s">
        <v>63</v>
      </c>
      <c r="D7" s="14" t="s">
        <v>61</v>
      </c>
      <c r="E7" s="14" t="s">
        <v>62</v>
      </c>
      <c r="F7" s="15" t="s">
        <v>69</v>
      </c>
    </row>
    <row r="8" spans="1:6" ht="18" customHeight="1">
      <c r="A8" s="154" t="s">
        <v>64</v>
      </c>
      <c r="B8" s="155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67</v>
      </c>
      <c r="B10" s="18" t="s">
        <v>66</v>
      </c>
      <c r="C10" s="14" t="s">
        <v>68</v>
      </c>
      <c r="D10" s="14" t="s">
        <v>61</v>
      </c>
      <c r="E10" s="14" t="s">
        <v>62</v>
      </c>
      <c r="F10" s="15" t="s">
        <v>69</v>
      </c>
    </row>
    <row r="11" spans="1:6" ht="18" customHeight="1">
      <c r="A11" s="16" t="s">
        <v>78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2</v>
      </c>
      <c r="B14" s="6"/>
      <c r="C14" s="6"/>
      <c r="D14" s="6"/>
      <c r="E14" s="6"/>
      <c r="F14" s="7"/>
    </row>
    <row r="17" spans="1:6" ht="18" customHeight="1">
      <c r="A17" s="158" t="s">
        <v>75</v>
      </c>
      <c r="B17" s="158"/>
      <c r="C17" s="158"/>
      <c r="D17" s="158"/>
      <c r="E17" s="158"/>
      <c r="F17" s="158"/>
    </row>
    <row r="18" spans="1:6" ht="30" customHeight="1">
      <c r="A18" s="159" t="s">
        <v>74</v>
      </c>
      <c r="B18" s="158"/>
      <c r="C18" s="158"/>
      <c r="D18" s="158"/>
      <c r="E18" s="158"/>
      <c r="F18" s="158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70</v>
      </c>
    </row>
    <row r="21" spans="1:6" ht="18" customHeight="1" thickBot="1">
      <c r="A21" s="156" t="s">
        <v>1</v>
      </c>
      <c r="B21" s="157"/>
      <c r="C21" s="14" t="s">
        <v>63</v>
      </c>
      <c r="D21" s="14" t="s">
        <v>61</v>
      </c>
      <c r="E21" s="14" t="s">
        <v>62</v>
      </c>
      <c r="F21" s="15" t="s">
        <v>69</v>
      </c>
    </row>
    <row r="22" spans="1:6" ht="18" customHeight="1">
      <c r="A22" s="154" t="s">
        <v>71</v>
      </c>
      <c r="B22" s="155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67</v>
      </c>
      <c r="B24" s="18" t="s">
        <v>66</v>
      </c>
      <c r="C24" s="14" t="s">
        <v>68</v>
      </c>
      <c r="D24" s="14" t="s">
        <v>61</v>
      </c>
      <c r="E24" s="14" t="s">
        <v>62</v>
      </c>
      <c r="F24" s="15" t="s">
        <v>69</v>
      </c>
    </row>
    <row r="25" spans="1:6" ht="18" customHeight="1">
      <c r="A25" s="16" t="s">
        <v>78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2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1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1. melléklet</vt:lpstr>
      <vt:lpstr>7. mellékelt</vt:lpstr>
      <vt:lpstr>Munka1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2019-05-08T09:35:38Z</cp:lastPrinted>
  <dcterms:created xsi:type="dcterms:W3CDTF">2012-01-28T13:44:32Z</dcterms:created>
  <dcterms:modified xsi:type="dcterms:W3CDTF">2020-07-10T06:59:33Z</dcterms:modified>
</cp:coreProperties>
</file>