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ábatöttös_2015kv\"/>
    </mc:Choice>
  </mc:AlternateContent>
  <xr:revisionPtr revIDLastSave="0" documentId="8_{3A9D77E7-139F-4E78-BBEC-B2D8D6195CFD}" xr6:coauthVersionLast="34" xr6:coauthVersionMax="34" xr10:uidLastSave="{00000000-0000-0000-0000-000000000000}"/>
  <bookViews>
    <workbookView xWindow="720" yWindow="210" windowWidth="11100" windowHeight="9120" xr2:uid="{00000000-000D-0000-FFFF-FFFF00000000}"/>
  </bookViews>
  <sheets>
    <sheet name="Munka5" sheetId="5" r:id="rId1"/>
  </sheets>
  <calcPr calcId="179017"/>
</workbook>
</file>

<file path=xl/calcChain.xml><?xml version="1.0" encoding="utf-8"?>
<calcChain xmlns="http://schemas.openxmlformats.org/spreadsheetml/2006/main">
  <c r="G238" i="5" l="1"/>
  <c r="G225" i="5"/>
  <c r="G209" i="5"/>
  <c r="G210" i="5" s="1"/>
  <c r="G192" i="5"/>
  <c r="G193" i="5" s="1"/>
  <c r="G188" i="5"/>
  <c r="D188" i="5"/>
  <c r="D177" i="5"/>
  <c r="D193" i="5" s="1"/>
  <c r="M158" i="5"/>
  <c r="M159" i="5"/>
  <c r="M160" i="5"/>
  <c r="M161" i="5"/>
  <c r="M162" i="5"/>
  <c r="M164" i="5"/>
  <c r="M165" i="5"/>
  <c r="M166" i="5"/>
  <c r="M167" i="5"/>
  <c r="M168" i="5"/>
  <c r="M169" i="5"/>
  <c r="M170" i="5"/>
  <c r="M171" i="5"/>
  <c r="M172" i="5"/>
  <c r="M173" i="5"/>
  <c r="M174" i="5"/>
  <c r="M175" i="5"/>
  <c r="M176" i="5"/>
  <c r="M177" i="5"/>
  <c r="M178" i="5"/>
  <c r="M179" i="5"/>
  <c r="M180" i="5"/>
  <c r="M181" i="5"/>
  <c r="M182" i="5"/>
  <c r="M183" i="5"/>
  <c r="M184" i="5"/>
  <c r="M185" i="5"/>
  <c r="M186" i="5"/>
  <c r="M187" i="5"/>
  <c r="M188" i="5"/>
  <c r="M189" i="5"/>
  <c r="M190" i="5"/>
  <c r="M191" i="5"/>
  <c r="M194" i="5"/>
  <c r="M195" i="5"/>
  <c r="M196" i="5"/>
  <c r="M197" i="5"/>
  <c r="M198" i="5"/>
  <c r="M199" i="5"/>
  <c r="M200" i="5"/>
  <c r="M201" i="5"/>
  <c r="M202" i="5"/>
  <c r="M203" i="5"/>
  <c r="M204" i="5"/>
  <c r="M205" i="5"/>
  <c r="M206" i="5"/>
  <c r="M207" i="5"/>
  <c r="M208" i="5"/>
  <c r="M212" i="5"/>
  <c r="M213" i="5"/>
  <c r="M214" i="5"/>
  <c r="M215" i="5"/>
  <c r="M216" i="5"/>
  <c r="M217" i="5"/>
  <c r="M218" i="5"/>
  <c r="M219" i="5"/>
  <c r="M220" i="5"/>
  <c r="M221" i="5"/>
  <c r="M222" i="5"/>
  <c r="M223" i="5"/>
  <c r="M224" i="5"/>
  <c r="M225" i="5"/>
  <c r="M226" i="5"/>
  <c r="M227" i="5"/>
  <c r="M228" i="5"/>
  <c r="M229" i="5"/>
  <c r="M230" i="5"/>
  <c r="M231" i="5"/>
  <c r="M232" i="5"/>
  <c r="M233" i="5"/>
  <c r="M234" i="5"/>
  <c r="M235" i="5"/>
  <c r="M236" i="5"/>
  <c r="M237" i="5"/>
  <c r="M238" i="5"/>
  <c r="L152" i="5"/>
  <c r="M152" i="5"/>
  <c r="L153" i="5"/>
  <c r="M153" i="5"/>
  <c r="L154" i="5"/>
  <c r="M154" i="5"/>
  <c r="L155" i="5"/>
  <c r="M155" i="5"/>
  <c r="L156" i="5"/>
  <c r="M156" i="5"/>
  <c r="L158" i="5"/>
  <c r="L159" i="5"/>
  <c r="L160" i="5"/>
  <c r="M151" i="5"/>
  <c r="D157" i="5"/>
  <c r="D163" i="5" s="1"/>
  <c r="M163" i="5" s="1"/>
  <c r="M125" i="5"/>
  <c r="M99" i="5"/>
  <c r="M98" i="5"/>
  <c r="M97" i="5"/>
  <c r="M90" i="5"/>
  <c r="M87" i="5"/>
  <c r="M86" i="5"/>
  <c r="M85" i="5"/>
  <c r="M82" i="5"/>
  <c r="M74" i="5"/>
  <c r="M69" i="5"/>
  <c r="M62" i="5"/>
  <c r="M60" i="5"/>
  <c r="M58" i="5"/>
  <c r="M52" i="5"/>
  <c r="M48" i="5"/>
  <c r="M43" i="5"/>
  <c r="M42" i="5"/>
  <c r="M40" i="5"/>
  <c r="M38" i="5"/>
  <c r="M37" i="5"/>
  <c r="M35" i="5"/>
  <c r="M31" i="5"/>
  <c r="M30" i="5"/>
  <c r="M29" i="5"/>
  <c r="M26" i="5"/>
  <c r="M24" i="5"/>
  <c r="M23" i="5"/>
  <c r="M22" i="5"/>
  <c r="M16" i="5"/>
  <c r="M10" i="5"/>
  <c r="D101" i="5"/>
  <c r="G100" i="5"/>
  <c r="M100" i="5" s="1"/>
  <c r="D91" i="5"/>
  <c r="M91" i="5" s="1"/>
  <c r="G86" i="5"/>
  <c r="G77" i="5"/>
  <c r="M77" i="5" s="1"/>
  <c r="D77" i="5"/>
  <c r="G63" i="5"/>
  <c r="D63" i="5"/>
  <c r="M63" i="5" s="1"/>
  <c r="D53" i="5"/>
  <c r="M53" i="5" s="1"/>
  <c r="D47" i="5"/>
  <c r="D44" i="5"/>
  <c r="M44" i="5" s="1"/>
  <c r="D36" i="5"/>
  <c r="M36" i="5" s="1"/>
  <c r="D33" i="5"/>
  <c r="M33" i="5" s="1"/>
  <c r="G27" i="5"/>
  <c r="G28" i="5" s="1"/>
  <c r="D27" i="5"/>
  <c r="D23" i="5"/>
  <c r="D211" i="5" l="1"/>
  <c r="D239" i="5" s="1"/>
  <c r="M193" i="5"/>
  <c r="G211" i="5"/>
  <c r="M211" i="5" s="1"/>
  <c r="M210" i="5"/>
  <c r="G78" i="5"/>
  <c r="M209" i="5"/>
  <c r="D28" i="5"/>
  <c r="M28" i="5" s="1"/>
  <c r="G101" i="5"/>
  <c r="M192" i="5"/>
  <c r="M27" i="5"/>
  <c r="M157" i="5"/>
  <c r="D54" i="5"/>
  <c r="M54" i="5" s="1"/>
  <c r="G102" i="5" l="1"/>
  <c r="G126" i="5" s="1"/>
  <c r="M101" i="5"/>
  <c r="G239" i="5"/>
  <c r="M239" i="5"/>
  <c r="D78" i="5"/>
  <c r="M78" i="5" s="1"/>
  <c r="D102" i="5"/>
  <c r="H118" i="5"/>
  <c r="H125" i="5" s="1"/>
  <c r="N125" i="5" s="1"/>
  <c r="H225" i="5"/>
  <c r="H238" i="5" s="1"/>
  <c r="N238" i="5" s="1"/>
  <c r="H209" i="5"/>
  <c r="H210" i="5" s="1"/>
  <c r="N210" i="5" s="1"/>
  <c r="H192" i="5"/>
  <c r="N192" i="5" s="1"/>
  <c r="H188" i="5"/>
  <c r="E188" i="5"/>
  <c r="E177" i="5"/>
  <c r="N177" i="5" s="1"/>
  <c r="E157" i="5"/>
  <c r="E163" i="5" s="1"/>
  <c r="N163" i="5" s="1"/>
  <c r="N161" i="5"/>
  <c r="N162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8" i="5"/>
  <c r="N179" i="5"/>
  <c r="N180" i="5"/>
  <c r="N181" i="5"/>
  <c r="N182" i="5"/>
  <c r="N183" i="5"/>
  <c r="N184" i="5"/>
  <c r="N185" i="5"/>
  <c r="N186" i="5"/>
  <c r="N187" i="5"/>
  <c r="N189" i="5"/>
  <c r="N190" i="5"/>
  <c r="N191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152" i="5"/>
  <c r="N153" i="5"/>
  <c r="N154" i="5"/>
  <c r="N155" i="5"/>
  <c r="N156" i="5"/>
  <c r="N158" i="5"/>
  <c r="N159" i="5"/>
  <c r="N160" i="5"/>
  <c r="L161" i="5"/>
  <c r="L162" i="5"/>
  <c r="L164" i="5"/>
  <c r="L165" i="5"/>
  <c r="L166" i="5"/>
  <c r="L167" i="5"/>
  <c r="L168" i="5"/>
  <c r="L169" i="5"/>
  <c r="L170" i="5"/>
  <c r="L171" i="5"/>
  <c r="L172" i="5"/>
  <c r="L173" i="5"/>
  <c r="L174" i="5"/>
  <c r="L176" i="5"/>
  <c r="L178" i="5"/>
  <c r="L179" i="5"/>
  <c r="L180" i="5"/>
  <c r="L181" i="5"/>
  <c r="L182" i="5"/>
  <c r="L183" i="5"/>
  <c r="L184" i="5"/>
  <c r="L185" i="5"/>
  <c r="L186" i="5"/>
  <c r="L187" i="5"/>
  <c r="L189" i="5"/>
  <c r="L190" i="5"/>
  <c r="L191" i="5"/>
  <c r="L194" i="5"/>
  <c r="L195" i="5"/>
  <c r="L196" i="5"/>
  <c r="L197" i="5"/>
  <c r="L198" i="5"/>
  <c r="L200" i="5"/>
  <c r="L201" i="5"/>
  <c r="L202" i="5"/>
  <c r="L203" i="5"/>
  <c r="L204" i="5"/>
  <c r="L206" i="5"/>
  <c r="L207" i="5"/>
  <c r="L208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N151" i="5"/>
  <c r="L151" i="5"/>
  <c r="E77" i="5"/>
  <c r="N77" i="5" s="1"/>
  <c r="F86" i="5"/>
  <c r="H100" i="5"/>
  <c r="N100" i="5" s="1"/>
  <c r="E91" i="5"/>
  <c r="N91" i="5" s="1"/>
  <c r="C91" i="5"/>
  <c r="H86" i="5"/>
  <c r="N86" i="5" s="1"/>
  <c r="L81" i="5"/>
  <c r="H63" i="5"/>
  <c r="E63" i="5"/>
  <c r="E53" i="5"/>
  <c r="N53" i="5" s="1"/>
  <c r="E44" i="5"/>
  <c r="N44" i="5" s="1"/>
  <c r="E36" i="5"/>
  <c r="N36" i="5" s="1"/>
  <c r="E33" i="5"/>
  <c r="N33" i="5" s="1"/>
  <c r="N29" i="5"/>
  <c r="N30" i="5"/>
  <c r="N31" i="5"/>
  <c r="N32" i="5"/>
  <c r="N34" i="5"/>
  <c r="N35" i="5"/>
  <c r="N37" i="5"/>
  <c r="N38" i="5"/>
  <c r="N39" i="5"/>
  <c r="N40" i="5"/>
  <c r="N41" i="5"/>
  <c r="N42" i="5"/>
  <c r="N43" i="5"/>
  <c r="N45" i="5"/>
  <c r="N46" i="5"/>
  <c r="N47" i="5"/>
  <c r="N48" i="5"/>
  <c r="N49" i="5"/>
  <c r="N50" i="5"/>
  <c r="N51" i="5"/>
  <c r="N52" i="5"/>
  <c r="N55" i="5"/>
  <c r="N56" i="5"/>
  <c r="N57" i="5"/>
  <c r="N58" i="5"/>
  <c r="N59" i="5"/>
  <c r="N60" i="5"/>
  <c r="N61" i="5"/>
  <c r="N62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9" i="5"/>
  <c r="N80" i="5"/>
  <c r="N81" i="5"/>
  <c r="N82" i="5"/>
  <c r="N83" i="5"/>
  <c r="N84" i="5"/>
  <c r="N85" i="5"/>
  <c r="N87" i="5"/>
  <c r="N88" i="5"/>
  <c r="N89" i="5"/>
  <c r="N90" i="5"/>
  <c r="N92" i="5"/>
  <c r="N93" i="5"/>
  <c r="N94" i="5"/>
  <c r="N95" i="5"/>
  <c r="N96" i="5"/>
  <c r="N97" i="5"/>
  <c r="N98" i="5"/>
  <c r="N99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9" i="5"/>
  <c r="N120" i="5"/>
  <c r="N121" i="5"/>
  <c r="N122" i="5"/>
  <c r="N123" i="5"/>
  <c r="N124" i="5"/>
  <c r="L29" i="5"/>
  <c r="L30" i="5"/>
  <c r="L31" i="5"/>
  <c r="L32" i="5"/>
  <c r="L34" i="5"/>
  <c r="L35" i="5"/>
  <c r="L37" i="5"/>
  <c r="L38" i="5"/>
  <c r="L39" i="5"/>
  <c r="L40" i="5"/>
  <c r="L41" i="5"/>
  <c r="L42" i="5"/>
  <c r="L43" i="5"/>
  <c r="L45" i="5"/>
  <c r="L46" i="5"/>
  <c r="L48" i="5"/>
  <c r="L49" i="5"/>
  <c r="L50" i="5"/>
  <c r="L51" i="5"/>
  <c r="L52" i="5"/>
  <c r="L55" i="5"/>
  <c r="L56" i="5"/>
  <c r="L57" i="5"/>
  <c r="L58" i="5"/>
  <c r="L59" i="5"/>
  <c r="L60" i="5"/>
  <c r="L61" i="5"/>
  <c r="L62" i="5"/>
  <c r="L64" i="5"/>
  <c r="L65" i="5"/>
  <c r="L66" i="5"/>
  <c r="L67" i="5"/>
  <c r="L68" i="5"/>
  <c r="L69" i="5"/>
  <c r="L70" i="5"/>
  <c r="L71" i="5"/>
  <c r="L72" i="5"/>
  <c r="L73" i="5"/>
  <c r="L74" i="5"/>
  <c r="L75" i="5"/>
  <c r="L76" i="5"/>
  <c r="L79" i="5"/>
  <c r="L80" i="5"/>
  <c r="L82" i="5"/>
  <c r="L83" i="5"/>
  <c r="L84" i="5"/>
  <c r="L85" i="5"/>
  <c r="L87" i="5"/>
  <c r="L88" i="5"/>
  <c r="L89" i="5"/>
  <c r="L90" i="5"/>
  <c r="L92" i="5"/>
  <c r="L93" i="5"/>
  <c r="L94" i="5"/>
  <c r="L95" i="5"/>
  <c r="L96" i="5"/>
  <c r="L97" i="5"/>
  <c r="L98" i="5"/>
  <c r="L99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H27" i="5"/>
  <c r="H28" i="5" s="1"/>
  <c r="E27" i="5"/>
  <c r="E28" i="5" s="1"/>
  <c r="N24" i="5"/>
  <c r="N25" i="5"/>
  <c r="N26" i="5"/>
  <c r="L24" i="5"/>
  <c r="L25" i="5"/>
  <c r="L26" i="5"/>
  <c r="E23" i="5"/>
  <c r="N23" i="5" s="1"/>
  <c r="N11" i="5"/>
  <c r="N12" i="5"/>
  <c r="N13" i="5"/>
  <c r="N14" i="5"/>
  <c r="N15" i="5"/>
  <c r="N16" i="5"/>
  <c r="N17" i="5"/>
  <c r="N18" i="5"/>
  <c r="N19" i="5"/>
  <c r="N20" i="5"/>
  <c r="N21" i="5"/>
  <c r="N22" i="5"/>
  <c r="L11" i="5"/>
  <c r="L12" i="5"/>
  <c r="L13" i="5"/>
  <c r="L14" i="5"/>
  <c r="L15" i="5"/>
  <c r="L16" i="5"/>
  <c r="L17" i="5"/>
  <c r="L18" i="5"/>
  <c r="L19" i="5"/>
  <c r="L20" i="5"/>
  <c r="L21" i="5"/>
  <c r="L22" i="5"/>
  <c r="N10" i="5"/>
  <c r="L10" i="5"/>
  <c r="M102" i="5" l="1"/>
  <c r="D126" i="5"/>
  <c r="M126" i="5" s="1"/>
  <c r="N225" i="5"/>
  <c r="N27" i="5"/>
  <c r="N118" i="5"/>
  <c r="N157" i="5"/>
  <c r="N209" i="5"/>
  <c r="E193" i="5"/>
  <c r="E211" i="5" s="1"/>
  <c r="E239" i="5" s="1"/>
  <c r="E54" i="5"/>
  <c r="N54" i="5" s="1"/>
  <c r="H193" i="5"/>
  <c r="H211" i="5" s="1"/>
  <c r="H78" i="5"/>
  <c r="N188" i="5"/>
  <c r="N28" i="5"/>
  <c r="N63" i="5"/>
  <c r="E101" i="5"/>
  <c r="H101" i="5"/>
  <c r="F225" i="5"/>
  <c r="L225" i="5" s="1"/>
  <c r="F91" i="5"/>
  <c r="L91" i="5" s="1"/>
  <c r="N193" i="5" l="1"/>
  <c r="N211" i="5"/>
  <c r="H239" i="5"/>
  <c r="N239" i="5" s="1"/>
  <c r="E78" i="5"/>
  <c r="N78" i="5" s="1"/>
  <c r="N101" i="5"/>
  <c r="H102" i="5"/>
  <c r="F205" i="5"/>
  <c r="L205" i="5" s="1"/>
  <c r="C175" i="5"/>
  <c r="C53" i="5"/>
  <c r="L53" i="5" s="1"/>
  <c r="C177" i="5" l="1"/>
  <c r="L177" i="5" s="1"/>
  <c r="L175" i="5"/>
  <c r="H126" i="5"/>
  <c r="E102" i="5"/>
  <c r="E126" i="5" s="1"/>
  <c r="N126" i="5" l="1"/>
  <c r="N102" i="5"/>
  <c r="F199" i="5" l="1"/>
  <c r="L199" i="5" s="1"/>
  <c r="F238" i="5" l="1"/>
  <c r="L238" i="5" s="1"/>
  <c r="F209" i="5"/>
  <c r="L209" i="5" s="1"/>
  <c r="F192" i="5"/>
  <c r="L192" i="5" s="1"/>
  <c r="F188" i="5"/>
  <c r="C188" i="5"/>
  <c r="F163" i="5"/>
  <c r="C157" i="5"/>
  <c r="L157" i="5" s="1"/>
  <c r="F193" i="5" l="1"/>
  <c r="C163" i="5"/>
  <c r="L163" i="5" s="1"/>
  <c r="L188" i="5"/>
  <c r="F210" i="5"/>
  <c r="L210" i="5" s="1"/>
  <c r="C101" i="5"/>
  <c r="F100" i="5"/>
  <c r="L86" i="5"/>
  <c r="C77" i="5"/>
  <c r="F77" i="5"/>
  <c r="F63" i="5"/>
  <c r="C63" i="5"/>
  <c r="C47" i="5"/>
  <c r="L47" i="5" s="1"/>
  <c r="C44" i="5"/>
  <c r="L44" i="5" s="1"/>
  <c r="C36" i="5"/>
  <c r="L36" i="5" s="1"/>
  <c r="C33" i="5"/>
  <c r="L33" i="5" s="1"/>
  <c r="F27" i="5"/>
  <c r="F28" i="5" s="1"/>
  <c r="C27" i="5"/>
  <c r="C23" i="5"/>
  <c r="L23" i="5" s="1"/>
  <c r="L77" i="5" l="1"/>
  <c r="F211" i="5"/>
  <c r="F239" i="5" s="1"/>
  <c r="L100" i="5"/>
  <c r="F101" i="5"/>
  <c r="L101" i="5" s="1"/>
  <c r="L27" i="5"/>
  <c r="L63" i="5"/>
  <c r="C28" i="5"/>
  <c r="L28" i="5" s="1"/>
  <c r="C193" i="5"/>
  <c r="L193" i="5" s="1"/>
  <c r="F78" i="5"/>
  <c r="C54" i="5"/>
  <c r="L54" i="5" s="1"/>
  <c r="F102" i="5" l="1"/>
  <c r="C78" i="5"/>
  <c r="C211" i="5"/>
  <c r="L211" i="5" s="1"/>
  <c r="C102" i="5" l="1"/>
  <c r="L102" i="5" s="1"/>
  <c r="L78" i="5"/>
  <c r="F126" i="5"/>
  <c r="C239" i="5"/>
  <c r="L239" i="5" s="1"/>
  <c r="C126" i="5" l="1"/>
  <c r="L126" i="5" s="1"/>
</calcChain>
</file>

<file path=xl/sharedStrings.xml><?xml version="1.0" encoding="utf-8"?>
<sst xmlns="http://schemas.openxmlformats.org/spreadsheetml/2006/main" count="449" uniqueCount="417">
  <si>
    <t>B1</t>
  </si>
  <si>
    <t>Működési célú támogatások államháztartáson belülről</t>
  </si>
  <si>
    <t>B2</t>
  </si>
  <si>
    <t>B3</t>
  </si>
  <si>
    <t>B4</t>
  </si>
  <si>
    <t>B5</t>
  </si>
  <si>
    <t>B6</t>
  </si>
  <si>
    <t>B7</t>
  </si>
  <si>
    <t>B8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</si>
  <si>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</si>
  <si>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</si>
  <si>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</si>
  <si>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</si>
  <si>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</si>
  <si>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</si>
  <si>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</si>
  <si>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</si>
  <si>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</si>
  <si>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ÖNKORMÁNYZATI ELŐIRÁNYZATOK</t>
  </si>
  <si>
    <t>Rovat megnevezése</t>
  </si>
  <si>
    <t>Rovat-szám</t>
  </si>
  <si>
    <t>Likviditási célú hitelek, kölcsönök felvétele pénzügyi vállalkozástól</t>
  </si>
  <si>
    <t>Forgatási célú belföldi értékpapírok kibocsátása</t>
  </si>
  <si>
    <t>Befektetési célú belföldi értékpapírok kibocsátása</t>
  </si>
  <si>
    <t>Forgatási célú belföldi értékpapírok beváltása, értékesítése</t>
  </si>
  <si>
    <t>Kiadások (E Ft)</t>
  </si>
  <si>
    <t>kötelező feladatok</t>
  </si>
  <si>
    <t>önként vállalt feladatok</t>
  </si>
  <si>
    <t>ÖSSZESEN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</si>
  <si>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</si>
  <si>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</si>
  <si>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</si>
  <si>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</si>
  <si>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</si>
  <si>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</si>
  <si>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</si>
  <si>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</si>
  <si>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</si>
  <si>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</si>
  <si>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</si>
  <si>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</si>
  <si>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</si>
  <si>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</si>
  <si>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</si>
  <si>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</si>
  <si>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</si>
  <si>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</si>
  <si>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</si>
  <si>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</si>
  <si>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</si>
  <si>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</si>
  <si>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</si>
  <si>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</si>
  <si>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Foglalkoztatottak egyéb személyi juttatásai</t>
  </si>
  <si>
    <t>K1113</t>
  </si>
  <si>
    <t xml:space="preserve">Foglalkoztatottak személyi juttatásai 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</si>
  <si>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</si>
  <si>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</si>
  <si>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</si>
  <si>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</si>
  <si>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</si>
  <si>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</si>
  <si>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</si>
  <si>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 xml:space="preserve">Külső személyi juttatások </t>
  </si>
  <si>
    <t>K12</t>
  </si>
  <si>
    <t xml:space="preserve">Személyi juttatások </t>
  </si>
  <si>
    <t xml:space="preserve">Munkaadókat terhelő járulékok és szociális hozzájárulási adó                                                                            </t>
  </si>
  <si>
    <t>Szakmai anyagok beszerzése</t>
  </si>
  <si>
    <t>K311</t>
  </si>
  <si>
    <t>Üzemeltetési anyagok beszerzése</t>
  </si>
  <si>
    <t>K312</t>
  </si>
  <si>
    <t>Árubeszerzés</t>
  </si>
  <si>
    <t>K313</t>
  </si>
  <si>
    <t xml:space="preserve">Készletbeszerzés </t>
  </si>
  <si>
    <t>K31</t>
  </si>
  <si>
    <t>Informatikai szolgáltatások igénybevétele</t>
  </si>
  <si>
    <t>K321</t>
  </si>
  <si>
    <t>Egyéb kommunikációs szolgáltatások</t>
  </si>
  <si>
    <t>K322</t>
  </si>
  <si>
    <t xml:space="preserve">Kommunikációs szolgáltatások </t>
  </si>
  <si>
    <t>K32</t>
  </si>
  <si>
    <t>Közüzemi díjak</t>
  </si>
  <si>
    <t>K331</t>
  </si>
  <si>
    <t>Vásárolt élelmezés</t>
  </si>
  <si>
    <t>K332</t>
  </si>
  <si>
    <t>Bérleti és lízing díjak</t>
  </si>
  <si>
    <t>K333</t>
  </si>
  <si>
    <t>Karbantartási, kisjavítási szolgáltatások</t>
  </si>
  <si>
    <t>K334</t>
  </si>
  <si>
    <t>Közvetített szolgáltatások</t>
  </si>
  <si>
    <t>K335</t>
  </si>
  <si>
    <t xml:space="preserve">Szakmai tevékenységet segítő szolgáltatások </t>
  </si>
  <si>
    <t>K336</t>
  </si>
  <si>
    <t>Egyéb szolgáltatások</t>
  </si>
  <si>
    <t>K337</t>
  </si>
  <si>
    <t xml:space="preserve">Szolgáltatási kiadások </t>
  </si>
  <si>
    <t>K33</t>
  </si>
  <si>
    <t>Kiküldetések kiadásai</t>
  </si>
  <si>
    <t>K341</t>
  </si>
  <si>
    <t>Reklám- és propagandakiadások</t>
  </si>
  <si>
    <t>K342</t>
  </si>
  <si>
    <t xml:space="preserve">Kiküldetések, reklám- és propagandakiadások 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</si>
  <si>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</si>
  <si>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</si>
  <si>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</si>
  <si>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</si>
  <si>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</si>
  <si>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 xml:space="preserve">Kamatkiadások </t>
  </si>
  <si>
    <t>K353</t>
  </si>
  <si>
    <t>Egyéb pénzügyi műveletek kiadásai</t>
  </si>
  <si>
    <t>K354</t>
  </si>
  <si>
    <t>Egyéb dologi kiadások</t>
  </si>
  <si>
    <t>K355</t>
  </si>
  <si>
    <t xml:space="preserve">Különféle befizetések és egyéb dologi kiadások </t>
  </si>
  <si>
    <t>K35</t>
  </si>
  <si>
    <t xml:space="preserve">Dologi kiadások </t>
  </si>
  <si>
    <t>Társadalombiztosítási ellátások</t>
  </si>
  <si>
    <t>K41</t>
  </si>
  <si>
    <t>Családi támogatások</t>
  </si>
  <si>
    <t>K42</t>
  </si>
  <si>
    <t>Pénzbeli kárpótlások, kártérítések</t>
  </si>
  <si>
    <t>K43</t>
  </si>
  <si>
    <t>Betegséggel kapcsolatos (nem társadalombiztosítási) ellátások</t>
  </si>
  <si>
    <t>K44</t>
  </si>
  <si>
    <t>Foglalkoztatással, munkanélküliséggel kapcsolatos ellátások</t>
  </si>
  <si>
    <t>K45</t>
  </si>
  <si>
    <t>Lakhatással kapcsolatos ellátások</t>
  </si>
  <si>
    <t>K46</t>
  </si>
  <si>
    <t>Intézményi ellátottak pénzbeli juttatásai</t>
  </si>
  <si>
    <t>K47</t>
  </si>
  <si>
    <t>Egyéb nem intézményi ellátások</t>
  </si>
  <si>
    <t>K48</t>
  </si>
  <si>
    <t xml:space="preserve">Ellátottak pénzbeli juttatásai </t>
  </si>
  <si>
    <t>Nemzetközi kötelezettségek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</si>
  <si>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</si>
  <si>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</si>
  <si>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</si>
  <si>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</si>
  <si>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</si>
  <si>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Működési célú visszatérítendő támogatások, kölcsönök nyújtása államháztartáson belülre</t>
  </si>
  <si>
    <t>K504</t>
  </si>
  <si>
    <t>Működési célú visszatérítendő támogatások, kölcsönök törlesztése államháztartáson belülre</t>
  </si>
  <si>
    <t>K505</t>
  </si>
  <si>
    <t>Egyéb működési célú támogatások államháztartáson belülre</t>
  </si>
  <si>
    <t>K506</t>
  </si>
  <si>
    <t>Működési célú garancia- és kezességvállalásból származó kifizetés államháztartáson kívülre</t>
  </si>
  <si>
    <t>K507</t>
  </si>
  <si>
    <t>Működési célú visszatérítendő támogatások, kölcsönök nyújtása államháztartáson kívülre</t>
  </si>
  <si>
    <t>K508</t>
  </si>
  <si>
    <t>Árkiegészítések, ártámogatások</t>
  </si>
  <si>
    <t>K509</t>
  </si>
  <si>
    <t>Kamattámogatások</t>
  </si>
  <si>
    <t>K510</t>
  </si>
  <si>
    <t>Egyéb működési célú támogatások államháztartáson kívülre</t>
  </si>
  <si>
    <t>K511</t>
  </si>
  <si>
    <t>Tartalékok-általános</t>
  </si>
  <si>
    <t>K512</t>
  </si>
  <si>
    <t>Tartalékok-cél</t>
  </si>
  <si>
    <t xml:space="preserve">Egyéb működési célú kiadások </t>
  </si>
  <si>
    <t>Működési költségvetés előirányzat csoport</t>
  </si>
  <si>
    <t>Immateriális javak beszerzése, létesítése</t>
  </si>
  <si>
    <t>K61</t>
  </si>
  <si>
    <t>Ingatlanok beszerzése, létesítése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</si>
  <si>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</si>
  <si>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</si>
  <si>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</si>
  <si>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</si>
  <si>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</si>
  <si>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</si>
  <si>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</si>
  <si>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</si>
  <si>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</si>
  <si>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</si>
  <si>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</si>
  <si>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 xml:space="preserve">Beruházások 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</si>
  <si>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</si>
  <si>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</si>
  <si>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</si>
  <si>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</si>
  <si>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</si>
  <si>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</si>
  <si>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</si>
  <si>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</si>
  <si>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 xml:space="preserve">Felújítások </t>
  </si>
  <si>
    <t>Felhalmozási célú garancia- és kezességvállalásból származó kifizetés államháztartáson belülre</t>
  </si>
  <si>
    <t>K81</t>
  </si>
  <si>
    <t>Felhalmozási célú visszatérítendő támogatások, kölcsönök nyújtása államháztartáson belülre</t>
  </si>
  <si>
    <t>K82</t>
  </si>
  <si>
    <t>Felhalmozási célú visszatérítendő támogatások, kölcsönök törlesztése államháztartáson belülre</t>
  </si>
  <si>
    <t>K83</t>
  </si>
  <si>
    <t>Egyéb felhalmozási célú támogatások államháztartáson belülre</t>
  </si>
  <si>
    <t>K84</t>
  </si>
  <si>
    <t>Felhalmozási célú garancia- és kezességvállalásból származó kifizetés államháztartáson kívülre</t>
  </si>
  <si>
    <t>K85</t>
  </si>
  <si>
    <t>Felhalmozási célú visszatérítendő támogatások, kölcsönök nyújtása államháztartáson kívülre</t>
  </si>
  <si>
    <t>K86</t>
  </si>
  <si>
    <t>Lakástámogatás</t>
  </si>
  <si>
    <t>K87</t>
  </si>
  <si>
    <t xml:space="preserve">Egyéb felhalmozási célú támogatások államháztartáson kívülre </t>
  </si>
  <si>
    <t>K88</t>
  </si>
  <si>
    <t xml:space="preserve">Egyéb felhalmozási célú kiadások </t>
  </si>
  <si>
    <t xml:space="preserve">Felhalmozási költségvetés előirányzat csoport </t>
  </si>
  <si>
    <t xml:space="preserve">Költségvetési kiadások </t>
  </si>
  <si>
    <t>K1-K8</t>
  </si>
  <si>
    <t xml:space="preserve">Hosszú lejáratú hitelek, kölcsönök törlesztése </t>
  </si>
  <si>
    <t>K9111</t>
  </si>
  <si>
    <t>Likviditási célú hitelek, kölcsönök törlesztése pénzügyi vállalkozásnak</t>
  </si>
  <si>
    <t>K9112</t>
  </si>
  <si>
    <t xml:space="preserve">Rövid lejáratú hitelek, kölcsönök törlesztése </t>
  </si>
  <si>
    <t>K9113</t>
  </si>
  <si>
    <t xml:space="preserve">Hitel-, kölcsöntörlesztés államháztartáson kívülre </t>
  </si>
  <si>
    <t>K911</t>
  </si>
  <si>
    <t>Forgatási célú belföldi értékpapírok vásárlása</t>
  </si>
  <si>
    <t>K9121</t>
  </si>
  <si>
    <t>Forgatási célú belföldi értékpapírok beváltása</t>
  </si>
  <si>
    <t>K9122</t>
  </si>
  <si>
    <t>Befektetési célú belföldi értékpapírok vásárlása</t>
  </si>
  <si>
    <t>K9123</t>
  </si>
  <si>
    <t>Befektetési célú belföldi értékpapírok beváltása</t>
  </si>
  <si>
    <t>K9124</t>
  </si>
  <si>
    <t xml:space="preserve">Belföldi értékpapírok kiadásai 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</si>
  <si>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</si>
  <si>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</si>
  <si>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</si>
  <si>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</si>
  <si>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</si>
  <si>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</si>
  <si>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</si>
  <si>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</si>
  <si>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</si>
  <si>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</si>
  <si>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</si>
  <si>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</si>
  <si>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</si>
  <si>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 xml:space="preserve">Belföldi finanszírozás kiadásai 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</si>
  <si>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</si>
  <si>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</si>
  <si>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</si>
  <si>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</si>
  <si>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</si>
  <si>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Külföldi értékpapírok beváltása</t>
  </si>
  <si>
    <t>K923</t>
  </si>
  <si>
    <t>Külföldi hitelek, kölcsönök törlesztése</t>
  </si>
  <si>
    <t>K924</t>
  </si>
  <si>
    <t xml:space="preserve">Külföldi finanszírozás kiadásai </t>
  </si>
  <si>
    <t>K92</t>
  </si>
  <si>
    <t>Adóssághoz nem kapcsolódó származékos ügyletek kiadásai</t>
  </si>
  <si>
    <t>K93</t>
  </si>
  <si>
    <t xml:space="preserve">Finanszírozási kiadások </t>
  </si>
  <si>
    <t>KIADÁSOK ÖSSZESEN (K1-9)</t>
  </si>
  <si>
    <t xml:space="preserve">államigazgatási feladatok </t>
  </si>
  <si>
    <t>Bevételek (E Ft)</t>
  </si>
  <si>
    <t>Rovat-
szám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</si>
  <si>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</si>
  <si>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</si>
  <si>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</si>
  <si>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</si>
  <si>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</si>
  <si>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</si>
  <si>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</si>
  <si>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</si>
  <si>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</si>
  <si>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</si>
  <si>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</si>
  <si>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</si>
  <si>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 xml:space="preserve">Önkormányzatok működési támogatásai 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</si>
  <si>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</si>
  <si>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</si>
  <si>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</si>
  <si>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</si>
  <si>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</si>
  <si>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Működési célú visszatérítendő támogatások, kölcsönök visszatérülése államháztartáson belülről</t>
  </si>
  <si>
    <t>B14</t>
  </si>
  <si>
    <t>Működési célú visszatérítendő támogatások, kölcsönök igénybevétele államháztartáson belülről</t>
  </si>
  <si>
    <t>B15</t>
  </si>
  <si>
    <t>Egyéb működési célú támogatások bevételei államháztartáson belülről</t>
  </si>
  <si>
    <t>B16</t>
  </si>
  <si>
    <t>Magánszemélyek jövedelemadói</t>
  </si>
  <si>
    <t>B311</t>
  </si>
  <si>
    <t xml:space="preserve">Társaságok jövedelemadói </t>
  </si>
  <si>
    <t>B312</t>
  </si>
  <si>
    <t xml:space="preserve">Jövedelemadók 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</si>
  <si>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</si>
  <si>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</si>
  <si>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</si>
  <si>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</si>
  <si>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</si>
  <si>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</si>
  <si>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</si>
  <si>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</si>
  <si>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</si>
  <si>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</si>
  <si>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</si>
  <si>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</si>
  <si>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</si>
  <si>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</si>
  <si>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</si>
  <si>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</si>
  <si>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</si>
  <si>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 xml:space="preserve">Termékek és szolgáltatások adói </t>
  </si>
  <si>
    <t>B35</t>
  </si>
  <si>
    <t xml:space="preserve">Egyéb közhatalmi bevételek </t>
  </si>
  <si>
    <t>B36</t>
  </si>
  <si>
    <t xml:space="preserve">Közhatalmi bevételek </t>
  </si>
  <si>
    <t>Áru- és készletértékesítés ellenértéke</t>
  </si>
  <si>
    <t>B401</t>
  </si>
  <si>
    <t>Szolgáltatások ellenértéke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</si>
  <si>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</si>
  <si>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</si>
  <si>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</si>
  <si>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</si>
  <si>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</si>
  <si>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</si>
  <si>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</si>
  <si>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</si>
  <si>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</si>
  <si>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</si>
  <si>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</si>
  <si>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</si>
  <si>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</si>
  <si>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</si>
  <si>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</si>
  <si>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</si>
  <si>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</si>
  <si>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 xml:space="preserve">Működési bevételek </t>
  </si>
  <si>
    <t>Működési célú garancia- és kezességvállalásból származó megtérülések államháztartáson kívülről</t>
  </si>
  <si>
    <t>B61</t>
  </si>
  <si>
    <t>Működési célú visszatérítendő támogatások, kölcsönök visszatérülése államháztartáson kívülről</t>
  </si>
  <si>
    <t>B62</t>
  </si>
  <si>
    <t>Egyéb működési célú átvett pénzeszközök</t>
  </si>
  <si>
    <t>B63</t>
  </si>
  <si>
    <t xml:space="preserve">Működési célú átvett pénzeszközök 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</si>
  <si>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</si>
  <si>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</si>
  <si>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</si>
  <si>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</si>
  <si>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Felhalmozási célú visszatérítendő támogatások, kölcsönök visszatérülése államháztartáson belülről</t>
  </si>
  <si>
    <t>B23</t>
  </si>
  <si>
    <t>Felhalmozási célú visszatérítendő támogatások, kölcsönök igénybevétele államháztartáson belülről</t>
  </si>
  <si>
    <t>B24</t>
  </si>
  <si>
    <t>Egyéb felhalmozási célú támogatások bevételei államháztartáson belülről</t>
  </si>
  <si>
    <t>B25</t>
  </si>
  <si>
    <t xml:space="preserve">Felhalmozási célú támogatások államháztartáson belülről </t>
  </si>
  <si>
    <t>Immateriális javak értékesítése</t>
  </si>
  <si>
    <t>B51</t>
  </si>
  <si>
    <t>Ingatlanok értékesítése</t>
  </si>
  <si>
    <t>B52</t>
  </si>
  <si>
    <t>Egyéb tárgyi eszközök értékesítése</t>
  </si>
  <si>
    <t>B53</t>
  </si>
  <si>
    <t>Részesedések értékesítése</t>
  </si>
  <si>
    <t>B54</t>
  </si>
  <si>
    <t>Részesedések megszűnéséhez kapcsolódó bevételek</t>
  </si>
  <si>
    <t>B55</t>
  </si>
  <si>
    <t xml:space="preserve">Felhalmozási bevételek </t>
  </si>
  <si>
    <t>Felhalmozási célú garancia- és kezességvállalásból származó megtérülések államháztartáson kívülről</t>
  </si>
  <si>
    <t>B71</t>
  </si>
  <si>
    <t>Felhalmozási célú visszatérítendő támogatások, kölcsönök visszatérülése államháztartáson kívülről</t>
  </si>
  <si>
    <t>B72</t>
  </si>
  <si>
    <t>Egyéb felhalmozási célú átvett pénzeszközök</t>
  </si>
  <si>
    <t>B73</t>
  </si>
  <si>
    <t xml:space="preserve">Felhalmozási célú átvett pénzeszközök </t>
  </si>
  <si>
    <t xml:space="preserve">Költségvetési bevételek </t>
  </si>
  <si>
    <t>B1-B7</t>
  </si>
  <si>
    <t xml:space="preserve">Hosszú lejáratú hitelek, kölcsönök felvétele </t>
  </si>
  <si>
    <t>B8111</t>
  </si>
  <si>
    <t>B8112</t>
  </si>
  <si>
    <t xml:space="preserve">Rövid lejáratú hitelek, kölcsönök felvétele  </t>
  </si>
  <si>
    <t>B8113</t>
  </si>
  <si>
    <t xml:space="preserve">Hitel-, kölcsönfelvétel államháztartáson kívülről </t>
  </si>
  <si>
    <t>B811</t>
  </si>
  <si>
    <t>B8121</t>
  </si>
  <si>
    <t>B8122</t>
  </si>
  <si>
    <t>Befektetési célú belföldi értékpapírok beváltása,  értékesítése</t>
  </si>
  <si>
    <t>B8123</t>
  </si>
  <si>
    <t>B8124</t>
  </si>
  <si>
    <t xml:space="preserve">Belföldi értékpapírok bevételei </t>
  </si>
  <si>
    <t>B812</t>
  </si>
  <si>
    <t>Előző év költségvetési maradványának igénybevétele MŰKÖDÉSRE</t>
  </si>
  <si>
    <t>B8131</t>
  </si>
  <si>
    <t>Előző év költségvetési maradványának igénybevétele FELHALMOZÁSRA</t>
  </si>
  <si>
    <t>Előző év vállalkozási maradványának igénybevétele MŰKÖDÉSRE</t>
  </si>
  <si>
    <t>B8132</t>
  </si>
  <si>
    <t>Előző év vállalkozási maradványának igénybevétele FELHALMOZÁSRA</t>
  </si>
  <si>
    <t xml:space="preserve">Maradvány igénybevétele 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</si>
  <si>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</si>
  <si>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</si>
  <si>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</si>
  <si>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</si>
  <si>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</si>
  <si>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</si>
  <si>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</si>
  <si>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</si>
  <si>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</si>
  <si>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Központi költségvetés sajátos finanszírozási bevételei</t>
  </si>
  <si>
    <t>B818</t>
  </si>
  <si>
    <t xml:space="preserve">Belföldi finanszírozás bevételei 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</si>
  <si>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</si>
  <si>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</si>
  <si>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</si>
  <si>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</si>
  <si>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</si>
  <si>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</si>
  <si>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</si>
  <si>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 xml:space="preserve">Külföldi hitelek, kölcsönök felvétele </t>
  </si>
  <si>
    <t>B824</t>
  </si>
  <si>
    <t xml:space="preserve">Külföldi finanszírozás bevételei </t>
  </si>
  <si>
    <t>B82</t>
  </si>
  <si>
    <t>Adóssághoz nem kapcsolódó származékos ügyletek bevételei</t>
  </si>
  <si>
    <t>B83</t>
  </si>
  <si>
    <t xml:space="preserve">Finanszírozási bevételek </t>
  </si>
  <si>
    <t>BEVÉTELEK ÖSSZESEN (B1-8)</t>
  </si>
  <si>
    <t>Rábatöttös község Önkormányzata kötelező, önként vállalt és államigazgatási feladatai</t>
  </si>
  <si>
    <t>1.melléklet</t>
  </si>
  <si>
    <t>eredeti előirányzat</t>
  </si>
  <si>
    <t>módosuló előirányzat</t>
  </si>
  <si>
    <t>módosított előirányzat</t>
  </si>
  <si>
    <r>
      <t xml:space="preserve">                                                          </t>
    </r>
    <r>
      <rPr>
        <b/>
        <sz val="10"/>
        <rFont val="Arial"/>
        <family val="2"/>
        <charset val="238"/>
      </rPr>
      <t>a 11/2015.(XI. 13.) önkormányzati rendelethez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</si>
</sst>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##########"/>
    <numFmt numFmtId="165" formatCode="0__"/>
  </numFmts>
  <fonts count="18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color indexed="8"/>
      <name val="Bookman Old Style"/>
      <family val="1"/>
      <charset val="238"/>
    </font>
    <font>
      <sz val="10"/>
      <name val="Bookman Old Style"/>
      <family val="1"/>
      <charset val="238"/>
    </font>
    <font>
      <b/>
      <i/>
      <sz val="12"/>
      <color indexed="8"/>
      <name val="Bookman Old Style"/>
      <family val="1"/>
      <charset val="238"/>
    </font>
    <font>
      <sz val="12"/>
      <name val="Arial"/>
      <family val="2"/>
      <charset val="238"/>
    </font>
    <font>
      <b/>
      <i/>
      <sz val="14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sz val="9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b/>
      <sz val="12"/>
      <name val="Bookman Old Style"/>
      <family val="1"/>
      <charset val="238"/>
    </font>
    <font>
      <sz val="12"/>
      <color indexed="8"/>
      <name val="Bookman Old Style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3" fillId="0" borderId="0" xfId="0" applyFont="1"/>
    <xf numFmtId="0" fontId="8" fillId="0" borderId="3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3" fillId="0" borderId="3" xfId="0" applyFont="1" applyBorder="1"/>
    <xf numFmtId="0" fontId="0" fillId="0" borderId="3" xfId="0" applyBorder="1"/>
    <xf numFmtId="0" fontId="4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3" fillId="0" borderId="3" xfId="0" applyFont="1" applyFill="1" applyBorder="1" applyAlignment="1">
      <alignment horizontal="left" vertical="center" wrapText="1"/>
    </xf>
    <xf numFmtId="0" fontId="7" fillId="0" borderId="0" xfId="0" applyFont="1"/>
    <xf numFmtId="0" fontId="9" fillId="0" borderId="3" xfId="0" applyFont="1" applyFill="1" applyBorder="1" applyAlignment="1">
      <alignment vertical="center"/>
    </xf>
    <xf numFmtId="0" fontId="9" fillId="0" borderId="3" xfId="0" applyNumberFormat="1" applyFont="1" applyFill="1" applyBorder="1" applyAlignment="1">
      <alignment vertical="center"/>
    </xf>
    <xf numFmtId="164" fontId="9" fillId="0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164" fontId="8" fillId="0" borderId="3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/>
    </xf>
    <xf numFmtId="0" fontId="13" fillId="0" borderId="3" xfId="0" applyFont="1" applyFill="1" applyBorder="1" applyAlignment="1">
      <alignment vertical="center" wrapText="1"/>
    </xf>
    <xf numFmtId="164" fontId="13" fillId="0" borderId="3" xfId="0" applyNumberFormat="1" applyFont="1" applyFill="1" applyBorder="1" applyAlignment="1">
      <alignment vertical="center"/>
    </xf>
    <xf numFmtId="0" fontId="9" fillId="2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5" fillId="3" borderId="3" xfId="0" applyFont="1" applyFill="1" applyBorder="1"/>
    <xf numFmtId="165" fontId="9" fillId="0" borderId="3" xfId="0" applyNumberFormat="1" applyFont="1" applyFill="1" applyBorder="1" applyAlignment="1">
      <alignment horizontal="left" vertical="center"/>
    </xf>
    <xf numFmtId="0" fontId="13" fillId="0" borderId="3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/>
    </xf>
    <xf numFmtId="164" fontId="14" fillId="4" borderId="3" xfId="0" applyNumberFormat="1" applyFont="1" applyFill="1" applyBorder="1" applyAlignment="1">
      <alignment vertical="center"/>
    </xf>
    <xf numFmtId="0" fontId="11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14" fillId="4" borderId="3" xfId="0" applyFont="1" applyFill="1" applyBorder="1" applyAlignment="1">
      <alignment horizontal="left" vertical="center" wrapText="1"/>
    </xf>
    <xf numFmtId="0" fontId="14" fillId="5" borderId="3" xfId="0" applyFont="1" applyFill="1" applyBorder="1"/>
    <xf numFmtId="0" fontId="17" fillId="5" borderId="3" xfId="0" applyFont="1" applyFill="1" applyBorder="1"/>
    <xf numFmtId="0" fontId="10" fillId="0" borderId="3" xfId="0" applyFont="1" applyBorder="1" applyAlignment="1">
      <alignment horizontal="center" wrapText="1"/>
    </xf>
    <xf numFmtId="0" fontId="13" fillId="0" borderId="3" xfId="0" applyFont="1" applyBorder="1"/>
    <xf numFmtId="0" fontId="2" fillId="0" borderId="3" xfId="0" applyFont="1" applyBorder="1"/>
    <xf numFmtId="0" fontId="8" fillId="0" borderId="3" xfId="0" applyFont="1" applyFill="1" applyBorder="1" applyAlignment="1">
      <alignment horizontal="left" vertical="center"/>
    </xf>
    <xf numFmtId="0" fontId="13" fillId="3" borderId="3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wrapText="1"/>
    </xf>
    <xf numFmtId="0" fontId="11" fillId="0" borderId="3" xfId="0" applyFont="1" applyFill="1" applyBorder="1" applyAlignment="1">
      <alignment horizontal="left" wrapText="1"/>
    </xf>
    <xf numFmtId="0" fontId="4" fillId="0" borderId="3" xfId="0" applyFont="1" applyFill="1" applyBorder="1" applyAlignment="1">
      <alignment horizontal="left"/>
    </xf>
    <xf numFmtId="0" fontId="11" fillId="0" borderId="3" xfId="0" applyFont="1" applyFill="1" applyBorder="1" applyAlignment="1">
      <alignment horizontal="left"/>
    </xf>
    <xf numFmtId="0" fontId="4" fillId="0" borderId="3" xfId="0" applyFont="1" applyFill="1" applyBorder="1" applyAlignment="1">
      <alignment horizontal="right"/>
    </xf>
    <xf numFmtId="0" fontId="11" fillId="0" borderId="3" xfId="0" applyFont="1" applyFill="1" applyBorder="1" applyAlignment="1">
      <alignment horizontal="right"/>
    </xf>
    <xf numFmtId="0" fontId="0" fillId="0" borderId="0" xfId="0" applyAlignment="1">
      <alignment wrapText="1"/>
    </xf>
    <xf numFmtId="0" fontId="6" fillId="0" borderId="0" xfId="0" applyFont="1" applyAlignment="1">
      <alignment wrapText="1"/>
    </xf>
    <xf numFmtId="0" fontId="4" fillId="0" borderId="3" xfId="0" applyFont="1" applyFill="1" applyBorder="1" applyAlignment="1">
      <alignment horizontal="right" wrapText="1"/>
    </xf>
    <xf numFmtId="0" fontId="10" fillId="0" borderId="1" xfId="0" applyFont="1" applyBorder="1" applyAlignment="1">
      <alignment horizontal="center" wrapText="1"/>
    </xf>
    <xf numFmtId="0" fontId="10" fillId="0" borderId="2" xfId="0" applyFont="1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9" fillId="0" borderId="1" xfId="0" applyFont="1" applyFill="1" applyBorder="1" applyAlignment="1">
      <alignment horizontal="center" wrapText="1"/>
    </xf>
    <xf numFmtId="0" fontId="9" fillId="0" borderId="2" xfId="0" applyFont="1" applyFill="1" applyBorder="1" applyAlignment="1">
      <alignment horizontal="center" wrapText="1"/>
    </xf>
    <xf numFmtId="0" fontId="0" fillId="0" borderId="4" xfId="0" applyBorder="1" applyAlignment="1">
      <alignment wrapText="1"/>
    </xf>
    <xf numFmtId="0" fontId="14" fillId="0" borderId="0" xfId="0" applyFont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10" fillId="0" borderId="1" xfId="0" applyFont="1" applyFill="1" applyBorder="1" applyAlignment="1">
      <alignment horizontal="center" wrapText="1"/>
    </xf>
    <xf numFmtId="0" fontId="10" fillId="0" borderId="2" xfId="0" applyFont="1" applyFill="1" applyBorder="1" applyAlignment="1">
      <alignment horizontal="center" wrapText="1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239"/>
  <sheetViews>
    <sheetView tabSelected="1" workbookViewId="0">
      <selection activeCell="G2" sqref="G2"/>
    </sheetView>
  </sheetViews>
  <sheetFormatPr defaultRowHeight="12.75" x14ac:dyDescent="0.2"/>
  <cols>
    <col min="1" max="1" width="57.7109375" customWidth="1"/>
    <col min="2" max="2" width="6.7109375" customWidth="1"/>
    <col min="3" max="5" width="10.42578125" customWidth="1"/>
    <col min="6" max="7" width="10.5703125" customWidth="1"/>
    <col min="8" max="10" width="10.28515625" customWidth="1"/>
    <col min="11" max="11" width="10.85546875" customWidth="1"/>
    <col min="12" max="12" width="10.7109375" customWidth="1"/>
    <col min="13" max="13" width="11.140625" customWidth="1"/>
    <col min="14" max="14" width="10.140625" customWidth="1"/>
  </cols>
  <sheetData>
    <row r="2" spans="1:14" x14ac:dyDescent="0.2">
      <c r="I2" s="1" t="s">
        <v>412</v>
      </c>
      <c r="J2" s="1"/>
      <c r="K2" s="1"/>
    </row>
    <row r="3" spans="1:14" x14ac:dyDescent="0.2">
      <c r="A3" s="1" t="s">
        <v>416</v>
      </c>
      <c r="I3" s="1"/>
      <c r="J3" s="1"/>
      <c r="K3" s="1"/>
    </row>
    <row r="4" spans="1:14" ht="20.100000000000001" customHeight="1" x14ac:dyDescent="0.25">
      <c r="A4" s="60" t="s">
        <v>411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2"/>
      <c r="M4" s="52"/>
    </row>
    <row r="5" spans="1:14" ht="20.100000000000001" customHeight="1" x14ac:dyDescent="0.25">
      <c r="A5" s="63" t="s">
        <v>25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2"/>
      <c r="M5" s="52"/>
    </row>
    <row r="6" spans="1:14" ht="15" customHeight="1" x14ac:dyDescent="0.25">
      <c r="A6" s="13"/>
    </row>
    <row r="7" spans="1:14" ht="18.75" customHeight="1" x14ac:dyDescent="0.25">
      <c r="A7" s="2" t="s">
        <v>18</v>
      </c>
    </row>
    <row r="8" spans="1:14" ht="30" customHeight="1" x14ac:dyDescent="0.25">
      <c r="A8" s="3" t="s">
        <v>19</v>
      </c>
      <c r="B8" s="4" t="s">
        <v>20</v>
      </c>
      <c r="C8" s="54" t="s">
        <v>26</v>
      </c>
      <c r="D8" s="55"/>
      <c r="E8" s="56"/>
      <c r="F8" s="54" t="s">
        <v>27</v>
      </c>
      <c r="G8" s="55"/>
      <c r="H8" s="56"/>
      <c r="I8" s="54" t="s">
        <v>250</v>
      </c>
      <c r="J8" s="55"/>
      <c r="K8" s="56"/>
      <c r="L8" s="67" t="s">
        <v>28</v>
      </c>
      <c r="M8" s="68"/>
      <c r="N8" s="59"/>
    </row>
    <row r="9" spans="1:14" ht="28.5" customHeight="1" x14ac:dyDescent="0.25">
      <c r="A9" s="3"/>
      <c r="B9" s="4"/>
      <c r="C9" s="39" t="s">
        <v>413</v>
      </c>
      <c r="D9" s="39" t="s">
        <v>415</v>
      </c>
      <c r="E9" s="39" t="s">
        <v>414</v>
      </c>
      <c r="F9" s="39" t="s">
        <v>413</v>
      </c>
      <c r="G9" s="39" t="s">
        <v>415</v>
      </c>
      <c r="H9" s="39" t="s">
        <v>414</v>
      </c>
      <c r="I9" s="39" t="s">
        <v>413</v>
      </c>
      <c r="J9" s="39" t="s">
        <v>415</v>
      </c>
      <c r="K9" s="39" t="s">
        <v>414</v>
      </c>
      <c r="L9" s="39" t="s">
        <v>413</v>
      </c>
      <c r="M9" s="39" t="s">
        <v>415</v>
      </c>
      <c r="N9" s="39" t="s">
        <v>414</v>
      </c>
    </row>
    <row r="10" spans="1:14" ht="20.100000000000001" customHeight="1" x14ac:dyDescent="0.25">
      <c r="A10" s="14" t="s">
        <v>29</v>
      </c>
      <c r="B10" s="15" t="s">
        <v>30</v>
      </c>
      <c r="C10" s="7">
        <v>4532</v>
      </c>
      <c r="D10" s="7">
        <v>4797</v>
      </c>
      <c r="E10" s="7">
        <v>4911</v>
      </c>
      <c r="F10" s="7"/>
      <c r="G10" s="7"/>
      <c r="H10" s="7"/>
      <c r="I10" s="7"/>
      <c r="J10" s="7"/>
      <c r="K10" s="7"/>
      <c r="L10" s="8">
        <f>SUM(C10,F10,I10)</f>
        <v>4532</v>
      </c>
      <c r="M10" s="8">
        <f>SUM(D10,G10,J10)</f>
        <v>4797</v>
      </c>
      <c r="N10" s="8">
        <f>SUM(E10,H10,K10)</f>
        <v>4911</v>
      </c>
    </row>
    <row r="11" spans="1:14" ht="20.100000000000001" customHeight="1" x14ac:dyDescent="0.25">
      <c r="A11" s="14" t="s">
        <v>31</v>
      </c>
      <c r="B11" s="16" t="s">
        <v>32</v>
      </c>
      <c r="C11" s="7"/>
      <c r="D11" s="7"/>
      <c r="E11" s="7"/>
      <c r="F11" s="7"/>
      <c r="G11" s="7"/>
      <c r="H11" s="7"/>
      <c r="I11" s="7"/>
      <c r="J11" s="7"/>
      <c r="K11" s="7"/>
      <c r="L11" s="8">
        <f t="shared" ref="L11:M22" si="0">SUM(C11,F11,I11)</f>
        <v>0</v>
      </c>
      <c r="M11" s="8"/>
      <c r="N11" s="8">
        <f t="shared" ref="N11:N22" si="1">SUM(E11,H11,K11)</f>
        <v>0</v>
      </c>
    </row>
    <row r="12" spans="1:14" ht="20.100000000000001" customHeight="1" x14ac:dyDescent="0.25">
      <c r="A12" s="14" t="s">
        <v>33</v>
      </c>
      <c r="B12" s="16" t="s">
        <v>34</v>
      </c>
      <c r="C12" s="7"/>
      <c r="D12" s="7"/>
      <c r="E12" s="7"/>
      <c r="F12" s="7"/>
      <c r="G12" s="7"/>
      <c r="H12" s="7"/>
      <c r="I12" s="7"/>
      <c r="J12" s="7"/>
      <c r="K12" s="7"/>
      <c r="L12" s="8">
        <f t="shared" si="0"/>
        <v>0</v>
      </c>
      <c r="M12" s="8"/>
      <c r="N12" s="8">
        <f t="shared" si="1"/>
        <v>0</v>
      </c>
    </row>
    <row r="13" spans="1:14" ht="20.100000000000001" customHeight="1" x14ac:dyDescent="0.25">
      <c r="A13" s="17" t="s">
        <v>35</v>
      </c>
      <c r="B13" s="16" t="s">
        <v>36</v>
      </c>
      <c r="C13" s="7"/>
      <c r="D13" s="7"/>
      <c r="E13" s="7"/>
      <c r="F13" s="7"/>
      <c r="G13" s="7"/>
      <c r="H13" s="7"/>
      <c r="I13" s="7"/>
      <c r="J13" s="7"/>
      <c r="K13" s="7"/>
      <c r="L13" s="8">
        <f t="shared" si="0"/>
        <v>0</v>
      </c>
      <c r="M13" s="8"/>
      <c r="N13" s="8">
        <f t="shared" si="1"/>
        <v>0</v>
      </c>
    </row>
    <row r="14" spans="1:14" ht="20.100000000000001" customHeight="1" x14ac:dyDescent="0.25">
      <c r="A14" s="17" t="s">
        <v>37</v>
      </c>
      <c r="B14" s="16" t="s">
        <v>38</v>
      </c>
      <c r="C14" s="7"/>
      <c r="D14" s="7"/>
      <c r="E14" s="7"/>
      <c r="F14" s="7"/>
      <c r="G14" s="7"/>
      <c r="H14" s="7"/>
      <c r="I14" s="7"/>
      <c r="J14" s="7"/>
      <c r="K14" s="7"/>
      <c r="L14" s="8">
        <f t="shared" si="0"/>
        <v>0</v>
      </c>
      <c r="M14" s="8"/>
      <c r="N14" s="8">
        <f t="shared" si="1"/>
        <v>0</v>
      </c>
    </row>
    <row r="15" spans="1:14" ht="20.100000000000001" customHeight="1" x14ac:dyDescent="0.25">
      <c r="A15" s="17" t="s">
        <v>39</v>
      </c>
      <c r="B15" s="16" t="s">
        <v>40</v>
      </c>
      <c r="C15" s="7"/>
      <c r="D15" s="7"/>
      <c r="E15" s="7"/>
      <c r="F15" s="7"/>
      <c r="G15" s="7"/>
      <c r="H15" s="7"/>
      <c r="I15" s="7"/>
      <c r="J15" s="7"/>
      <c r="K15" s="7"/>
      <c r="L15" s="8">
        <f t="shared" si="0"/>
        <v>0</v>
      </c>
      <c r="M15" s="8"/>
      <c r="N15" s="8">
        <f t="shared" si="1"/>
        <v>0</v>
      </c>
    </row>
    <row r="16" spans="1:14" ht="20.100000000000001" customHeight="1" x14ac:dyDescent="0.25">
      <c r="A16" s="17" t="s">
        <v>41</v>
      </c>
      <c r="B16" s="16" t="s">
        <v>42</v>
      </c>
      <c r="C16" s="7">
        <v>100</v>
      </c>
      <c r="D16" s="7">
        <v>100</v>
      </c>
      <c r="E16" s="7">
        <v>100</v>
      </c>
      <c r="F16" s="7"/>
      <c r="G16" s="7"/>
      <c r="H16" s="7"/>
      <c r="I16" s="7"/>
      <c r="J16" s="7"/>
      <c r="K16" s="7"/>
      <c r="L16" s="8">
        <f t="shared" si="0"/>
        <v>100</v>
      </c>
      <c r="M16" s="8">
        <f t="shared" si="0"/>
        <v>100</v>
      </c>
      <c r="N16" s="8">
        <f t="shared" si="1"/>
        <v>100</v>
      </c>
    </row>
    <row r="17" spans="1:14" ht="20.100000000000001" customHeight="1" x14ac:dyDescent="0.25">
      <c r="A17" s="17" t="s">
        <v>43</v>
      </c>
      <c r="B17" s="16" t="s">
        <v>44</v>
      </c>
      <c r="C17" s="7"/>
      <c r="D17" s="7"/>
      <c r="E17" s="7"/>
      <c r="F17" s="7"/>
      <c r="G17" s="7"/>
      <c r="H17" s="7"/>
      <c r="I17" s="7"/>
      <c r="J17" s="7"/>
      <c r="K17" s="7"/>
      <c r="L17" s="8">
        <f t="shared" si="0"/>
        <v>0</v>
      </c>
      <c r="M17" s="8"/>
      <c r="N17" s="8">
        <f t="shared" si="1"/>
        <v>0</v>
      </c>
    </row>
    <row r="18" spans="1:14" ht="20.100000000000001" customHeight="1" x14ac:dyDescent="0.25">
      <c r="A18" s="6" t="s">
        <v>45</v>
      </c>
      <c r="B18" s="16" t="s">
        <v>46</v>
      </c>
      <c r="C18" s="7"/>
      <c r="D18" s="7"/>
      <c r="E18" s="7"/>
      <c r="F18" s="7"/>
      <c r="G18" s="7"/>
      <c r="H18" s="7"/>
      <c r="I18" s="7"/>
      <c r="J18" s="7"/>
      <c r="K18" s="7"/>
      <c r="L18" s="8">
        <f t="shared" si="0"/>
        <v>0</v>
      </c>
      <c r="M18" s="8"/>
      <c r="N18" s="8">
        <f t="shared" si="1"/>
        <v>0</v>
      </c>
    </row>
    <row r="19" spans="1:14" ht="20.100000000000001" customHeight="1" x14ac:dyDescent="0.25">
      <c r="A19" s="6" t="s">
        <v>47</v>
      </c>
      <c r="B19" s="16" t="s">
        <v>48</v>
      </c>
      <c r="C19" s="7"/>
      <c r="D19" s="7"/>
      <c r="E19" s="7"/>
      <c r="F19" s="7"/>
      <c r="G19" s="7"/>
      <c r="H19" s="7"/>
      <c r="I19" s="7"/>
      <c r="J19" s="7"/>
      <c r="K19" s="7"/>
      <c r="L19" s="8">
        <f t="shared" si="0"/>
        <v>0</v>
      </c>
      <c r="M19" s="8"/>
      <c r="N19" s="8">
        <f t="shared" si="1"/>
        <v>0</v>
      </c>
    </row>
    <row r="20" spans="1:14" ht="20.100000000000001" customHeight="1" x14ac:dyDescent="0.25">
      <c r="A20" s="6" t="s">
        <v>49</v>
      </c>
      <c r="B20" s="16" t="s">
        <v>50</v>
      </c>
      <c r="C20" s="7"/>
      <c r="D20" s="7"/>
      <c r="E20" s="7"/>
      <c r="F20" s="7"/>
      <c r="G20" s="7"/>
      <c r="H20" s="7"/>
      <c r="I20" s="7"/>
      <c r="J20" s="7"/>
      <c r="K20" s="7"/>
      <c r="L20" s="8">
        <f t="shared" si="0"/>
        <v>0</v>
      </c>
      <c r="M20" s="8"/>
      <c r="N20" s="8">
        <f t="shared" si="1"/>
        <v>0</v>
      </c>
    </row>
    <row r="21" spans="1:14" ht="20.100000000000001" customHeight="1" x14ac:dyDescent="0.25">
      <c r="A21" s="6" t="s">
        <v>51</v>
      </c>
      <c r="B21" s="16" t="s">
        <v>52</v>
      </c>
      <c r="C21" s="7"/>
      <c r="D21" s="7"/>
      <c r="E21" s="7"/>
      <c r="F21" s="7"/>
      <c r="G21" s="7"/>
      <c r="H21" s="7"/>
      <c r="I21" s="7"/>
      <c r="J21" s="7"/>
      <c r="K21" s="7"/>
      <c r="L21" s="8">
        <f t="shared" si="0"/>
        <v>0</v>
      </c>
      <c r="M21" s="8"/>
      <c r="N21" s="8">
        <f t="shared" si="1"/>
        <v>0</v>
      </c>
    </row>
    <row r="22" spans="1:14" ht="20.100000000000001" customHeight="1" x14ac:dyDescent="0.25">
      <c r="A22" s="6" t="s">
        <v>53</v>
      </c>
      <c r="B22" s="16" t="s">
        <v>54</v>
      </c>
      <c r="C22" s="7">
        <v>25</v>
      </c>
      <c r="D22" s="7">
        <v>25</v>
      </c>
      <c r="E22" s="7">
        <v>40</v>
      </c>
      <c r="F22" s="7"/>
      <c r="G22" s="7"/>
      <c r="H22" s="7"/>
      <c r="I22" s="7"/>
      <c r="J22" s="7"/>
      <c r="K22" s="7"/>
      <c r="L22" s="8">
        <f t="shared" si="0"/>
        <v>25</v>
      </c>
      <c r="M22" s="8">
        <f t="shared" si="0"/>
        <v>25</v>
      </c>
      <c r="N22" s="8">
        <f t="shared" si="1"/>
        <v>40</v>
      </c>
    </row>
    <row r="23" spans="1:14" ht="20.100000000000001" customHeight="1" x14ac:dyDescent="0.25">
      <c r="A23" s="18" t="s">
        <v>55</v>
      </c>
      <c r="B23" s="19" t="s">
        <v>56</v>
      </c>
      <c r="C23" s="7">
        <f>SUM(C10:C22)</f>
        <v>4657</v>
      </c>
      <c r="D23" s="7">
        <f>SUM(D10:D22)</f>
        <v>4922</v>
      </c>
      <c r="E23" s="7">
        <f>SUM(E10:E22)</f>
        <v>5051</v>
      </c>
      <c r="F23" s="7"/>
      <c r="G23" s="7"/>
      <c r="H23" s="7"/>
      <c r="I23" s="7"/>
      <c r="J23" s="7"/>
      <c r="K23" s="7"/>
      <c r="L23" s="8">
        <f>SUM(C23,F23,I23)</f>
        <v>4657</v>
      </c>
      <c r="M23" s="8">
        <f>SUM(D23,G23,J23)</f>
        <v>4922</v>
      </c>
      <c r="N23" s="8">
        <f>SUM(E23,H23,K23)</f>
        <v>5051</v>
      </c>
    </row>
    <row r="24" spans="1:14" ht="20.100000000000001" customHeight="1" x14ac:dyDescent="0.25">
      <c r="A24" s="6" t="s">
        <v>57</v>
      </c>
      <c r="B24" s="16" t="s">
        <v>58</v>
      </c>
      <c r="C24" s="7">
        <v>2280</v>
      </c>
      <c r="D24" s="7">
        <v>2280</v>
      </c>
      <c r="E24" s="7">
        <v>2275</v>
      </c>
      <c r="F24" s="7"/>
      <c r="G24" s="7"/>
      <c r="H24" s="7"/>
      <c r="I24" s="7"/>
      <c r="J24" s="7"/>
      <c r="K24" s="7"/>
      <c r="L24" s="8">
        <f t="shared" ref="L24:M87" si="2">SUM(C24,F24,I24)</f>
        <v>2280</v>
      </c>
      <c r="M24" s="8">
        <f t="shared" si="2"/>
        <v>2280</v>
      </c>
      <c r="N24" s="8">
        <f t="shared" ref="N24:N87" si="3">SUM(E24,H24,K24)</f>
        <v>2275</v>
      </c>
    </row>
    <row r="25" spans="1:14" ht="24.75" customHeight="1" x14ac:dyDescent="0.25">
      <c r="A25" s="6" t="s">
        <v>59</v>
      </c>
      <c r="B25" s="16" t="s">
        <v>60</v>
      </c>
      <c r="C25" s="7"/>
      <c r="D25" s="7"/>
      <c r="E25" s="7">
        <v>5</v>
      </c>
      <c r="F25" s="7"/>
      <c r="G25" s="7"/>
      <c r="H25" s="7"/>
      <c r="I25" s="7"/>
      <c r="J25" s="7"/>
      <c r="K25" s="7"/>
      <c r="L25" s="8">
        <f t="shared" si="2"/>
        <v>0</v>
      </c>
      <c r="M25" s="8"/>
      <c r="N25" s="8">
        <f t="shared" si="3"/>
        <v>5</v>
      </c>
    </row>
    <row r="26" spans="1:14" ht="20.100000000000001" customHeight="1" x14ac:dyDescent="0.25">
      <c r="A26" s="20" t="s">
        <v>61</v>
      </c>
      <c r="B26" s="16" t="s">
        <v>62</v>
      </c>
      <c r="C26" s="7"/>
      <c r="D26" s="7"/>
      <c r="E26" s="7"/>
      <c r="F26" s="7">
        <v>320</v>
      </c>
      <c r="G26" s="7">
        <v>320</v>
      </c>
      <c r="H26" s="7">
        <v>324</v>
      </c>
      <c r="I26" s="7"/>
      <c r="J26" s="7"/>
      <c r="K26" s="7"/>
      <c r="L26" s="8">
        <f t="shared" si="2"/>
        <v>320</v>
      </c>
      <c r="M26" s="8">
        <f t="shared" si="2"/>
        <v>320</v>
      </c>
      <c r="N26" s="8">
        <f t="shared" si="3"/>
        <v>324</v>
      </c>
    </row>
    <row r="27" spans="1:14" ht="20.100000000000001" customHeight="1" x14ac:dyDescent="0.25">
      <c r="A27" s="10" t="s">
        <v>63</v>
      </c>
      <c r="B27" s="19" t="s">
        <v>64</v>
      </c>
      <c r="C27" s="7">
        <f t="shared" ref="C27:H27" si="4">SUM(C24:C26)</f>
        <v>2280</v>
      </c>
      <c r="D27" s="7">
        <f t="shared" si="4"/>
        <v>2280</v>
      </c>
      <c r="E27" s="7">
        <f t="shared" si="4"/>
        <v>2280</v>
      </c>
      <c r="F27" s="7">
        <f t="shared" si="4"/>
        <v>320</v>
      </c>
      <c r="G27" s="7">
        <f t="shared" si="4"/>
        <v>320</v>
      </c>
      <c r="H27" s="7">
        <f t="shared" si="4"/>
        <v>324</v>
      </c>
      <c r="I27" s="7"/>
      <c r="J27" s="7"/>
      <c r="K27" s="7"/>
      <c r="L27" s="8">
        <f t="shared" si="2"/>
        <v>2600</v>
      </c>
      <c r="M27" s="8">
        <f t="shared" si="2"/>
        <v>2600</v>
      </c>
      <c r="N27" s="8">
        <f t="shared" si="3"/>
        <v>2604</v>
      </c>
    </row>
    <row r="28" spans="1:14" ht="20.100000000000001" customHeight="1" x14ac:dyDescent="0.25">
      <c r="A28" s="21" t="s">
        <v>65</v>
      </c>
      <c r="B28" s="22" t="s">
        <v>9</v>
      </c>
      <c r="C28" s="7">
        <f t="shared" ref="C28:H28" si="5">SUM(C27,C23)</f>
        <v>6937</v>
      </c>
      <c r="D28" s="7">
        <f t="shared" si="5"/>
        <v>7202</v>
      </c>
      <c r="E28" s="7">
        <f t="shared" si="5"/>
        <v>7331</v>
      </c>
      <c r="F28" s="7">
        <f t="shared" si="5"/>
        <v>320</v>
      </c>
      <c r="G28" s="7">
        <f t="shared" si="5"/>
        <v>320</v>
      </c>
      <c r="H28" s="7">
        <f t="shared" si="5"/>
        <v>324</v>
      </c>
      <c r="I28" s="7"/>
      <c r="J28" s="7"/>
      <c r="K28" s="7"/>
      <c r="L28" s="8">
        <f t="shared" si="2"/>
        <v>7257</v>
      </c>
      <c r="M28" s="8">
        <f t="shared" si="2"/>
        <v>7522</v>
      </c>
      <c r="N28" s="8">
        <f t="shared" si="3"/>
        <v>7655</v>
      </c>
    </row>
    <row r="29" spans="1:14" ht="25.5" customHeight="1" x14ac:dyDescent="0.25">
      <c r="A29" s="12" t="s">
        <v>66</v>
      </c>
      <c r="B29" s="22" t="s">
        <v>10</v>
      </c>
      <c r="C29" s="7">
        <v>1609</v>
      </c>
      <c r="D29" s="7">
        <v>1645</v>
      </c>
      <c r="E29" s="7">
        <v>1680</v>
      </c>
      <c r="F29" s="7">
        <v>27</v>
      </c>
      <c r="G29" s="7">
        <v>27</v>
      </c>
      <c r="H29" s="7">
        <v>27</v>
      </c>
      <c r="I29" s="7"/>
      <c r="J29" s="7"/>
      <c r="K29" s="7"/>
      <c r="L29" s="8">
        <f t="shared" si="2"/>
        <v>1636</v>
      </c>
      <c r="M29" s="8">
        <f t="shared" si="2"/>
        <v>1672</v>
      </c>
      <c r="N29" s="8">
        <f t="shared" si="3"/>
        <v>1707</v>
      </c>
    </row>
    <row r="30" spans="1:14" ht="20.100000000000001" customHeight="1" x14ac:dyDescent="0.25">
      <c r="A30" s="6" t="s">
        <v>67</v>
      </c>
      <c r="B30" s="16" t="s">
        <v>68</v>
      </c>
      <c r="C30" s="7">
        <v>210</v>
      </c>
      <c r="D30" s="7">
        <v>210</v>
      </c>
      <c r="E30" s="7">
        <v>210</v>
      </c>
      <c r="F30" s="7"/>
      <c r="G30" s="7"/>
      <c r="H30" s="7"/>
      <c r="I30" s="7"/>
      <c r="J30" s="7"/>
      <c r="K30" s="7"/>
      <c r="L30" s="8">
        <f t="shared" si="2"/>
        <v>210</v>
      </c>
      <c r="M30" s="8">
        <f t="shared" si="2"/>
        <v>210</v>
      </c>
      <c r="N30" s="8">
        <f t="shared" si="3"/>
        <v>210</v>
      </c>
    </row>
    <row r="31" spans="1:14" ht="20.100000000000001" customHeight="1" x14ac:dyDescent="0.25">
      <c r="A31" s="6" t="s">
        <v>69</v>
      </c>
      <c r="B31" s="16" t="s">
        <v>70</v>
      </c>
      <c r="C31" s="7">
        <v>746</v>
      </c>
      <c r="D31" s="7">
        <v>746</v>
      </c>
      <c r="E31" s="7">
        <v>742</v>
      </c>
      <c r="F31" s="7"/>
      <c r="G31" s="7"/>
      <c r="H31" s="7"/>
      <c r="I31" s="7"/>
      <c r="J31" s="7"/>
      <c r="K31" s="7"/>
      <c r="L31" s="8">
        <f t="shared" si="2"/>
        <v>746</v>
      </c>
      <c r="M31" s="8">
        <f t="shared" si="2"/>
        <v>746</v>
      </c>
      <c r="N31" s="8">
        <f t="shared" si="3"/>
        <v>742</v>
      </c>
    </row>
    <row r="32" spans="1:14" ht="20.100000000000001" customHeight="1" x14ac:dyDescent="0.25">
      <c r="A32" s="6" t="s">
        <v>71</v>
      </c>
      <c r="B32" s="16" t="s">
        <v>72</v>
      </c>
      <c r="C32" s="7"/>
      <c r="D32" s="7"/>
      <c r="E32" s="7"/>
      <c r="F32" s="7"/>
      <c r="G32" s="7"/>
      <c r="H32" s="7"/>
      <c r="I32" s="7"/>
      <c r="J32" s="7"/>
      <c r="K32" s="7"/>
      <c r="L32" s="8">
        <f t="shared" si="2"/>
        <v>0</v>
      </c>
      <c r="M32" s="8"/>
      <c r="N32" s="8">
        <f t="shared" si="3"/>
        <v>0</v>
      </c>
    </row>
    <row r="33" spans="1:14" ht="20.100000000000001" customHeight="1" x14ac:dyDescent="0.25">
      <c r="A33" s="10" t="s">
        <v>73</v>
      </c>
      <c r="B33" s="19" t="s">
        <v>74</v>
      </c>
      <c r="C33" s="7">
        <f>SUM(C30:C32)</f>
        <v>956</v>
      </c>
      <c r="D33" s="7">
        <f>SUM(D30:D32)</f>
        <v>956</v>
      </c>
      <c r="E33" s="7">
        <f>SUM(E30:E32)</f>
        <v>952</v>
      </c>
      <c r="F33" s="7"/>
      <c r="G33" s="7"/>
      <c r="H33" s="7"/>
      <c r="I33" s="7"/>
      <c r="J33" s="7"/>
      <c r="K33" s="7"/>
      <c r="L33" s="8">
        <f t="shared" si="2"/>
        <v>956</v>
      </c>
      <c r="M33" s="8">
        <f t="shared" si="2"/>
        <v>956</v>
      </c>
      <c r="N33" s="8">
        <f t="shared" si="3"/>
        <v>952</v>
      </c>
    </row>
    <row r="34" spans="1:14" ht="20.100000000000001" customHeight="1" x14ac:dyDescent="0.25">
      <c r="A34" s="6" t="s">
        <v>75</v>
      </c>
      <c r="B34" s="16" t="s">
        <v>76</v>
      </c>
      <c r="C34" s="7"/>
      <c r="D34" s="7"/>
      <c r="E34" s="7"/>
      <c r="F34" s="7"/>
      <c r="G34" s="7"/>
      <c r="H34" s="7"/>
      <c r="I34" s="7"/>
      <c r="J34" s="7"/>
      <c r="K34" s="7"/>
      <c r="L34" s="8">
        <f t="shared" si="2"/>
        <v>0</v>
      </c>
      <c r="M34" s="8"/>
      <c r="N34" s="8">
        <f t="shared" si="3"/>
        <v>0</v>
      </c>
    </row>
    <row r="35" spans="1:14" ht="20.100000000000001" customHeight="1" x14ac:dyDescent="0.25">
      <c r="A35" s="6" t="s">
        <v>77</v>
      </c>
      <c r="B35" s="16" t="s">
        <v>78</v>
      </c>
      <c r="C35" s="7">
        <v>242</v>
      </c>
      <c r="D35" s="7">
        <v>242</v>
      </c>
      <c r="E35" s="7">
        <v>242</v>
      </c>
      <c r="F35" s="7"/>
      <c r="G35" s="7"/>
      <c r="H35" s="7"/>
      <c r="I35" s="7"/>
      <c r="J35" s="7"/>
      <c r="K35" s="7"/>
      <c r="L35" s="8">
        <f t="shared" si="2"/>
        <v>242</v>
      </c>
      <c r="M35" s="8">
        <f t="shared" si="2"/>
        <v>242</v>
      </c>
      <c r="N35" s="8">
        <f t="shared" si="3"/>
        <v>242</v>
      </c>
    </row>
    <row r="36" spans="1:14" ht="20.100000000000001" customHeight="1" x14ac:dyDescent="0.25">
      <c r="A36" s="10" t="s">
        <v>79</v>
      </c>
      <c r="B36" s="19" t="s">
        <v>80</v>
      </c>
      <c r="C36" s="7">
        <f>SUM(C34:C35)</f>
        <v>242</v>
      </c>
      <c r="D36" s="7">
        <f>SUM(D34:D35)</f>
        <v>242</v>
      </c>
      <c r="E36" s="7">
        <f>SUM(E34:E35)</f>
        <v>242</v>
      </c>
      <c r="F36" s="7"/>
      <c r="G36" s="7"/>
      <c r="H36" s="7"/>
      <c r="I36" s="7"/>
      <c r="J36" s="7"/>
      <c r="K36" s="7"/>
      <c r="L36" s="8">
        <f t="shared" si="2"/>
        <v>242</v>
      </c>
      <c r="M36" s="8">
        <f t="shared" si="2"/>
        <v>242</v>
      </c>
      <c r="N36" s="8">
        <f t="shared" si="3"/>
        <v>242</v>
      </c>
    </row>
    <row r="37" spans="1:14" ht="20.100000000000001" customHeight="1" x14ac:dyDescent="0.25">
      <c r="A37" s="6" t="s">
        <v>81</v>
      </c>
      <c r="B37" s="16" t="s">
        <v>82</v>
      </c>
      <c r="C37" s="7">
        <v>1138</v>
      </c>
      <c r="D37" s="7">
        <v>1138</v>
      </c>
      <c r="E37" s="7">
        <v>1138</v>
      </c>
      <c r="F37" s="7"/>
      <c r="G37" s="7"/>
      <c r="H37" s="7"/>
      <c r="I37" s="7"/>
      <c r="J37" s="7"/>
      <c r="K37" s="7"/>
      <c r="L37" s="8">
        <f t="shared" si="2"/>
        <v>1138</v>
      </c>
      <c r="M37" s="8">
        <f t="shared" si="2"/>
        <v>1138</v>
      </c>
      <c r="N37" s="8">
        <f t="shared" si="3"/>
        <v>1138</v>
      </c>
    </row>
    <row r="38" spans="1:14" ht="20.100000000000001" customHeight="1" x14ac:dyDescent="0.25">
      <c r="A38" s="6" t="s">
        <v>83</v>
      </c>
      <c r="B38" s="16" t="s">
        <v>84</v>
      </c>
      <c r="C38" s="7">
        <v>578</v>
      </c>
      <c r="D38" s="7">
        <v>578</v>
      </c>
      <c r="E38" s="7">
        <v>578</v>
      </c>
      <c r="F38" s="7"/>
      <c r="G38" s="7"/>
      <c r="H38" s="7"/>
      <c r="I38" s="7"/>
      <c r="J38" s="7"/>
      <c r="K38" s="7"/>
      <c r="L38" s="8">
        <f t="shared" si="2"/>
        <v>578</v>
      </c>
      <c r="M38" s="8">
        <f t="shared" si="2"/>
        <v>578</v>
      </c>
      <c r="N38" s="8">
        <f t="shared" si="3"/>
        <v>578</v>
      </c>
    </row>
    <row r="39" spans="1:14" ht="20.100000000000001" customHeight="1" x14ac:dyDescent="0.25">
      <c r="A39" s="6" t="s">
        <v>85</v>
      </c>
      <c r="B39" s="16" t="s">
        <v>86</v>
      </c>
      <c r="C39" s="7"/>
      <c r="D39" s="7"/>
      <c r="E39" s="7"/>
      <c r="F39" s="7"/>
      <c r="G39" s="7"/>
      <c r="H39" s="7"/>
      <c r="I39" s="7"/>
      <c r="J39" s="7"/>
      <c r="K39" s="7"/>
      <c r="L39" s="8">
        <f t="shared" si="2"/>
        <v>0</v>
      </c>
      <c r="M39" s="8"/>
      <c r="N39" s="8">
        <f t="shared" si="3"/>
        <v>0</v>
      </c>
    </row>
    <row r="40" spans="1:14" ht="20.100000000000001" customHeight="1" x14ac:dyDescent="0.25">
      <c r="A40" s="6" t="s">
        <v>87</v>
      </c>
      <c r="B40" s="16" t="s">
        <v>88</v>
      </c>
      <c r="C40" s="7">
        <v>1403</v>
      </c>
      <c r="D40" s="7">
        <v>1403</v>
      </c>
      <c r="E40" s="7">
        <v>1403</v>
      </c>
      <c r="F40" s="7"/>
      <c r="G40" s="7"/>
      <c r="H40" s="7"/>
      <c r="I40" s="7"/>
      <c r="J40" s="7"/>
      <c r="K40" s="7"/>
      <c r="L40" s="8">
        <f t="shared" si="2"/>
        <v>1403</v>
      </c>
      <c r="M40" s="8">
        <f t="shared" si="2"/>
        <v>1403</v>
      </c>
      <c r="N40" s="8">
        <f t="shared" si="3"/>
        <v>1403</v>
      </c>
    </row>
    <row r="41" spans="1:14" ht="20.100000000000001" customHeight="1" x14ac:dyDescent="0.25">
      <c r="A41" s="23" t="s">
        <v>89</v>
      </c>
      <c r="B41" s="16" t="s">
        <v>90</v>
      </c>
      <c r="C41" s="7"/>
      <c r="D41" s="7"/>
      <c r="E41" s="7"/>
      <c r="F41" s="7"/>
      <c r="G41" s="7"/>
      <c r="H41" s="7"/>
      <c r="I41" s="7"/>
      <c r="J41" s="7"/>
      <c r="K41" s="7"/>
      <c r="L41" s="8">
        <f t="shared" si="2"/>
        <v>0</v>
      </c>
      <c r="M41" s="8"/>
      <c r="N41" s="8">
        <f t="shared" si="3"/>
        <v>0</v>
      </c>
    </row>
    <row r="42" spans="1:14" ht="20.100000000000001" customHeight="1" x14ac:dyDescent="0.25">
      <c r="A42" s="20" t="s">
        <v>91</v>
      </c>
      <c r="B42" s="16" t="s">
        <v>92</v>
      </c>
      <c r="C42" s="7">
        <v>72</v>
      </c>
      <c r="D42" s="7">
        <v>72</v>
      </c>
      <c r="E42" s="7">
        <v>72</v>
      </c>
      <c r="F42" s="7"/>
      <c r="G42" s="7"/>
      <c r="H42" s="7"/>
      <c r="I42" s="7"/>
      <c r="J42" s="7"/>
      <c r="K42" s="7"/>
      <c r="L42" s="8">
        <f t="shared" si="2"/>
        <v>72</v>
      </c>
      <c r="M42" s="8">
        <f t="shared" si="2"/>
        <v>72</v>
      </c>
      <c r="N42" s="8">
        <f t="shared" si="3"/>
        <v>72</v>
      </c>
    </row>
    <row r="43" spans="1:14" ht="20.100000000000001" customHeight="1" x14ac:dyDescent="0.25">
      <c r="A43" s="6" t="s">
        <v>93</v>
      </c>
      <c r="B43" s="16" t="s">
        <v>94</v>
      </c>
      <c r="C43" s="7">
        <v>588</v>
      </c>
      <c r="D43" s="7">
        <v>588</v>
      </c>
      <c r="E43" s="7">
        <v>578</v>
      </c>
      <c r="F43" s="7"/>
      <c r="G43" s="7"/>
      <c r="H43" s="7"/>
      <c r="I43" s="7"/>
      <c r="J43" s="7"/>
      <c r="K43" s="7"/>
      <c r="L43" s="8">
        <f t="shared" si="2"/>
        <v>588</v>
      </c>
      <c r="M43" s="8">
        <f t="shared" si="2"/>
        <v>588</v>
      </c>
      <c r="N43" s="8">
        <f t="shared" si="3"/>
        <v>578</v>
      </c>
    </row>
    <row r="44" spans="1:14" ht="20.100000000000001" customHeight="1" x14ac:dyDescent="0.25">
      <c r="A44" s="10" t="s">
        <v>95</v>
      </c>
      <c r="B44" s="19" t="s">
        <v>96</v>
      </c>
      <c r="C44" s="7">
        <f>SUM(C37:C43)</f>
        <v>3779</v>
      </c>
      <c r="D44" s="7">
        <f>SUM(D37:D43)</f>
        <v>3779</v>
      </c>
      <c r="E44" s="7">
        <f>SUM(E37:E43)</f>
        <v>3769</v>
      </c>
      <c r="F44" s="7"/>
      <c r="G44" s="7"/>
      <c r="H44" s="7"/>
      <c r="I44" s="7"/>
      <c r="J44" s="7"/>
      <c r="K44" s="7"/>
      <c r="L44" s="8">
        <f t="shared" si="2"/>
        <v>3779</v>
      </c>
      <c r="M44" s="8">
        <f t="shared" si="2"/>
        <v>3779</v>
      </c>
      <c r="N44" s="8">
        <f t="shared" si="3"/>
        <v>3769</v>
      </c>
    </row>
    <row r="45" spans="1:14" ht="20.100000000000001" customHeight="1" x14ac:dyDescent="0.25">
      <c r="A45" s="6" t="s">
        <v>97</v>
      </c>
      <c r="B45" s="16" t="s">
        <v>98</v>
      </c>
      <c r="C45" s="7"/>
      <c r="D45" s="7"/>
      <c r="E45" s="7"/>
      <c r="F45" s="7"/>
      <c r="G45" s="7"/>
      <c r="H45" s="7"/>
      <c r="I45" s="7"/>
      <c r="J45" s="7"/>
      <c r="K45" s="7"/>
      <c r="L45" s="8">
        <f t="shared" si="2"/>
        <v>0</v>
      </c>
      <c r="M45" s="8"/>
      <c r="N45" s="8">
        <f t="shared" si="3"/>
        <v>0</v>
      </c>
    </row>
    <row r="46" spans="1:14" ht="20.100000000000001" customHeight="1" x14ac:dyDescent="0.25">
      <c r="A46" s="6" t="s">
        <v>99</v>
      </c>
      <c r="B46" s="16" t="s">
        <v>100</v>
      </c>
      <c r="C46" s="7"/>
      <c r="D46" s="7"/>
      <c r="E46" s="7"/>
      <c r="F46" s="7"/>
      <c r="G46" s="7"/>
      <c r="H46" s="7"/>
      <c r="I46" s="7"/>
      <c r="J46" s="7"/>
      <c r="K46" s="7"/>
      <c r="L46" s="8">
        <f t="shared" si="2"/>
        <v>0</v>
      </c>
      <c r="M46" s="8"/>
      <c r="N46" s="8">
        <f t="shared" si="3"/>
        <v>0</v>
      </c>
    </row>
    <row r="47" spans="1:14" ht="20.100000000000001" customHeight="1" x14ac:dyDescent="0.25">
      <c r="A47" s="10" t="s">
        <v>101</v>
      </c>
      <c r="B47" s="19" t="s">
        <v>102</v>
      </c>
      <c r="C47" s="7">
        <f>SUM(C45:C46)</f>
        <v>0</v>
      </c>
      <c r="D47" s="7">
        <f>SUM(D45:D46)</f>
        <v>0</v>
      </c>
      <c r="E47" s="7">
        <v>0</v>
      </c>
      <c r="F47" s="7"/>
      <c r="G47" s="7"/>
      <c r="H47" s="7"/>
      <c r="I47" s="7"/>
      <c r="J47" s="7"/>
      <c r="K47" s="7"/>
      <c r="L47" s="8">
        <f t="shared" si="2"/>
        <v>0</v>
      </c>
      <c r="M47" s="8"/>
      <c r="N47" s="8">
        <f t="shared" si="3"/>
        <v>0</v>
      </c>
    </row>
    <row r="48" spans="1:14" ht="24" customHeight="1" x14ac:dyDescent="0.25">
      <c r="A48" s="6" t="s">
        <v>103</v>
      </c>
      <c r="B48" s="16" t="s">
        <v>104</v>
      </c>
      <c r="C48" s="7">
        <v>1215</v>
      </c>
      <c r="D48" s="7">
        <v>1215</v>
      </c>
      <c r="E48" s="7">
        <v>1215</v>
      </c>
      <c r="F48" s="7"/>
      <c r="G48" s="7"/>
      <c r="H48" s="7"/>
      <c r="I48" s="7"/>
      <c r="J48" s="7"/>
      <c r="K48" s="7"/>
      <c r="L48" s="8">
        <f t="shared" si="2"/>
        <v>1215</v>
      </c>
      <c r="M48" s="8">
        <f t="shared" si="2"/>
        <v>1215</v>
      </c>
      <c r="N48" s="8">
        <f t="shared" si="3"/>
        <v>1215</v>
      </c>
    </row>
    <row r="49" spans="1:14" ht="20.100000000000001" customHeight="1" x14ac:dyDescent="0.25">
      <c r="A49" s="6" t="s">
        <v>105</v>
      </c>
      <c r="B49" s="16" t="s">
        <v>106</v>
      </c>
      <c r="C49" s="7"/>
      <c r="D49" s="7"/>
      <c r="E49" s="7"/>
      <c r="F49" s="7"/>
      <c r="G49" s="7"/>
      <c r="H49" s="7"/>
      <c r="I49" s="7"/>
      <c r="J49" s="7"/>
      <c r="K49" s="7"/>
      <c r="L49" s="8">
        <f t="shared" si="2"/>
        <v>0</v>
      </c>
      <c r="M49" s="8"/>
      <c r="N49" s="8">
        <f t="shared" si="3"/>
        <v>0</v>
      </c>
    </row>
    <row r="50" spans="1:14" ht="20.100000000000001" customHeight="1" x14ac:dyDescent="0.25">
      <c r="A50" s="6" t="s">
        <v>107</v>
      </c>
      <c r="B50" s="16" t="s">
        <v>108</v>
      </c>
      <c r="C50" s="7"/>
      <c r="D50" s="7"/>
      <c r="E50" s="7"/>
      <c r="F50" s="7"/>
      <c r="G50" s="7"/>
      <c r="H50" s="7"/>
      <c r="I50" s="7"/>
      <c r="J50" s="7"/>
      <c r="K50" s="7"/>
      <c r="L50" s="8">
        <f t="shared" si="2"/>
        <v>0</v>
      </c>
      <c r="M50" s="8"/>
      <c r="N50" s="8">
        <f t="shared" si="3"/>
        <v>0</v>
      </c>
    </row>
    <row r="51" spans="1:14" ht="20.100000000000001" customHeight="1" x14ac:dyDescent="0.25">
      <c r="A51" s="6" t="s">
        <v>109</v>
      </c>
      <c r="B51" s="16" t="s">
        <v>110</v>
      </c>
      <c r="C51" s="7"/>
      <c r="D51" s="7"/>
      <c r="E51" s="7"/>
      <c r="F51" s="7"/>
      <c r="G51" s="7"/>
      <c r="H51" s="7"/>
      <c r="I51" s="7"/>
      <c r="J51" s="7"/>
      <c r="K51" s="7"/>
      <c r="L51" s="8">
        <f t="shared" si="2"/>
        <v>0</v>
      </c>
      <c r="M51" s="8"/>
      <c r="N51" s="8">
        <f t="shared" si="3"/>
        <v>0</v>
      </c>
    </row>
    <row r="52" spans="1:14" ht="20.100000000000001" customHeight="1" x14ac:dyDescent="0.25">
      <c r="A52" s="6" t="s">
        <v>111</v>
      </c>
      <c r="B52" s="16" t="s">
        <v>112</v>
      </c>
      <c r="C52" s="7">
        <v>26</v>
      </c>
      <c r="D52" s="7">
        <v>26</v>
      </c>
      <c r="E52" s="7">
        <v>36</v>
      </c>
      <c r="F52" s="7"/>
      <c r="G52" s="7"/>
      <c r="H52" s="7"/>
      <c r="I52" s="7"/>
      <c r="J52" s="7"/>
      <c r="K52" s="7"/>
      <c r="L52" s="8">
        <f t="shared" si="2"/>
        <v>26</v>
      </c>
      <c r="M52" s="8">
        <f t="shared" si="2"/>
        <v>26</v>
      </c>
      <c r="N52" s="8">
        <f t="shared" si="3"/>
        <v>36</v>
      </c>
    </row>
    <row r="53" spans="1:14" ht="20.100000000000001" customHeight="1" x14ac:dyDescent="0.25">
      <c r="A53" s="10" t="s">
        <v>113</v>
      </c>
      <c r="B53" s="19" t="s">
        <v>114</v>
      </c>
      <c r="C53" s="7">
        <f>SUM(C48:C52)</f>
        <v>1241</v>
      </c>
      <c r="D53" s="7">
        <f>SUM(D48:D52)</f>
        <v>1241</v>
      </c>
      <c r="E53" s="7">
        <f>SUM(E48:E52)</f>
        <v>1251</v>
      </c>
      <c r="F53" s="7"/>
      <c r="G53" s="7"/>
      <c r="H53" s="7"/>
      <c r="I53" s="7"/>
      <c r="J53" s="7"/>
      <c r="K53" s="7"/>
      <c r="L53" s="8">
        <f t="shared" si="2"/>
        <v>1241</v>
      </c>
      <c r="M53" s="8">
        <f t="shared" si="2"/>
        <v>1241</v>
      </c>
      <c r="N53" s="8">
        <f t="shared" si="3"/>
        <v>1251</v>
      </c>
    </row>
    <row r="54" spans="1:14" ht="20.100000000000001" customHeight="1" x14ac:dyDescent="0.25">
      <c r="A54" s="12" t="s">
        <v>115</v>
      </c>
      <c r="B54" s="22" t="s">
        <v>11</v>
      </c>
      <c r="C54" s="7">
        <f>SUM(C53,C47,C44,C36,C33)</f>
        <v>6218</v>
      </c>
      <c r="D54" s="7">
        <f>SUM(D53,D47,D44,D36,D33)</f>
        <v>6218</v>
      </c>
      <c r="E54" s="7">
        <f>SUM(E53,E47,E44,E36,E33)</f>
        <v>6214</v>
      </c>
      <c r="F54" s="7"/>
      <c r="G54" s="7"/>
      <c r="H54" s="7"/>
      <c r="I54" s="7"/>
      <c r="J54" s="7"/>
      <c r="K54" s="7"/>
      <c r="L54" s="8">
        <f t="shared" si="2"/>
        <v>6218</v>
      </c>
      <c r="M54" s="8">
        <f t="shared" si="2"/>
        <v>6218</v>
      </c>
      <c r="N54" s="8">
        <f t="shared" si="3"/>
        <v>6214</v>
      </c>
    </row>
    <row r="55" spans="1:14" ht="20.100000000000001" customHeight="1" x14ac:dyDescent="0.25">
      <c r="A55" s="11" t="s">
        <v>116</v>
      </c>
      <c r="B55" s="16" t="s">
        <v>117</v>
      </c>
      <c r="C55" s="7"/>
      <c r="D55" s="7"/>
      <c r="E55" s="7"/>
      <c r="F55" s="7"/>
      <c r="G55" s="7"/>
      <c r="H55" s="7"/>
      <c r="I55" s="7"/>
      <c r="J55" s="7"/>
      <c r="K55" s="7"/>
      <c r="L55" s="8">
        <f t="shared" si="2"/>
        <v>0</v>
      </c>
      <c r="M55" s="8"/>
      <c r="N55" s="8">
        <f t="shared" si="3"/>
        <v>0</v>
      </c>
    </row>
    <row r="56" spans="1:14" ht="20.100000000000001" customHeight="1" x14ac:dyDescent="0.25">
      <c r="A56" s="11" t="s">
        <v>118</v>
      </c>
      <c r="B56" s="16" t="s">
        <v>119</v>
      </c>
      <c r="C56" s="7"/>
      <c r="D56" s="7"/>
      <c r="E56" s="7"/>
      <c r="F56" s="7"/>
      <c r="G56" s="7"/>
      <c r="H56" s="7"/>
      <c r="I56" s="7"/>
      <c r="J56" s="7"/>
      <c r="K56" s="7"/>
      <c r="L56" s="8">
        <f t="shared" si="2"/>
        <v>0</v>
      </c>
      <c r="M56" s="8"/>
      <c r="N56" s="8">
        <f t="shared" si="3"/>
        <v>0</v>
      </c>
    </row>
    <row r="57" spans="1:14" ht="20.100000000000001" customHeight="1" x14ac:dyDescent="0.25">
      <c r="A57" s="24" t="s">
        <v>120</v>
      </c>
      <c r="B57" s="16" t="s">
        <v>121</v>
      </c>
      <c r="C57" s="7"/>
      <c r="D57" s="7"/>
      <c r="E57" s="7"/>
      <c r="F57" s="7"/>
      <c r="G57" s="7"/>
      <c r="H57" s="7"/>
      <c r="I57" s="7"/>
      <c r="J57" s="7"/>
      <c r="K57" s="7"/>
      <c r="L57" s="8">
        <f t="shared" si="2"/>
        <v>0</v>
      </c>
      <c r="M57" s="8"/>
      <c r="N57" s="8">
        <f t="shared" si="3"/>
        <v>0</v>
      </c>
    </row>
    <row r="58" spans="1:14" ht="26.25" customHeight="1" x14ac:dyDescent="0.25">
      <c r="A58" s="24" t="s">
        <v>122</v>
      </c>
      <c r="B58" s="16" t="s">
        <v>123</v>
      </c>
      <c r="C58" s="7">
        <v>40</v>
      </c>
      <c r="D58" s="7">
        <v>40</v>
      </c>
      <c r="E58" s="7">
        <v>40</v>
      </c>
      <c r="F58" s="7"/>
      <c r="G58" s="7"/>
      <c r="H58" s="7"/>
      <c r="I58" s="7"/>
      <c r="J58" s="7"/>
      <c r="K58" s="7"/>
      <c r="L58" s="8">
        <f t="shared" si="2"/>
        <v>40</v>
      </c>
      <c r="M58" s="8">
        <f t="shared" si="2"/>
        <v>40</v>
      </c>
      <c r="N58" s="8">
        <f t="shared" si="3"/>
        <v>40</v>
      </c>
    </row>
    <row r="59" spans="1:14" ht="27.75" customHeight="1" x14ac:dyDescent="0.25">
      <c r="A59" s="24" t="s">
        <v>124</v>
      </c>
      <c r="B59" s="16" t="s">
        <v>125</v>
      </c>
      <c r="C59" s="7"/>
      <c r="D59" s="7"/>
      <c r="E59" s="7"/>
      <c r="F59" s="7"/>
      <c r="G59" s="7"/>
      <c r="H59" s="7"/>
      <c r="I59" s="7"/>
      <c r="J59" s="7"/>
      <c r="K59" s="7"/>
      <c r="L59" s="8">
        <f t="shared" si="2"/>
        <v>0</v>
      </c>
      <c r="M59" s="8"/>
      <c r="N59" s="8">
        <f t="shared" si="3"/>
        <v>0</v>
      </c>
    </row>
    <row r="60" spans="1:14" ht="20.100000000000001" customHeight="1" x14ac:dyDescent="0.25">
      <c r="A60" s="11" t="s">
        <v>126</v>
      </c>
      <c r="B60" s="16" t="s">
        <v>127</v>
      </c>
      <c r="C60" s="7">
        <v>68</v>
      </c>
      <c r="D60" s="7">
        <v>211</v>
      </c>
      <c r="E60" s="7">
        <v>262</v>
      </c>
      <c r="F60" s="7">
        <v>57</v>
      </c>
      <c r="G60" s="7">
        <v>57</v>
      </c>
      <c r="H60" s="7">
        <v>57</v>
      </c>
      <c r="I60" s="7"/>
      <c r="J60" s="7"/>
      <c r="K60" s="7"/>
      <c r="L60" s="8">
        <f t="shared" si="2"/>
        <v>125</v>
      </c>
      <c r="M60" s="8">
        <f t="shared" si="2"/>
        <v>268</v>
      </c>
      <c r="N60" s="8">
        <f t="shared" si="3"/>
        <v>319</v>
      </c>
    </row>
    <row r="61" spans="1:14" ht="20.100000000000001" customHeight="1" x14ac:dyDescent="0.25">
      <c r="A61" s="11" t="s">
        <v>128</v>
      </c>
      <c r="B61" s="16" t="s">
        <v>129</v>
      </c>
      <c r="C61" s="7"/>
      <c r="D61" s="7"/>
      <c r="E61" s="7"/>
      <c r="F61" s="7"/>
      <c r="G61" s="7"/>
      <c r="H61" s="7"/>
      <c r="I61" s="7"/>
      <c r="J61" s="7"/>
      <c r="K61" s="7"/>
      <c r="L61" s="8">
        <f t="shared" si="2"/>
        <v>0</v>
      </c>
      <c r="M61" s="8"/>
      <c r="N61" s="8">
        <f t="shared" si="3"/>
        <v>0</v>
      </c>
    </row>
    <row r="62" spans="1:14" ht="20.100000000000001" customHeight="1" x14ac:dyDescent="0.25">
      <c r="A62" s="11" t="s">
        <v>130</v>
      </c>
      <c r="B62" s="16" t="s">
        <v>131</v>
      </c>
      <c r="C62" s="7">
        <v>277</v>
      </c>
      <c r="D62" s="7">
        <v>277</v>
      </c>
      <c r="E62" s="7">
        <v>277</v>
      </c>
      <c r="F62" s="7">
        <v>450</v>
      </c>
      <c r="G62" s="7">
        <v>450</v>
      </c>
      <c r="H62" s="7">
        <v>450</v>
      </c>
      <c r="I62" s="7"/>
      <c r="J62" s="7"/>
      <c r="K62" s="7"/>
      <c r="L62" s="8">
        <f t="shared" si="2"/>
        <v>727</v>
      </c>
      <c r="M62" s="8">
        <f t="shared" si="2"/>
        <v>727</v>
      </c>
      <c r="N62" s="8">
        <f t="shared" si="3"/>
        <v>727</v>
      </c>
    </row>
    <row r="63" spans="1:14" ht="20.100000000000001" customHeight="1" x14ac:dyDescent="0.25">
      <c r="A63" s="25" t="s">
        <v>132</v>
      </c>
      <c r="B63" s="22" t="s">
        <v>12</v>
      </c>
      <c r="C63" s="7">
        <f t="shared" ref="C63:H63" si="6">SUM(C55:C62)</f>
        <v>385</v>
      </c>
      <c r="D63" s="7">
        <f t="shared" si="6"/>
        <v>528</v>
      </c>
      <c r="E63" s="7">
        <f t="shared" si="6"/>
        <v>579</v>
      </c>
      <c r="F63" s="7">
        <f t="shared" si="6"/>
        <v>507</v>
      </c>
      <c r="G63" s="7">
        <f t="shared" si="6"/>
        <v>507</v>
      </c>
      <c r="H63" s="7">
        <f t="shared" si="6"/>
        <v>507</v>
      </c>
      <c r="I63" s="7"/>
      <c r="J63" s="7"/>
      <c r="K63" s="7"/>
      <c r="L63" s="8">
        <f t="shared" si="2"/>
        <v>892</v>
      </c>
      <c r="M63" s="8">
        <f t="shared" si="2"/>
        <v>1035</v>
      </c>
      <c r="N63" s="8">
        <f t="shared" si="3"/>
        <v>1086</v>
      </c>
    </row>
    <row r="64" spans="1:14" ht="20.100000000000001" customHeight="1" x14ac:dyDescent="0.25">
      <c r="A64" s="9" t="s">
        <v>133</v>
      </c>
      <c r="B64" s="16" t="s">
        <v>134</v>
      </c>
      <c r="C64" s="7"/>
      <c r="D64" s="7"/>
      <c r="E64" s="7"/>
      <c r="F64" s="7"/>
      <c r="G64" s="7"/>
      <c r="H64" s="7"/>
      <c r="I64" s="7"/>
      <c r="J64" s="7"/>
      <c r="K64" s="7"/>
      <c r="L64" s="8">
        <f t="shared" si="2"/>
        <v>0</v>
      </c>
      <c r="M64" s="8"/>
      <c r="N64" s="8">
        <f t="shared" si="3"/>
        <v>0</v>
      </c>
    </row>
    <row r="65" spans="1:14" ht="20.100000000000001" customHeight="1" x14ac:dyDescent="0.25">
      <c r="A65" s="9" t="s">
        <v>135</v>
      </c>
      <c r="B65" s="16" t="s">
        <v>136</v>
      </c>
      <c r="C65" s="7"/>
      <c r="D65" s="7">
        <v>32</v>
      </c>
      <c r="E65" s="7">
        <v>32</v>
      </c>
      <c r="F65" s="7"/>
      <c r="G65" s="7"/>
      <c r="H65" s="7"/>
      <c r="I65" s="7"/>
      <c r="J65" s="7"/>
      <c r="K65" s="7"/>
      <c r="L65" s="8">
        <f t="shared" si="2"/>
        <v>0</v>
      </c>
      <c r="M65" s="8"/>
      <c r="N65" s="8">
        <f t="shared" si="3"/>
        <v>32</v>
      </c>
    </row>
    <row r="66" spans="1:14" ht="24.95" customHeight="1" x14ac:dyDescent="0.25">
      <c r="A66" s="9" t="s">
        <v>137</v>
      </c>
      <c r="B66" s="16" t="s">
        <v>138</v>
      </c>
      <c r="C66" s="7"/>
      <c r="D66" s="7"/>
      <c r="E66" s="7"/>
      <c r="F66" s="7"/>
      <c r="G66" s="7"/>
      <c r="H66" s="7"/>
      <c r="I66" s="7"/>
      <c r="J66" s="7"/>
      <c r="K66" s="7"/>
      <c r="L66" s="8">
        <f t="shared" si="2"/>
        <v>0</v>
      </c>
      <c r="M66" s="8"/>
      <c r="N66" s="8">
        <f t="shared" si="3"/>
        <v>0</v>
      </c>
    </row>
    <row r="67" spans="1:14" ht="24.95" customHeight="1" x14ac:dyDescent="0.25">
      <c r="A67" s="9" t="s">
        <v>139</v>
      </c>
      <c r="B67" s="16" t="s">
        <v>140</v>
      </c>
      <c r="C67" s="7"/>
      <c r="D67" s="7"/>
      <c r="E67" s="7"/>
      <c r="F67" s="7"/>
      <c r="G67" s="7"/>
      <c r="H67" s="7"/>
      <c r="I67" s="7"/>
      <c r="J67" s="7"/>
      <c r="K67" s="7"/>
      <c r="L67" s="8">
        <f t="shared" si="2"/>
        <v>0</v>
      </c>
      <c r="M67" s="8"/>
      <c r="N67" s="8">
        <f t="shared" si="3"/>
        <v>0</v>
      </c>
    </row>
    <row r="68" spans="1:14" ht="24.95" customHeight="1" x14ac:dyDescent="0.25">
      <c r="A68" s="9" t="s">
        <v>141</v>
      </c>
      <c r="B68" s="16" t="s">
        <v>142</v>
      </c>
      <c r="C68" s="7"/>
      <c r="D68" s="7"/>
      <c r="E68" s="7"/>
      <c r="F68" s="7"/>
      <c r="G68" s="7"/>
      <c r="H68" s="7"/>
      <c r="I68" s="7"/>
      <c r="J68" s="7"/>
      <c r="K68" s="7"/>
      <c r="L68" s="8">
        <f t="shared" si="2"/>
        <v>0</v>
      </c>
      <c r="M68" s="8"/>
      <c r="N68" s="8">
        <f t="shared" si="3"/>
        <v>0</v>
      </c>
    </row>
    <row r="69" spans="1:14" ht="24.95" customHeight="1" x14ac:dyDescent="0.25">
      <c r="A69" s="9" t="s">
        <v>143</v>
      </c>
      <c r="B69" s="16" t="s">
        <v>144</v>
      </c>
      <c r="C69" s="7">
        <v>596</v>
      </c>
      <c r="D69" s="7">
        <v>596</v>
      </c>
      <c r="E69" s="7">
        <v>596</v>
      </c>
      <c r="F69" s="7">
        <v>38</v>
      </c>
      <c r="G69" s="7">
        <v>38</v>
      </c>
      <c r="H69" s="7">
        <v>38</v>
      </c>
      <c r="I69" s="7"/>
      <c r="J69" s="7"/>
      <c r="K69" s="7"/>
      <c r="L69" s="8">
        <f t="shared" si="2"/>
        <v>634</v>
      </c>
      <c r="M69" s="8">
        <f t="shared" si="2"/>
        <v>634</v>
      </c>
      <c r="N69" s="8">
        <f t="shared" si="3"/>
        <v>634</v>
      </c>
    </row>
    <row r="70" spans="1:14" ht="24.95" customHeight="1" x14ac:dyDescent="0.25">
      <c r="A70" s="9" t="s">
        <v>145</v>
      </c>
      <c r="B70" s="16" t="s">
        <v>146</v>
      </c>
      <c r="C70" s="7"/>
      <c r="D70" s="7"/>
      <c r="E70" s="7"/>
      <c r="F70" s="7"/>
      <c r="G70" s="7"/>
      <c r="H70" s="7"/>
      <c r="I70" s="7"/>
      <c r="J70" s="7"/>
      <c r="K70" s="7"/>
      <c r="L70" s="8">
        <f t="shared" si="2"/>
        <v>0</v>
      </c>
      <c r="M70" s="8"/>
      <c r="N70" s="8">
        <f t="shared" si="3"/>
        <v>0</v>
      </c>
    </row>
    <row r="71" spans="1:14" ht="24.95" customHeight="1" x14ac:dyDescent="0.25">
      <c r="A71" s="9" t="s">
        <v>147</v>
      </c>
      <c r="B71" s="16" t="s">
        <v>148</v>
      </c>
      <c r="C71" s="7"/>
      <c r="D71" s="7"/>
      <c r="E71" s="7"/>
      <c r="F71" s="7"/>
      <c r="G71" s="7"/>
      <c r="H71" s="7"/>
      <c r="I71" s="7"/>
      <c r="J71" s="7"/>
      <c r="K71" s="7"/>
      <c r="L71" s="8">
        <f t="shared" si="2"/>
        <v>0</v>
      </c>
      <c r="M71" s="8"/>
      <c r="N71" s="8">
        <f t="shared" si="3"/>
        <v>0</v>
      </c>
    </row>
    <row r="72" spans="1:14" ht="24.95" customHeight="1" x14ac:dyDescent="0.25">
      <c r="A72" s="9" t="s">
        <v>149</v>
      </c>
      <c r="B72" s="16" t="s">
        <v>150</v>
      </c>
      <c r="C72" s="7"/>
      <c r="D72" s="7"/>
      <c r="E72" s="7"/>
      <c r="F72" s="7"/>
      <c r="G72" s="7"/>
      <c r="H72" s="7"/>
      <c r="I72" s="7"/>
      <c r="J72" s="7"/>
      <c r="K72" s="7"/>
      <c r="L72" s="8">
        <f t="shared" si="2"/>
        <v>0</v>
      </c>
      <c r="M72" s="8"/>
      <c r="N72" s="8">
        <f t="shared" si="3"/>
        <v>0</v>
      </c>
    </row>
    <row r="73" spans="1:14" ht="24.95" customHeight="1" x14ac:dyDescent="0.25">
      <c r="A73" s="5" t="s">
        <v>151</v>
      </c>
      <c r="B73" s="16" t="s">
        <v>152</v>
      </c>
      <c r="C73" s="7"/>
      <c r="D73" s="7"/>
      <c r="E73" s="7"/>
      <c r="F73" s="7"/>
      <c r="G73" s="7"/>
      <c r="H73" s="7"/>
      <c r="I73" s="7"/>
      <c r="J73" s="7"/>
      <c r="K73" s="7"/>
      <c r="L73" s="8">
        <f t="shared" si="2"/>
        <v>0</v>
      </c>
      <c r="M73" s="8"/>
      <c r="N73" s="8">
        <f t="shared" si="3"/>
        <v>0</v>
      </c>
    </row>
    <row r="74" spans="1:14" ht="24.95" customHeight="1" x14ac:dyDescent="0.25">
      <c r="A74" s="9" t="s">
        <v>153</v>
      </c>
      <c r="B74" s="16" t="s">
        <v>154</v>
      </c>
      <c r="C74" s="7"/>
      <c r="D74" s="7"/>
      <c r="E74" s="7"/>
      <c r="F74" s="7">
        <v>1022</v>
      </c>
      <c r="G74" s="7">
        <v>1022</v>
      </c>
      <c r="H74" s="7">
        <v>1022</v>
      </c>
      <c r="I74" s="7"/>
      <c r="J74" s="7"/>
      <c r="K74" s="7"/>
      <c r="L74" s="8">
        <f t="shared" si="2"/>
        <v>1022</v>
      </c>
      <c r="M74" s="8">
        <f t="shared" si="2"/>
        <v>1022</v>
      </c>
      <c r="N74" s="8">
        <f t="shared" si="3"/>
        <v>1022</v>
      </c>
    </row>
    <row r="75" spans="1:14" ht="20.100000000000001" customHeight="1" x14ac:dyDescent="0.25">
      <c r="A75" s="5" t="s">
        <v>155</v>
      </c>
      <c r="B75" s="16" t="s">
        <v>156</v>
      </c>
      <c r="C75" s="7"/>
      <c r="D75" s="7"/>
      <c r="E75" s="7"/>
      <c r="F75" s="7"/>
      <c r="G75" s="7"/>
      <c r="H75" s="7"/>
      <c r="I75" s="7"/>
      <c r="J75" s="7"/>
      <c r="K75" s="7"/>
      <c r="L75" s="8">
        <f t="shared" si="2"/>
        <v>0</v>
      </c>
      <c r="M75" s="8"/>
      <c r="N75" s="8">
        <f t="shared" si="3"/>
        <v>0</v>
      </c>
    </row>
    <row r="76" spans="1:14" ht="20.100000000000001" customHeight="1" x14ac:dyDescent="0.25">
      <c r="A76" s="5" t="s">
        <v>157</v>
      </c>
      <c r="B76" s="16" t="s">
        <v>156</v>
      </c>
      <c r="C76" s="7"/>
      <c r="D76" s="7"/>
      <c r="E76" s="7"/>
      <c r="F76" s="7"/>
      <c r="G76" s="7"/>
      <c r="H76" s="7"/>
      <c r="I76" s="7"/>
      <c r="J76" s="7"/>
      <c r="K76" s="7"/>
      <c r="L76" s="8">
        <f t="shared" si="2"/>
        <v>0</v>
      </c>
      <c r="M76" s="8"/>
      <c r="N76" s="8">
        <f t="shared" si="3"/>
        <v>0</v>
      </c>
    </row>
    <row r="77" spans="1:14" ht="20.100000000000001" customHeight="1" x14ac:dyDescent="0.25">
      <c r="A77" s="25" t="s">
        <v>158</v>
      </c>
      <c r="B77" s="22" t="s">
        <v>13</v>
      </c>
      <c r="C77" s="7">
        <f>SUM(C64:C76)</f>
        <v>596</v>
      </c>
      <c r="D77" s="7">
        <f>SUM(D64:D76)</f>
        <v>628</v>
      </c>
      <c r="E77" s="7">
        <f>SUM(E64:E76)</f>
        <v>628</v>
      </c>
      <c r="F77" s="7">
        <f>SUM(F64:F76)</f>
        <v>1060</v>
      </c>
      <c r="G77" s="7">
        <f>SUM(G64:G76)</f>
        <v>1060</v>
      </c>
      <c r="H77" s="7">
        <v>1060</v>
      </c>
      <c r="I77" s="7"/>
      <c r="J77" s="7"/>
      <c r="K77" s="7"/>
      <c r="L77" s="8">
        <f t="shared" si="2"/>
        <v>1656</v>
      </c>
      <c r="M77" s="8">
        <f t="shared" si="2"/>
        <v>1688</v>
      </c>
      <c r="N77" s="8">
        <f t="shared" si="3"/>
        <v>1688</v>
      </c>
    </row>
    <row r="78" spans="1:14" ht="20.100000000000001" customHeight="1" x14ac:dyDescent="0.25">
      <c r="A78" s="26" t="s">
        <v>159</v>
      </c>
      <c r="B78" s="22"/>
      <c r="C78" s="40">
        <f t="shared" ref="C78:H78" si="7">SUM(C77,C63,C54,C29,C28)</f>
        <v>15745</v>
      </c>
      <c r="D78" s="40">
        <f t="shared" si="7"/>
        <v>16221</v>
      </c>
      <c r="E78" s="40">
        <f t="shared" si="7"/>
        <v>16432</v>
      </c>
      <c r="F78" s="40">
        <f t="shared" si="7"/>
        <v>1914</v>
      </c>
      <c r="G78" s="40">
        <f t="shared" si="7"/>
        <v>1914</v>
      </c>
      <c r="H78" s="40">
        <f t="shared" si="7"/>
        <v>1918</v>
      </c>
      <c r="I78" s="7"/>
      <c r="J78" s="7"/>
      <c r="K78" s="7"/>
      <c r="L78" s="41">
        <f>SUM(C78,F78,I78)</f>
        <v>17659</v>
      </c>
      <c r="M78" s="41">
        <f>SUM(D78,G78,J78)</f>
        <v>18135</v>
      </c>
      <c r="N78" s="41">
        <f t="shared" si="3"/>
        <v>18350</v>
      </c>
    </row>
    <row r="79" spans="1:14" ht="16.5" customHeight="1" x14ac:dyDescent="0.25">
      <c r="A79" s="27" t="s">
        <v>160</v>
      </c>
      <c r="B79" s="16" t="s">
        <v>161</v>
      </c>
      <c r="C79" s="7"/>
      <c r="D79" s="7"/>
      <c r="E79" s="7"/>
      <c r="F79" s="7"/>
      <c r="G79" s="7"/>
      <c r="H79" s="7"/>
      <c r="I79" s="7"/>
      <c r="J79" s="7"/>
      <c r="K79" s="7"/>
      <c r="L79" s="8">
        <f t="shared" si="2"/>
        <v>0</v>
      </c>
      <c r="M79" s="8"/>
      <c r="N79" s="8">
        <f t="shared" si="3"/>
        <v>0</v>
      </c>
    </row>
    <row r="80" spans="1:14" ht="15.75" customHeight="1" x14ac:dyDescent="0.25">
      <c r="A80" s="27" t="s">
        <v>162</v>
      </c>
      <c r="B80" s="16" t="s">
        <v>163</v>
      </c>
      <c r="C80" s="7"/>
      <c r="D80" s="7"/>
      <c r="E80" s="7"/>
      <c r="F80" s="7"/>
      <c r="G80" s="7"/>
      <c r="H80" s="7"/>
      <c r="I80" s="7"/>
      <c r="J80" s="7"/>
      <c r="K80" s="7"/>
      <c r="L80" s="8">
        <f t="shared" si="2"/>
        <v>0</v>
      </c>
      <c r="M80" s="8"/>
      <c r="N80" s="8">
        <f t="shared" si="3"/>
        <v>0</v>
      </c>
    </row>
    <row r="81" spans="1:14" ht="16.5" customHeight="1" x14ac:dyDescent="0.25">
      <c r="A81" s="27" t="s">
        <v>164</v>
      </c>
      <c r="B81" s="16" t="s">
        <v>165</v>
      </c>
      <c r="C81" s="7"/>
      <c r="D81" s="7"/>
      <c r="E81" s="7"/>
      <c r="F81" s="7"/>
      <c r="G81" s="7"/>
      <c r="H81" s="7"/>
      <c r="I81" s="7"/>
      <c r="J81" s="7"/>
      <c r="K81" s="7"/>
      <c r="L81" s="8">
        <f t="shared" si="2"/>
        <v>0</v>
      </c>
      <c r="M81" s="8"/>
      <c r="N81" s="8">
        <f t="shared" si="3"/>
        <v>0</v>
      </c>
    </row>
    <row r="82" spans="1:14" ht="17.25" customHeight="1" x14ac:dyDescent="0.25">
      <c r="A82" s="27" t="s">
        <v>166</v>
      </c>
      <c r="B82" s="16" t="s">
        <v>167</v>
      </c>
      <c r="C82" s="7"/>
      <c r="D82" s="7"/>
      <c r="E82" s="7"/>
      <c r="F82" s="7">
        <v>670</v>
      </c>
      <c r="G82" s="7">
        <v>670</v>
      </c>
      <c r="H82" s="7">
        <v>670</v>
      </c>
      <c r="I82" s="7"/>
      <c r="J82" s="7"/>
      <c r="K82" s="7"/>
      <c r="L82" s="8">
        <f t="shared" si="2"/>
        <v>670</v>
      </c>
      <c r="M82" s="8">
        <f t="shared" si="2"/>
        <v>670</v>
      </c>
      <c r="N82" s="8">
        <f t="shared" si="3"/>
        <v>670</v>
      </c>
    </row>
    <row r="83" spans="1:14" ht="16.5" customHeight="1" x14ac:dyDescent="0.25">
      <c r="A83" s="20" t="s">
        <v>168</v>
      </c>
      <c r="B83" s="16" t="s">
        <v>169</v>
      </c>
      <c r="C83" s="7"/>
      <c r="D83" s="7"/>
      <c r="E83" s="7"/>
      <c r="F83" s="7"/>
      <c r="G83" s="7"/>
      <c r="H83" s="7"/>
      <c r="I83" s="7"/>
      <c r="J83" s="7"/>
      <c r="K83" s="7"/>
      <c r="L83" s="8">
        <f t="shared" si="2"/>
        <v>0</v>
      </c>
      <c r="M83" s="8"/>
      <c r="N83" s="8">
        <f t="shared" si="3"/>
        <v>0</v>
      </c>
    </row>
    <row r="84" spans="1:14" ht="20.100000000000001" customHeight="1" x14ac:dyDescent="0.25">
      <c r="A84" s="20" t="s">
        <v>170</v>
      </c>
      <c r="B84" s="16" t="s">
        <v>171</v>
      </c>
      <c r="C84" s="7"/>
      <c r="D84" s="7"/>
      <c r="E84" s="7"/>
      <c r="F84" s="7"/>
      <c r="G84" s="7"/>
      <c r="H84" s="7"/>
      <c r="I84" s="7"/>
      <c r="J84" s="7"/>
      <c r="K84" s="7"/>
      <c r="L84" s="8">
        <f t="shared" si="2"/>
        <v>0</v>
      </c>
      <c r="M84" s="8"/>
      <c r="N84" s="8">
        <f t="shared" si="3"/>
        <v>0</v>
      </c>
    </row>
    <row r="85" spans="1:14" ht="20.100000000000001" customHeight="1" x14ac:dyDescent="0.25">
      <c r="A85" s="20" t="s">
        <v>172</v>
      </c>
      <c r="B85" s="16" t="s">
        <v>173</v>
      </c>
      <c r="C85" s="7"/>
      <c r="D85" s="7"/>
      <c r="E85" s="7"/>
      <c r="F85" s="7">
        <v>181</v>
      </c>
      <c r="G85" s="7">
        <v>181</v>
      </c>
      <c r="H85" s="7">
        <v>181</v>
      </c>
      <c r="I85" s="7"/>
      <c r="J85" s="7"/>
      <c r="K85" s="7"/>
      <c r="L85" s="8">
        <f t="shared" si="2"/>
        <v>181</v>
      </c>
      <c r="M85" s="8">
        <f t="shared" si="2"/>
        <v>181</v>
      </c>
      <c r="N85" s="8">
        <f t="shared" si="3"/>
        <v>181</v>
      </c>
    </row>
    <row r="86" spans="1:14" ht="20.100000000000001" customHeight="1" x14ac:dyDescent="0.25">
      <c r="A86" s="28" t="s">
        <v>174</v>
      </c>
      <c r="B86" s="22" t="s">
        <v>14</v>
      </c>
      <c r="C86" s="7"/>
      <c r="D86" s="7"/>
      <c r="E86" s="7"/>
      <c r="F86" s="7">
        <f>SUM(F79:F85)</f>
        <v>851</v>
      </c>
      <c r="G86" s="7">
        <f>SUM(G79:G85)</f>
        <v>851</v>
      </c>
      <c r="H86" s="7">
        <f>SUM(H79:H85)</f>
        <v>851</v>
      </c>
      <c r="I86" s="7"/>
      <c r="J86" s="7"/>
      <c r="K86" s="7"/>
      <c r="L86" s="8">
        <f t="shared" si="2"/>
        <v>851</v>
      </c>
      <c r="M86" s="8">
        <f t="shared" si="2"/>
        <v>851</v>
      </c>
      <c r="N86" s="8">
        <f t="shared" si="3"/>
        <v>851</v>
      </c>
    </row>
    <row r="87" spans="1:14" ht="20.100000000000001" customHeight="1" x14ac:dyDescent="0.25">
      <c r="A87" s="11" t="s">
        <v>175</v>
      </c>
      <c r="B87" s="16" t="s">
        <v>176</v>
      </c>
      <c r="C87" s="7">
        <v>4000</v>
      </c>
      <c r="D87" s="7">
        <v>3538</v>
      </c>
      <c r="E87" s="7">
        <v>3538</v>
      </c>
      <c r="F87" s="7"/>
      <c r="G87" s="7"/>
      <c r="H87" s="7"/>
      <c r="I87" s="7"/>
      <c r="J87" s="7"/>
      <c r="K87" s="7"/>
      <c r="L87" s="8">
        <f t="shared" si="2"/>
        <v>4000</v>
      </c>
      <c r="M87" s="8">
        <f t="shared" si="2"/>
        <v>3538</v>
      </c>
      <c r="N87" s="8">
        <f t="shared" si="3"/>
        <v>3538</v>
      </c>
    </row>
    <row r="88" spans="1:14" ht="20.100000000000001" customHeight="1" x14ac:dyDescent="0.25">
      <c r="A88" s="11" t="s">
        <v>177</v>
      </c>
      <c r="B88" s="16" t="s">
        <v>178</v>
      </c>
      <c r="C88" s="7"/>
      <c r="D88" s="7"/>
      <c r="E88" s="7"/>
      <c r="F88" s="7"/>
      <c r="G88" s="7"/>
      <c r="H88" s="7"/>
      <c r="I88" s="7"/>
      <c r="J88" s="7"/>
      <c r="K88" s="7"/>
      <c r="L88" s="8">
        <f t="shared" ref="L88:L126" si="8">SUM(C88,F88,I88)</f>
        <v>0</v>
      </c>
      <c r="M88" s="8"/>
      <c r="N88" s="8">
        <f t="shared" ref="N88:N126" si="9">SUM(E88,H88,K88)</f>
        <v>0</v>
      </c>
    </row>
    <row r="89" spans="1:14" ht="20.100000000000001" customHeight="1" x14ac:dyDescent="0.25">
      <c r="A89" s="11" t="s">
        <v>179</v>
      </c>
      <c r="B89" s="16" t="s">
        <v>180</v>
      </c>
      <c r="C89" s="7"/>
      <c r="D89" s="7"/>
      <c r="E89" s="7"/>
      <c r="F89" s="7"/>
      <c r="G89" s="7"/>
      <c r="H89" s="7"/>
      <c r="I89" s="7"/>
      <c r="J89" s="7"/>
      <c r="K89" s="7"/>
      <c r="L89" s="8">
        <f t="shared" si="8"/>
        <v>0</v>
      </c>
      <c r="M89" s="8"/>
      <c r="N89" s="8">
        <f t="shared" si="9"/>
        <v>0</v>
      </c>
    </row>
    <row r="90" spans="1:14" ht="24" customHeight="1" x14ac:dyDescent="0.25">
      <c r="A90" s="11" t="s">
        <v>181</v>
      </c>
      <c r="B90" s="16" t="s">
        <v>182</v>
      </c>
      <c r="C90" s="7">
        <v>1075</v>
      </c>
      <c r="D90" s="7">
        <v>1075</v>
      </c>
      <c r="E90" s="7">
        <v>1075</v>
      </c>
      <c r="F90" s="7"/>
      <c r="G90" s="7"/>
      <c r="H90" s="7"/>
      <c r="I90" s="7"/>
      <c r="J90" s="7"/>
      <c r="K90" s="7"/>
      <c r="L90" s="8">
        <f t="shared" si="8"/>
        <v>1075</v>
      </c>
      <c r="M90" s="8">
        <f>SUM(D90,G90,J90)</f>
        <v>1075</v>
      </c>
      <c r="N90" s="8">
        <f t="shared" si="9"/>
        <v>1075</v>
      </c>
    </row>
    <row r="91" spans="1:14" ht="20.100000000000001" customHeight="1" x14ac:dyDescent="0.25">
      <c r="A91" s="25" t="s">
        <v>183</v>
      </c>
      <c r="B91" s="22" t="s">
        <v>15</v>
      </c>
      <c r="C91" s="7">
        <f>SUM(C87:C90)</f>
        <v>5075</v>
      </c>
      <c r="D91" s="7">
        <f>SUM(D87:D90)</f>
        <v>4613</v>
      </c>
      <c r="E91" s="7">
        <f>SUM(E87:E90)</f>
        <v>4613</v>
      </c>
      <c r="F91" s="7">
        <f>SUM(F87:F90)</f>
        <v>0</v>
      </c>
      <c r="G91" s="7"/>
      <c r="H91" s="7"/>
      <c r="I91" s="7"/>
      <c r="J91" s="7"/>
      <c r="K91" s="7"/>
      <c r="L91" s="8">
        <f t="shared" si="8"/>
        <v>5075</v>
      </c>
      <c r="M91" s="8">
        <f>SUM(D91,G91,J91)</f>
        <v>4613</v>
      </c>
      <c r="N91" s="8">
        <f t="shared" si="9"/>
        <v>4613</v>
      </c>
    </row>
    <row r="92" spans="1:14" ht="24.95" customHeight="1" x14ac:dyDescent="0.25">
      <c r="A92" s="11" t="s">
        <v>184</v>
      </c>
      <c r="B92" s="16" t="s">
        <v>185</v>
      </c>
      <c r="C92" s="7"/>
      <c r="D92" s="7"/>
      <c r="E92" s="7"/>
      <c r="F92" s="7"/>
      <c r="G92" s="7"/>
      <c r="H92" s="7"/>
      <c r="I92" s="7"/>
      <c r="J92" s="7"/>
      <c r="K92" s="7"/>
      <c r="L92" s="8">
        <f t="shared" si="8"/>
        <v>0</v>
      </c>
      <c r="M92" s="8"/>
      <c r="N92" s="8">
        <f t="shared" si="9"/>
        <v>0</v>
      </c>
    </row>
    <row r="93" spans="1:14" ht="24.95" customHeight="1" x14ac:dyDescent="0.25">
      <c r="A93" s="11" t="s">
        <v>186</v>
      </c>
      <c r="B93" s="16" t="s">
        <v>187</v>
      </c>
      <c r="C93" s="7"/>
      <c r="D93" s="7"/>
      <c r="E93" s="7"/>
      <c r="F93" s="7"/>
      <c r="G93" s="7"/>
      <c r="H93" s="7"/>
      <c r="I93" s="7"/>
      <c r="J93" s="7"/>
      <c r="K93" s="7"/>
      <c r="L93" s="8">
        <f t="shared" si="8"/>
        <v>0</v>
      </c>
      <c r="M93" s="8"/>
      <c r="N93" s="8">
        <f t="shared" si="9"/>
        <v>0</v>
      </c>
    </row>
    <row r="94" spans="1:14" ht="24.95" customHeight="1" x14ac:dyDescent="0.25">
      <c r="A94" s="11" t="s">
        <v>188</v>
      </c>
      <c r="B94" s="16" t="s">
        <v>189</v>
      </c>
      <c r="C94" s="7"/>
      <c r="D94" s="7"/>
      <c r="E94" s="7"/>
      <c r="F94" s="7"/>
      <c r="G94" s="7"/>
      <c r="H94" s="7"/>
      <c r="I94" s="7"/>
      <c r="J94" s="7"/>
      <c r="K94" s="7"/>
      <c r="L94" s="8">
        <f t="shared" si="8"/>
        <v>0</v>
      </c>
      <c r="M94" s="8"/>
      <c r="N94" s="8">
        <f t="shared" si="9"/>
        <v>0</v>
      </c>
    </row>
    <row r="95" spans="1:14" ht="24.95" customHeight="1" x14ac:dyDescent="0.25">
      <c r="A95" s="11" t="s">
        <v>190</v>
      </c>
      <c r="B95" s="16" t="s">
        <v>191</v>
      </c>
      <c r="C95" s="7"/>
      <c r="D95" s="7"/>
      <c r="E95" s="7"/>
      <c r="F95" s="7"/>
      <c r="G95" s="7"/>
      <c r="H95" s="7"/>
      <c r="I95" s="7"/>
      <c r="J95" s="7"/>
      <c r="K95" s="7"/>
      <c r="L95" s="8">
        <f t="shared" si="8"/>
        <v>0</v>
      </c>
      <c r="M95" s="8"/>
      <c r="N95" s="8">
        <f t="shared" si="9"/>
        <v>0</v>
      </c>
    </row>
    <row r="96" spans="1:14" ht="24.95" customHeight="1" x14ac:dyDescent="0.25">
      <c r="A96" s="11" t="s">
        <v>192</v>
      </c>
      <c r="B96" s="16" t="s">
        <v>193</v>
      </c>
      <c r="C96" s="7"/>
      <c r="D96" s="7"/>
      <c r="E96" s="7"/>
      <c r="F96" s="7"/>
      <c r="G96" s="7"/>
      <c r="H96" s="7"/>
      <c r="I96" s="7"/>
      <c r="J96" s="7"/>
      <c r="K96" s="7"/>
      <c r="L96" s="8">
        <f t="shared" si="8"/>
        <v>0</v>
      </c>
      <c r="M96" s="8"/>
      <c r="N96" s="8">
        <f t="shared" si="9"/>
        <v>0</v>
      </c>
    </row>
    <row r="97" spans="1:14" ht="24.95" customHeight="1" x14ac:dyDescent="0.25">
      <c r="A97" s="11" t="s">
        <v>194</v>
      </c>
      <c r="B97" s="16" t="s">
        <v>195</v>
      </c>
      <c r="C97" s="7"/>
      <c r="D97" s="7"/>
      <c r="E97" s="7"/>
      <c r="F97" s="7">
        <v>300</v>
      </c>
      <c r="G97" s="7">
        <v>0</v>
      </c>
      <c r="H97" s="7">
        <v>0</v>
      </c>
      <c r="I97" s="7"/>
      <c r="J97" s="7"/>
      <c r="K97" s="7"/>
      <c r="L97" s="8">
        <f t="shared" si="8"/>
        <v>300</v>
      </c>
      <c r="M97" s="8">
        <f t="shared" ref="M97:M102" si="10">SUM(D97,G97,J97)</f>
        <v>0</v>
      </c>
      <c r="N97" s="8">
        <f t="shared" si="9"/>
        <v>0</v>
      </c>
    </row>
    <row r="98" spans="1:14" ht="24.95" customHeight="1" x14ac:dyDescent="0.25">
      <c r="A98" s="11" t="s">
        <v>196</v>
      </c>
      <c r="B98" s="16" t="s">
        <v>197</v>
      </c>
      <c r="C98" s="7"/>
      <c r="D98" s="7"/>
      <c r="E98" s="7"/>
      <c r="F98" s="7"/>
      <c r="G98" s="7">
        <v>300</v>
      </c>
      <c r="H98" s="7">
        <v>300</v>
      </c>
      <c r="I98" s="7"/>
      <c r="J98" s="7"/>
      <c r="K98" s="7"/>
      <c r="L98" s="8">
        <f t="shared" si="8"/>
        <v>0</v>
      </c>
      <c r="M98" s="8">
        <f t="shared" si="10"/>
        <v>300</v>
      </c>
      <c r="N98" s="8">
        <f t="shared" si="9"/>
        <v>300</v>
      </c>
    </row>
    <row r="99" spans="1:14" ht="24.95" customHeight="1" x14ac:dyDescent="0.25">
      <c r="A99" s="11" t="s">
        <v>198</v>
      </c>
      <c r="B99" s="16" t="s">
        <v>199</v>
      </c>
      <c r="C99" s="7"/>
      <c r="D99" s="7"/>
      <c r="E99" s="7"/>
      <c r="F99" s="7">
        <v>111</v>
      </c>
      <c r="G99" s="7">
        <v>111</v>
      </c>
      <c r="H99" s="7">
        <v>111</v>
      </c>
      <c r="I99" s="7"/>
      <c r="J99" s="7"/>
      <c r="K99" s="7"/>
      <c r="L99" s="8">
        <f t="shared" si="8"/>
        <v>111</v>
      </c>
      <c r="M99" s="8">
        <f t="shared" si="10"/>
        <v>111</v>
      </c>
      <c r="N99" s="8">
        <f t="shared" si="9"/>
        <v>111</v>
      </c>
    </row>
    <row r="100" spans="1:14" ht="20.100000000000001" customHeight="1" x14ac:dyDescent="0.25">
      <c r="A100" s="25" t="s">
        <v>200</v>
      </c>
      <c r="B100" s="22" t="s">
        <v>16</v>
      </c>
      <c r="C100" s="7"/>
      <c r="D100" s="7"/>
      <c r="E100" s="7"/>
      <c r="F100" s="7">
        <f>SUM(F92:F99)</f>
        <v>411</v>
      </c>
      <c r="G100" s="7">
        <f>SUM(G92:G99)</f>
        <v>411</v>
      </c>
      <c r="H100" s="7">
        <f>SUM(H92:H99)</f>
        <v>411</v>
      </c>
      <c r="I100" s="7"/>
      <c r="J100" s="7"/>
      <c r="K100" s="7"/>
      <c r="L100" s="8">
        <f t="shared" si="8"/>
        <v>411</v>
      </c>
      <c r="M100" s="8">
        <f t="shared" si="10"/>
        <v>411</v>
      </c>
      <c r="N100" s="8">
        <f t="shared" si="9"/>
        <v>411</v>
      </c>
    </row>
    <row r="101" spans="1:14" ht="20.100000000000001" customHeight="1" x14ac:dyDescent="0.25">
      <c r="A101" s="26" t="s">
        <v>201</v>
      </c>
      <c r="B101" s="22"/>
      <c r="C101" s="40">
        <f t="shared" ref="C101:H101" si="11">SUM(C100,C91,C86)</f>
        <v>5075</v>
      </c>
      <c r="D101" s="40">
        <f t="shared" si="11"/>
        <v>4613</v>
      </c>
      <c r="E101" s="40">
        <f t="shared" si="11"/>
        <v>4613</v>
      </c>
      <c r="F101" s="40">
        <f t="shared" si="11"/>
        <v>1262</v>
      </c>
      <c r="G101" s="40">
        <f t="shared" si="11"/>
        <v>1262</v>
      </c>
      <c r="H101" s="40">
        <f t="shared" si="11"/>
        <v>1262</v>
      </c>
      <c r="I101" s="7"/>
      <c r="J101" s="7"/>
      <c r="K101" s="7"/>
      <c r="L101" s="41">
        <f t="shared" si="8"/>
        <v>6337</v>
      </c>
      <c r="M101" s="41">
        <f t="shared" si="10"/>
        <v>5875</v>
      </c>
      <c r="N101" s="41">
        <f t="shared" si="9"/>
        <v>5875</v>
      </c>
    </row>
    <row r="102" spans="1:14" ht="20.100000000000001" customHeight="1" x14ac:dyDescent="0.25">
      <c r="A102" s="29" t="s">
        <v>202</v>
      </c>
      <c r="B102" s="30" t="s">
        <v>203</v>
      </c>
      <c r="C102" s="40">
        <f t="shared" ref="C102:H102" si="12">SUM(C101,C78)</f>
        <v>20820</v>
      </c>
      <c r="D102" s="40">
        <f t="shared" si="12"/>
        <v>20834</v>
      </c>
      <c r="E102" s="40">
        <f t="shared" si="12"/>
        <v>21045</v>
      </c>
      <c r="F102" s="40">
        <f t="shared" si="12"/>
        <v>3176</v>
      </c>
      <c r="G102" s="40">
        <f t="shared" si="12"/>
        <v>3176</v>
      </c>
      <c r="H102" s="40">
        <f t="shared" si="12"/>
        <v>3180</v>
      </c>
      <c r="I102" s="40"/>
      <c r="J102" s="40"/>
      <c r="K102" s="40"/>
      <c r="L102" s="41">
        <f t="shared" si="8"/>
        <v>23996</v>
      </c>
      <c r="M102" s="41">
        <f t="shared" si="10"/>
        <v>24010</v>
      </c>
      <c r="N102" s="41">
        <f t="shared" si="9"/>
        <v>24225</v>
      </c>
    </row>
    <row r="103" spans="1:14" ht="20.100000000000001" customHeight="1" x14ac:dyDescent="0.3">
      <c r="A103" s="11" t="s">
        <v>204</v>
      </c>
      <c r="B103" s="6" t="s">
        <v>205</v>
      </c>
      <c r="C103" s="11"/>
      <c r="D103" s="11"/>
      <c r="E103" s="11"/>
      <c r="F103" s="11"/>
      <c r="G103" s="11"/>
      <c r="H103" s="45"/>
      <c r="I103" s="11"/>
      <c r="J103" s="11"/>
      <c r="K103" s="11"/>
      <c r="L103" s="8">
        <f t="shared" si="8"/>
        <v>0</v>
      </c>
      <c r="M103" s="8"/>
      <c r="N103" s="8">
        <f t="shared" si="9"/>
        <v>0</v>
      </c>
    </row>
    <row r="104" spans="1:14" ht="26.25" customHeight="1" x14ac:dyDescent="0.3">
      <c r="A104" s="11" t="s">
        <v>206</v>
      </c>
      <c r="B104" s="6" t="s">
        <v>207</v>
      </c>
      <c r="C104" s="11"/>
      <c r="D104" s="11"/>
      <c r="E104" s="11"/>
      <c r="F104" s="11"/>
      <c r="G104" s="11"/>
      <c r="H104" s="45"/>
      <c r="I104" s="11"/>
      <c r="J104" s="11"/>
      <c r="K104" s="11"/>
      <c r="L104" s="8">
        <f t="shared" si="8"/>
        <v>0</v>
      </c>
      <c r="M104" s="8"/>
      <c r="N104" s="8">
        <f t="shared" si="9"/>
        <v>0</v>
      </c>
    </row>
    <row r="105" spans="1:14" ht="20.100000000000001" customHeight="1" x14ac:dyDescent="0.3">
      <c r="A105" s="11" t="s">
        <v>208</v>
      </c>
      <c r="B105" s="6" t="s">
        <v>209</v>
      </c>
      <c r="C105" s="11"/>
      <c r="D105" s="11"/>
      <c r="E105" s="11"/>
      <c r="F105" s="11"/>
      <c r="G105" s="11"/>
      <c r="H105" s="45"/>
      <c r="I105" s="11"/>
      <c r="J105" s="11"/>
      <c r="K105" s="11"/>
      <c r="L105" s="8">
        <f t="shared" si="8"/>
        <v>0</v>
      </c>
      <c r="M105" s="8"/>
      <c r="N105" s="8">
        <f t="shared" si="9"/>
        <v>0</v>
      </c>
    </row>
    <row r="106" spans="1:14" ht="20.100000000000001" customHeight="1" x14ac:dyDescent="0.2">
      <c r="A106" s="31" t="s">
        <v>210</v>
      </c>
      <c r="B106" s="10" t="s">
        <v>211</v>
      </c>
      <c r="C106" s="31"/>
      <c r="D106" s="31"/>
      <c r="E106" s="31"/>
      <c r="F106" s="31"/>
      <c r="G106" s="31"/>
      <c r="H106" s="46"/>
      <c r="I106" s="31"/>
      <c r="J106" s="31"/>
      <c r="K106" s="31"/>
      <c r="L106" s="8">
        <f t="shared" si="8"/>
        <v>0</v>
      </c>
      <c r="M106" s="8"/>
      <c r="N106" s="8">
        <f t="shared" si="9"/>
        <v>0</v>
      </c>
    </row>
    <row r="107" spans="1:14" ht="20.100000000000001" customHeight="1" x14ac:dyDescent="0.3">
      <c r="A107" s="32" t="s">
        <v>212</v>
      </c>
      <c r="B107" s="6" t="s">
        <v>213</v>
      </c>
      <c r="C107" s="32"/>
      <c r="D107" s="32"/>
      <c r="E107" s="32"/>
      <c r="F107" s="32"/>
      <c r="G107" s="32"/>
      <c r="H107" s="47"/>
      <c r="I107" s="32"/>
      <c r="J107" s="32"/>
      <c r="K107" s="32"/>
      <c r="L107" s="8">
        <f t="shared" si="8"/>
        <v>0</v>
      </c>
      <c r="M107" s="8"/>
      <c r="N107" s="8">
        <f t="shared" si="9"/>
        <v>0</v>
      </c>
    </row>
    <row r="108" spans="1:14" ht="20.100000000000001" customHeight="1" x14ac:dyDescent="0.3">
      <c r="A108" s="32" t="s">
        <v>214</v>
      </c>
      <c r="B108" s="6" t="s">
        <v>215</v>
      </c>
      <c r="C108" s="32"/>
      <c r="D108" s="32"/>
      <c r="E108" s="32"/>
      <c r="F108" s="32"/>
      <c r="G108" s="32"/>
      <c r="H108" s="47"/>
      <c r="I108" s="32"/>
      <c r="J108" s="32"/>
      <c r="K108" s="32"/>
      <c r="L108" s="8">
        <f t="shared" si="8"/>
        <v>0</v>
      </c>
      <c r="M108" s="8"/>
      <c r="N108" s="8">
        <f t="shared" si="9"/>
        <v>0</v>
      </c>
    </row>
    <row r="109" spans="1:14" ht="20.100000000000001" customHeight="1" x14ac:dyDescent="0.3">
      <c r="A109" s="11" t="s">
        <v>216</v>
      </c>
      <c r="B109" s="6" t="s">
        <v>217</v>
      </c>
      <c r="C109" s="11"/>
      <c r="D109" s="11"/>
      <c r="E109" s="11"/>
      <c r="F109" s="11"/>
      <c r="G109" s="11"/>
      <c r="H109" s="45"/>
      <c r="I109" s="11"/>
      <c r="J109" s="11"/>
      <c r="K109" s="11"/>
      <c r="L109" s="8">
        <f t="shared" si="8"/>
        <v>0</v>
      </c>
      <c r="M109" s="8"/>
      <c r="N109" s="8">
        <f t="shared" si="9"/>
        <v>0</v>
      </c>
    </row>
    <row r="110" spans="1:14" ht="20.100000000000001" customHeight="1" x14ac:dyDescent="0.3">
      <c r="A110" s="11" t="s">
        <v>218</v>
      </c>
      <c r="B110" s="6" t="s">
        <v>219</v>
      </c>
      <c r="C110" s="11"/>
      <c r="D110" s="11"/>
      <c r="E110" s="11"/>
      <c r="F110" s="11"/>
      <c r="G110" s="11"/>
      <c r="H110" s="45"/>
      <c r="I110" s="11"/>
      <c r="J110" s="11"/>
      <c r="K110" s="11"/>
      <c r="L110" s="8">
        <f t="shared" si="8"/>
        <v>0</v>
      </c>
      <c r="M110" s="8"/>
      <c r="N110" s="8">
        <f t="shared" si="9"/>
        <v>0</v>
      </c>
    </row>
    <row r="111" spans="1:14" ht="20.100000000000001" customHeight="1" x14ac:dyDescent="0.2">
      <c r="A111" s="33" t="s">
        <v>220</v>
      </c>
      <c r="B111" s="10" t="s">
        <v>221</v>
      </c>
      <c r="C111" s="33"/>
      <c r="D111" s="33"/>
      <c r="E111" s="33"/>
      <c r="F111" s="33"/>
      <c r="G111" s="33"/>
      <c r="H111" s="48"/>
      <c r="I111" s="33"/>
      <c r="J111" s="33"/>
      <c r="K111" s="33"/>
      <c r="L111" s="8">
        <f t="shared" si="8"/>
        <v>0</v>
      </c>
      <c r="M111" s="8"/>
      <c r="N111" s="8">
        <f t="shared" si="9"/>
        <v>0</v>
      </c>
    </row>
    <row r="112" spans="1:14" ht="20.100000000000001" customHeight="1" x14ac:dyDescent="0.3">
      <c r="A112" s="32" t="s">
        <v>222</v>
      </c>
      <c r="B112" s="6" t="s">
        <v>223</v>
      </c>
      <c r="C112" s="32"/>
      <c r="D112" s="32"/>
      <c r="E112" s="32"/>
      <c r="F112" s="32"/>
      <c r="G112" s="32"/>
      <c r="H112" s="47"/>
      <c r="I112" s="32"/>
      <c r="J112" s="32"/>
      <c r="K112" s="32"/>
      <c r="L112" s="8">
        <f t="shared" si="8"/>
        <v>0</v>
      </c>
      <c r="M112" s="8"/>
      <c r="N112" s="8">
        <f t="shared" si="9"/>
        <v>0</v>
      </c>
    </row>
    <row r="113" spans="1:14" ht="20.100000000000001" customHeight="1" x14ac:dyDescent="0.3">
      <c r="A113" s="32" t="s">
        <v>224</v>
      </c>
      <c r="B113" s="6" t="s">
        <v>225</v>
      </c>
      <c r="C113" s="32"/>
      <c r="D113" s="32"/>
      <c r="E113" s="32"/>
      <c r="F113" s="32"/>
      <c r="G113" s="49">
        <v>462</v>
      </c>
      <c r="H113" s="49">
        <v>462</v>
      </c>
      <c r="I113" s="32"/>
      <c r="J113" s="32"/>
      <c r="K113" s="32"/>
      <c r="L113" s="8">
        <f t="shared" si="8"/>
        <v>0</v>
      </c>
      <c r="M113" s="8">
        <v>462</v>
      </c>
      <c r="N113" s="8">
        <f t="shared" si="9"/>
        <v>462</v>
      </c>
    </row>
    <row r="114" spans="1:14" ht="20.100000000000001" customHeight="1" x14ac:dyDescent="0.3">
      <c r="A114" s="33" t="s">
        <v>226</v>
      </c>
      <c r="B114" s="10" t="s">
        <v>227</v>
      </c>
      <c r="C114" s="32"/>
      <c r="D114" s="32"/>
      <c r="E114" s="32"/>
      <c r="F114" s="32"/>
      <c r="G114" s="49"/>
      <c r="H114" s="47"/>
      <c r="I114" s="32"/>
      <c r="J114" s="32"/>
      <c r="K114" s="32"/>
      <c r="L114" s="8">
        <f t="shared" si="8"/>
        <v>0</v>
      </c>
      <c r="M114" s="8"/>
      <c r="N114" s="8">
        <f t="shared" si="9"/>
        <v>0</v>
      </c>
    </row>
    <row r="115" spans="1:14" ht="20.100000000000001" customHeight="1" x14ac:dyDescent="0.3">
      <c r="A115" s="32" t="s">
        <v>228</v>
      </c>
      <c r="B115" s="6" t="s">
        <v>229</v>
      </c>
      <c r="C115" s="32"/>
      <c r="D115" s="32"/>
      <c r="E115" s="32"/>
      <c r="F115" s="32"/>
      <c r="G115" s="49"/>
      <c r="H115" s="47"/>
      <c r="I115" s="32"/>
      <c r="J115" s="32"/>
      <c r="K115" s="32"/>
      <c r="L115" s="8">
        <f t="shared" si="8"/>
        <v>0</v>
      </c>
      <c r="M115" s="8"/>
      <c r="N115" s="8">
        <f t="shared" si="9"/>
        <v>0</v>
      </c>
    </row>
    <row r="116" spans="1:14" ht="20.100000000000001" customHeight="1" x14ac:dyDescent="0.3">
      <c r="A116" s="32" t="s">
        <v>230</v>
      </c>
      <c r="B116" s="6" t="s">
        <v>231</v>
      </c>
      <c r="C116" s="32"/>
      <c r="D116" s="32"/>
      <c r="E116" s="32"/>
      <c r="F116" s="32"/>
      <c r="G116" s="49"/>
      <c r="H116" s="47"/>
      <c r="I116" s="32"/>
      <c r="J116" s="32"/>
      <c r="K116" s="32"/>
      <c r="L116" s="8">
        <f t="shared" si="8"/>
        <v>0</v>
      </c>
      <c r="M116" s="8"/>
      <c r="N116" s="8">
        <f t="shared" si="9"/>
        <v>0</v>
      </c>
    </row>
    <row r="117" spans="1:14" ht="20.100000000000001" customHeight="1" x14ac:dyDescent="0.3">
      <c r="A117" s="32" t="s">
        <v>232</v>
      </c>
      <c r="B117" s="6" t="s">
        <v>233</v>
      </c>
      <c r="C117" s="32"/>
      <c r="D117" s="32"/>
      <c r="E117" s="32"/>
      <c r="F117" s="32"/>
      <c r="G117" s="49"/>
      <c r="H117" s="47"/>
      <c r="I117" s="32"/>
      <c r="J117" s="32"/>
      <c r="K117" s="32"/>
      <c r="L117" s="8">
        <f t="shared" si="8"/>
        <v>0</v>
      </c>
      <c r="M117" s="8"/>
      <c r="N117" s="8">
        <f t="shared" si="9"/>
        <v>0</v>
      </c>
    </row>
    <row r="118" spans="1:14" ht="20.100000000000001" customHeight="1" x14ac:dyDescent="0.2">
      <c r="A118" s="34" t="s">
        <v>234</v>
      </c>
      <c r="B118" s="12" t="s">
        <v>235</v>
      </c>
      <c r="C118" s="33"/>
      <c r="D118" s="33"/>
      <c r="E118" s="33"/>
      <c r="F118" s="33"/>
      <c r="G118" s="50">
        <v>462</v>
      </c>
      <c r="H118" s="50">
        <f>SUM(H112:H117)</f>
        <v>462</v>
      </c>
      <c r="I118" s="33"/>
      <c r="J118" s="33"/>
      <c r="K118" s="33"/>
      <c r="L118" s="8">
        <f t="shared" si="8"/>
        <v>0</v>
      </c>
      <c r="M118" s="41">
        <v>462</v>
      </c>
      <c r="N118" s="41">
        <f t="shared" si="9"/>
        <v>462</v>
      </c>
    </row>
    <row r="119" spans="1:14" ht="20.100000000000001" customHeight="1" x14ac:dyDescent="0.3">
      <c r="A119" s="32" t="s">
        <v>236</v>
      </c>
      <c r="B119" s="6" t="s">
        <v>237</v>
      </c>
      <c r="C119" s="32"/>
      <c r="D119" s="32"/>
      <c r="E119" s="32"/>
      <c r="F119" s="32"/>
      <c r="G119" s="49"/>
      <c r="H119" s="47"/>
      <c r="I119" s="32"/>
      <c r="J119" s="32"/>
      <c r="K119" s="32"/>
      <c r="L119" s="8">
        <f t="shared" si="8"/>
        <v>0</v>
      </c>
      <c r="M119" s="8"/>
      <c r="N119" s="8">
        <f t="shared" si="9"/>
        <v>0</v>
      </c>
    </row>
    <row r="120" spans="1:14" ht="20.100000000000001" customHeight="1" x14ac:dyDescent="0.3">
      <c r="A120" s="11" t="s">
        <v>238</v>
      </c>
      <c r="B120" s="6" t="s">
        <v>239</v>
      </c>
      <c r="C120" s="11"/>
      <c r="D120" s="11"/>
      <c r="E120" s="11"/>
      <c r="F120" s="11"/>
      <c r="G120" s="53"/>
      <c r="H120" s="45"/>
      <c r="I120" s="11"/>
      <c r="J120" s="11"/>
      <c r="K120" s="11"/>
      <c r="L120" s="8">
        <f t="shared" si="8"/>
        <v>0</v>
      </c>
      <c r="M120" s="8"/>
      <c r="N120" s="8">
        <f t="shared" si="9"/>
        <v>0</v>
      </c>
    </row>
    <row r="121" spans="1:14" ht="20.100000000000001" customHeight="1" x14ac:dyDescent="0.3">
      <c r="A121" s="32" t="s">
        <v>240</v>
      </c>
      <c r="B121" s="6" t="s">
        <v>241</v>
      </c>
      <c r="C121" s="32"/>
      <c r="D121" s="32"/>
      <c r="E121" s="32"/>
      <c r="F121" s="32"/>
      <c r="G121" s="49"/>
      <c r="H121" s="47"/>
      <c r="I121" s="32"/>
      <c r="J121" s="32"/>
      <c r="K121" s="32"/>
      <c r="L121" s="8">
        <f t="shared" si="8"/>
        <v>0</v>
      </c>
      <c r="M121" s="8"/>
      <c r="N121" s="8">
        <f t="shared" si="9"/>
        <v>0</v>
      </c>
    </row>
    <row r="122" spans="1:14" ht="20.100000000000001" customHeight="1" x14ac:dyDescent="0.3">
      <c r="A122" s="32" t="s">
        <v>242</v>
      </c>
      <c r="B122" s="6" t="s">
        <v>243</v>
      </c>
      <c r="C122" s="32"/>
      <c r="D122" s="32"/>
      <c r="E122" s="32"/>
      <c r="F122" s="32"/>
      <c r="G122" s="49"/>
      <c r="H122" s="47"/>
      <c r="I122" s="32"/>
      <c r="J122" s="32"/>
      <c r="K122" s="32"/>
      <c r="L122" s="8">
        <f t="shared" si="8"/>
        <v>0</v>
      </c>
      <c r="M122" s="8"/>
      <c r="N122" s="8">
        <f t="shared" si="9"/>
        <v>0</v>
      </c>
    </row>
    <row r="123" spans="1:14" ht="20.100000000000001" customHeight="1" x14ac:dyDescent="0.2">
      <c r="A123" s="34" t="s">
        <v>244</v>
      </c>
      <c r="B123" s="12" t="s">
        <v>245</v>
      </c>
      <c r="C123" s="33"/>
      <c r="D123" s="33"/>
      <c r="E123" s="33"/>
      <c r="F123" s="33"/>
      <c r="G123" s="50"/>
      <c r="H123" s="48"/>
      <c r="I123" s="33"/>
      <c r="J123" s="33"/>
      <c r="K123" s="33"/>
      <c r="L123" s="8">
        <f t="shared" si="8"/>
        <v>0</v>
      </c>
      <c r="M123" s="8"/>
      <c r="N123" s="8">
        <f t="shared" si="9"/>
        <v>0</v>
      </c>
    </row>
    <row r="124" spans="1:14" ht="25.5" customHeight="1" x14ac:dyDescent="0.3">
      <c r="A124" s="11" t="s">
        <v>246</v>
      </c>
      <c r="B124" s="6" t="s">
        <v>247</v>
      </c>
      <c r="C124" s="11"/>
      <c r="D124" s="11"/>
      <c r="E124" s="11"/>
      <c r="F124" s="11"/>
      <c r="G124" s="53"/>
      <c r="H124" s="45"/>
      <c r="I124" s="11"/>
      <c r="J124" s="11"/>
      <c r="K124" s="11"/>
      <c r="L124" s="8">
        <f t="shared" si="8"/>
        <v>0</v>
      </c>
      <c r="M124" s="8"/>
      <c r="N124" s="8">
        <f t="shared" si="9"/>
        <v>0</v>
      </c>
    </row>
    <row r="125" spans="1:14" ht="20.100000000000001" customHeight="1" x14ac:dyDescent="0.2">
      <c r="A125" s="35" t="s">
        <v>248</v>
      </c>
      <c r="B125" s="36" t="s">
        <v>17</v>
      </c>
      <c r="C125" s="33"/>
      <c r="D125" s="33"/>
      <c r="E125" s="33"/>
      <c r="F125" s="33"/>
      <c r="G125" s="50">
        <v>462</v>
      </c>
      <c r="H125" s="50">
        <f>SUM(H124,H123,H118)</f>
        <v>462</v>
      </c>
      <c r="I125" s="33"/>
      <c r="J125" s="33"/>
      <c r="K125" s="33"/>
      <c r="L125" s="41">
        <f t="shared" si="8"/>
        <v>0</v>
      </c>
      <c r="M125" s="41">
        <f>SUM(D125,G125,J125)</f>
        <v>462</v>
      </c>
      <c r="N125" s="41">
        <f t="shared" si="9"/>
        <v>462</v>
      </c>
    </row>
    <row r="126" spans="1:14" ht="20.100000000000001" customHeight="1" x14ac:dyDescent="0.25">
      <c r="A126" s="37" t="s">
        <v>249</v>
      </c>
      <c r="B126" s="38"/>
      <c r="C126" s="40">
        <f t="shared" ref="C126:H126" si="13">SUM(C125,C102)</f>
        <v>20820</v>
      </c>
      <c r="D126" s="40">
        <f t="shared" si="13"/>
        <v>20834</v>
      </c>
      <c r="E126" s="40">
        <f t="shared" si="13"/>
        <v>21045</v>
      </c>
      <c r="F126" s="40">
        <f t="shared" si="13"/>
        <v>3176</v>
      </c>
      <c r="G126" s="40">
        <f t="shared" si="13"/>
        <v>3638</v>
      </c>
      <c r="H126" s="40">
        <f t="shared" si="13"/>
        <v>3642</v>
      </c>
      <c r="I126" s="40"/>
      <c r="J126" s="40"/>
      <c r="K126" s="40"/>
      <c r="L126" s="41">
        <f t="shared" si="8"/>
        <v>23996</v>
      </c>
      <c r="M126" s="41">
        <f>SUM(D126,G126,J126)</f>
        <v>24472</v>
      </c>
      <c r="N126" s="41">
        <f t="shared" si="9"/>
        <v>24687</v>
      </c>
    </row>
    <row r="147" spans="1:14" ht="18" customHeight="1" x14ac:dyDescent="0.25">
      <c r="A147" s="64" t="s">
        <v>251</v>
      </c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6"/>
      <c r="M147" s="51"/>
    </row>
    <row r="148" spans="1:14" ht="15" x14ac:dyDescent="0.25">
      <c r="A148" s="2" t="s">
        <v>18</v>
      </c>
    </row>
    <row r="149" spans="1:14" ht="29.25" customHeight="1" x14ac:dyDescent="0.3">
      <c r="A149" s="3" t="s">
        <v>19</v>
      </c>
      <c r="B149" s="4" t="s">
        <v>252</v>
      </c>
      <c r="C149" s="54" t="s">
        <v>26</v>
      </c>
      <c r="D149" s="55"/>
      <c r="E149" s="56"/>
      <c r="F149" s="54" t="s">
        <v>27</v>
      </c>
      <c r="G149" s="55"/>
      <c r="H149" s="56"/>
      <c r="I149" s="54" t="s">
        <v>250</v>
      </c>
      <c r="J149" s="55"/>
      <c r="K149" s="56"/>
      <c r="L149" s="57" t="s">
        <v>28</v>
      </c>
      <c r="M149" s="58"/>
      <c r="N149" s="59"/>
    </row>
    <row r="150" spans="1:14" ht="33.75" customHeight="1" x14ac:dyDescent="0.25">
      <c r="A150" s="3"/>
      <c r="B150" s="4"/>
      <c r="C150" s="39" t="s">
        <v>413</v>
      </c>
      <c r="D150" s="39" t="s">
        <v>415</v>
      </c>
      <c r="E150" s="39" t="s">
        <v>414</v>
      </c>
      <c r="F150" s="39" t="s">
        <v>413</v>
      </c>
      <c r="G150" s="39" t="s">
        <v>415</v>
      </c>
      <c r="H150" s="39" t="s">
        <v>414</v>
      </c>
      <c r="I150" s="39" t="s">
        <v>413</v>
      </c>
      <c r="J150" s="39" t="s">
        <v>415</v>
      </c>
      <c r="K150" s="39" t="s">
        <v>414</v>
      </c>
      <c r="L150" s="39" t="s">
        <v>413</v>
      </c>
      <c r="M150" s="39" t="s">
        <v>415</v>
      </c>
      <c r="N150" s="39" t="s">
        <v>414</v>
      </c>
    </row>
    <row r="151" spans="1:14" ht="30" x14ac:dyDescent="0.2">
      <c r="A151" s="17" t="s">
        <v>253</v>
      </c>
      <c r="B151" s="20" t="s">
        <v>254</v>
      </c>
      <c r="C151" s="8">
        <v>6785</v>
      </c>
      <c r="D151" s="8">
        <v>6785</v>
      </c>
      <c r="E151" s="8">
        <v>6785</v>
      </c>
      <c r="F151" s="8"/>
      <c r="G151" s="8"/>
      <c r="H151" s="8"/>
      <c r="I151" s="8"/>
      <c r="J151" s="8"/>
      <c r="K151" s="8"/>
      <c r="L151" s="8">
        <f>SUM(C151,F151,I151)</f>
        <v>6785</v>
      </c>
      <c r="M151" s="8">
        <f>SUM(D151,G151,J151)</f>
        <v>6785</v>
      </c>
      <c r="N151" s="8">
        <f>SUM(E151,H151,K151)</f>
        <v>6785</v>
      </c>
    </row>
    <row r="152" spans="1:14" ht="30" x14ac:dyDescent="0.2">
      <c r="A152" s="6" t="s">
        <v>255</v>
      </c>
      <c r="B152" s="20" t="s">
        <v>256</v>
      </c>
      <c r="C152" s="8"/>
      <c r="D152" s="8"/>
      <c r="E152" s="8"/>
      <c r="F152" s="8"/>
      <c r="G152" s="8"/>
      <c r="H152" s="8"/>
      <c r="I152" s="8"/>
      <c r="J152" s="8"/>
      <c r="K152" s="8"/>
      <c r="L152" s="8">
        <f t="shared" ref="L152:L160" si="14">SUM(C152,F152,I152)</f>
        <v>0</v>
      </c>
      <c r="M152" s="8">
        <f t="shared" ref="M152:M215" si="15">SUM(D152,G152,J152)</f>
        <v>0</v>
      </c>
      <c r="N152" s="8">
        <f t="shared" ref="N152:N215" si="16">SUM(E152,H152,K152)</f>
        <v>0</v>
      </c>
    </row>
    <row r="153" spans="1:14" ht="30" x14ac:dyDescent="0.2">
      <c r="A153" s="6" t="s">
        <v>257</v>
      </c>
      <c r="B153" s="20" t="s">
        <v>258</v>
      </c>
      <c r="C153" s="8">
        <v>3577</v>
      </c>
      <c r="D153" s="8">
        <v>3808</v>
      </c>
      <c r="E153" s="8">
        <v>3894</v>
      </c>
      <c r="F153" s="8"/>
      <c r="G153" s="8"/>
      <c r="H153" s="8"/>
      <c r="I153" s="8"/>
      <c r="J153" s="8"/>
      <c r="K153" s="8"/>
      <c r="L153" s="8">
        <f t="shared" si="14"/>
        <v>3577</v>
      </c>
      <c r="M153" s="8">
        <f t="shared" si="15"/>
        <v>3808</v>
      </c>
      <c r="N153" s="8">
        <f t="shared" si="16"/>
        <v>3894</v>
      </c>
    </row>
    <row r="154" spans="1:14" ht="30" x14ac:dyDescent="0.2">
      <c r="A154" s="6" t="s">
        <v>259</v>
      </c>
      <c r="B154" s="20" t="s">
        <v>260</v>
      </c>
      <c r="C154" s="8">
        <v>1200</v>
      </c>
      <c r="D154" s="8">
        <v>1200</v>
      </c>
      <c r="E154" s="8">
        <v>1200</v>
      </c>
      <c r="F154" s="8"/>
      <c r="G154" s="8"/>
      <c r="H154" s="8"/>
      <c r="I154" s="8"/>
      <c r="J154" s="8"/>
      <c r="K154" s="8"/>
      <c r="L154" s="8">
        <f t="shared" si="14"/>
        <v>1200</v>
      </c>
      <c r="M154" s="8">
        <f t="shared" si="15"/>
        <v>1200</v>
      </c>
      <c r="N154" s="8">
        <f t="shared" si="16"/>
        <v>1200</v>
      </c>
    </row>
    <row r="155" spans="1:14" ht="15" x14ac:dyDescent="0.2">
      <c r="A155" s="6" t="s">
        <v>261</v>
      </c>
      <c r="B155" s="20" t="s">
        <v>262</v>
      </c>
      <c r="C155" s="8"/>
      <c r="D155" s="8"/>
      <c r="E155" s="8"/>
      <c r="F155" s="8"/>
      <c r="G155" s="8"/>
      <c r="H155" s="8"/>
      <c r="I155" s="8"/>
      <c r="J155" s="8"/>
      <c r="K155" s="8"/>
      <c r="L155" s="8">
        <f t="shared" si="14"/>
        <v>0</v>
      </c>
      <c r="M155" s="8">
        <f t="shared" si="15"/>
        <v>0</v>
      </c>
      <c r="N155" s="8">
        <f t="shared" si="16"/>
        <v>0</v>
      </c>
    </row>
    <row r="156" spans="1:14" ht="15" x14ac:dyDescent="0.2">
      <c r="A156" s="6" t="s">
        <v>263</v>
      </c>
      <c r="B156" s="20" t="s">
        <v>264</v>
      </c>
      <c r="C156" s="8"/>
      <c r="D156" s="8">
        <v>245</v>
      </c>
      <c r="E156" s="8">
        <v>374</v>
      </c>
      <c r="F156" s="8"/>
      <c r="G156" s="8"/>
      <c r="H156" s="8"/>
      <c r="I156" s="8"/>
      <c r="J156" s="8"/>
      <c r="K156" s="8"/>
      <c r="L156" s="8">
        <f t="shared" si="14"/>
        <v>0</v>
      </c>
      <c r="M156" s="8">
        <f t="shared" si="15"/>
        <v>245</v>
      </c>
      <c r="N156" s="8">
        <f t="shared" si="16"/>
        <v>374</v>
      </c>
    </row>
    <row r="157" spans="1:14" x14ac:dyDescent="0.2">
      <c r="A157" s="10" t="s">
        <v>265</v>
      </c>
      <c r="B157" s="42" t="s">
        <v>266</v>
      </c>
      <c r="C157" s="8">
        <f>SUM(C151:C156)</f>
        <v>11562</v>
      </c>
      <c r="D157" s="8">
        <f>SUM(D151:D156)</f>
        <v>12038</v>
      </c>
      <c r="E157" s="8">
        <f>SUM(E151:E156)</f>
        <v>12253</v>
      </c>
      <c r="F157" s="8"/>
      <c r="G157" s="8"/>
      <c r="H157" s="8"/>
      <c r="I157" s="8"/>
      <c r="J157" s="8"/>
      <c r="K157" s="8"/>
      <c r="L157" s="8">
        <f t="shared" si="14"/>
        <v>11562</v>
      </c>
      <c r="M157" s="8">
        <f t="shared" si="15"/>
        <v>12038</v>
      </c>
      <c r="N157" s="8">
        <f t="shared" si="16"/>
        <v>12253</v>
      </c>
    </row>
    <row r="158" spans="1:14" ht="15" x14ac:dyDescent="0.2">
      <c r="A158" s="6" t="s">
        <v>267</v>
      </c>
      <c r="B158" s="20" t="s">
        <v>268</v>
      </c>
      <c r="C158" s="8"/>
      <c r="D158" s="8"/>
      <c r="E158" s="8"/>
      <c r="F158" s="8"/>
      <c r="G158" s="8"/>
      <c r="H158" s="8"/>
      <c r="I158" s="8"/>
      <c r="J158" s="8"/>
      <c r="K158" s="8"/>
      <c r="L158" s="8">
        <f t="shared" si="14"/>
        <v>0</v>
      </c>
      <c r="M158" s="8">
        <f t="shared" si="15"/>
        <v>0</v>
      </c>
      <c r="N158" s="8">
        <f t="shared" si="16"/>
        <v>0</v>
      </c>
    </row>
    <row r="159" spans="1:14" ht="30" x14ac:dyDescent="0.2">
      <c r="A159" s="6" t="s">
        <v>269</v>
      </c>
      <c r="B159" s="20" t="s">
        <v>270</v>
      </c>
      <c r="C159" s="8"/>
      <c r="D159" s="8"/>
      <c r="E159" s="8"/>
      <c r="F159" s="8"/>
      <c r="G159" s="8"/>
      <c r="H159" s="8"/>
      <c r="I159" s="8"/>
      <c r="J159" s="8"/>
      <c r="K159" s="8"/>
      <c r="L159" s="8">
        <f t="shared" si="14"/>
        <v>0</v>
      </c>
      <c r="M159" s="8">
        <f t="shared" si="15"/>
        <v>0</v>
      </c>
      <c r="N159" s="8">
        <f t="shared" si="16"/>
        <v>0</v>
      </c>
    </row>
    <row r="160" spans="1:14" ht="30" x14ac:dyDescent="0.2">
      <c r="A160" s="6" t="s">
        <v>271</v>
      </c>
      <c r="B160" s="20" t="s">
        <v>272</v>
      </c>
      <c r="C160" s="8"/>
      <c r="D160" s="8"/>
      <c r="E160" s="8"/>
      <c r="F160" s="8"/>
      <c r="G160" s="8"/>
      <c r="H160" s="8"/>
      <c r="I160" s="8"/>
      <c r="J160" s="8"/>
      <c r="K160" s="8"/>
      <c r="L160" s="8">
        <f t="shared" si="14"/>
        <v>0</v>
      </c>
      <c r="M160" s="8">
        <f t="shared" si="15"/>
        <v>0</v>
      </c>
      <c r="N160" s="8">
        <f t="shared" si="16"/>
        <v>0</v>
      </c>
    </row>
    <row r="161" spans="1:14" ht="30" x14ac:dyDescent="0.2">
      <c r="A161" s="6" t="s">
        <v>273</v>
      </c>
      <c r="B161" s="20" t="s">
        <v>274</v>
      </c>
      <c r="C161" s="8"/>
      <c r="D161" s="8"/>
      <c r="E161" s="8"/>
      <c r="F161" s="8"/>
      <c r="G161" s="8"/>
      <c r="H161" s="8"/>
      <c r="I161" s="8"/>
      <c r="J161" s="8"/>
      <c r="K161" s="8"/>
      <c r="L161" s="8">
        <f t="shared" ref="L161:L215" si="17">SUM(C161,F161,I161)</f>
        <v>0</v>
      </c>
      <c r="M161" s="8">
        <f t="shared" si="15"/>
        <v>0</v>
      </c>
      <c r="N161" s="8">
        <f t="shared" si="16"/>
        <v>0</v>
      </c>
    </row>
    <row r="162" spans="1:14" ht="30" x14ac:dyDescent="0.2">
      <c r="A162" s="6" t="s">
        <v>275</v>
      </c>
      <c r="B162" s="20" t="s">
        <v>276</v>
      </c>
      <c r="C162" s="8">
        <v>1930</v>
      </c>
      <c r="D162" s="8">
        <v>1930</v>
      </c>
      <c r="E162" s="8">
        <v>1930</v>
      </c>
      <c r="F162" s="8"/>
      <c r="G162" s="8"/>
      <c r="H162" s="8"/>
      <c r="I162" s="8"/>
      <c r="J162" s="8"/>
      <c r="K162" s="8"/>
      <c r="L162" s="8">
        <f t="shared" si="17"/>
        <v>1930</v>
      </c>
      <c r="M162" s="8">
        <f t="shared" si="15"/>
        <v>1930</v>
      </c>
      <c r="N162" s="8">
        <f t="shared" si="16"/>
        <v>1930</v>
      </c>
    </row>
    <row r="163" spans="1:14" ht="30" x14ac:dyDescent="0.2">
      <c r="A163" s="12" t="s">
        <v>1</v>
      </c>
      <c r="B163" s="28" t="s">
        <v>0</v>
      </c>
      <c r="C163" s="8">
        <f>SUM(C157:C162)</f>
        <v>13492</v>
      </c>
      <c r="D163" s="8">
        <f>SUM(D157:D162)</f>
        <v>13968</v>
      </c>
      <c r="E163" s="8">
        <f>SUM(E157:E162)</f>
        <v>14183</v>
      </c>
      <c r="F163" s="8">
        <f>SUM(F157:F162)</f>
        <v>0</v>
      </c>
      <c r="G163" s="8"/>
      <c r="H163" s="8"/>
      <c r="I163" s="8"/>
      <c r="J163" s="8"/>
      <c r="K163" s="8"/>
      <c r="L163" s="8">
        <f t="shared" si="17"/>
        <v>13492</v>
      </c>
      <c r="M163" s="8">
        <f t="shared" si="15"/>
        <v>13968</v>
      </c>
      <c r="N163" s="8">
        <f t="shared" si="16"/>
        <v>14183</v>
      </c>
    </row>
    <row r="164" spans="1:14" ht="15" x14ac:dyDescent="0.2">
      <c r="A164" s="6" t="s">
        <v>277</v>
      </c>
      <c r="B164" s="20" t="s">
        <v>278</v>
      </c>
      <c r="C164" s="8"/>
      <c r="D164" s="8"/>
      <c r="E164" s="8"/>
      <c r="F164" s="8"/>
      <c r="G164" s="8"/>
      <c r="H164" s="8"/>
      <c r="I164" s="8"/>
      <c r="J164" s="8"/>
      <c r="K164" s="8"/>
      <c r="L164" s="8">
        <f t="shared" si="17"/>
        <v>0</v>
      </c>
      <c r="M164" s="8">
        <f t="shared" si="15"/>
        <v>0</v>
      </c>
      <c r="N164" s="8">
        <f t="shared" si="16"/>
        <v>0</v>
      </c>
    </row>
    <row r="165" spans="1:14" ht="15" x14ac:dyDescent="0.2">
      <c r="A165" s="6" t="s">
        <v>279</v>
      </c>
      <c r="B165" s="20" t="s">
        <v>280</v>
      </c>
      <c r="C165" s="8"/>
      <c r="D165" s="8"/>
      <c r="E165" s="8"/>
      <c r="F165" s="8"/>
      <c r="G165" s="8"/>
      <c r="H165" s="8"/>
      <c r="I165" s="8"/>
      <c r="J165" s="8"/>
      <c r="K165" s="8"/>
      <c r="L165" s="8">
        <f t="shared" si="17"/>
        <v>0</v>
      </c>
      <c r="M165" s="8">
        <f t="shared" si="15"/>
        <v>0</v>
      </c>
      <c r="N165" s="8">
        <f t="shared" si="16"/>
        <v>0</v>
      </c>
    </row>
    <row r="166" spans="1:14" x14ac:dyDescent="0.2">
      <c r="A166" s="10" t="s">
        <v>281</v>
      </c>
      <c r="B166" s="42" t="s">
        <v>282</v>
      </c>
      <c r="C166" s="8"/>
      <c r="D166" s="8"/>
      <c r="E166" s="8"/>
      <c r="F166" s="8"/>
      <c r="G166" s="8"/>
      <c r="H166" s="8"/>
      <c r="I166" s="8"/>
      <c r="J166" s="8"/>
      <c r="K166" s="8"/>
      <c r="L166" s="8">
        <f t="shared" si="17"/>
        <v>0</v>
      </c>
      <c r="M166" s="8">
        <f t="shared" si="15"/>
        <v>0</v>
      </c>
      <c r="N166" s="8">
        <f t="shared" si="16"/>
        <v>0</v>
      </c>
    </row>
    <row r="167" spans="1:14" ht="15" x14ac:dyDescent="0.2">
      <c r="A167" s="6" t="s">
        <v>283</v>
      </c>
      <c r="B167" s="20" t="s">
        <v>284</v>
      </c>
      <c r="C167" s="8"/>
      <c r="D167" s="8"/>
      <c r="E167" s="8"/>
      <c r="F167" s="8"/>
      <c r="G167" s="8"/>
      <c r="H167" s="8"/>
      <c r="I167" s="8"/>
      <c r="J167" s="8"/>
      <c r="K167" s="8"/>
      <c r="L167" s="8">
        <f t="shared" si="17"/>
        <v>0</v>
      </c>
      <c r="M167" s="8">
        <f t="shared" si="15"/>
        <v>0</v>
      </c>
      <c r="N167" s="8">
        <f t="shared" si="16"/>
        <v>0</v>
      </c>
    </row>
    <row r="168" spans="1:14" ht="15" x14ac:dyDescent="0.2">
      <c r="A168" s="6" t="s">
        <v>285</v>
      </c>
      <c r="B168" s="20" t="s">
        <v>286</v>
      </c>
      <c r="C168" s="8"/>
      <c r="D168" s="8"/>
      <c r="E168" s="8"/>
      <c r="F168" s="8"/>
      <c r="G168" s="8"/>
      <c r="H168" s="8"/>
      <c r="I168" s="8"/>
      <c r="J168" s="8"/>
      <c r="K168" s="8"/>
      <c r="L168" s="8">
        <f t="shared" si="17"/>
        <v>0</v>
      </c>
      <c r="M168" s="8">
        <f t="shared" si="15"/>
        <v>0</v>
      </c>
      <c r="N168" s="8">
        <f t="shared" si="16"/>
        <v>0</v>
      </c>
    </row>
    <row r="169" spans="1:14" ht="15" x14ac:dyDescent="0.2">
      <c r="A169" s="6" t="s">
        <v>287</v>
      </c>
      <c r="B169" s="20" t="s">
        <v>288</v>
      </c>
      <c r="C169" s="8">
        <v>395</v>
      </c>
      <c r="D169" s="8">
        <v>395</v>
      </c>
      <c r="E169" s="8">
        <v>395</v>
      </c>
      <c r="F169" s="8"/>
      <c r="G169" s="8"/>
      <c r="H169" s="8"/>
      <c r="I169" s="8"/>
      <c r="J169" s="8"/>
      <c r="K169" s="8"/>
      <c r="L169" s="8">
        <f t="shared" si="17"/>
        <v>395</v>
      </c>
      <c r="M169" s="8">
        <f t="shared" si="15"/>
        <v>395</v>
      </c>
      <c r="N169" s="8">
        <f t="shared" si="16"/>
        <v>395</v>
      </c>
    </row>
    <row r="170" spans="1:14" ht="15" x14ac:dyDescent="0.2">
      <c r="A170" s="6" t="s">
        <v>289</v>
      </c>
      <c r="B170" s="20" t="s">
        <v>290</v>
      </c>
      <c r="C170" s="8">
        <v>1540</v>
      </c>
      <c r="D170" s="8">
        <v>1540</v>
      </c>
      <c r="E170" s="8">
        <v>1540</v>
      </c>
      <c r="F170" s="8"/>
      <c r="G170" s="8"/>
      <c r="H170" s="8"/>
      <c r="I170" s="8"/>
      <c r="J170" s="8"/>
      <c r="K170" s="8"/>
      <c r="L170" s="8">
        <f t="shared" si="17"/>
        <v>1540</v>
      </c>
      <c r="M170" s="8">
        <f t="shared" si="15"/>
        <v>1540</v>
      </c>
      <c r="N170" s="8">
        <f t="shared" si="16"/>
        <v>1540</v>
      </c>
    </row>
    <row r="171" spans="1:14" ht="15" x14ac:dyDescent="0.2">
      <c r="A171" s="6" t="s">
        <v>291</v>
      </c>
      <c r="B171" s="20" t="s">
        <v>292</v>
      </c>
      <c r="C171" s="8"/>
      <c r="D171" s="8"/>
      <c r="E171" s="8"/>
      <c r="F171" s="8"/>
      <c r="G171" s="8"/>
      <c r="H171" s="8"/>
      <c r="I171" s="8"/>
      <c r="J171" s="8"/>
      <c r="K171" s="8"/>
      <c r="L171" s="8">
        <f t="shared" si="17"/>
        <v>0</v>
      </c>
      <c r="M171" s="8">
        <f t="shared" si="15"/>
        <v>0</v>
      </c>
      <c r="N171" s="8">
        <f t="shared" si="16"/>
        <v>0</v>
      </c>
    </row>
    <row r="172" spans="1:14" ht="15" x14ac:dyDescent="0.2">
      <c r="A172" s="6" t="s">
        <v>293</v>
      </c>
      <c r="B172" s="20" t="s">
        <v>294</v>
      </c>
      <c r="C172" s="8"/>
      <c r="D172" s="8"/>
      <c r="E172" s="8"/>
      <c r="F172" s="8"/>
      <c r="G172" s="8"/>
      <c r="H172" s="8"/>
      <c r="I172" s="8"/>
      <c r="J172" s="8"/>
      <c r="K172" s="8"/>
      <c r="L172" s="8">
        <f t="shared" si="17"/>
        <v>0</v>
      </c>
      <c r="M172" s="8">
        <f t="shared" si="15"/>
        <v>0</v>
      </c>
      <c r="N172" s="8">
        <f t="shared" si="16"/>
        <v>0</v>
      </c>
    </row>
    <row r="173" spans="1:14" ht="15" x14ac:dyDescent="0.2">
      <c r="A173" s="6" t="s">
        <v>295</v>
      </c>
      <c r="B173" s="20" t="s">
        <v>296</v>
      </c>
      <c r="C173" s="8">
        <v>430</v>
      </c>
      <c r="D173" s="8">
        <v>430</v>
      </c>
      <c r="E173" s="8">
        <v>430</v>
      </c>
      <c r="F173" s="8"/>
      <c r="G173" s="8"/>
      <c r="H173" s="8"/>
      <c r="I173" s="8"/>
      <c r="J173" s="8"/>
      <c r="K173" s="8"/>
      <c r="L173" s="8">
        <f t="shared" si="17"/>
        <v>430</v>
      </c>
      <c r="M173" s="8">
        <f t="shared" si="15"/>
        <v>430</v>
      </c>
      <c r="N173" s="8">
        <f t="shared" si="16"/>
        <v>430</v>
      </c>
    </row>
    <row r="174" spans="1:14" ht="15" x14ac:dyDescent="0.2">
      <c r="A174" s="6" t="s">
        <v>297</v>
      </c>
      <c r="B174" s="20" t="s">
        <v>298</v>
      </c>
      <c r="C174" s="8"/>
      <c r="D174" s="8"/>
      <c r="E174" s="8"/>
      <c r="F174" s="8"/>
      <c r="G174" s="8"/>
      <c r="H174" s="8"/>
      <c r="I174" s="8"/>
      <c r="J174" s="8"/>
      <c r="K174" s="8"/>
      <c r="L174" s="8">
        <f t="shared" si="17"/>
        <v>0</v>
      </c>
      <c r="M174" s="8">
        <f t="shared" si="15"/>
        <v>0</v>
      </c>
      <c r="N174" s="8">
        <f t="shared" si="16"/>
        <v>0</v>
      </c>
    </row>
    <row r="175" spans="1:14" x14ac:dyDescent="0.2">
      <c r="A175" s="10" t="s">
        <v>299</v>
      </c>
      <c r="B175" s="42" t="s">
        <v>300</v>
      </c>
      <c r="C175" s="8">
        <f>SUM(C169:C174)</f>
        <v>2365</v>
      </c>
      <c r="D175" s="8">
        <v>2365</v>
      </c>
      <c r="E175" s="8">
        <v>2365</v>
      </c>
      <c r="F175" s="8"/>
      <c r="G175" s="8"/>
      <c r="H175" s="8"/>
      <c r="I175" s="8"/>
      <c r="J175" s="8"/>
      <c r="K175" s="8"/>
      <c r="L175" s="8">
        <f t="shared" si="17"/>
        <v>2365</v>
      </c>
      <c r="M175" s="8">
        <f t="shared" si="15"/>
        <v>2365</v>
      </c>
      <c r="N175" s="8">
        <f t="shared" si="16"/>
        <v>2365</v>
      </c>
    </row>
    <row r="176" spans="1:14" ht="15" x14ac:dyDescent="0.2">
      <c r="A176" s="6" t="s">
        <v>301</v>
      </c>
      <c r="B176" s="20" t="s">
        <v>302</v>
      </c>
      <c r="C176" s="8"/>
      <c r="D176" s="8"/>
      <c r="E176" s="8"/>
      <c r="F176" s="8"/>
      <c r="G176" s="8"/>
      <c r="H176" s="8"/>
      <c r="I176" s="8"/>
      <c r="J176" s="8"/>
      <c r="K176" s="8"/>
      <c r="L176" s="8">
        <f t="shared" si="17"/>
        <v>0</v>
      </c>
      <c r="M176" s="8">
        <f t="shared" si="15"/>
        <v>0</v>
      </c>
      <c r="N176" s="8">
        <f t="shared" si="16"/>
        <v>0</v>
      </c>
    </row>
    <row r="177" spans="1:14" ht="15" x14ac:dyDescent="0.2">
      <c r="A177" s="12" t="s">
        <v>303</v>
      </c>
      <c r="B177" s="28" t="s">
        <v>3</v>
      </c>
      <c r="C177" s="8">
        <f>SUM(C175,C166)</f>
        <v>2365</v>
      </c>
      <c r="D177" s="8">
        <f>SUM(D175,D166)</f>
        <v>2365</v>
      </c>
      <c r="E177" s="8">
        <f>SUM(E175,E166)</f>
        <v>2365</v>
      </c>
      <c r="F177" s="8"/>
      <c r="G177" s="8"/>
      <c r="H177" s="8"/>
      <c r="I177" s="8"/>
      <c r="J177" s="8"/>
      <c r="K177" s="8"/>
      <c r="L177" s="8">
        <f t="shared" si="17"/>
        <v>2365</v>
      </c>
      <c r="M177" s="8">
        <f t="shared" si="15"/>
        <v>2365</v>
      </c>
      <c r="N177" s="8">
        <f t="shared" si="16"/>
        <v>2365</v>
      </c>
    </row>
    <row r="178" spans="1:14" ht="15" x14ac:dyDescent="0.2">
      <c r="A178" s="11" t="s">
        <v>304</v>
      </c>
      <c r="B178" s="20" t="s">
        <v>305</v>
      </c>
      <c r="C178" s="8"/>
      <c r="D178" s="8"/>
      <c r="E178" s="8"/>
      <c r="F178" s="8"/>
      <c r="G178" s="8"/>
      <c r="H178" s="8"/>
      <c r="I178" s="8"/>
      <c r="J178" s="8"/>
      <c r="K178" s="8"/>
      <c r="L178" s="8">
        <f t="shared" si="17"/>
        <v>0</v>
      </c>
      <c r="M178" s="8">
        <f t="shared" si="15"/>
        <v>0</v>
      </c>
      <c r="N178" s="8">
        <f t="shared" si="16"/>
        <v>0</v>
      </c>
    </row>
    <row r="179" spans="1:14" ht="15" x14ac:dyDescent="0.2">
      <c r="A179" s="11" t="s">
        <v>306</v>
      </c>
      <c r="B179" s="20" t="s">
        <v>307</v>
      </c>
      <c r="C179" s="8"/>
      <c r="D179" s="8"/>
      <c r="E179" s="8"/>
      <c r="F179" s="8"/>
      <c r="G179" s="8"/>
      <c r="H179" s="8"/>
      <c r="I179" s="8"/>
      <c r="J179" s="8"/>
      <c r="K179" s="8"/>
      <c r="L179" s="8">
        <f t="shared" si="17"/>
        <v>0</v>
      </c>
      <c r="M179" s="8">
        <f t="shared" si="15"/>
        <v>0</v>
      </c>
      <c r="N179" s="8">
        <f t="shared" si="16"/>
        <v>0</v>
      </c>
    </row>
    <row r="180" spans="1:14" ht="15" x14ac:dyDescent="0.2">
      <c r="A180" s="11" t="s">
        <v>308</v>
      </c>
      <c r="B180" s="20" t="s">
        <v>309</v>
      </c>
      <c r="C180" s="8"/>
      <c r="D180" s="8"/>
      <c r="E180" s="8"/>
      <c r="F180" s="8"/>
      <c r="G180" s="8"/>
      <c r="H180" s="8"/>
      <c r="I180" s="8"/>
      <c r="J180" s="8"/>
      <c r="K180" s="8"/>
      <c r="L180" s="8">
        <f t="shared" si="17"/>
        <v>0</v>
      </c>
      <c r="M180" s="8">
        <f t="shared" si="15"/>
        <v>0</v>
      </c>
      <c r="N180" s="8">
        <f t="shared" si="16"/>
        <v>0</v>
      </c>
    </row>
    <row r="181" spans="1:14" ht="15" x14ac:dyDescent="0.2">
      <c r="A181" s="11" t="s">
        <v>310</v>
      </c>
      <c r="B181" s="20" t="s">
        <v>311</v>
      </c>
      <c r="C181" s="8"/>
      <c r="D181" s="8"/>
      <c r="E181" s="8"/>
      <c r="F181" s="8">
        <v>300</v>
      </c>
      <c r="G181" s="8">
        <v>300</v>
      </c>
      <c r="H181" s="8">
        <v>300</v>
      </c>
      <c r="I181" s="8"/>
      <c r="J181" s="8"/>
      <c r="K181" s="8"/>
      <c r="L181" s="8">
        <f t="shared" si="17"/>
        <v>300</v>
      </c>
      <c r="M181" s="8">
        <f t="shared" si="15"/>
        <v>300</v>
      </c>
      <c r="N181" s="8">
        <f t="shared" si="16"/>
        <v>300</v>
      </c>
    </row>
    <row r="182" spans="1:14" ht="15" x14ac:dyDescent="0.2">
      <c r="A182" s="11" t="s">
        <v>312</v>
      </c>
      <c r="B182" s="20" t="s">
        <v>313</v>
      </c>
      <c r="C182" s="8">
        <v>734</v>
      </c>
      <c r="D182" s="8">
        <v>734</v>
      </c>
      <c r="E182" s="8">
        <v>734</v>
      </c>
      <c r="F182" s="8"/>
      <c r="G182" s="8"/>
      <c r="H182" s="8"/>
      <c r="I182" s="8"/>
      <c r="J182" s="8"/>
      <c r="K182" s="8"/>
      <c r="L182" s="8">
        <f t="shared" si="17"/>
        <v>734</v>
      </c>
      <c r="M182" s="8">
        <f t="shared" si="15"/>
        <v>734</v>
      </c>
      <c r="N182" s="8">
        <f t="shared" si="16"/>
        <v>734</v>
      </c>
    </row>
    <row r="183" spans="1:14" ht="15" x14ac:dyDescent="0.2">
      <c r="A183" s="11" t="s">
        <v>314</v>
      </c>
      <c r="B183" s="20" t="s">
        <v>315</v>
      </c>
      <c r="C183" s="8"/>
      <c r="D183" s="8"/>
      <c r="E183" s="8"/>
      <c r="F183" s="8"/>
      <c r="G183" s="8"/>
      <c r="H183" s="8"/>
      <c r="I183" s="8"/>
      <c r="J183" s="8"/>
      <c r="K183" s="8"/>
      <c r="L183" s="8">
        <f t="shared" si="17"/>
        <v>0</v>
      </c>
      <c r="M183" s="8">
        <f t="shared" si="15"/>
        <v>0</v>
      </c>
      <c r="N183" s="8">
        <f t="shared" si="16"/>
        <v>0</v>
      </c>
    </row>
    <row r="184" spans="1:14" ht="15" x14ac:dyDescent="0.2">
      <c r="A184" s="11" t="s">
        <v>316</v>
      </c>
      <c r="B184" s="20" t="s">
        <v>317</v>
      </c>
      <c r="C184" s="8"/>
      <c r="D184" s="8"/>
      <c r="E184" s="8"/>
      <c r="F184" s="8"/>
      <c r="G184" s="8"/>
      <c r="H184" s="8"/>
      <c r="I184" s="8"/>
      <c r="J184" s="8"/>
      <c r="K184" s="8"/>
      <c r="L184" s="8">
        <f t="shared" si="17"/>
        <v>0</v>
      </c>
      <c r="M184" s="8">
        <f t="shared" si="15"/>
        <v>0</v>
      </c>
      <c r="N184" s="8">
        <f t="shared" si="16"/>
        <v>0</v>
      </c>
    </row>
    <row r="185" spans="1:14" ht="15" x14ac:dyDescent="0.2">
      <c r="A185" s="11" t="s">
        <v>318</v>
      </c>
      <c r="B185" s="20" t="s">
        <v>319</v>
      </c>
      <c r="C185" s="8"/>
      <c r="D185" s="8"/>
      <c r="E185" s="8"/>
      <c r="F185" s="8">
        <v>30</v>
      </c>
      <c r="G185" s="8">
        <v>30</v>
      </c>
      <c r="H185" s="8">
        <v>30</v>
      </c>
      <c r="I185" s="8"/>
      <c r="J185" s="8"/>
      <c r="K185" s="8"/>
      <c r="L185" s="8">
        <f t="shared" si="17"/>
        <v>30</v>
      </c>
      <c r="M185" s="8">
        <f t="shared" si="15"/>
        <v>30</v>
      </c>
      <c r="N185" s="8">
        <f t="shared" si="16"/>
        <v>30</v>
      </c>
    </row>
    <row r="186" spans="1:14" ht="15" x14ac:dyDescent="0.2">
      <c r="A186" s="11" t="s">
        <v>320</v>
      </c>
      <c r="B186" s="20" t="s">
        <v>321</v>
      </c>
      <c r="C186" s="8"/>
      <c r="D186" s="8"/>
      <c r="E186" s="8"/>
      <c r="F186" s="8"/>
      <c r="G186" s="8"/>
      <c r="H186" s="8"/>
      <c r="I186" s="8"/>
      <c r="J186" s="8"/>
      <c r="K186" s="8"/>
      <c r="L186" s="8">
        <f t="shared" si="17"/>
        <v>0</v>
      </c>
      <c r="M186" s="8">
        <f t="shared" si="15"/>
        <v>0</v>
      </c>
      <c r="N186" s="8">
        <f t="shared" si="16"/>
        <v>0</v>
      </c>
    </row>
    <row r="187" spans="1:14" ht="15" x14ac:dyDescent="0.2">
      <c r="A187" s="11" t="s">
        <v>322</v>
      </c>
      <c r="B187" s="20" t="s">
        <v>323</v>
      </c>
      <c r="C187" s="8"/>
      <c r="D187" s="8"/>
      <c r="E187" s="8"/>
      <c r="F187" s="8"/>
      <c r="G187" s="8"/>
      <c r="H187" s="8"/>
      <c r="I187" s="8"/>
      <c r="J187" s="8"/>
      <c r="K187" s="8"/>
      <c r="L187" s="8">
        <f t="shared" si="17"/>
        <v>0</v>
      </c>
      <c r="M187" s="8">
        <f t="shared" si="15"/>
        <v>0</v>
      </c>
      <c r="N187" s="8">
        <f t="shared" si="16"/>
        <v>0</v>
      </c>
    </row>
    <row r="188" spans="1:14" ht="15" x14ac:dyDescent="0.2">
      <c r="A188" s="25" t="s">
        <v>324</v>
      </c>
      <c r="B188" s="28" t="s">
        <v>4</v>
      </c>
      <c r="C188" s="8">
        <f t="shared" ref="C188:H188" si="18">SUM(C178:C187)</f>
        <v>734</v>
      </c>
      <c r="D188" s="8">
        <f t="shared" si="18"/>
        <v>734</v>
      </c>
      <c r="E188" s="8">
        <f t="shared" si="18"/>
        <v>734</v>
      </c>
      <c r="F188" s="8">
        <f t="shared" si="18"/>
        <v>330</v>
      </c>
      <c r="G188" s="8">
        <f t="shared" si="18"/>
        <v>330</v>
      </c>
      <c r="H188" s="8">
        <f t="shared" si="18"/>
        <v>330</v>
      </c>
      <c r="I188" s="8"/>
      <c r="J188" s="8"/>
      <c r="K188" s="8"/>
      <c r="L188" s="8">
        <f t="shared" si="17"/>
        <v>1064</v>
      </c>
      <c r="M188" s="8">
        <f t="shared" si="15"/>
        <v>1064</v>
      </c>
      <c r="N188" s="8">
        <f t="shared" si="16"/>
        <v>1064</v>
      </c>
    </row>
    <row r="189" spans="1:14" ht="30" x14ac:dyDescent="0.2">
      <c r="A189" s="11" t="s">
        <v>325</v>
      </c>
      <c r="B189" s="20" t="s">
        <v>326</v>
      </c>
      <c r="C189" s="8"/>
      <c r="D189" s="8"/>
      <c r="E189" s="8"/>
      <c r="F189" s="8"/>
      <c r="G189" s="8"/>
      <c r="H189" s="8"/>
      <c r="I189" s="8"/>
      <c r="J189" s="8"/>
      <c r="K189" s="8"/>
      <c r="L189" s="8">
        <f t="shared" si="17"/>
        <v>0</v>
      </c>
      <c r="M189" s="8">
        <f t="shared" si="15"/>
        <v>0</v>
      </c>
      <c r="N189" s="8">
        <f t="shared" si="16"/>
        <v>0</v>
      </c>
    </row>
    <row r="190" spans="1:14" ht="30" x14ac:dyDescent="0.2">
      <c r="A190" s="6" t="s">
        <v>327</v>
      </c>
      <c r="B190" s="20" t="s">
        <v>328</v>
      </c>
      <c r="C190" s="8"/>
      <c r="D190" s="8"/>
      <c r="E190" s="8"/>
      <c r="F190" s="8"/>
      <c r="G190" s="8"/>
      <c r="H190" s="8"/>
      <c r="I190" s="8"/>
      <c r="J190" s="8"/>
      <c r="K190" s="8"/>
      <c r="L190" s="8">
        <f t="shared" si="17"/>
        <v>0</v>
      </c>
      <c r="M190" s="8">
        <f t="shared" si="15"/>
        <v>0</v>
      </c>
      <c r="N190" s="8">
        <f t="shared" si="16"/>
        <v>0</v>
      </c>
    </row>
    <row r="191" spans="1:14" ht="15" x14ac:dyDescent="0.2">
      <c r="A191" s="11" t="s">
        <v>329</v>
      </c>
      <c r="B191" s="20" t="s">
        <v>330</v>
      </c>
      <c r="C191" s="8"/>
      <c r="D191" s="8"/>
      <c r="E191" s="8"/>
      <c r="F191" s="8">
        <v>50</v>
      </c>
      <c r="G191" s="8">
        <v>50</v>
      </c>
      <c r="H191" s="8">
        <v>50</v>
      </c>
      <c r="I191" s="8"/>
      <c r="J191" s="8"/>
      <c r="K191" s="8"/>
      <c r="L191" s="8">
        <f t="shared" si="17"/>
        <v>50</v>
      </c>
      <c r="M191" s="8">
        <f t="shared" si="15"/>
        <v>50</v>
      </c>
      <c r="N191" s="8">
        <f t="shared" si="16"/>
        <v>50</v>
      </c>
    </row>
    <row r="192" spans="1:14" ht="15" x14ac:dyDescent="0.2">
      <c r="A192" s="12" t="s">
        <v>331</v>
      </c>
      <c r="B192" s="28" t="s">
        <v>6</v>
      </c>
      <c r="C192" s="8"/>
      <c r="D192" s="8"/>
      <c r="E192" s="8"/>
      <c r="F192" s="8">
        <f>SUM(F189:F191)</f>
        <v>50</v>
      </c>
      <c r="G192" s="8">
        <f>SUM(G189:G191)</f>
        <v>50</v>
      </c>
      <c r="H192" s="8">
        <f>SUM(H189:H191)</f>
        <v>50</v>
      </c>
      <c r="I192" s="8"/>
      <c r="J192" s="8"/>
      <c r="K192" s="8"/>
      <c r="L192" s="8">
        <f t="shared" si="17"/>
        <v>50</v>
      </c>
      <c r="M192" s="8">
        <f t="shared" si="15"/>
        <v>50</v>
      </c>
      <c r="N192" s="8">
        <f t="shared" si="16"/>
        <v>50</v>
      </c>
    </row>
    <row r="193" spans="1:14" ht="15.75" x14ac:dyDescent="0.25">
      <c r="A193" s="26" t="s">
        <v>159</v>
      </c>
      <c r="B193" s="43"/>
      <c r="C193" s="41">
        <f t="shared" ref="C193:H193" si="19">SUM(C192,C188,C177,C163)</f>
        <v>16591</v>
      </c>
      <c r="D193" s="41">
        <f t="shared" si="19"/>
        <v>17067</v>
      </c>
      <c r="E193" s="41">
        <f t="shared" si="19"/>
        <v>17282</v>
      </c>
      <c r="F193" s="41">
        <f t="shared" si="19"/>
        <v>380</v>
      </c>
      <c r="G193" s="41">
        <f t="shared" si="19"/>
        <v>380</v>
      </c>
      <c r="H193" s="41">
        <f t="shared" si="19"/>
        <v>380</v>
      </c>
      <c r="I193" s="41"/>
      <c r="J193" s="41"/>
      <c r="K193" s="41"/>
      <c r="L193" s="41">
        <f t="shared" si="17"/>
        <v>16971</v>
      </c>
      <c r="M193" s="41">
        <f t="shared" si="15"/>
        <v>17447</v>
      </c>
      <c r="N193" s="41">
        <f t="shared" si="16"/>
        <v>17662</v>
      </c>
    </row>
    <row r="194" spans="1:14" ht="15" x14ac:dyDescent="0.2">
      <c r="A194" s="6" t="s">
        <v>332</v>
      </c>
      <c r="B194" s="20" t="s">
        <v>333</v>
      </c>
      <c r="C194" s="8"/>
      <c r="D194" s="8"/>
      <c r="E194" s="8"/>
      <c r="F194" s="8"/>
      <c r="G194" s="8"/>
      <c r="H194" s="8"/>
      <c r="I194" s="8"/>
      <c r="J194" s="8"/>
      <c r="K194" s="8"/>
      <c r="L194" s="8">
        <f t="shared" si="17"/>
        <v>0</v>
      </c>
      <c r="M194" s="8">
        <f t="shared" si="15"/>
        <v>0</v>
      </c>
      <c r="N194" s="8">
        <f t="shared" si="16"/>
        <v>0</v>
      </c>
    </row>
    <row r="195" spans="1:14" ht="24.75" customHeight="1" x14ac:dyDescent="0.2">
      <c r="A195" s="6" t="s">
        <v>334</v>
      </c>
      <c r="B195" s="20" t="s">
        <v>335</v>
      </c>
      <c r="C195" s="8"/>
      <c r="D195" s="8"/>
      <c r="E195" s="8"/>
      <c r="F195" s="8"/>
      <c r="G195" s="8"/>
      <c r="H195" s="8"/>
      <c r="I195" s="8"/>
      <c r="J195" s="8"/>
      <c r="K195" s="8"/>
      <c r="L195" s="8">
        <f t="shared" si="17"/>
        <v>0</v>
      </c>
      <c r="M195" s="8">
        <f t="shared" si="15"/>
        <v>0</v>
      </c>
      <c r="N195" s="8">
        <f t="shared" si="16"/>
        <v>0</v>
      </c>
    </row>
    <row r="196" spans="1:14" ht="27" customHeight="1" x14ac:dyDescent="0.2">
      <c r="A196" s="6" t="s">
        <v>336</v>
      </c>
      <c r="B196" s="20" t="s">
        <v>337</v>
      </c>
      <c r="C196" s="8"/>
      <c r="D196" s="8"/>
      <c r="E196" s="8"/>
      <c r="F196" s="8"/>
      <c r="G196" s="8"/>
      <c r="H196" s="8"/>
      <c r="I196" s="8"/>
      <c r="J196" s="8"/>
      <c r="K196" s="8"/>
      <c r="L196" s="8">
        <f t="shared" si="17"/>
        <v>0</v>
      </c>
      <c r="M196" s="8">
        <f t="shared" si="15"/>
        <v>0</v>
      </c>
      <c r="N196" s="8">
        <f t="shared" si="16"/>
        <v>0</v>
      </c>
    </row>
    <row r="197" spans="1:14" ht="27" customHeight="1" x14ac:dyDescent="0.2">
      <c r="A197" s="6" t="s">
        <v>338</v>
      </c>
      <c r="B197" s="20" t="s">
        <v>339</v>
      </c>
      <c r="C197" s="8"/>
      <c r="D197" s="8"/>
      <c r="E197" s="8"/>
      <c r="F197" s="8"/>
      <c r="G197" s="8"/>
      <c r="H197" s="8"/>
      <c r="I197" s="8"/>
      <c r="J197" s="8"/>
      <c r="K197" s="8"/>
      <c r="L197" s="8">
        <f t="shared" si="17"/>
        <v>0</v>
      </c>
      <c r="M197" s="8">
        <f t="shared" si="15"/>
        <v>0</v>
      </c>
      <c r="N197" s="8">
        <f t="shared" si="16"/>
        <v>0</v>
      </c>
    </row>
    <row r="198" spans="1:14" ht="25.5" customHeight="1" x14ac:dyDescent="0.2">
      <c r="A198" s="6" t="s">
        <v>340</v>
      </c>
      <c r="B198" s="20" t="s">
        <v>341</v>
      </c>
      <c r="C198" s="8"/>
      <c r="D198" s="8"/>
      <c r="E198" s="8"/>
      <c r="F198" s="8"/>
      <c r="G198" s="8"/>
      <c r="H198" s="8"/>
      <c r="I198" s="8"/>
      <c r="J198" s="8"/>
      <c r="K198" s="8"/>
      <c r="L198" s="8">
        <f t="shared" si="17"/>
        <v>0</v>
      </c>
      <c r="M198" s="8">
        <f t="shared" si="15"/>
        <v>0</v>
      </c>
      <c r="N198" s="8">
        <f t="shared" si="16"/>
        <v>0</v>
      </c>
    </row>
    <row r="199" spans="1:14" ht="30" x14ac:dyDescent="0.2">
      <c r="A199" s="12" t="s">
        <v>342</v>
      </c>
      <c r="B199" s="28" t="s">
        <v>2</v>
      </c>
      <c r="C199" s="8"/>
      <c r="D199" s="8"/>
      <c r="E199" s="8"/>
      <c r="F199" s="8">
        <f>SUM(F194:F198)</f>
        <v>0</v>
      </c>
      <c r="G199" s="8"/>
      <c r="H199" s="8"/>
      <c r="I199" s="8"/>
      <c r="J199" s="8"/>
      <c r="K199" s="8"/>
      <c r="L199" s="8">
        <f t="shared" si="17"/>
        <v>0</v>
      </c>
      <c r="M199" s="8">
        <f t="shared" si="15"/>
        <v>0</v>
      </c>
      <c r="N199" s="8">
        <f t="shared" si="16"/>
        <v>0</v>
      </c>
    </row>
    <row r="200" spans="1:14" ht="15" x14ac:dyDescent="0.2">
      <c r="A200" s="11" t="s">
        <v>343</v>
      </c>
      <c r="B200" s="20" t="s">
        <v>344</v>
      </c>
      <c r="C200" s="8"/>
      <c r="D200" s="8"/>
      <c r="E200" s="8"/>
      <c r="F200" s="8"/>
      <c r="G200" s="8"/>
      <c r="H200" s="8"/>
      <c r="I200" s="8"/>
      <c r="J200" s="8"/>
      <c r="K200" s="8"/>
      <c r="L200" s="8">
        <f t="shared" si="17"/>
        <v>0</v>
      </c>
      <c r="M200" s="8">
        <f t="shared" si="15"/>
        <v>0</v>
      </c>
      <c r="N200" s="8">
        <f t="shared" si="16"/>
        <v>0</v>
      </c>
    </row>
    <row r="201" spans="1:14" ht="15" x14ac:dyDescent="0.2">
      <c r="A201" s="11" t="s">
        <v>345</v>
      </c>
      <c r="B201" s="20" t="s">
        <v>346</v>
      </c>
      <c r="C201" s="8"/>
      <c r="D201" s="8"/>
      <c r="E201" s="8"/>
      <c r="F201" s="8"/>
      <c r="G201" s="8"/>
      <c r="H201" s="8"/>
      <c r="I201" s="8"/>
      <c r="J201" s="8"/>
      <c r="K201" s="8"/>
      <c r="L201" s="8">
        <f t="shared" si="17"/>
        <v>0</v>
      </c>
      <c r="M201" s="8">
        <f t="shared" si="15"/>
        <v>0</v>
      </c>
      <c r="N201" s="8">
        <f t="shared" si="16"/>
        <v>0</v>
      </c>
    </row>
    <row r="202" spans="1:14" ht="15" x14ac:dyDescent="0.2">
      <c r="A202" s="11" t="s">
        <v>347</v>
      </c>
      <c r="B202" s="20" t="s">
        <v>348</v>
      </c>
      <c r="C202" s="8"/>
      <c r="D202" s="8"/>
      <c r="E202" s="8"/>
      <c r="F202" s="8"/>
      <c r="G202" s="8"/>
      <c r="H202" s="8"/>
      <c r="I202" s="8"/>
      <c r="J202" s="8"/>
      <c r="K202" s="8"/>
      <c r="L202" s="8">
        <f t="shared" si="17"/>
        <v>0</v>
      </c>
      <c r="M202" s="8">
        <f t="shared" si="15"/>
        <v>0</v>
      </c>
      <c r="N202" s="8">
        <f t="shared" si="16"/>
        <v>0</v>
      </c>
    </row>
    <row r="203" spans="1:14" ht="15" x14ac:dyDescent="0.2">
      <c r="A203" s="11" t="s">
        <v>349</v>
      </c>
      <c r="B203" s="20" t="s">
        <v>350</v>
      </c>
      <c r="C203" s="8"/>
      <c r="D203" s="8"/>
      <c r="E203" s="8"/>
      <c r="F203" s="8"/>
      <c r="G203" s="8"/>
      <c r="H203" s="8"/>
      <c r="I203" s="8"/>
      <c r="J203" s="8"/>
      <c r="K203" s="8"/>
      <c r="L203" s="8">
        <f t="shared" si="17"/>
        <v>0</v>
      </c>
      <c r="M203" s="8">
        <f t="shared" si="15"/>
        <v>0</v>
      </c>
      <c r="N203" s="8">
        <f t="shared" si="16"/>
        <v>0</v>
      </c>
    </row>
    <row r="204" spans="1:14" ht="15" x14ac:dyDescent="0.2">
      <c r="A204" s="11" t="s">
        <v>351</v>
      </c>
      <c r="B204" s="20" t="s">
        <v>352</v>
      </c>
      <c r="C204" s="8"/>
      <c r="D204" s="8"/>
      <c r="E204" s="8"/>
      <c r="F204" s="8"/>
      <c r="G204" s="8"/>
      <c r="H204" s="8"/>
      <c r="I204" s="8"/>
      <c r="J204" s="8"/>
      <c r="K204" s="8"/>
      <c r="L204" s="8">
        <f t="shared" si="17"/>
        <v>0</v>
      </c>
      <c r="M204" s="8">
        <f t="shared" si="15"/>
        <v>0</v>
      </c>
      <c r="N204" s="8">
        <f t="shared" si="16"/>
        <v>0</v>
      </c>
    </row>
    <row r="205" spans="1:14" ht="15" x14ac:dyDescent="0.2">
      <c r="A205" s="12" t="s">
        <v>353</v>
      </c>
      <c r="B205" s="28" t="s">
        <v>5</v>
      </c>
      <c r="C205" s="8"/>
      <c r="D205" s="8"/>
      <c r="E205" s="8"/>
      <c r="F205" s="8">
        <f>SUM(F200:F204)</f>
        <v>0</v>
      </c>
      <c r="G205" s="8"/>
      <c r="H205" s="8"/>
      <c r="I205" s="8"/>
      <c r="J205" s="8"/>
      <c r="K205" s="8"/>
      <c r="L205" s="8">
        <f t="shared" si="17"/>
        <v>0</v>
      </c>
      <c r="M205" s="8">
        <f t="shared" si="15"/>
        <v>0</v>
      </c>
      <c r="N205" s="8">
        <f t="shared" si="16"/>
        <v>0</v>
      </c>
    </row>
    <row r="206" spans="1:14" ht="27.75" customHeight="1" x14ac:dyDescent="0.2">
      <c r="A206" s="11" t="s">
        <v>354</v>
      </c>
      <c r="B206" s="20" t="s">
        <v>355</v>
      </c>
      <c r="C206" s="8"/>
      <c r="D206" s="8"/>
      <c r="E206" s="8"/>
      <c r="F206" s="8"/>
      <c r="G206" s="8"/>
      <c r="H206" s="8"/>
      <c r="I206" s="8"/>
      <c r="J206" s="8"/>
      <c r="K206" s="8"/>
      <c r="L206" s="8">
        <f t="shared" si="17"/>
        <v>0</v>
      </c>
      <c r="M206" s="8">
        <f t="shared" si="15"/>
        <v>0</v>
      </c>
      <c r="N206" s="8">
        <f t="shared" si="16"/>
        <v>0</v>
      </c>
    </row>
    <row r="207" spans="1:14" ht="30" x14ac:dyDescent="0.2">
      <c r="A207" s="6" t="s">
        <v>356</v>
      </c>
      <c r="B207" s="20" t="s">
        <v>357</v>
      </c>
      <c r="C207" s="8"/>
      <c r="D207" s="8"/>
      <c r="E207" s="8"/>
      <c r="F207" s="8">
        <v>143</v>
      </c>
      <c r="G207" s="8">
        <v>143</v>
      </c>
      <c r="H207" s="8">
        <v>143</v>
      </c>
      <c r="I207" s="8"/>
      <c r="J207" s="8"/>
      <c r="K207" s="8"/>
      <c r="L207" s="8">
        <f t="shared" si="17"/>
        <v>143</v>
      </c>
      <c r="M207" s="8">
        <f t="shared" si="15"/>
        <v>143</v>
      </c>
      <c r="N207" s="8">
        <f t="shared" si="16"/>
        <v>143</v>
      </c>
    </row>
    <row r="208" spans="1:14" ht="15" x14ac:dyDescent="0.2">
      <c r="A208" s="11" t="s">
        <v>358</v>
      </c>
      <c r="B208" s="20" t="s">
        <v>359</v>
      </c>
      <c r="C208" s="8"/>
      <c r="D208" s="8"/>
      <c r="E208" s="8"/>
      <c r="F208" s="8"/>
      <c r="G208" s="8"/>
      <c r="H208" s="8"/>
      <c r="I208" s="8"/>
      <c r="J208" s="8"/>
      <c r="K208" s="8"/>
      <c r="L208" s="8">
        <f t="shared" si="17"/>
        <v>0</v>
      </c>
      <c r="M208" s="8">
        <f t="shared" si="15"/>
        <v>0</v>
      </c>
      <c r="N208" s="8">
        <f t="shared" si="16"/>
        <v>0</v>
      </c>
    </row>
    <row r="209" spans="1:14" ht="15" x14ac:dyDescent="0.2">
      <c r="A209" s="12" t="s">
        <v>360</v>
      </c>
      <c r="B209" s="28" t="s">
        <v>7</v>
      </c>
      <c r="C209" s="8"/>
      <c r="D209" s="8"/>
      <c r="E209" s="8"/>
      <c r="F209" s="8">
        <f>SUM(F206:F208)</f>
        <v>143</v>
      </c>
      <c r="G209" s="8">
        <f>SUM(G206:G208)</f>
        <v>143</v>
      </c>
      <c r="H209" s="8">
        <f>SUM(H206:H208)</f>
        <v>143</v>
      </c>
      <c r="I209" s="8"/>
      <c r="J209" s="8"/>
      <c r="K209" s="8"/>
      <c r="L209" s="8">
        <f t="shared" si="17"/>
        <v>143</v>
      </c>
      <c r="M209" s="8">
        <f t="shared" si="15"/>
        <v>143</v>
      </c>
      <c r="N209" s="8">
        <f t="shared" si="16"/>
        <v>143</v>
      </c>
    </row>
    <row r="210" spans="1:14" ht="15.75" x14ac:dyDescent="0.25">
      <c r="A210" s="26" t="s">
        <v>201</v>
      </c>
      <c r="B210" s="43"/>
      <c r="C210" s="41"/>
      <c r="D210" s="41"/>
      <c r="E210" s="41"/>
      <c r="F210" s="41">
        <f>SUM(F209,F205:F206,F199)</f>
        <v>143</v>
      </c>
      <c r="G210" s="41">
        <f>SUM(G209,G205:G206,G199)</f>
        <v>143</v>
      </c>
      <c r="H210" s="41">
        <f>SUM(H209,H205:H206,H199)</f>
        <v>143</v>
      </c>
      <c r="I210" s="41"/>
      <c r="J210" s="41"/>
      <c r="K210" s="41"/>
      <c r="L210" s="41">
        <f t="shared" si="17"/>
        <v>143</v>
      </c>
      <c r="M210" s="41">
        <f t="shared" si="15"/>
        <v>143</v>
      </c>
      <c r="N210" s="41">
        <f t="shared" si="16"/>
        <v>143</v>
      </c>
    </row>
    <row r="211" spans="1:14" ht="15.75" x14ac:dyDescent="0.2">
      <c r="A211" s="44" t="s">
        <v>361</v>
      </c>
      <c r="B211" s="29" t="s">
        <v>362</v>
      </c>
      <c r="C211" s="41">
        <f t="shared" ref="C211:H211" si="20">SUM(C210,C193)</f>
        <v>16591</v>
      </c>
      <c r="D211" s="41">
        <f t="shared" si="20"/>
        <v>17067</v>
      </c>
      <c r="E211" s="41">
        <f t="shared" si="20"/>
        <v>17282</v>
      </c>
      <c r="F211" s="41">
        <f t="shared" si="20"/>
        <v>523</v>
      </c>
      <c r="G211" s="41">
        <f t="shared" si="20"/>
        <v>523</v>
      </c>
      <c r="H211" s="41">
        <f t="shared" si="20"/>
        <v>523</v>
      </c>
      <c r="I211" s="41"/>
      <c r="J211" s="41"/>
      <c r="K211" s="41"/>
      <c r="L211" s="41">
        <f t="shared" si="17"/>
        <v>17114</v>
      </c>
      <c r="M211" s="41">
        <f t="shared" si="15"/>
        <v>17590</v>
      </c>
      <c r="N211" s="41">
        <f t="shared" si="16"/>
        <v>17805</v>
      </c>
    </row>
    <row r="212" spans="1:14" ht="30" x14ac:dyDescent="0.2">
      <c r="A212" s="32" t="s">
        <v>363</v>
      </c>
      <c r="B212" s="6" t="s">
        <v>364</v>
      </c>
      <c r="C212" s="8"/>
      <c r="D212" s="8"/>
      <c r="E212" s="8"/>
      <c r="F212" s="8"/>
      <c r="G212" s="8"/>
      <c r="H212" s="8"/>
      <c r="I212" s="8"/>
      <c r="J212" s="8"/>
      <c r="K212" s="8"/>
      <c r="L212" s="8">
        <f t="shared" si="17"/>
        <v>0</v>
      </c>
      <c r="M212" s="8">
        <f t="shared" si="15"/>
        <v>0</v>
      </c>
      <c r="N212" s="8">
        <f t="shared" si="16"/>
        <v>0</v>
      </c>
    </row>
    <row r="213" spans="1:14" ht="30" x14ac:dyDescent="0.2">
      <c r="A213" s="11" t="s">
        <v>21</v>
      </c>
      <c r="B213" s="6" t="s">
        <v>365</v>
      </c>
      <c r="C213" s="8"/>
      <c r="D213" s="8"/>
      <c r="E213" s="8"/>
      <c r="F213" s="8"/>
      <c r="G213" s="8"/>
      <c r="H213" s="8"/>
      <c r="I213" s="8"/>
      <c r="J213" s="8"/>
      <c r="K213" s="8"/>
      <c r="L213" s="8">
        <f t="shared" si="17"/>
        <v>0</v>
      </c>
      <c r="M213" s="8">
        <f t="shared" si="15"/>
        <v>0</v>
      </c>
      <c r="N213" s="8">
        <f t="shared" si="16"/>
        <v>0</v>
      </c>
    </row>
    <row r="214" spans="1:14" ht="30" x14ac:dyDescent="0.2">
      <c r="A214" s="32" t="s">
        <v>366</v>
      </c>
      <c r="B214" s="6" t="s">
        <v>367</v>
      </c>
      <c r="C214" s="8"/>
      <c r="D214" s="8"/>
      <c r="E214" s="8"/>
      <c r="F214" s="8"/>
      <c r="G214" s="8"/>
      <c r="H214" s="8"/>
      <c r="I214" s="8"/>
      <c r="J214" s="8"/>
      <c r="K214" s="8"/>
      <c r="L214" s="8">
        <f t="shared" si="17"/>
        <v>0</v>
      </c>
      <c r="M214" s="8">
        <f t="shared" si="15"/>
        <v>0</v>
      </c>
      <c r="N214" s="8">
        <f t="shared" si="16"/>
        <v>0</v>
      </c>
    </row>
    <row r="215" spans="1:14" x14ac:dyDescent="0.2">
      <c r="A215" s="31" t="s">
        <v>368</v>
      </c>
      <c r="B215" s="10" t="s">
        <v>369</v>
      </c>
      <c r="C215" s="8"/>
      <c r="D215" s="8"/>
      <c r="E215" s="8"/>
      <c r="F215" s="8"/>
      <c r="G215" s="8"/>
      <c r="H215" s="8"/>
      <c r="I215" s="8"/>
      <c r="J215" s="8"/>
      <c r="K215" s="8"/>
      <c r="L215" s="8">
        <f t="shared" si="17"/>
        <v>0</v>
      </c>
      <c r="M215" s="8">
        <f t="shared" si="15"/>
        <v>0</v>
      </c>
      <c r="N215" s="8">
        <f t="shared" si="16"/>
        <v>0</v>
      </c>
    </row>
    <row r="216" spans="1:14" ht="30" x14ac:dyDescent="0.2">
      <c r="A216" s="11" t="s">
        <v>24</v>
      </c>
      <c r="B216" s="6" t="s">
        <v>370</v>
      </c>
      <c r="C216" s="8"/>
      <c r="D216" s="8"/>
      <c r="E216" s="8"/>
      <c r="F216" s="8"/>
      <c r="G216" s="8"/>
      <c r="H216" s="8"/>
      <c r="I216" s="8"/>
      <c r="J216" s="8"/>
      <c r="K216" s="8"/>
      <c r="L216" s="8">
        <f t="shared" ref="L216:L239" si="21">SUM(C216,F216,I216)</f>
        <v>0</v>
      </c>
      <c r="M216" s="8">
        <f t="shared" ref="M216:M239" si="22">SUM(D216,G216,J216)</f>
        <v>0</v>
      </c>
      <c r="N216" s="8">
        <f t="shared" ref="N216:N239" si="23">SUM(E216,H216,K216)</f>
        <v>0</v>
      </c>
    </row>
    <row r="217" spans="1:14" ht="30" x14ac:dyDescent="0.2">
      <c r="A217" s="32" t="s">
        <v>22</v>
      </c>
      <c r="B217" s="6" t="s">
        <v>371</v>
      </c>
      <c r="C217" s="8"/>
      <c r="D217" s="8"/>
      <c r="E217" s="8"/>
      <c r="F217" s="8"/>
      <c r="G217" s="8"/>
      <c r="H217" s="8"/>
      <c r="I217" s="8"/>
      <c r="J217" s="8"/>
      <c r="K217" s="8"/>
      <c r="L217" s="8">
        <f t="shared" si="21"/>
        <v>0</v>
      </c>
      <c r="M217" s="8">
        <f t="shared" si="22"/>
        <v>0</v>
      </c>
      <c r="N217" s="8">
        <f t="shared" si="23"/>
        <v>0</v>
      </c>
    </row>
    <row r="218" spans="1:14" ht="19.5" customHeight="1" x14ac:dyDescent="0.2">
      <c r="A218" s="11" t="s">
        <v>372</v>
      </c>
      <c r="B218" s="6" t="s">
        <v>373</v>
      </c>
      <c r="C218" s="8"/>
      <c r="D218" s="8"/>
      <c r="E218" s="8"/>
      <c r="F218" s="8"/>
      <c r="G218" s="8"/>
      <c r="H218" s="8"/>
      <c r="I218" s="8"/>
      <c r="J218" s="8"/>
      <c r="K218" s="8"/>
      <c r="L218" s="8">
        <f t="shared" si="21"/>
        <v>0</v>
      </c>
      <c r="M218" s="8">
        <f t="shared" si="22"/>
        <v>0</v>
      </c>
      <c r="N218" s="8">
        <f t="shared" si="23"/>
        <v>0</v>
      </c>
    </row>
    <row r="219" spans="1:14" ht="30" x14ac:dyDescent="0.2">
      <c r="A219" s="32" t="s">
        <v>23</v>
      </c>
      <c r="B219" s="6" t="s">
        <v>374</v>
      </c>
      <c r="C219" s="8"/>
      <c r="D219" s="8"/>
      <c r="E219" s="8"/>
      <c r="F219" s="8"/>
      <c r="G219" s="8"/>
      <c r="H219" s="8"/>
      <c r="I219" s="8"/>
      <c r="J219" s="8"/>
      <c r="K219" s="8"/>
      <c r="L219" s="8">
        <f t="shared" si="21"/>
        <v>0</v>
      </c>
      <c r="M219" s="8">
        <f t="shared" si="22"/>
        <v>0</v>
      </c>
      <c r="N219" s="8">
        <f t="shared" si="23"/>
        <v>0</v>
      </c>
    </row>
    <row r="220" spans="1:14" x14ac:dyDescent="0.2">
      <c r="A220" s="33" t="s">
        <v>375</v>
      </c>
      <c r="B220" s="10" t="s">
        <v>376</v>
      </c>
      <c r="C220" s="8"/>
      <c r="D220" s="8"/>
      <c r="E220" s="8"/>
      <c r="F220" s="8"/>
      <c r="G220" s="8"/>
      <c r="H220" s="8"/>
      <c r="I220" s="8"/>
      <c r="J220" s="8"/>
      <c r="K220" s="8"/>
      <c r="L220" s="8">
        <f t="shared" si="21"/>
        <v>0</v>
      </c>
      <c r="M220" s="8">
        <f t="shared" si="22"/>
        <v>0</v>
      </c>
      <c r="N220" s="8">
        <f t="shared" si="23"/>
        <v>0</v>
      </c>
    </row>
    <row r="221" spans="1:14" ht="30" x14ac:dyDescent="0.2">
      <c r="A221" s="6" t="s">
        <v>377</v>
      </c>
      <c r="B221" s="6" t="s">
        <v>378</v>
      </c>
      <c r="C221" s="8"/>
      <c r="D221" s="8"/>
      <c r="E221" s="8"/>
      <c r="F221" s="8">
        <v>688</v>
      </c>
      <c r="G221" s="8">
        <v>688</v>
      </c>
      <c r="H221" s="8">
        <v>688</v>
      </c>
      <c r="I221" s="8"/>
      <c r="J221" s="8"/>
      <c r="K221" s="8"/>
      <c r="L221" s="8">
        <f t="shared" si="21"/>
        <v>688</v>
      </c>
      <c r="M221" s="8">
        <f t="shared" si="22"/>
        <v>688</v>
      </c>
      <c r="N221" s="8">
        <f t="shared" si="23"/>
        <v>688</v>
      </c>
    </row>
    <row r="222" spans="1:14" ht="25.5" customHeight="1" x14ac:dyDescent="0.2">
      <c r="A222" s="6" t="s">
        <v>379</v>
      </c>
      <c r="B222" s="6" t="s">
        <v>378</v>
      </c>
      <c r="C222" s="8"/>
      <c r="D222" s="8"/>
      <c r="E222" s="8"/>
      <c r="F222" s="8">
        <v>6194</v>
      </c>
      <c r="G222" s="8">
        <v>6194</v>
      </c>
      <c r="H222" s="8">
        <v>6194</v>
      </c>
      <c r="I222" s="8"/>
      <c r="J222" s="8"/>
      <c r="K222" s="8"/>
      <c r="L222" s="8">
        <f t="shared" si="21"/>
        <v>6194</v>
      </c>
      <c r="M222" s="8">
        <f t="shared" si="22"/>
        <v>6194</v>
      </c>
      <c r="N222" s="8">
        <f t="shared" si="23"/>
        <v>6194</v>
      </c>
    </row>
    <row r="223" spans="1:14" ht="25.5" customHeight="1" x14ac:dyDescent="0.2">
      <c r="A223" s="6" t="s">
        <v>380</v>
      </c>
      <c r="B223" s="6" t="s">
        <v>381</v>
      </c>
      <c r="C223" s="8"/>
      <c r="D223" s="8"/>
      <c r="E223" s="8"/>
      <c r="F223" s="8"/>
      <c r="G223" s="8"/>
      <c r="H223" s="8"/>
      <c r="I223" s="8"/>
      <c r="J223" s="8"/>
      <c r="K223" s="8"/>
      <c r="L223" s="8">
        <f t="shared" si="21"/>
        <v>0</v>
      </c>
      <c r="M223" s="8">
        <f t="shared" si="22"/>
        <v>0</v>
      </c>
      <c r="N223" s="8">
        <f t="shared" si="23"/>
        <v>0</v>
      </c>
    </row>
    <row r="224" spans="1:14" ht="22.5" customHeight="1" x14ac:dyDescent="0.2">
      <c r="A224" s="6" t="s">
        <v>382</v>
      </c>
      <c r="B224" s="6" t="s">
        <v>381</v>
      </c>
      <c r="C224" s="8"/>
      <c r="D224" s="8"/>
      <c r="E224" s="8"/>
      <c r="F224" s="8"/>
      <c r="G224" s="8"/>
      <c r="H224" s="8"/>
      <c r="I224" s="8"/>
      <c r="J224" s="8"/>
      <c r="K224" s="8"/>
      <c r="L224" s="8">
        <f t="shared" si="21"/>
        <v>0</v>
      </c>
      <c r="M224" s="8">
        <f t="shared" si="22"/>
        <v>0</v>
      </c>
      <c r="N224" s="8">
        <f t="shared" si="23"/>
        <v>0</v>
      </c>
    </row>
    <row r="225" spans="1:14" x14ac:dyDescent="0.2">
      <c r="A225" s="10" t="s">
        <v>383</v>
      </c>
      <c r="B225" s="10" t="s">
        <v>384</v>
      </c>
      <c r="C225" s="8"/>
      <c r="D225" s="8"/>
      <c r="E225" s="8"/>
      <c r="F225" s="8">
        <f>SUM(F221:F224)</f>
        <v>6882</v>
      </c>
      <c r="G225" s="8">
        <f>SUM(G221:G224)</f>
        <v>6882</v>
      </c>
      <c r="H225" s="8">
        <f>SUM(H221:H224)</f>
        <v>6882</v>
      </c>
      <c r="I225" s="8"/>
      <c r="J225" s="8"/>
      <c r="K225" s="8"/>
      <c r="L225" s="8">
        <f t="shared" si="21"/>
        <v>6882</v>
      </c>
      <c r="M225" s="8">
        <f t="shared" si="22"/>
        <v>6882</v>
      </c>
      <c r="N225" s="8">
        <f t="shared" si="23"/>
        <v>6882</v>
      </c>
    </row>
    <row r="226" spans="1:14" ht="15" x14ac:dyDescent="0.2">
      <c r="A226" s="32" t="s">
        <v>385</v>
      </c>
      <c r="B226" s="6" t="s">
        <v>386</v>
      </c>
      <c r="C226" s="8"/>
      <c r="D226" s="8"/>
      <c r="E226" s="8"/>
      <c r="F226" s="8"/>
      <c r="G226" s="8"/>
      <c r="H226" s="8"/>
      <c r="I226" s="8"/>
      <c r="J226" s="8"/>
      <c r="K226" s="8"/>
      <c r="L226" s="8">
        <f t="shared" si="21"/>
        <v>0</v>
      </c>
      <c r="M226" s="8">
        <f t="shared" si="22"/>
        <v>0</v>
      </c>
      <c r="N226" s="8">
        <f t="shared" si="23"/>
        <v>0</v>
      </c>
    </row>
    <row r="227" spans="1:14" ht="15" x14ac:dyDescent="0.2">
      <c r="A227" s="32" t="s">
        <v>387</v>
      </c>
      <c r="B227" s="6" t="s">
        <v>388</v>
      </c>
      <c r="C227" s="8"/>
      <c r="D227" s="8"/>
      <c r="E227" s="8"/>
      <c r="F227" s="8"/>
      <c r="G227" s="8"/>
      <c r="H227" s="8"/>
      <c r="I227" s="8"/>
      <c r="J227" s="8"/>
      <c r="K227" s="8"/>
      <c r="L227" s="8">
        <f t="shared" si="21"/>
        <v>0</v>
      </c>
      <c r="M227" s="8">
        <f t="shared" si="22"/>
        <v>0</v>
      </c>
      <c r="N227" s="8">
        <f t="shared" si="23"/>
        <v>0</v>
      </c>
    </row>
    <row r="228" spans="1:14" ht="15" x14ac:dyDescent="0.2">
      <c r="A228" s="32" t="s">
        <v>389</v>
      </c>
      <c r="B228" s="6" t="s">
        <v>390</v>
      </c>
      <c r="C228" s="8"/>
      <c r="D228" s="8"/>
      <c r="E228" s="8"/>
      <c r="F228" s="8"/>
      <c r="G228" s="8"/>
      <c r="H228" s="8"/>
      <c r="I228" s="8"/>
      <c r="J228" s="8"/>
      <c r="K228" s="8"/>
      <c r="L228" s="8">
        <f t="shared" si="21"/>
        <v>0</v>
      </c>
      <c r="M228" s="8">
        <f t="shared" si="22"/>
        <v>0</v>
      </c>
      <c r="N228" s="8">
        <f t="shared" si="23"/>
        <v>0</v>
      </c>
    </row>
    <row r="229" spans="1:14" ht="15" x14ac:dyDescent="0.2">
      <c r="A229" s="32" t="s">
        <v>391</v>
      </c>
      <c r="B229" s="6" t="s">
        <v>392</v>
      </c>
      <c r="C229" s="8"/>
      <c r="D229" s="8"/>
      <c r="E229" s="8"/>
      <c r="F229" s="8"/>
      <c r="G229" s="8"/>
      <c r="H229" s="8"/>
      <c r="I229" s="8"/>
      <c r="J229" s="8"/>
      <c r="K229" s="8"/>
      <c r="L229" s="8">
        <f t="shared" si="21"/>
        <v>0</v>
      </c>
      <c r="M229" s="8">
        <f t="shared" si="22"/>
        <v>0</v>
      </c>
      <c r="N229" s="8">
        <f t="shared" si="23"/>
        <v>0</v>
      </c>
    </row>
    <row r="230" spans="1:14" ht="15" x14ac:dyDescent="0.2">
      <c r="A230" s="11" t="s">
        <v>393</v>
      </c>
      <c r="B230" s="6" t="s">
        <v>394</v>
      </c>
      <c r="C230" s="8"/>
      <c r="D230" s="8"/>
      <c r="E230" s="8"/>
      <c r="F230" s="8"/>
      <c r="G230" s="8"/>
      <c r="H230" s="8"/>
      <c r="I230" s="8"/>
      <c r="J230" s="8"/>
      <c r="K230" s="8"/>
      <c r="L230" s="8">
        <f t="shared" si="21"/>
        <v>0</v>
      </c>
      <c r="M230" s="8">
        <f t="shared" si="22"/>
        <v>0</v>
      </c>
      <c r="N230" s="8">
        <f t="shared" si="23"/>
        <v>0</v>
      </c>
    </row>
    <row r="231" spans="1:14" x14ac:dyDescent="0.2">
      <c r="A231" s="31" t="s">
        <v>395</v>
      </c>
      <c r="B231" s="10" t="s">
        <v>396</v>
      </c>
      <c r="C231" s="8"/>
      <c r="D231" s="8"/>
      <c r="E231" s="8"/>
      <c r="F231" s="8"/>
      <c r="G231" s="8"/>
      <c r="H231" s="8"/>
      <c r="I231" s="8"/>
      <c r="J231" s="8"/>
      <c r="K231" s="8"/>
      <c r="L231" s="8">
        <f t="shared" si="21"/>
        <v>0</v>
      </c>
      <c r="M231" s="8">
        <f t="shared" si="22"/>
        <v>0</v>
      </c>
      <c r="N231" s="8">
        <f t="shared" si="23"/>
        <v>0</v>
      </c>
    </row>
    <row r="232" spans="1:14" ht="30" x14ac:dyDescent="0.2">
      <c r="A232" s="11" t="s">
        <v>397</v>
      </c>
      <c r="B232" s="6" t="s">
        <v>398</v>
      </c>
      <c r="C232" s="8"/>
      <c r="D232" s="8"/>
      <c r="E232" s="8"/>
      <c r="F232" s="8"/>
      <c r="G232" s="8"/>
      <c r="H232" s="8"/>
      <c r="I232" s="8"/>
      <c r="J232" s="8"/>
      <c r="K232" s="8"/>
      <c r="L232" s="8">
        <f t="shared" si="21"/>
        <v>0</v>
      </c>
      <c r="M232" s="8">
        <f t="shared" si="22"/>
        <v>0</v>
      </c>
      <c r="N232" s="8">
        <f t="shared" si="23"/>
        <v>0</v>
      </c>
    </row>
    <row r="233" spans="1:14" ht="18.75" customHeight="1" x14ac:dyDescent="0.2">
      <c r="A233" s="11" t="s">
        <v>399</v>
      </c>
      <c r="B233" s="6" t="s">
        <v>400</v>
      </c>
      <c r="C233" s="8"/>
      <c r="D233" s="8"/>
      <c r="E233" s="8"/>
      <c r="F233" s="8"/>
      <c r="G233" s="8"/>
      <c r="H233" s="8"/>
      <c r="I233" s="8"/>
      <c r="J233" s="8"/>
      <c r="K233" s="8"/>
      <c r="L233" s="8">
        <f t="shared" si="21"/>
        <v>0</v>
      </c>
      <c r="M233" s="8">
        <f t="shared" si="22"/>
        <v>0</v>
      </c>
      <c r="N233" s="8">
        <f t="shared" si="23"/>
        <v>0</v>
      </c>
    </row>
    <row r="234" spans="1:14" ht="15" x14ac:dyDescent="0.2">
      <c r="A234" s="32" t="s">
        <v>401</v>
      </c>
      <c r="B234" s="6" t="s">
        <v>402</v>
      </c>
      <c r="C234" s="8"/>
      <c r="D234" s="8"/>
      <c r="E234" s="8"/>
      <c r="F234" s="8"/>
      <c r="G234" s="8"/>
      <c r="H234" s="8"/>
      <c r="I234" s="8"/>
      <c r="J234" s="8"/>
      <c r="K234" s="8"/>
      <c r="L234" s="8">
        <f t="shared" si="21"/>
        <v>0</v>
      </c>
      <c r="M234" s="8">
        <f t="shared" si="22"/>
        <v>0</v>
      </c>
      <c r="N234" s="8">
        <f t="shared" si="23"/>
        <v>0</v>
      </c>
    </row>
    <row r="235" spans="1:14" ht="15" x14ac:dyDescent="0.2">
      <c r="A235" s="32" t="s">
        <v>403</v>
      </c>
      <c r="B235" s="6" t="s">
        <v>404</v>
      </c>
      <c r="C235" s="8"/>
      <c r="D235" s="8"/>
      <c r="E235" s="8"/>
      <c r="F235" s="8"/>
      <c r="G235" s="8"/>
      <c r="H235" s="8"/>
      <c r="I235" s="8"/>
      <c r="J235" s="8"/>
      <c r="K235" s="8"/>
      <c r="L235" s="8">
        <f t="shared" si="21"/>
        <v>0</v>
      </c>
      <c r="M235" s="8">
        <f t="shared" si="22"/>
        <v>0</v>
      </c>
      <c r="N235" s="8">
        <f t="shared" si="23"/>
        <v>0</v>
      </c>
    </row>
    <row r="236" spans="1:14" x14ac:dyDescent="0.2">
      <c r="A236" s="33" t="s">
        <v>405</v>
      </c>
      <c r="B236" s="10" t="s">
        <v>406</v>
      </c>
      <c r="C236" s="8"/>
      <c r="D236" s="8"/>
      <c r="E236" s="8"/>
      <c r="F236" s="8"/>
      <c r="G236" s="8"/>
      <c r="H236" s="8"/>
      <c r="I236" s="8"/>
      <c r="J236" s="8"/>
      <c r="K236" s="8"/>
      <c r="L236" s="8">
        <f t="shared" si="21"/>
        <v>0</v>
      </c>
      <c r="M236" s="8">
        <f t="shared" si="22"/>
        <v>0</v>
      </c>
      <c r="N236" s="8">
        <f t="shared" si="23"/>
        <v>0</v>
      </c>
    </row>
    <row r="237" spans="1:14" ht="25.5" x14ac:dyDescent="0.2">
      <c r="A237" s="31" t="s">
        <v>407</v>
      </c>
      <c r="B237" s="10" t="s">
        <v>408</v>
      </c>
      <c r="C237" s="8"/>
      <c r="D237" s="8"/>
      <c r="E237" s="8"/>
      <c r="F237" s="8"/>
      <c r="G237" s="8"/>
      <c r="H237" s="8"/>
      <c r="I237" s="8"/>
      <c r="J237" s="8"/>
      <c r="K237" s="8"/>
      <c r="L237" s="8">
        <f t="shared" si="21"/>
        <v>0</v>
      </c>
      <c r="M237" s="8">
        <f t="shared" si="22"/>
        <v>0</v>
      </c>
      <c r="N237" s="8">
        <f t="shared" si="23"/>
        <v>0</v>
      </c>
    </row>
    <row r="238" spans="1:14" ht="15.75" x14ac:dyDescent="0.2">
      <c r="A238" s="35" t="s">
        <v>409</v>
      </c>
      <c r="B238" s="36" t="s">
        <v>8</v>
      </c>
      <c r="C238" s="41"/>
      <c r="D238" s="41"/>
      <c r="E238" s="41"/>
      <c r="F238" s="41">
        <f>SUM(F237,F236,F231,F225,F220,F215)</f>
        <v>6882</v>
      </c>
      <c r="G238" s="41">
        <f>SUM(G237,G236,G231,G225,G220,G215)</f>
        <v>6882</v>
      </c>
      <c r="H238" s="41">
        <f>SUM(H237,H236,H231,H225,H220,H215)</f>
        <v>6882</v>
      </c>
      <c r="I238" s="41"/>
      <c r="J238" s="41"/>
      <c r="K238" s="41"/>
      <c r="L238" s="41">
        <f t="shared" si="21"/>
        <v>6882</v>
      </c>
      <c r="M238" s="8">
        <f t="shared" si="22"/>
        <v>6882</v>
      </c>
      <c r="N238" s="41">
        <f t="shared" si="23"/>
        <v>6882</v>
      </c>
    </row>
    <row r="239" spans="1:14" ht="15.75" x14ac:dyDescent="0.25">
      <c r="A239" s="37" t="s">
        <v>410</v>
      </c>
      <c r="B239" s="38"/>
      <c r="C239" s="41">
        <f t="shared" ref="C239:H239" si="24">SUM(C238,C211)</f>
        <v>16591</v>
      </c>
      <c r="D239" s="41">
        <f t="shared" si="24"/>
        <v>17067</v>
      </c>
      <c r="E239" s="41">
        <f t="shared" si="24"/>
        <v>17282</v>
      </c>
      <c r="F239" s="41">
        <f t="shared" si="24"/>
        <v>7405</v>
      </c>
      <c r="G239" s="41">
        <f t="shared" si="24"/>
        <v>7405</v>
      </c>
      <c r="H239" s="41">
        <f t="shared" si="24"/>
        <v>7405</v>
      </c>
      <c r="I239" s="41"/>
      <c r="J239" s="41"/>
      <c r="K239" s="41"/>
      <c r="L239" s="41">
        <f t="shared" si="21"/>
        <v>23996</v>
      </c>
      <c r="M239" s="41">
        <f t="shared" si="22"/>
        <v>24472</v>
      </c>
      <c r="N239" s="41">
        <f t="shared" si="23"/>
        <v>24687</v>
      </c>
    </row>
  </sheetData>
  <mergeCells count="11">
    <mergeCell ref="C149:E149"/>
    <mergeCell ref="F149:H149"/>
    <mergeCell ref="I149:K149"/>
    <mergeCell ref="L149:N149"/>
    <mergeCell ref="A4:L4"/>
    <mergeCell ref="A5:L5"/>
    <mergeCell ref="A147:L147"/>
    <mergeCell ref="C8:E8"/>
    <mergeCell ref="F8:H8"/>
    <mergeCell ref="I8:K8"/>
    <mergeCell ref="L8:N8"/>
  </mergeCells>
  <pageMargins left="0.70866141732283472" right="0.70866141732283472" top="0.74803149606299213" bottom="0.74803149606299213" header="0.31496062992125984" footer="0.31496062992125984"/>
  <pageSetup paperSize="9" scale="6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Munka5</vt:lpstr>
    </vt:vector>
  </TitlesOfParts>
  <Company>Saldo Rt.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Saldo</dc:creator>
  <cp:lastModifiedBy>user</cp:lastModifiedBy>
  <cp:lastPrinted>2015-11-11T13:28:15Z</cp:lastPrinted>
  <dcterms:created xsi:type="dcterms:W3CDTF">2004-08-25T07:05:16Z</dcterms:created>
  <dcterms:modified xsi:type="dcterms:W3CDTF">2018-07-03T12:05:48Z</dcterms:modified>
</cp:coreProperties>
</file>