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H36" i="1"/>
  <c r="J34"/>
  <c r="J36" s="1"/>
  <c r="I34"/>
  <c r="E34"/>
  <c r="K32"/>
  <c r="K29"/>
  <c r="K27"/>
  <c r="K34" s="1"/>
  <c r="J24"/>
  <c r="I24"/>
  <c r="I36" s="1"/>
  <c r="H24"/>
  <c r="C24"/>
  <c r="C36" s="1"/>
  <c r="K23"/>
  <c r="E23"/>
  <c r="K22"/>
  <c r="E22"/>
  <c r="K21"/>
  <c r="E21"/>
  <c r="K20"/>
  <c r="E20"/>
  <c r="K19"/>
  <c r="D19"/>
  <c r="C19"/>
  <c r="B19"/>
  <c r="B24" s="1"/>
  <c r="B36" s="1"/>
  <c r="E18"/>
  <c r="K17"/>
  <c r="E17"/>
  <c r="K16"/>
  <c r="E16"/>
  <c r="K15"/>
  <c r="E15"/>
  <c r="K14"/>
  <c r="E14"/>
  <c r="K13"/>
  <c r="E13"/>
  <c r="K12"/>
  <c r="D12"/>
  <c r="D24" s="1"/>
  <c r="D36" s="1"/>
  <c r="K11"/>
  <c r="E11"/>
  <c r="K10"/>
  <c r="E10"/>
  <c r="K9"/>
  <c r="E9"/>
  <c r="K8"/>
  <c r="E8"/>
  <c r="K36" l="1"/>
  <c r="K37"/>
  <c r="K24"/>
  <c r="E12"/>
  <c r="E24" s="1"/>
  <c r="E19"/>
  <c r="K38" l="1"/>
  <c r="E36"/>
</calcChain>
</file>

<file path=xl/sharedStrings.xml><?xml version="1.0" encoding="utf-8"?>
<sst xmlns="http://schemas.openxmlformats.org/spreadsheetml/2006/main" count="64" uniqueCount="55">
  <si>
    <t>3. sz. mellékelt a  1/2015. (II.20.) önkormányzati rendelethez</t>
  </si>
  <si>
    <t>Öskü Község Önkormányzatának összevont mérlege</t>
  </si>
  <si>
    <t>Bevételek</t>
  </si>
  <si>
    <t>Kiadások</t>
  </si>
  <si>
    <t>Működési bevételek</t>
  </si>
  <si>
    <t>Napsugár Óvoda</t>
  </si>
  <si>
    <t>Ösküi Közös Önk. Hiv.</t>
  </si>
  <si>
    <t>Öskü Község Önkorm.</t>
  </si>
  <si>
    <t>Összesen</t>
  </si>
  <si>
    <t>Működési kiadások</t>
  </si>
  <si>
    <t xml:space="preserve">Működési célú támogatás értékű bevételek    </t>
  </si>
  <si>
    <t>Személyi jellegű kiadások</t>
  </si>
  <si>
    <t>- önkormányzati működési támogatás</t>
  </si>
  <si>
    <t>Járulék kiadások és szocho.</t>
  </si>
  <si>
    <t>- egyéb működési célú támogatások bevételei</t>
  </si>
  <si>
    <t>Dologi kiadások</t>
  </si>
  <si>
    <t>Közhatalmi bevételek</t>
  </si>
  <si>
    <t>Ellátottak pénzbeli juttatásai</t>
  </si>
  <si>
    <t>Működési célú támogatások áh. belülre</t>
  </si>
  <si>
    <t>- közvetített szolgáltatások ellenértéke</t>
  </si>
  <si>
    <t>Működési célú támogatások áh. kívülre</t>
  </si>
  <si>
    <t>- tulajdonosi bevételek</t>
  </si>
  <si>
    <t>Tartalékok</t>
  </si>
  <si>
    <t>- ellátási díjak</t>
  </si>
  <si>
    <t>- kiszámlázott ÁFA</t>
  </si>
  <si>
    <t>- kamatbevétel</t>
  </si>
  <si>
    <t>Működési célú átvett pénzeszközök</t>
  </si>
  <si>
    <t>Finanszírozási bevételek</t>
  </si>
  <si>
    <t>Finanszírozási kiadások</t>
  </si>
  <si>
    <t>- áht belüli megelőlegezések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</si>
  <si>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</si>
  <si>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</si>
  <si>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</si>
  <si>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</si>
  <si>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</si>
  <si>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-áht belüli megelőlegezés</t>
  </si>
  <si>
    <t>Összesen működési bevételek</t>
  </si>
  <si>
    <t>Összesen működési kiadások</t>
  </si>
  <si>
    <t>Felhalmozási bevételek</t>
  </si>
  <si>
    <t>Felhalmozási kiadások</t>
  </si>
  <si>
    <t xml:space="preserve">Felhalmozási célú támogatások   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</si>
  <si>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</si>
  <si>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</si>
  <si>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</si>
  <si>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</si>
  <si>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</si>
  <si>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Egyéb felhalmozási célú támogatások államh. belülre</t>
  </si>
  <si>
    <t>Egyéb felhalmozási célú támogatások államh. kívülre</t>
  </si>
  <si>
    <t>Összesen felhalmozási bevételek</t>
  </si>
  <si>
    <t>Összesen:</t>
  </si>
  <si>
    <t>Bevételek összesen:</t>
  </si>
  <si>
    <t>Kiadások összesen:</t>
  </si>
  <si>
    <t>Felhalmozási hiány/többlet</t>
  </si>
  <si>
    <t>Működési hiány/többlet</t>
  </si>
  <si>
    <t>Összes hiány/többlet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</si>
</sst>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0" fillId="0" borderId="0" xfId="0" applyFont="1"/>
    <xf numFmtId="0" fontId="5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ont="1" applyBorder="1"/>
    <xf numFmtId="0" fontId="5" fillId="0" borderId="4" xfId="0" applyFont="1" applyBorder="1" applyAlignment="1">
      <alignment horizontal="center" vertical="center"/>
    </xf>
    <xf numFmtId="3" fontId="6" fillId="0" borderId="2" xfId="0" applyNumberFormat="1" applyFont="1" applyFill="1" applyBorder="1" applyAlignment="1">
      <alignment vertical="center" wrapText="1"/>
    </xf>
    <xf numFmtId="0" fontId="5" fillId="0" borderId="5" xfId="0" applyFont="1" applyBorder="1" applyAlignment="1">
      <alignment horizontal="left"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0" fontId="0" fillId="0" borderId="0" xfId="0" applyNumberFormat="1" applyFont="1" applyBorder="1"/>
    <xf numFmtId="0" fontId="5" fillId="0" borderId="10" xfId="0" applyFont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/>
    <xf numFmtId="3" fontId="0" fillId="0" borderId="10" xfId="0" applyNumberFormat="1" applyFont="1" applyFill="1" applyBorder="1"/>
    <xf numFmtId="3" fontId="0" fillId="0" borderId="14" xfId="0" applyNumberFormat="1" applyFont="1" applyFill="1" applyBorder="1"/>
    <xf numFmtId="3" fontId="0" fillId="0" borderId="13" xfId="0" applyNumberFormat="1" applyFont="1" applyFill="1" applyBorder="1"/>
    <xf numFmtId="3" fontId="0" fillId="0" borderId="10" xfId="0" applyNumberFormat="1" applyFont="1" applyBorder="1"/>
    <xf numFmtId="0" fontId="7" fillId="0" borderId="12" xfId="0" applyFont="1" applyBorder="1" applyAlignment="1">
      <alignment horizontal="left"/>
    </xf>
    <xf numFmtId="3" fontId="8" fillId="0" borderId="15" xfId="0" applyNumberFormat="1" applyFont="1" applyFill="1" applyBorder="1" applyAlignment="1"/>
    <xf numFmtId="3" fontId="0" fillId="0" borderId="15" xfId="0" applyNumberFormat="1" applyFont="1" applyBorder="1"/>
    <xf numFmtId="3" fontId="0" fillId="0" borderId="15" xfId="0" applyNumberFormat="1" applyFont="1" applyFill="1" applyBorder="1"/>
    <xf numFmtId="3" fontId="0" fillId="0" borderId="12" xfId="0" applyNumberFormat="1" applyFont="1" applyBorder="1"/>
    <xf numFmtId="0" fontId="0" fillId="0" borderId="16" xfId="0" quotePrefix="1" applyBorder="1"/>
    <xf numFmtId="3" fontId="0" fillId="0" borderId="12" xfId="0" applyNumberFormat="1" applyFont="1" applyFill="1" applyBorder="1"/>
    <xf numFmtId="3" fontId="0" fillId="0" borderId="16" xfId="0" applyNumberFormat="1" applyFont="1" applyFill="1" applyBorder="1"/>
    <xf numFmtId="0" fontId="0" fillId="0" borderId="17" xfId="0" applyFont="1" applyBorder="1"/>
    <xf numFmtId="0" fontId="0" fillId="0" borderId="16" xfId="0" applyFill="1" applyBorder="1"/>
    <xf numFmtId="3" fontId="0" fillId="0" borderId="17" xfId="0" applyNumberFormat="1" applyFont="1" applyFill="1" applyBorder="1"/>
    <xf numFmtId="0" fontId="7" fillId="0" borderId="12" xfId="0" applyFont="1" applyFill="1" applyBorder="1" applyAlignment="1">
      <alignment horizontal="left"/>
    </xf>
    <xf numFmtId="3" fontId="0" fillId="0" borderId="0" xfId="0" applyNumberFormat="1" applyFont="1" applyBorder="1"/>
    <xf numFmtId="3" fontId="0" fillId="0" borderId="0" xfId="0" applyNumberFormat="1" applyFont="1" applyFill="1" applyBorder="1"/>
    <xf numFmtId="0" fontId="0" fillId="0" borderId="16" xfId="0" applyBorder="1"/>
    <xf numFmtId="0" fontId="0" fillId="0" borderId="16" xfId="0" quotePrefix="1" applyFill="1" applyBorder="1"/>
    <xf numFmtId="3" fontId="0" fillId="0" borderId="12" xfId="0" applyNumberFormat="1" applyFill="1" applyBorder="1"/>
    <xf numFmtId="0" fontId="1" fillId="0" borderId="16" xfId="0" applyFont="1" applyFill="1" applyBorder="1"/>
    <xf numFmtId="3" fontId="1" fillId="0" borderId="12" xfId="0" applyNumberFormat="1" applyFont="1" applyFill="1" applyBorder="1"/>
    <xf numFmtId="3" fontId="0" fillId="0" borderId="12" xfId="0" quotePrefix="1" applyNumberFormat="1" applyFont="1" applyFill="1" applyBorder="1"/>
    <xf numFmtId="0" fontId="0" fillId="0" borderId="16" xfId="0" quotePrefix="1" applyFont="1" applyFill="1" applyBorder="1"/>
    <xf numFmtId="3" fontId="8" fillId="0" borderId="12" xfId="0" applyNumberFormat="1" applyFont="1" applyFill="1" applyBorder="1" applyAlignment="1">
      <alignment horizontal="right" vertical="center" wrapText="1"/>
    </xf>
    <xf numFmtId="3" fontId="7" fillId="0" borderId="18" xfId="0" applyNumberFormat="1" applyFont="1" applyFill="1" applyBorder="1"/>
    <xf numFmtId="3" fontId="0" fillId="0" borderId="19" xfId="0" applyNumberFormat="1" applyFont="1" applyFill="1" applyBorder="1"/>
    <xf numFmtId="3" fontId="0" fillId="0" borderId="20" xfId="0" applyNumberFormat="1" applyFont="1" applyFill="1" applyBorder="1"/>
    <xf numFmtId="3" fontId="0" fillId="0" borderId="18" xfId="0" applyNumberFormat="1" applyFont="1" applyBorder="1"/>
    <xf numFmtId="3" fontId="0" fillId="0" borderId="6" xfId="0" quotePrefix="1" applyNumberFormat="1" applyFill="1" applyBorder="1"/>
    <xf numFmtId="3" fontId="0" fillId="0" borderId="21" xfId="0" applyNumberFormat="1" applyFont="1" applyFill="1" applyBorder="1"/>
    <xf numFmtId="0" fontId="1" fillId="0" borderId="8" xfId="0" applyFont="1" applyFill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3" fontId="1" fillId="0" borderId="22" xfId="0" quotePrefix="1" applyNumberFormat="1" applyFont="1" applyFill="1" applyBorder="1"/>
    <xf numFmtId="3" fontId="1" fillId="0" borderId="23" xfId="0" applyNumberFormat="1" applyFont="1" applyFill="1" applyBorder="1"/>
    <xf numFmtId="0" fontId="9" fillId="0" borderId="0" xfId="0" applyFont="1"/>
    <xf numFmtId="0" fontId="1" fillId="0" borderId="2" xfId="0" applyFont="1" applyBorder="1"/>
    <xf numFmtId="0" fontId="9" fillId="0" borderId="3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25" xfId="0" applyFont="1" applyBorder="1"/>
    <xf numFmtId="0" fontId="1" fillId="0" borderId="3" xfId="0" applyFont="1" applyBorder="1"/>
    <xf numFmtId="3" fontId="0" fillId="0" borderId="26" xfId="0" applyNumberFormat="1" applyFont="1" applyFill="1" applyBorder="1"/>
    <xf numFmtId="3" fontId="0" fillId="0" borderId="26" xfId="0" applyNumberFormat="1" applyFont="1" applyBorder="1"/>
    <xf numFmtId="3" fontId="0" fillId="0" borderId="3" xfId="0" applyNumberFormat="1" applyFont="1" applyBorder="1"/>
    <xf numFmtId="0" fontId="0" fillId="0" borderId="16" xfId="0" applyFont="1" applyBorder="1"/>
    <xf numFmtId="3" fontId="9" fillId="0" borderId="12" xfId="0" applyNumberFormat="1" applyFont="1" applyBorder="1"/>
    <xf numFmtId="3" fontId="0" fillId="0" borderId="16" xfId="0" applyNumberFormat="1" applyFont="1" applyBorder="1"/>
    <xf numFmtId="3" fontId="0" fillId="0" borderId="11" xfId="0" applyNumberFormat="1" applyFont="1" applyBorder="1"/>
    <xf numFmtId="0" fontId="0" fillId="0" borderId="12" xfId="0" applyFont="1" applyBorder="1"/>
    <xf numFmtId="0" fontId="0" fillId="0" borderId="12" xfId="0" quotePrefix="1" applyFont="1" applyBorder="1"/>
    <xf numFmtId="0" fontId="0" fillId="0" borderId="12" xfId="0" quotePrefix="1" applyFont="1" applyFill="1" applyBorder="1"/>
    <xf numFmtId="0" fontId="1" fillId="0" borderId="10" xfId="0" applyFont="1" applyFill="1" applyBorder="1"/>
    <xf numFmtId="0" fontId="0" fillId="0" borderId="16" xfId="0" quotePrefix="1" applyFont="1" applyBorder="1"/>
    <xf numFmtId="0" fontId="1" fillId="0" borderId="8" xfId="0" applyFont="1" applyBorder="1"/>
    <xf numFmtId="0" fontId="1" fillId="0" borderId="22" xfId="0" applyFont="1" applyFill="1" applyBorder="1"/>
    <xf numFmtId="3" fontId="0" fillId="0" borderId="0" xfId="0" applyNumberFormat="1" applyFont="1"/>
    <xf numFmtId="0" fontId="1" fillId="0" borderId="0" xfId="0" applyFont="1" applyFill="1" applyBorder="1"/>
    <xf numFmtId="3" fontId="1" fillId="0" borderId="0" xfId="0" applyNumberFormat="1" applyFont="1"/>
    <xf numFmtId="0" fontId="1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40"/>
  <sheetViews>
    <sheetView tabSelected="1" workbookViewId="0">
      <selection activeCell="A3" sqref="A3"/>
    </sheetView>
  </sheetViews>
  <sheetFormatPr defaultRowHeight="15"/>
  <cols>
    <col min="1" max="1" width="50.28515625" customWidth="1"/>
    <col min="2" max="2" width="11.140625" customWidth="1"/>
    <col min="3" max="3" width="11.5703125" customWidth="1"/>
    <col min="4" max="4" width="12" customWidth="1"/>
    <col min="5" max="5" width="14" customWidth="1"/>
    <col min="7" max="7" width="50.28515625" customWidth="1"/>
    <col min="8" max="8" width="11.140625" customWidth="1"/>
    <col min="9" max="9" width="12.5703125" customWidth="1"/>
    <col min="10" max="10" width="12.140625" customWidth="1"/>
    <col min="11" max="11" width="15.28515625" customWidth="1"/>
  </cols>
  <sheetData>
    <row r="1" spans="1:17">
      <c r="A1" s="1" t="s">
        <v>0</v>
      </c>
    </row>
    <row r="3" spans="1:17" ht="15.75">
      <c r="A3" s="2" t="s">
        <v>1</v>
      </c>
    </row>
    <row r="5" spans="1:17" ht="16.5" thickBot="1">
      <c r="A5" s="3" t="s">
        <v>2</v>
      </c>
      <c r="B5" s="4"/>
      <c r="C5" s="4"/>
      <c r="D5" s="4"/>
      <c r="E5" s="4"/>
      <c r="F5" s="4"/>
      <c r="G5" s="3" t="s">
        <v>3</v>
      </c>
      <c r="H5" s="4"/>
      <c r="I5" s="4"/>
      <c r="J5" s="4"/>
    </row>
    <row r="6" spans="1:17" ht="45" customHeight="1">
      <c r="A6" s="5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8"/>
      <c r="G6" s="9" t="s">
        <v>9</v>
      </c>
      <c r="H6" s="10" t="s">
        <v>5</v>
      </c>
      <c r="I6" s="6" t="s">
        <v>6</v>
      </c>
      <c r="J6" s="6" t="s">
        <v>7</v>
      </c>
      <c r="K6" s="7" t="s">
        <v>8</v>
      </c>
    </row>
    <row r="7" spans="1:17" ht="15.75" thickBot="1">
      <c r="A7" s="11"/>
      <c r="B7" s="12"/>
      <c r="C7" s="13"/>
      <c r="D7" s="14"/>
      <c r="E7" s="15"/>
      <c r="F7" s="16"/>
      <c r="G7" s="17"/>
      <c r="H7" s="18"/>
      <c r="I7" s="18"/>
      <c r="J7" s="18"/>
      <c r="K7" s="19"/>
    </row>
    <row r="8" spans="1:17">
      <c r="A8" s="20" t="s">
        <v>10</v>
      </c>
      <c r="B8" s="21"/>
      <c r="C8" s="22">
        <v>924</v>
      </c>
      <c r="D8" s="23">
        <v>171858</v>
      </c>
      <c r="E8" s="24">
        <f>SUM(B8:D8)</f>
        <v>172782</v>
      </c>
      <c r="F8" s="16"/>
      <c r="G8" s="25" t="s">
        <v>11</v>
      </c>
      <c r="H8" s="26">
        <v>35497</v>
      </c>
      <c r="I8" s="27">
        <v>39239</v>
      </c>
      <c r="J8" s="28">
        <v>34052</v>
      </c>
      <c r="K8" s="29">
        <f>SUM(H8:J8)</f>
        <v>108788</v>
      </c>
    </row>
    <row r="9" spans="1:17">
      <c r="A9" s="30" t="s">
        <v>12</v>
      </c>
      <c r="B9" s="31"/>
      <c r="C9" s="28"/>
      <c r="D9" s="32">
        <v>161658</v>
      </c>
      <c r="E9" s="29">
        <f t="shared" ref="E9:E23" si="0">SUM(B9:D9)</f>
        <v>161658</v>
      </c>
      <c r="F9" s="8"/>
      <c r="G9" s="25" t="s">
        <v>13</v>
      </c>
      <c r="H9" s="26">
        <v>9480</v>
      </c>
      <c r="I9" s="27">
        <v>10258</v>
      </c>
      <c r="J9" s="28">
        <v>9041</v>
      </c>
      <c r="K9" s="29">
        <f t="shared" ref="K9:K23" si="1">SUM(H9:J9)</f>
        <v>28779</v>
      </c>
    </row>
    <row r="10" spans="1:17">
      <c r="A10" s="30" t="s">
        <v>14</v>
      </c>
      <c r="B10" s="31"/>
      <c r="C10" s="28">
        <v>924</v>
      </c>
      <c r="D10" s="32">
        <v>10200</v>
      </c>
      <c r="E10" s="29">
        <f t="shared" si="0"/>
        <v>11124</v>
      </c>
      <c r="F10" s="33"/>
      <c r="G10" s="25" t="s">
        <v>15</v>
      </c>
      <c r="H10" s="26">
        <v>5650</v>
      </c>
      <c r="I10" s="27">
        <v>14975</v>
      </c>
      <c r="J10" s="28">
        <v>47889</v>
      </c>
      <c r="K10" s="29">
        <f t="shared" si="1"/>
        <v>68514</v>
      </c>
    </row>
    <row r="11" spans="1:17">
      <c r="A11" s="34" t="s">
        <v>16</v>
      </c>
      <c r="B11" s="31"/>
      <c r="C11" s="28"/>
      <c r="D11" s="32">
        <v>26230</v>
      </c>
      <c r="E11" s="29">
        <f t="shared" si="0"/>
        <v>26230</v>
      </c>
      <c r="F11" s="35"/>
      <c r="G11" s="36" t="s">
        <v>17</v>
      </c>
      <c r="H11" s="26"/>
      <c r="I11" s="27"/>
      <c r="J11" s="28">
        <v>9273</v>
      </c>
      <c r="K11" s="29">
        <f t="shared" si="1"/>
        <v>9273</v>
      </c>
      <c r="L11" s="37"/>
      <c r="M11" s="38"/>
      <c r="N11" s="38"/>
      <c r="O11" s="38"/>
      <c r="P11" s="38"/>
      <c r="Q11" s="38"/>
    </row>
    <row r="12" spans="1:17">
      <c r="A12" s="39" t="s">
        <v>4</v>
      </c>
      <c r="B12" s="31"/>
      <c r="C12" s="28">
        <v>272</v>
      </c>
      <c r="D12" s="32">
        <f>SUM(D13:D17)</f>
        <v>22716</v>
      </c>
      <c r="E12" s="29">
        <f t="shared" si="0"/>
        <v>22988</v>
      </c>
      <c r="F12" s="35"/>
      <c r="G12" s="31" t="s">
        <v>18</v>
      </c>
      <c r="H12" s="28">
        <v>43</v>
      </c>
      <c r="I12" s="28">
        <v>14</v>
      </c>
      <c r="J12" s="28">
        <v>3953</v>
      </c>
      <c r="K12" s="29">
        <f t="shared" si="1"/>
        <v>4010</v>
      </c>
      <c r="L12" s="37"/>
      <c r="M12" s="38"/>
      <c r="N12" s="38"/>
      <c r="O12" s="38"/>
      <c r="P12" s="38"/>
      <c r="Q12" s="38"/>
    </row>
    <row r="13" spans="1:17">
      <c r="A13" s="40" t="s">
        <v>19</v>
      </c>
      <c r="B13" s="31"/>
      <c r="C13" s="28">
        <v>272</v>
      </c>
      <c r="D13" s="32">
        <v>971</v>
      </c>
      <c r="E13" s="29">
        <f t="shared" si="0"/>
        <v>1243</v>
      </c>
      <c r="F13" s="35"/>
      <c r="G13" s="31" t="s">
        <v>20</v>
      </c>
      <c r="H13" s="28"/>
      <c r="I13" s="28"/>
      <c r="J13" s="28">
        <v>5750</v>
      </c>
      <c r="K13" s="29">
        <f t="shared" si="1"/>
        <v>5750</v>
      </c>
      <c r="L13" s="37"/>
      <c r="M13" s="38"/>
      <c r="N13" s="38"/>
      <c r="O13" s="38"/>
      <c r="P13" s="38"/>
      <c r="Q13" s="38"/>
    </row>
    <row r="14" spans="1:17">
      <c r="A14" s="40" t="s">
        <v>21</v>
      </c>
      <c r="B14" s="31"/>
      <c r="C14" s="28"/>
      <c r="D14" s="32">
        <v>7700</v>
      </c>
      <c r="E14" s="29">
        <f t="shared" si="0"/>
        <v>7700</v>
      </c>
      <c r="F14" s="35"/>
      <c r="G14" s="41" t="s">
        <v>22</v>
      </c>
      <c r="H14" s="28"/>
      <c r="I14" s="28"/>
      <c r="J14" s="28">
        <v>15988</v>
      </c>
      <c r="K14" s="29">
        <f t="shared" si="1"/>
        <v>15988</v>
      </c>
      <c r="L14" s="37"/>
      <c r="M14" s="38"/>
      <c r="N14" s="38"/>
      <c r="O14" s="38"/>
      <c r="P14" s="38"/>
      <c r="Q14" s="38"/>
    </row>
    <row r="15" spans="1:17">
      <c r="A15" s="40" t="s">
        <v>23</v>
      </c>
      <c r="B15" s="31"/>
      <c r="C15" s="28"/>
      <c r="D15" s="32">
        <v>9197</v>
      </c>
      <c r="E15" s="29">
        <f t="shared" si="0"/>
        <v>9197</v>
      </c>
      <c r="F15" s="35"/>
      <c r="G15" s="31"/>
      <c r="H15" s="28"/>
      <c r="I15" s="28"/>
      <c r="J15" s="28"/>
      <c r="K15" s="29">
        <f t="shared" si="1"/>
        <v>0</v>
      </c>
      <c r="L15" s="37"/>
      <c r="M15" s="38"/>
      <c r="N15" s="38"/>
      <c r="O15" s="38"/>
      <c r="P15" s="38"/>
      <c r="Q15" s="38"/>
    </row>
    <row r="16" spans="1:17">
      <c r="A16" s="40" t="s">
        <v>24</v>
      </c>
      <c r="B16" s="31"/>
      <c r="C16" s="28"/>
      <c r="D16" s="32">
        <v>3698</v>
      </c>
      <c r="E16" s="29">
        <f t="shared" si="0"/>
        <v>3698</v>
      </c>
      <c r="F16" s="35"/>
      <c r="G16" s="31"/>
      <c r="H16" s="28"/>
      <c r="I16" s="28"/>
      <c r="J16" s="28"/>
      <c r="K16" s="29">
        <f t="shared" si="1"/>
        <v>0</v>
      </c>
      <c r="L16" s="37"/>
      <c r="M16" s="38"/>
      <c r="N16" s="38"/>
      <c r="O16" s="38"/>
      <c r="P16" s="38"/>
      <c r="Q16" s="38"/>
    </row>
    <row r="17" spans="1:17">
      <c r="A17" s="40" t="s">
        <v>25</v>
      </c>
      <c r="B17" s="31"/>
      <c r="C17" s="28"/>
      <c r="D17" s="32">
        <v>1150</v>
      </c>
      <c r="E17" s="29">
        <f t="shared" si="0"/>
        <v>1150</v>
      </c>
      <c r="F17" s="35"/>
      <c r="G17" s="31"/>
      <c r="H17" s="28"/>
      <c r="I17" s="28"/>
      <c r="J17" s="28"/>
      <c r="K17" s="29">
        <f t="shared" si="1"/>
        <v>0</v>
      </c>
      <c r="L17" s="37"/>
      <c r="M17" s="38"/>
      <c r="N17" s="38"/>
      <c r="O17" s="38"/>
      <c r="P17" s="38"/>
      <c r="Q17" s="38"/>
    </row>
    <row r="18" spans="1:17">
      <c r="A18" s="34" t="s">
        <v>26</v>
      </c>
      <c r="B18" s="31"/>
      <c r="C18" s="32"/>
      <c r="D18" s="32"/>
      <c r="E18" s="29">
        <f t="shared" si="0"/>
        <v>0</v>
      </c>
      <c r="F18" s="35"/>
      <c r="G18" s="31"/>
      <c r="H18" s="28"/>
      <c r="I18" s="28"/>
      <c r="J18" s="28"/>
      <c r="K18" s="29"/>
      <c r="L18" s="37"/>
      <c r="M18" s="38"/>
      <c r="N18" s="38"/>
      <c r="O18" s="38"/>
      <c r="P18" s="38"/>
      <c r="Q18" s="38"/>
    </row>
    <row r="19" spans="1:17">
      <c r="A19" s="42" t="s">
        <v>27</v>
      </c>
      <c r="B19" s="31">
        <f>SUM(B22:B23)</f>
        <v>50670</v>
      </c>
      <c r="C19" s="31">
        <f>SUM(C20:C23)</f>
        <v>63524</v>
      </c>
      <c r="D19" s="32">
        <f>SUM(D20:D23)</f>
        <v>52495</v>
      </c>
      <c r="E19" s="29">
        <f t="shared" si="0"/>
        <v>166689</v>
      </c>
      <c r="F19" s="35"/>
      <c r="G19" s="43" t="s">
        <v>28</v>
      </c>
      <c r="H19" s="28"/>
      <c r="I19" s="28"/>
      <c r="J19" s="28"/>
      <c r="K19" s="29">
        <f t="shared" si="1"/>
        <v>0</v>
      </c>
      <c r="L19" s="37"/>
      <c r="M19" s="38"/>
      <c r="N19" s="38"/>
      <c r="O19" s="38"/>
      <c r="P19" s="38"/>
      <c r="Q19" s="38"/>
    </row>
    <row r="20" spans="1:17">
      <c r="A20" s="40" t="s">
        <v>29</v>
      </c>
      <c r="B20" s="31"/>
      <c r="C20" s="28"/>
      <c r="D20" s="32">
        <v>1067</v>
      </c>
      <c r="E20" s="29">
        <f t="shared" si="0"/>
        <v>1067</v>
      </c>
      <c r="F20" s="35"/>
      <c r="G20" s="44" t="s">
        <v>30</v>
      </c>
      <c r="H20" s="28"/>
      <c r="I20" s="28"/>
      <c r="J20" s="28"/>
      <c r="K20" s="29">
        <f t="shared" si="1"/>
        <v>0</v>
      </c>
      <c r="L20" s="37"/>
      <c r="M20" s="38"/>
      <c r="N20" s="38"/>
      <c r="O20" s="38"/>
      <c r="P20" s="38"/>
      <c r="Q20" s="38"/>
    </row>
    <row r="21" spans="1:17">
      <c r="A21" s="45" t="s">
        <v>31</v>
      </c>
      <c r="B21" s="46"/>
      <c r="C21" s="28"/>
      <c r="D21" s="32"/>
      <c r="E21" s="29">
        <f t="shared" si="0"/>
        <v>0</v>
      </c>
      <c r="F21" s="35"/>
      <c r="G21" s="44" t="s">
        <v>32</v>
      </c>
      <c r="H21" s="28"/>
      <c r="I21" s="28"/>
      <c r="J21" s="28"/>
      <c r="K21" s="29">
        <f t="shared" si="1"/>
        <v>0</v>
      </c>
      <c r="L21" s="37"/>
      <c r="M21" s="38"/>
      <c r="N21" s="38"/>
      <c r="O21" s="38"/>
      <c r="P21" s="38"/>
      <c r="Q21" s="38"/>
    </row>
    <row r="22" spans="1:17">
      <c r="A22" s="45" t="s">
        <v>33</v>
      </c>
      <c r="B22" s="31">
        <v>2389</v>
      </c>
      <c r="C22" s="28">
        <v>5630</v>
      </c>
      <c r="D22" s="32">
        <v>51428</v>
      </c>
      <c r="E22" s="29">
        <f t="shared" si="0"/>
        <v>59447</v>
      </c>
      <c r="F22" s="35"/>
      <c r="G22" s="44" t="s">
        <v>34</v>
      </c>
      <c r="H22" s="28"/>
      <c r="I22" s="28"/>
      <c r="J22" s="28">
        <v>106175</v>
      </c>
      <c r="K22" s="29">
        <f t="shared" si="1"/>
        <v>106175</v>
      </c>
      <c r="L22" s="37"/>
      <c r="M22" s="38"/>
      <c r="N22" s="38"/>
      <c r="O22" s="38"/>
      <c r="P22" s="38"/>
      <c r="Q22" s="38"/>
    </row>
    <row r="23" spans="1:17" ht="15.75" thickBot="1">
      <c r="A23" s="45" t="s">
        <v>34</v>
      </c>
      <c r="B23" s="47">
        <v>48281</v>
      </c>
      <c r="C23" s="48">
        <v>57894</v>
      </c>
      <c r="D23" s="49"/>
      <c r="E23" s="50">
        <f t="shared" si="0"/>
        <v>106175</v>
      </c>
      <c r="F23" s="4"/>
      <c r="G23" s="51" t="s">
        <v>35</v>
      </c>
      <c r="H23" s="52"/>
      <c r="I23" s="52"/>
      <c r="J23" s="52">
        <v>6779</v>
      </c>
      <c r="K23" s="29">
        <f t="shared" si="1"/>
        <v>6779</v>
      </c>
    </row>
    <row r="24" spans="1:17" ht="15.75" thickBot="1">
      <c r="A24" s="53" t="s">
        <v>36</v>
      </c>
      <c r="B24" s="54">
        <f>B8+B9+B15+B16+B17+B19</f>
        <v>50670</v>
      </c>
      <c r="C24" s="55">
        <f>C10+C13+C19</f>
        <v>64720</v>
      </c>
      <c r="D24" s="56">
        <f>D8+D11+D12+D18+D19</f>
        <v>273299</v>
      </c>
      <c r="E24" s="54">
        <f>E8+E11+E12+E18+E19</f>
        <v>388689</v>
      </c>
      <c r="F24" s="16"/>
      <c r="G24" s="57" t="s">
        <v>37</v>
      </c>
      <c r="H24" s="58">
        <f>SUM(H8:H23)</f>
        <v>50670</v>
      </c>
      <c r="I24" s="55">
        <f>I8+I9+I10+I11+I12+I13+I14+I19</f>
        <v>64486</v>
      </c>
      <c r="J24" s="55">
        <f>SUM(J8:J23)</f>
        <v>238900</v>
      </c>
      <c r="K24" s="54">
        <f>SUM(H24:J24)</f>
        <v>354056</v>
      </c>
    </row>
    <row r="25" spans="1:17" ht="15.75" thickBot="1">
      <c r="A25" s="4"/>
      <c r="B25" s="59"/>
      <c r="C25" s="4"/>
      <c r="D25" s="4"/>
      <c r="E25" s="4"/>
      <c r="F25" s="4"/>
      <c r="G25" s="38"/>
      <c r="H25" s="38"/>
      <c r="I25" s="38"/>
      <c r="J25" s="38"/>
      <c r="K25" s="38"/>
    </row>
    <row r="26" spans="1:17">
      <c r="A26" s="60" t="s">
        <v>38</v>
      </c>
      <c r="B26" s="61"/>
      <c r="C26" s="62"/>
      <c r="D26" s="63"/>
      <c r="E26" s="64"/>
      <c r="F26" s="4"/>
      <c r="G26" s="65" t="s">
        <v>39</v>
      </c>
      <c r="H26" s="66"/>
      <c r="I26" s="67"/>
      <c r="J26" s="67"/>
      <c r="K26" s="68"/>
    </row>
    <row r="27" spans="1:17" s="4" customFormat="1">
      <c r="A27" s="69" t="s">
        <v>40</v>
      </c>
      <c r="B27" s="70"/>
      <c r="C27" s="71"/>
      <c r="D27" s="29"/>
      <c r="E27" s="72"/>
      <c r="G27" s="73" t="s">
        <v>41</v>
      </c>
      <c r="H27" s="28">
        <v>100</v>
      </c>
      <c r="I27" s="27">
        <v>234</v>
      </c>
      <c r="J27" s="27">
        <v>11162</v>
      </c>
      <c r="K27" s="29">
        <f>SUM(H27:J27)</f>
        <v>11496</v>
      </c>
    </row>
    <row r="28" spans="1:17" s="4" customFormat="1">
      <c r="A28" s="69" t="s">
        <v>38</v>
      </c>
      <c r="B28" s="29"/>
      <c r="C28" s="71"/>
      <c r="D28" s="31"/>
      <c r="E28" s="72"/>
      <c r="G28" s="74" t="s">
        <v>42</v>
      </c>
      <c r="H28" s="28"/>
      <c r="I28" s="27"/>
      <c r="J28" s="27"/>
      <c r="K28" s="29"/>
    </row>
    <row r="29" spans="1:17">
      <c r="A29" s="39" t="s">
        <v>43</v>
      </c>
      <c r="B29" s="29"/>
      <c r="C29" s="71"/>
      <c r="D29" s="31"/>
      <c r="E29" s="72"/>
      <c r="F29" s="4"/>
      <c r="G29" s="75" t="s">
        <v>44</v>
      </c>
      <c r="H29" s="28">
        <v>154</v>
      </c>
      <c r="I29" s="27"/>
      <c r="J29" s="27">
        <v>22983</v>
      </c>
      <c r="K29" s="29">
        <f>SUM(H29:J29)</f>
        <v>23137</v>
      </c>
    </row>
    <row r="30" spans="1:17">
      <c r="A30" s="76" t="s">
        <v>45</v>
      </c>
      <c r="B30" s="29">
        <v>254</v>
      </c>
      <c r="C30" s="71"/>
      <c r="D30" s="31"/>
      <c r="E30" s="72">
        <v>254</v>
      </c>
      <c r="F30" s="4"/>
      <c r="G30" s="75" t="s">
        <v>42</v>
      </c>
      <c r="H30" s="28"/>
      <c r="I30" s="27"/>
      <c r="J30" s="27"/>
      <c r="K30" s="29"/>
    </row>
    <row r="31" spans="1:17">
      <c r="A31" s="77"/>
      <c r="B31" s="29"/>
      <c r="C31" s="71"/>
      <c r="D31" s="31"/>
      <c r="E31" s="72"/>
      <c r="F31" s="4"/>
      <c r="G31" s="75" t="s">
        <v>46</v>
      </c>
      <c r="H31" s="28"/>
      <c r="I31" s="27"/>
      <c r="J31" s="27"/>
      <c r="K31" s="29"/>
    </row>
    <row r="32" spans="1:17">
      <c r="A32" s="45"/>
      <c r="B32" s="29"/>
      <c r="C32" s="71"/>
      <c r="D32" s="31"/>
      <c r="E32" s="72"/>
      <c r="F32" s="4"/>
      <c r="G32" s="75" t="s">
        <v>47</v>
      </c>
      <c r="H32" s="28"/>
      <c r="I32" s="28"/>
      <c r="J32" s="28"/>
      <c r="K32" s="29">
        <f>SUM(J32)</f>
        <v>0</v>
      </c>
    </row>
    <row r="33" spans="1:11" ht="15.75" thickBot="1">
      <c r="A33" s="45"/>
      <c r="B33" s="29"/>
      <c r="C33" s="71"/>
      <c r="D33" s="31"/>
      <c r="E33" s="72"/>
      <c r="F33" s="4"/>
      <c r="G33" s="76" t="s">
        <v>45</v>
      </c>
      <c r="H33" s="28"/>
      <c r="I33" s="28"/>
      <c r="J33" s="28">
        <v>254</v>
      </c>
      <c r="K33" s="29">
        <v>254</v>
      </c>
    </row>
    <row r="34" spans="1:11" ht="15.75" thickBot="1">
      <c r="A34" s="78" t="s">
        <v>48</v>
      </c>
      <c r="B34" s="54">
        <v>254</v>
      </c>
      <c r="C34" s="55">
        <v>0</v>
      </c>
      <c r="D34" s="55"/>
      <c r="E34" s="54">
        <f>SUM(E27:E30)</f>
        <v>254</v>
      </c>
      <c r="G34" s="79" t="s">
        <v>49</v>
      </c>
      <c r="H34" s="58">
        <v>254</v>
      </c>
      <c r="I34" s="55">
        <f>SUM(I26:I33)</f>
        <v>234</v>
      </c>
      <c r="J34" s="55">
        <f>SUM(J26:J33)</f>
        <v>34399</v>
      </c>
      <c r="K34" s="54">
        <f>K27+K29+K31+K32+K33</f>
        <v>34887</v>
      </c>
    </row>
    <row r="35" spans="1:11">
      <c r="A35" s="4"/>
      <c r="B35" s="80"/>
      <c r="C35" s="80"/>
      <c r="D35" s="80"/>
      <c r="E35" s="80"/>
      <c r="G35" s="4"/>
      <c r="H35" s="4"/>
      <c r="I35" s="4"/>
      <c r="J35" s="4"/>
    </row>
    <row r="36" spans="1:11">
      <c r="A36" s="81" t="s">
        <v>50</v>
      </c>
      <c r="B36" s="82">
        <f>B24+B34</f>
        <v>50924</v>
      </c>
      <c r="C36" s="82">
        <f>C24+C34</f>
        <v>64720</v>
      </c>
      <c r="D36" s="82">
        <f>D24+D34</f>
        <v>273299</v>
      </c>
      <c r="E36" s="82">
        <f>E24+E34</f>
        <v>388943</v>
      </c>
      <c r="G36" s="81" t="s">
        <v>51</v>
      </c>
      <c r="H36" s="82">
        <f>H24+H34</f>
        <v>50924</v>
      </c>
      <c r="I36" s="82">
        <f>I24+I34</f>
        <v>64720</v>
      </c>
      <c r="J36" s="82">
        <f>J24+J34</f>
        <v>273299</v>
      </c>
      <c r="K36" s="82">
        <f>SUM(H36:J36)</f>
        <v>388943</v>
      </c>
    </row>
    <row r="37" spans="1:11">
      <c r="G37" s="83" t="s">
        <v>52</v>
      </c>
      <c r="H37" s="4"/>
      <c r="I37" s="4"/>
      <c r="J37" s="4"/>
      <c r="K37" s="82">
        <f>E34-K34</f>
        <v>-34633</v>
      </c>
    </row>
    <row r="38" spans="1:11">
      <c r="G38" s="83" t="s">
        <v>53</v>
      </c>
      <c r="H38" s="4"/>
      <c r="I38" s="4"/>
      <c r="J38" s="4"/>
      <c r="K38" s="82">
        <f>E24-K24</f>
        <v>34633</v>
      </c>
    </row>
    <row r="39" spans="1:11">
      <c r="G39" s="81" t="s">
        <v>54</v>
      </c>
      <c r="H39" s="4"/>
      <c r="I39" s="4"/>
      <c r="J39" s="4"/>
      <c r="K39" s="82">
        <v>0</v>
      </c>
    </row>
    <row r="40" spans="1:11">
      <c r="G40" s="4"/>
      <c r="H40" s="4"/>
      <c r="I40" s="4"/>
      <c r="J40" s="4"/>
    </row>
  </sheetData>
  <mergeCells count="2">
    <mergeCell ref="A6:A7"/>
    <mergeCell ref="G6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2015-09-01T09:12:29Z</dcterms:created>
  <dcterms:modified xsi:type="dcterms:W3CDTF">2015-09-01T09:13:38Z</dcterms:modified>
</cp:coreProperties>
</file>