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6690" activeTab="0"/>
  </bookViews>
  <sheets>
    <sheet name="Munka1" sheetId="1" r:id="rId1"/>
  </sheets>
  <definedNames>
    <definedName name="_xlnm.Print_Titles" localSheetId="0">'Munka1'!$5:$6</definedName>
  </definedNames>
  <calcPr fullCalcOnLoad="1"/>
</workbook>
</file>

<file path=xl/sharedStrings.xml><?xml version="1.0" encoding="utf-8"?>
<sst xmlns="http://schemas.openxmlformats.org/spreadsheetml/2006/main" count="100" uniqueCount="91">
  <si>
    <t>Fejlesztések</t>
  </si>
  <si>
    <t>Eldöntött fejlesztések, nyertes pályázatok</t>
  </si>
  <si>
    <t>Önerő</t>
  </si>
  <si>
    <t xml:space="preserve">Kiadás </t>
  </si>
  <si>
    <t>e Ft-ban</t>
  </si>
  <si>
    <t>Beadott, de el nem bírált pályázatok</t>
  </si>
  <si>
    <t>Beadásra váró pályázatok</t>
  </si>
  <si>
    <t>Összesen:</t>
  </si>
  <si>
    <t>Mindösszesen:</t>
  </si>
  <si>
    <t>Szerződés szerinti</t>
  </si>
  <si>
    <t>összeg</t>
  </si>
  <si>
    <t>Kt., Biz. határozat száma</t>
  </si>
  <si>
    <t>2020. év</t>
  </si>
  <si>
    <t>2020. évet követő évek</t>
  </si>
  <si>
    <t>Saját fejlesztések 2020.</t>
  </si>
  <si>
    <t>2019. évről áthúzódó feladatok</t>
  </si>
  <si>
    <t>TOP-1.1.1-16-JN1-2017-00004 - ,,Iparterületek infrastrukturális fejlesztése Jászberényben” (Vaspálya utca, Kerekudvar)</t>
  </si>
  <si>
    <t>Jászberényi Városi Könyvtár közművelődési tereinek eszközbeszerzése</t>
  </si>
  <si>
    <t>GZR-T-Ö-2016-0010 - ,,Elektromos töltőállomás kiépítése Jászberényben</t>
  </si>
  <si>
    <t>154/2019.(VIII.9.) VFB</t>
  </si>
  <si>
    <t>TOP-3.1.1-16-JN1-2017-00004 - „Fenntartható települési közlekedésfejlesztés Jászberény belvárosában” - Buszpályaudvar és környékének felújítása</t>
  </si>
  <si>
    <t>Faiskola u. 7. épületben munkásszállás kialakítása</t>
  </si>
  <si>
    <t>Banner János utca 1. felújítás</t>
  </si>
  <si>
    <t>231/2019. (VIII.15.)</t>
  </si>
  <si>
    <t>TOP-1.2.1-15-JN1-2016-00015 - ,,Társadalmi és környezeti szempontból fenntartható turizmusfejlesztés - Jászberény és Jászdózsa települések összefogásával” (ZOO ökotur.központ)</t>
  </si>
  <si>
    <t>16/2016. (I.20.)</t>
  </si>
  <si>
    <t>TOP-4.2.1-15-JN1-2016-00010 - ,,Fogyatékkal élők napközi otthonának kialakítása”</t>
  </si>
  <si>
    <t>Nemzeti Szabdidős - Egészség Sportpark program</t>
  </si>
  <si>
    <t>231/2016. (VIII.11.)</t>
  </si>
  <si>
    <t>TOP-4.2.1-15-JN1-2019-00032 - Szociális alapszolgáltatások infrastruktúrájának bővítése, fejlesztése</t>
  </si>
  <si>
    <t>263/2019. (IX.11.)</t>
  </si>
  <si>
    <t>SZSZC Klapka György Szakközépiskola - Kossuth úti épületének bővítése</t>
  </si>
  <si>
    <t>Magyar utca környéke közművesítés - Kivitelezési munkák 2019.</t>
  </si>
  <si>
    <t>EFOP-1.8.7-16-2017-00007 kódszámú „Szer nélkül a teljes életért” című projekt</t>
  </si>
  <si>
    <t>310/2017. (XI. 15) KT hat.</t>
  </si>
  <si>
    <t>TOP-1.4.1-15-JN1-2016-00008 - ,,A Jászberényi Szivárvány Óvoda és Városi Bölcsőde egy óvodai intézménnyé való átalakítása és fejlesztése”</t>
  </si>
  <si>
    <t>TOP-1.4.1-15-JN1-2016-00026 - ,,Új, 6 csoportos városi bölcsőde kialakítása Jászberényben”</t>
  </si>
  <si>
    <t xml:space="preserve">TOP-2.1.1.-15-JN1-2016-00001 - Malom konferencia és Rendezvényközpont fejlesztése Jászberényben </t>
  </si>
  <si>
    <t xml:space="preserve"> TOP-2.1.2-15-JN1-2016-00005 - Városi környezetjavító intézkedések és gazdaságfejlesztési beavatkozások Jászberényben</t>
  </si>
  <si>
    <t>TOP-1.2.1-16-JN1-2019-00010 - Jászberényi Állat- és Növénykert turisztikai vonzerejének növelése
új, célcsoportspecifikus elemek által</t>
  </si>
  <si>
    <t>TOP-5.1.2-15-JN1 - Helyi foglalkoztatási együttműködés, paktum megvalósítása a Jászberényi járásban
2016-00004</t>
  </si>
  <si>
    <t xml:space="preserve">TOP-5.3.1-16-JN1-2017-00005 - Helyi identitás és kohézió erősítése a Jászberényi kistérségben című  </t>
  </si>
  <si>
    <t>TOP-5.2.1-15-JN1-2016-00003 - A társadalmi együttműködés erősítését szolgáló helyi szintű komplex programok Jászberényben</t>
  </si>
  <si>
    <t>TOP-7.1.1-16-H-ERFA-2018-00023 -  A jászberényi Margit-sziget közösségi funkcióinak bővítése a városi közösségi kohézió és identitás megerősítése érdekében</t>
  </si>
  <si>
    <t>Sün Sámuel Óvoda fejlesztése</t>
  </si>
  <si>
    <t>EFOP-1.5.3-16-2017-00019 - Humán szolgáltatások fejlesztése a Jászberényi kistérségben</t>
  </si>
  <si>
    <t xml:space="preserve">Central Europe CE1491 – STIMULART </t>
  </si>
  <si>
    <t xml:space="preserve">VP-6-7.2.1-7.4.1.3-17 – „Jászberényi vásártér infrastrukturális fejlesztése” </t>
  </si>
  <si>
    <t>Bevétel</t>
  </si>
  <si>
    <t>2019. évi költségvetési maradvány</t>
  </si>
  <si>
    <t>2020. évi támogatás</t>
  </si>
  <si>
    <t>Számla egyenleg 2019. dec. 31-én</t>
  </si>
  <si>
    <t>céltart</t>
  </si>
  <si>
    <t>314000 ÁFA vissza</t>
  </si>
  <si>
    <t>Hitel</t>
  </si>
  <si>
    <t>"Jászberény-szennyvíz végponti átemelő telep rekonstrukciója" tárgyú, a Víziközművek Állami Rekonstrukciós Alapjából igényelt támogatás</t>
  </si>
  <si>
    <t>"Jászberény-ivóvíz termelő kutak felújítása" tárgyú, a Víziközművek Állami Rekonstrukciós Alapjából igényelt támogatás</t>
  </si>
  <si>
    <t>VP-6.7.2.1-7.4.1.2-16 Külterületi helyi közutak fejlesztése</t>
  </si>
  <si>
    <t>KT. 318/2016. (XII.14.)</t>
  </si>
  <si>
    <t>Szennyvíz nyomóvezeték építése a Vásártér utcai átemelőtől a Régivágóhíd utcáig (GFT)</t>
  </si>
  <si>
    <t>Bajnok úti átemelő telep rekonstrukciója (GTF)</t>
  </si>
  <si>
    <t>Előre nem látható felújítások, pótlások  szennyvíz (GFT)</t>
  </si>
  <si>
    <t>500 fm ivóvíz gerinc vezeték és a kapcsolódó bekötővezetékek építése(GFT)</t>
  </si>
  <si>
    <t>Előre nem látható felújítások, pótlások  ivóvíz (GFT)</t>
  </si>
  <si>
    <t>Csapadékvíz hálózat fejlesztés, felújítás Nefelecs-Varró utcák térségében, érintett szakaszon ivóvíz nyomóvezeték cserével</t>
  </si>
  <si>
    <t>Körzeti keretből történő járda felújítás többletmunkák</t>
  </si>
  <si>
    <t>Fekvőrendőr építése Páfrány utca 8-9. előtt J.V.V.N.Zrt. PH/6309-3/2019. sz. szerződése alapján</t>
  </si>
  <si>
    <t>Hidak felújítása</t>
  </si>
  <si>
    <t>Hold utcai ivóvíz csere</t>
  </si>
  <si>
    <t>Déryné utcai ivóvíz csere</t>
  </si>
  <si>
    <t>Képviselői laptop beszerzés</t>
  </si>
  <si>
    <t xml:space="preserve">Zöldterület fejlesztési keret </t>
  </si>
  <si>
    <t>LEHEL Strand és Uszodaban végrehajtott fejlesztések során létrehozott tárgyi eszközök megvétele</t>
  </si>
  <si>
    <t>175/2019.(V.15.)</t>
  </si>
  <si>
    <t>Szoftver és Szerver csere (PH.)</t>
  </si>
  <si>
    <t>Gyalogjárda felújítás buszpályaudvar és kőhíd között</t>
  </si>
  <si>
    <t xml:space="preserve">Gézengúz óvoda tetőfelújítás </t>
  </si>
  <si>
    <t>Déryné utca (Főnix ház bejáratától a Malom Rendezvényház gazdasági bejáratáig )csapadékvíz hálózat kiépítésének folytatása a Malom Rendezvényházig DN500 KGPVC - terveztetés és kivitelezés</t>
  </si>
  <si>
    <t xml:space="preserve">Lehel Filmszínház Zagyva felöli (ún.Lisztraktár elbontása utáni) falfelületének helyreállítása - </t>
  </si>
  <si>
    <t>PH udvar Táncsics M. utca felöli bejáratnál rendszámfelismerős sorompó kiépítése</t>
  </si>
  <si>
    <t>Kerekudvari úti pótmunka - 8 db parkoló és behajtó</t>
  </si>
  <si>
    <t>Városi Bölcsőde információs táblák beszerzése.</t>
  </si>
  <si>
    <t>Iráni Emlékmű részére fal építése - Hivatali udvarban lévő fal állagmegóvása</t>
  </si>
  <si>
    <t xml:space="preserve">231/2019. (VIII.15.) </t>
  </si>
  <si>
    <t>Mészáros Lázár utca felé kapu és kerítés építése</t>
  </si>
  <si>
    <t xml:space="preserve">231/2019. (VIII. 15.) </t>
  </si>
  <si>
    <t xml:space="preserve">Polgármesteri Hivatal kiegészítő munkái </t>
  </si>
  <si>
    <t>196/2019. (IX.5.) VFB</t>
  </si>
  <si>
    <t>Udvari motorozó felület kialakítása (Bölcsőde)</t>
  </si>
  <si>
    <t>Pályázatok, fejlesztések 2020.</t>
  </si>
  <si>
    <t>15. sz. táblázat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</si>
</sst>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_-* #,##0\ _F_t_-;\-* #,##0\ _F_t_-;_-* &quot;-&quot;??\ _F_t_-;_-@_-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_-* #,##0.0\ _F_t_-;\-* #,##0.0\ _F_t_-;_-* &quot;-&quot;??\ _F_t_-;_-@_-"/>
    <numFmt numFmtId="179" formatCode="[$¥€-2]\ #\ ##,000_);[Red]\([$€-2]\ #\ ##,000\)"/>
    <numFmt numFmtId="180" formatCode="#,##0\ _H_U_F"/>
    <numFmt numFmtId="181" formatCode="[$-40E]yyyy\.\ mmmm\ d\.\,\ dddd"/>
    <numFmt numFmtId="182" formatCode="0.0"/>
  </numFmts>
  <fonts count="4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20" borderId="0" applyNumberFormat="0" applyBorder="0" applyAlignment="0" applyProtection="0"/>
    <xf numFmtId="0" fontId="28" fillId="25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  <xf numFmtId="0" fontId="10" fillId="7" borderId="1" applyNumberFormat="0" applyAlignment="0" applyProtection="0"/>
    <xf numFmtId="0" fontId="30" fillId="33" borderId="2" applyNumberFormat="0" applyAlignment="0" applyProtection="0"/>
    <xf numFmtId="0" fontId="31" fillId="34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  <xf numFmtId="0" fontId="14" fillId="35" borderId="7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38" fillId="37" borderId="2" applyNumberFormat="0" applyAlignment="0" applyProtection="0"/>
    <xf numFmtId="0" fontId="0" fillId="38" borderId="12" applyNumberFormat="0" applyFont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42" borderId="0" applyNumberFormat="0" applyBorder="0" applyAlignment="0" applyProtection="0"/>
    <xf numFmtId="0" fontId="7" fillId="4" borderId="0" applyNumberFormat="0" applyBorder="0" applyAlignment="0" applyProtection="0"/>
    <xf numFmtId="0" fontId="11" fillId="43" borderId="13" applyNumberFormat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0" fillId="45" borderId="15" applyNumberFormat="0" applyFont="0" applyAlignment="0" applyProtection="0"/>
    <xf numFmtId="0" fontId="42" fillId="33" borderId="16" applyNumberFormat="0" applyAlignment="0" applyProtection="0"/>
    <xf numFmtId="0" fontId="1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46" borderId="0" applyNumberFormat="0" applyBorder="0" applyAlignment="0" applyProtection="0"/>
    <xf numFmtId="0" fontId="12" fillId="43" borderId="1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174" fontId="1" fillId="0" borderId="0" xfId="68" applyNumberFormat="1" applyFont="1" applyAlignment="1">
      <alignment/>
    </xf>
    <xf numFmtId="174" fontId="19" fillId="0" borderId="0" xfId="68" applyNumberFormat="1" applyFont="1" applyAlignment="1">
      <alignment/>
    </xf>
    <xf numFmtId="0" fontId="20" fillId="0" borderId="19" xfId="0" applyFont="1" applyBorder="1" applyAlignment="1">
      <alignment/>
    </xf>
    <xf numFmtId="0" fontId="21" fillId="0" borderId="20" xfId="0" applyFont="1" applyBorder="1" applyAlignment="1">
      <alignment horizontal="center" vertical="center"/>
    </xf>
    <xf numFmtId="3" fontId="21" fillId="0" borderId="20" xfId="0" applyNumberFormat="1" applyFont="1" applyBorder="1" applyAlignment="1">
      <alignment horizontal="center" vertical="center"/>
    </xf>
    <xf numFmtId="3" fontId="21" fillId="0" borderId="20" xfId="68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wrapText="1"/>
    </xf>
    <xf numFmtId="0" fontId="22" fillId="0" borderId="20" xfId="0" applyFont="1" applyFill="1" applyBorder="1" applyAlignment="1">
      <alignment/>
    </xf>
    <xf numFmtId="174" fontId="22" fillId="0" borderId="20" xfId="68" applyNumberFormat="1" applyFont="1" applyFill="1" applyBorder="1" applyAlignment="1">
      <alignment horizontal="right"/>
    </xf>
    <xf numFmtId="0" fontId="46" fillId="0" borderId="20" xfId="0" applyFont="1" applyFill="1" applyBorder="1" applyAlignment="1">
      <alignment/>
    </xf>
    <xf numFmtId="0" fontId="21" fillId="0" borderId="19" xfId="0" applyFont="1" applyBorder="1" applyAlignment="1">
      <alignment/>
    </xf>
    <xf numFmtId="3" fontId="21" fillId="0" borderId="20" xfId="68" applyNumberFormat="1" applyFont="1" applyFill="1" applyBorder="1" applyAlignment="1">
      <alignment horizontal="center" vertical="center"/>
    </xf>
    <xf numFmtId="0" fontId="23" fillId="0" borderId="19" xfId="0" applyFont="1" applyBorder="1" applyAlignment="1">
      <alignment/>
    </xf>
    <xf numFmtId="0" fontId="22" fillId="0" borderId="20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center" vertical="center"/>
    </xf>
    <xf numFmtId="3" fontId="22" fillId="0" borderId="20" xfId="68" applyNumberFormat="1" applyFont="1" applyBorder="1" applyAlignment="1">
      <alignment horizontal="center" vertical="center"/>
    </xf>
    <xf numFmtId="0" fontId="22" fillId="0" borderId="19" xfId="0" applyFont="1" applyBorder="1" applyAlignment="1">
      <alignment/>
    </xf>
    <xf numFmtId="3" fontId="22" fillId="0" borderId="20" xfId="68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/>
    </xf>
    <xf numFmtId="174" fontId="21" fillId="0" borderId="20" xfId="68" applyNumberFormat="1" applyFont="1" applyFill="1" applyBorder="1" applyAlignment="1">
      <alignment horizontal="right"/>
    </xf>
    <xf numFmtId="0" fontId="21" fillId="0" borderId="19" xfId="0" applyFont="1" applyBorder="1" applyAlignment="1">
      <alignment wrapText="1"/>
    </xf>
    <xf numFmtId="0" fontId="21" fillId="0" borderId="2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wrapText="1"/>
    </xf>
    <xf numFmtId="0" fontId="22" fillId="0" borderId="19" xfId="0" applyFont="1" applyFill="1" applyBorder="1" applyAlignment="1">
      <alignment/>
    </xf>
    <xf numFmtId="0" fontId="22" fillId="0" borderId="19" xfId="0" applyFont="1" applyBorder="1" applyAlignment="1">
      <alignment wrapText="1"/>
    </xf>
    <xf numFmtId="0" fontId="22" fillId="0" borderId="19" xfId="0" applyFont="1" applyFill="1" applyBorder="1" applyAlignment="1">
      <alignment horizontal="left" vertical="center"/>
    </xf>
    <xf numFmtId="0" fontId="22" fillId="0" borderId="2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/>
    </xf>
    <xf numFmtId="0" fontId="21" fillId="0" borderId="19" xfId="0" applyFont="1" applyBorder="1" applyAlignment="1">
      <alignment horizontal="left" vertical="center" wrapText="1"/>
    </xf>
    <xf numFmtId="0" fontId="20" fillId="35" borderId="21" xfId="0" applyFont="1" applyFill="1" applyBorder="1" applyAlignment="1">
      <alignment horizontal="center" vertical="center"/>
    </xf>
    <xf numFmtId="0" fontId="20" fillId="35" borderId="22" xfId="0" applyFont="1" applyFill="1" applyBorder="1" applyAlignment="1">
      <alignment horizontal="center" vertical="center" wrapText="1"/>
    </xf>
    <xf numFmtId="174" fontId="20" fillId="35" borderId="22" xfId="68" applyNumberFormat="1" applyFont="1" applyFill="1" applyBorder="1" applyAlignment="1">
      <alignment horizontal="center" vertical="center"/>
    </xf>
    <xf numFmtId="0" fontId="21" fillId="0" borderId="22" xfId="0" applyFont="1" applyBorder="1" applyAlignment="1">
      <alignment/>
    </xf>
    <xf numFmtId="0" fontId="20" fillId="35" borderId="19" xfId="0" applyFont="1" applyFill="1" applyBorder="1" applyAlignment="1">
      <alignment horizontal="center" vertical="center"/>
    </xf>
    <xf numFmtId="0" fontId="20" fillId="35" borderId="20" xfId="0" applyFont="1" applyFill="1" applyBorder="1" applyAlignment="1">
      <alignment horizontal="center" vertical="center" wrapText="1"/>
    </xf>
    <xf numFmtId="174" fontId="20" fillId="35" borderId="20" xfId="68" applyNumberFormat="1" applyFont="1" applyFill="1" applyBorder="1" applyAlignment="1">
      <alignment horizontal="center" vertical="center" wrapText="1"/>
    </xf>
    <xf numFmtId="174" fontId="20" fillId="35" borderId="20" xfId="68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wrapText="1"/>
    </xf>
    <xf numFmtId="0" fontId="21" fillId="0" borderId="20" xfId="0" applyFont="1" applyBorder="1" applyAlignment="1">
      <alignment/>
    </xf>
    <xf numFmtId="174" fontId="21" fillId="0" borderId="20" xfId="68" applyNumberFormat="1" applyFont="1" applyBorder="1" applyAlignment="1">
      <alignment/>
    </xf>
    <xf numFmtId="0" fontId="21" fillId="0" borderId="19" xfId="0" applyFont="1" applyFill="1" applyBorder="1" applyAlignment="1">
      <alignment horizontal="left" vertical="center" wrapText="1"/>
    </xf>
    <xf numFmtId="174" fontId="21" fillId="0" borderId="20" xfId="0" applyNumberFormat="1" applyFont="1" applyBorder="1" applyAlignment="1">
      <alignment/>
    </xf>
    <xf numFmtId="3" fontId="21" fillId="0" borderId="20" xfId="0" applyNumberFormat="1" applyFont="1" applyFill="1" applyBorder="1" applyAlignment="1">
      <alignment horizontal="center" vertical="center"/>
    </xf>
    <xf numFmtId="178" fontId="21" fillId="0" borderId="20" xfId="68" applyNumberFormat="1" applyFont="1" applyBorder="1" applyAlignment="1">
      <alignment/>
    </xf>
    <xf numFmtId="174" fontId="21" fillId="47" borderId="20" xfId="0" applyNumberFormat="1" applyFont="1" applyFill="1" applyBorder="1" applyAlignment="1">
      <alignment/>
    </xf>
    <xf numFmtId="0" fontId="21" fillId="47" borderId="20" xfId="0" applyFont="1" applyFill="1" applyBorder="1" applyAlignment="1">
      <alignment/>
    </xf>
    <xf numFmtId="0" fontId="21" fillId="0" borderId="20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/>
    </xf>
    <xf numFmtId="174" fontId="21" fillId="0" borderId="20" xfId="0" applyNumberFormat="1" applyFont="1" applyFill="1" applyBorder="1" applyAlignment="1">
      <alignment/>
    </xf>
    <xf numFmtId="0" fontId="21" fillId="0" borderId="20" xfId="0" applyFont="1" applyFill="1" applyBorder="1" applyAlignment="1">
      <alignment horizontal="center"/>
    </xf>
    <xf numFmtId="174" fontId="21" fillId="0" borderId="20" xfId="68" applyNumberFormat="1" applyFont="1" applyBorder="1" applyAlignment="1">
      <alignment horizontal="center"/>
    </xf>
    <xf numFmtId="174" fontId="21" fillId="0" borderId="20" xfId="68" applyNumberFormat="1" applyFont="1" applyFill="1" applyBorder="1" applyAlignment="1">
      <alignment/>
    </xf>
    <xf numFmtId="0" fontId="21" fillId="35" borderId="19" xfId="0" applyFont="1" applyFill="1" applyBorder="1" applyAlignment="1">
      <alignment/>
    </xf>
    <xf numFmtId="0" fontId="21" fillId="35" borderId="20" xfId="0" applyFont="1" applyFill="1" applyBorder="1" applyAlignment="1">
      <alignment horizontal="center" vertical="center"/>
    </xf>
    <xf numFmtId="3" fontId="21" fillId="35" borderId="20" xfId="68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9" xfId="0" applyFont="1" applyBorder="1" applyAlignment="1">
      <alignment wrapText="1" shrinkToFit="1"/>
    </xf>
    <xf numFmtId="0" fontId="20" fillId="0" borderId="19" xfId="0" applyFont="1" applyFill="1" applyBorder="1" applyAlignment="1">
      <alignment/>
    </xf>
    <xf numFmtId="0" fontId="21" fillId="35" borderId="20" xfId="0" applyFont="1" applyFill="1" applyBorder="1" applyAlignment="1">
      <alignment/>
    </xf>
    <xf numFmtId="0" fontId="21" fillId="48" borderId="23" xfId="0" applyFont="1" applyFill="1" applyBorder="1" applyAlignment="1">
      <alignment/>
    </xf>
    <xf numFmtId="0" fontId="21" fillId="48" borderId="24" xfId="0" applyFont="1" applyFill="1" applyBorder="1" applyAlignment="1">
      <alignment/>
    </xf>
    <xf numFmtId="3" fontId="21" fillId="48" borderId="24" xfId="68" applyNumberFormat="1" applyFont="1" applyFill="1" applyBorder="1" applyAlignment="1">
      <alignment horizontal="center" vertical="center"/>
    </xf>
    <xf numFmtId="0" fontId="21" fillId="0" borderId="24" xfId="0" applyFont="1" applyBorder="1" applyAlignment="1">
      <alignment/>
    </xf>
    <xf numFmtId="174" fontId="21" fillId="0" borderId="20" xfId="68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74" fontId="20" fillId="35" borderId="22" xfId="68" applyNumberFormat="1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te" xfId="92"/>
    <cellStyle name="Output" xfId="93"/>
    <cellStyle name="Összesen" xfId="94"/>
    <cellStyle name="Currency" xfId="95"/>
    <cellStyle name="Currency [0]" xfId="96"/>
    <cellStyle name="Rossz" xfId="97"/>
    <cellStyle name="Semleges" xfId="98"/>
    <cellStyle name="Számítás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3"/>
  <sheetViews>
    <sheetView tabSelected="1" zoomScalePageLayoutView="0" workbookViewId="0" topLeftCell="A1">
      <pane ySplit="1" topLeftCell="A59" activePane="bottomLeft" state="frozen"/>
      <selection pane="topLeft" activeCell="A1" sqref="A1"/>
      <selection pane="bottomLeft" activeCell="A11" sqref="A11"/>
    </sheetView>
  </sheetViews>
  <sheetFormatPr defaultColWidth="9.140625" defaultRowHeight="15"/>
  <cols>
    <col min="1" max="1" width="53.421875" style="1" customWidth="1"/>
    <col min="2" max="2" width="15.57421875" style="1" customWidth="1"/>
    <col min="3" max="3" width="15.421875" style="1" customWidth="1"/>
    <col min="4" max="4" width="13.421875" style="3" customWidth="1"/>
    <col min="5" max="5" width="13.8515625" style="3" bestFit="1" customWidth="1"/>
    <col min="6" max="6" width="13.8515625" style="3" customWidth="1"/>
    <col min="7" max="7" width="15.8515625" style="3" customWidth="1"/>
    <col min="8" max="8" width="13.8515625" style="3" bestFit="1" customWidth="1"/>
    <col min="9" max="9" width="13.57421875" style="3" customWidth="1"/>
    <col min="10" max="10" width="8.421875" style="3" customWidth="1"/>
    <col min="11" max="11" width="19.00390625" style="1" hidden="1" customWidth="1"/>
    <col min="12" max="12" width="12.421875" style="1" hidden="1" customWidth="1"/>
    <col min="13" max="14" width="0" style="1" hidden="1" customWidth="1"/>
    <col min="15" max="16384" width="9.140625" style="1" customWidth="1"/>
  </cols>
  <sheetData>
    <row r="1" ht="15" hidden="1"/>
    <row r="2" spans="1:10" ht="18.75">
      <c r="A2" s="69" t="s">
        <v>89</v>
      </c>
      <c r="B2" s="69"/>
      <c r="C2" s="69"/>
      <c r="D2" s="69"/>
      <c r="E2" s="69"/>
      <c r="F2" s="69"/>
      <c r="G2" s="69"/>
      <c r="H2" s="69"/>
      <c r="I2" s="69"/>
      <c r="J2" s="69"/>
    </row>
    <row r="4" spans="1:10" ht="15.75" thickBot="1">
      <c r="A4" s="2"/>
      <c r="B4" s="2"/>
      <c r="C4" s="2"/>
      <c r="D4" s="4"/>
      <c r="E4" s="4"/>
      <c r="F4" s="4"/>
      <c r="G4" s="4"/>
      <c r="H4" s="3" t="s">
        <v>90</v>
      </c>
      <c r="J4" s="3" t="s">
        <v>4</v>
      </c>
    </row>
    <row r="5" spans="1:14" ht="25.5">
      <c r="A5" s="34" t="s">
        <v>0</v>
      </c>
      <c r="B5" s="35" t="s">
        <v>11</v>
      </c>
      <c r="C5" s="35" t="s">
        <v>9</v>
      </c>
      <c r="D5" s="70" t="s">
        <v>3</v>
      </c>
      <c r="E5" s="70"/>
      <c r="F5" s="36"/>
      <c r="G5" s="70" t="s">
        <v>48</v>
      </c>
      <c r="H5" s="70"/>
      <c r="I5" s="70" t="s">
        <v>2</v>
      </c>
      <c r="J5" s="70"/>
      <c r="K5" s="37"/>
      <c r="L5" s="37"/>
      <c r="M5" s="37"/>
      <c r="N5" s="37"/>
    </row>
    <row r="6" spans="1:14" ht="51">
      <c r="A6" s="38"/>
      <c r="B6" s="39"/>
      <c r="C6" s="39" t="s">
        <v>10</v>
      </c>
      <c r="D6" s="40" t="s">
        <v>12</v>
      </c>
      <c r="E6" s="40" t="s">
        <v>13</v>
      </c>
      <c r="F6" s="40" t="s">
        <v>49</v>
      </c>
      <c r="G6" s="41" t="s">
        <v>50</v>
      </c>
      <c r="H6" s="40" t="s">
        <v>13</v>
      </c>
      <c r="I6" s="41" t="s">
        <v>12</v>
      </c>
      <c r="J6" s="40" t="s">
        <v>13</v>
      </c>
      <c r="K6" s="42" t="s">
        <v>51</v>
      </c>
      <c r="L6" s="43"/>
      <c r="M6" s="43"/>
      <c r="N6" s="43"/>
    </row>
    <row r="7" spans="1:14" ht="27" customHeight="1">
      <c r="A7" s="5" t="s">
        <v>1</v>
      </c>
      <c r="B7" s="6"/>
      <c r="C7" s="43"/>
      <c r="D7" s="44"/>
      <c r="E7" s="44"/>
      <c r="F7" s="44"/>
      <c r="G7" s="44"/>
      <c r="H7" s="44"/>
      <c r="I7" s="44"/>
      <c r="J7" s="44"/>
      <c r="K7" s="43"/>
      <c r="L7" s="43"/>
      <c r="M7" s="43"/>
      <c r="N7" s="43"/>
    </row>
    <row r="8" spans="1:14" ht="25.5">
      <c r="A8" s="45" t="s">
        <v>16</v>
      </c>
      <c r="B8" s="26"/>
      <c r="C8" s="14">
        <v>650000</v>
      </c>
      <c r="D8" s="14">
        <v>726464</v>
      </c>
      <c r="E8" s="14">
        <v>0</v>
      </c>
      <c r="F8" s="14">
        <v>295588</v>
      </c>
      <c r="G8" s="14"/>
      <c r="H8" s="14">
        <v>0</v>
      </c>
      <c r="I8" s="14">
        <v>430876</v>
      </c>
      <c r="J8" s="14">
        <v>0</v>
      </c>
      <c r="K8" s="44">
        <v>295588</v>
      </c>
      <c r="L8" s="46">
        <f>F8-K8</f>
        <v>0</v>
      </c>
      <c r="M8" s="43"/>
      <c r="N8" s="43"/>
    </row>
    <row r="9" spans="1:14" ht="38.25">
      <c r="A9" s="33" t="s">
        <v>24</v>
      </c>
      <c r="B9" s="26" t="s">
        <v>25</v>
      </c>
      <c r="C9" s="14">
        <v>307131</v>
      </c>
      <c r="D9" s="14">
        <v>1315</v>
      </c>
      <c r="E9" s="14">
        <v>0</v>
      </c>
      <c r="F9" s="14"/>
      <c r="G9" s="14"/>
      <c r="H9" s="14">
        <v>0</v>
      </c>
      <c r="I9" s="14">
        <v>1315</v>
      </c>
      <c r="J9" s="14">
        <v>0</v>
      </c>
      <c r="K9" s="44">
        <v>0</v>
      </c>
      <c r="L9" s="46">
        <f aca="true" t="shared" si="0" ref="L9:L23">F9-K9</f>
        <v>0</v>
      </c>
      <c r="M9" s="43"/>
      <c r="N9" s="43"/>
    </row>
    <row r="10" spans="1:14" ht="53.25" customHeight="1">
      <c r="A10" s="33" t="s">
        <v>35</v>
      </c>
      <c r="B10" s="6"/>
      <c r="C10" s="7">
        <v>78000</v>
      </c>
      <c r="D10" s="8">
        <v>33685</v>
      </c>
      <c r="E10" s="8">
        <v>0</v>
      </c>
      <c r="F10" s="8">
        <v>425</v>
      </c>
      <c r="G10" s="8"/>
      <c r="H10" s="8">
        <v>0</v>
      </c>
      <c r="I10" s="14">
        <v>33260</v>
      </c>
      <c r="J10" s="8">
        <v>0</v>
      </c>
      <c r="K10" s="44">
        <v>425</v>
      </c>
      <c r="L10" s="46">
        <f t="shared" si="0"/>
        <v>0</v>
      </c>
      <c r="M10" s="43" t="s">
        <v>54</v>
      </c>
      <c r="N10" s="43"/>
    </row>
    <row r="11" spans="1:14" ht="25.5">
      <c r="A11" s="33" t="s">
        <v>36</v>
      </c>
      <c r="B11" s="6"/>
      <c r="C11" s="7">
        <v>379139</v>
      </c>
      <c r="D11" s="8">
        <v>500</v>
      </c>
      <c r="E11" s="8">
        <v>0</v>
      </c>
      <c r="F11" s="8"/>
      <c r="G11" s="8">
        <v>0</v>
      </c>
      <c r="H11" s="8">
        <v>0</v>
      </c>
      <c r="I11" s="14">
        <v>500</v>
      </c>
      <c r="J11" s="8">
        <v>0</v>
      </c>
      <c r="K11" s="44">
        <v>0</v>
      </c>
      <c r="L11" s="46">
        <f t="shared" si="0"/>
        <v>0</v>
      </c>
      <c r="M11" s="43"/>
      <c r="N11" s="43"/>
    </row>
    <row r="12" spans="1:14" ht="25.5">
      <c r="A12" s="33" t="s">
        <v>37</v>
      </c>
      <c r="B12" s="26"/>
      <c r="C12" s="47">
        <v>800000</v>
      </c>
      <c r="D12" s="14">
        <v>1195259</v>
      </c>
      <c r="E12" s="14">
        <v>0</v>
      </c>
      <c r="F12" s="14">
        <v>452490</v>
      </c>
      <c r="G12" s="14"/>
      <c r="H12" s="14">
        <v>0</v>
      </c>
      <c r="I12" s="14">
        <v>742769</v>
      </c>
      <c r="J12" s="14">
        <v>0</v>
      </c>
      <c r="K12" s="44">
        <v>452490</v>
      </c>
      <c r="L12" s="46">
        <f t="shared" si="0"/>
        <v>0</v>
      </c>
      <c r="M12" s="48" t="s">
        <v>53</v>
      </c>
      <c r="N12" s="43"/>
    </row>
    <row r="13" spans="1:14" ht="25.5">
      <c r="A13" s="45" t="s">
        <v>38</v>
      </c>
      <c r="B13" s="26"/>
      <c r="C13" s="47">
        <v>782800</v>
      </c>
      <c r="D13" s="14">
        <v>455000</v>
      </c>
      <c r="E13" s="14">
        <v>0</v>
      </c>
      <c r="F13" s="14">
        <v>249292</v>
      </c>
      <c r="G13" s="14"/>
      <c r="H13" s="14">
        <v>0</v>
      </c>
      <c r="I13" s="14">
        <v>205708</v>
      </c>
      <c r="J13" s="14">
        <v>0</v>
      </c>
      <c r="K13" s="44">
        <v>249292</v>
      </c>
      <c r="L13" s="46">
        <f t="shared" si="0"/>
        <v>0</v>
      </c>
      <c r="M13" s="43"/>
      <c r="N13" s="43"/>
    </row>
    <row r="14" spans="1:14" ht="38.25">
      <c r="A14" s="33" t="s">
        <v>20</v>
      </c>
      <c r="B14" s="26"/>
      <c r="C14" s="14">
        <v>769238</v>
      </c>
      <c r="D14" s="14">
        <v>401000</v>
      </c>
      <c r="E14" s="14">
        <v>0</v>
      </c>
      <c r="F14" s="14">
        <v>150018</v>
      </c>
      <c r="G14" s="14"/>
      <c r="H14" s="14">
        <v>0</v>
      </c>
      <c r="I14" s="14">
        <v>250982</v>
      </c>
      <c r="J14" s="14">
        <v>0</v>
      </c>
      <c r="K14" s="44">
        <v>150018</v>
      </c>
      <c r="L14" s="46">
        <f t="shared" si="0"/>
        <v>0</v>
      </c>
      <c r="M14" s="43"/>
      <c r="N14" s="43"/>
    </row>
    <row r="15" spans="1:14" ht="25.5">
      <c r="A15" s="33" t="s">
        <v>26</v>
      </c>
      <c r="B15" s="26" t="s">
        <v>25</v>
      </c>
      <c r="C15" s="14">
        <v>183141</v>
      </c>
      <c r="D15" s="14">
        <v>1276</v>
      </c>
      <c r="E15" s="14">
        <v>0</v>
      </c>
      <c r="F15" s="14"/>
      <c r="G15" s="14"/>
      <c r="H15" s="14">
        <v>0</v>
      </c>
      <c r="I15" s="14">
        <v>1276</v>
      </c>
      <c r="J15" s="14">
        <v>0</v>
      </c>
      <c r="K15" s="44">
        <v>0</v>
      </c>
      <c r="L15" s="46">
        <f t="shared" si="0"/>
        <v>0</v>
      </c>
      <c r="M15" s="43"/>
      <c r="N15" s="43"/>
    </row>
    <row r="16" spans="1:14" ht="38.25">
      <c r="A16" s="45" t="s">
        <v>40</v>
      </c>
      <c r="B16" s="26"/>
      <c r="C16" s="47">
        <v>74291</v>
      </c>
      <c r="D16" s="14">
        <v>7159</v>
      </c>
      <c r="E16" s="14">
        <v>0</v>
      </c>
      <c r="F16" s="14">
        <v>7159</v>
      </c>
      <c r="G16" s="14"/>
      <c r="H16" s="14">
        <v>0</v>
      </c>
      <c r="I16" s="14">
        <v>0</v>
      </c>
      <c r="J16" s="14">
        <v>0</v>
      </c>
      <c r="K16" s="44">
        <v>7159</v>
      </c>
      <c r="L16" s="46">
        <f t="shared" si="0"/>
        <v>0</v>
      </c>
      <c r="M16" s="43"/>
      <c r="N16" s="43"/>
    </row>
    <row r="17" spans="1:14" ht="25.5">
      <c r="A17" s="45" t="s">
        <v>42</v>
      </c>
      <c r="B17" s="26"/>
      <c r="C17" s="47">
        <v>2912</v>
      </c>
      <c r="D17" s="14">
        <v>870</v>
      </c>
      <c r="E17" s="14">
        <v>0</v>
      </c>
      <c r="F17" s="14">
        <v>870</v>
      </c>
      <c r="G17" s="14"/>
      <c r="H17" s="14">
        <v>0</v>
      </c>
      <c r="I17" s="14">
        <v>0</v>
      </c>
      <c r="J17" s="14">
        <v>0</v>
      </c>
      <c r="K17" s="44">
        <v>870</v>
      </c>
      <c r="L17" s="46">
        <f t="shared" si="0"/>
        <v>0</v>
      </c>
      <c r="M17" s="43"/>
      <c r="N17" s="43"/>
    </row>
    <row r="18" spans="1:14" ht="25.5">
      <c r="A18" s="45" t="s">
        <v>41</v>
      </c>
      <c r="B18" s="26"/>
      <c r="C18" s="47">
        <v>100000</v>
      </c>
      <c r="D18" s="14">
        <v>13977</v>
      </c>
      <c r="E18" s="14">
        <v>11647</v>
      </c>
      <c r="F18" s="14">
        <v>10122</v>
      </c>
      <c r="G18" s="14">
        <v>3855</v>
      </c>
      <c r="H18" s="14">
        <v>0</v>
      </c>
      <c r="I18" s="14">
        <v>0</v>
      </c>
      <c r="J18" s="14">
        <v>0</v>
      </c>
      <c r="K18" s="44">
        <v>22191</v>
      </c>
      <c r="L18" s="49">
        <f t="shared" si="0"/>
        <v>-12069</v>
      </c>
      <c r="M18" s="50" t="s">
        <v>52</v>
      </c>
      <c r="N18" s="43"/>
    </row>
    <row r="19" spans="1:14" ht="38.25">
      <c r="A19" s="45" t="s">
        <v>43</v>
      </c>
      <c r="B19" s="26"/>
      <c r="C19" s="47">
        <v>115000</v>
      </c>
      <c r="D19" s="14">
        <v>120160</v>
      </c>
      <c r="E19" s="14">
        <v>0</v>
      </c>
      <c r="F19" s="14"/>
      <c r="G19" s="14">
        <v>115000</v>
      </c>
      <c r="H19" s="14">
        <v>0</v>
      </c>
      <c r="I19" s="14">
        <v>5160</v>
      </c>
      <c r="J19" s="14">
        <v>0</v>
      </c>
      <c r="K19" s="44">
        <v>0</v>
      </c>
      <c r="L19" s="46">
        <f t="shared" si="0"/>
        <v>0</v>
      </c>
      <c r="M19" s="43"/>
      <c r="N19" s="43"/>
    </row>
    <row r="20" spans="1:14" ht="29.25" customHeight="1">
      <c r="A20" s="45" t="s">
        <v>45</v>
      </c>
      <c r="B20" s="26"/>
      <c r="C20" s="47">
        <v>219038</v>
      </c>
      <c r="D20" s="14">
        <v>143982</v>
      </c>
      <c r="E20" s="14">
        <v>72547</v>
      </c>
      <c r="F20" s="14">
        <v>38851</v>
      </c>
      <c r="G20" s="14">
        <v>80131</v>
      </c>
      <c r="H20" s="14">
        <v>72547</v>
      </c>
      <c r="I20" s="14">
        <v>25000</v>
      </c>
      <c r="J20" s="14">
        <v>0</v>
      </c>
      <c r="K20" s="44">
        <v>38851</v>
      </c>
      <c r="L20" s="46">
        <f t="shared" si="0"/>
        <v>0</v>
      </c>
      <c r="M20" s="43"/>
      <c r="N20" s="43"/>
    </row>
    <row r="21" spans="1:14" ht="25.5">
      <c r="A21" s="45" t="s">
        <v>33</v>
      </c>
      <c r="B21" s="51" t="s">
        <v>34</v>
      </c>
      <c r="C21" s="47">
        <v>96927</v>
      </c>
      <c r="D21" s="14">
        <v>40247</v>
      </c>
      <c r="E21" s="14">
        <v>13416</v>
      </c>
      <c r="F21" s="14">
        <v>8975</v>
      </c>
      <c r="G21" s="14">
        <v>31272</v>
      </c>
      <c r="H21" s="14">
        <v>10231</v>
      </c>
      <c r="I21" s="14">
        <v>0</v>
      </c>
      <c r="J21" s="14">
        <v>0</v>
      </c>
      <c r="K21" s="44">
        <v>8975</v>
      </c>
      <c r="L21" s="46">
        <f t="shared" si="0"/>
        <v>0</v>
      </c>
      <c r="M21" s="43"/>
      <c r="N21" s="43"/>
    </row>
    <row r="22" spans="1:14" ht="24.75" customHeight="1">
      <c r="A22" s="45" t="s">
        <v>46</v>
      </c>
      <c r="B22" s="51"/>
      <c r="C22" s="47">
        <v>127691</v>
      </c>
      <c r="D22" s="14">
        <v>46254</v>
      </c>
      <c r="E22" s="14">
        <v>44895</v>
      </c>
      <c r="F22" s="14">
        <v>7460</v>
      </c>
      <c r="G22" s="14">
        <v>38794</v>
      </c>
      <c r="H22" s="14">
        <v>51254</v>
      </c>
      <c r="I22" s="14">
        <v>0</v>
      </c>
      <c r="J22" s="14">
        <v>6385</v>
      </c>
      <c r="K22" s="44">
        <v>7460</v>
      </c>
      <c r="L22" s="46">
        <f t="shared" si="0"/>
        <v>0</v>
      </c>
      <c r="M22" s="43"/>
      <c r="N22" s="43"/>
    </row>
    <row r="23" spans="1:14" ht="22.5" customHeight="1">
      <c r="A23" s="52" t="s">
        <v>21</v>
      </c>
      <c r="B23" s="26"/>
      <c r="C23" s="47">
        <v>333750</v>
      </c>
      <c r="D23" s="14">
        <v>330702</v>
      </c>
      <c r="E23" s="14">
        <v>0</v>
      </c>
      <c r="F23" s="14">
        <v>263952</v>
      </c>
      <c r="G23" s="14"/>
      <c r="H23" s="14">
        <v>0</v>
      </c>
      <c r="I23" s="14">
        <v>66750</v>
      </c>
      <c r="J23" s="14">
        <v>0</v>
      </c>
      <c r="K23" s="44">
        <v>263952</v>
      </c>
      <c r="L23" s="46">
        <f t="shared" si="0"/>
        <v>0</v>
      </c>
      <c r="M23" s="43"/>
      <c r="N23" s="43"/>
    </row>
    <row r="24" spans="1:14" ht="25.5">
      <c r="A24" s="33" t="s">
        <v>18</v>
      </c>
      <c r="B24" s="51" t="s">
        <v>19</v>
      </c>
      <c r="C24" s="14">
        <v>1900</v>
      </c>
      <c r="D24" s="14">
        <f>1900+718</f>
        <v>2618</v>
      </c>
      <c r="E24" s="14">
        <v>0</v>
      </c>
      <c r="F24" s="14">
        <v>1900</v>
      </c>
      <c r="G24" s="14"/>
      <c r="H24" s="14">
        <v>0</v>
      </c>
      <c r="I24" s="14">
        <v>718</v>
      </c>
      <c r="J24" s="14">
        <v>0</v>
      </c>
      <c r="K24" s="14">
        <v>1900</v>
      </c>
      <c r="L24" s="53"/>
      <c r="M24" s="43"/>
      <c r="N24" s="43"/>
    </row>
    <row r="25" spans="1:14" ht="30" customHeight="1">
      <c r="A25" s="45" t="s">
        <v>44</v>
      </c>
      <c r="B25" s="26"/>
      <c r="C25" s="47">
        <v>16552</v>
      </c>
      <c r="D25" s="14">
        <v>33105</v>
      </c>
      <c r="E25" s="14">
        <v>0</v>
      </c>
      <c r="F25" s="14">
        <v>16552</v>
      </c>
      <c r="G25" s="14"/>
      <c r="H25" s="14">
        <v>0</v>
      </c>
      <c r="I25" s="14">
        <v>16553</v>
      </c>
      <c r="J25" s="14">
        <v>0</v>
      </c>
      <c r="K25" s="14">
        <v>16552</v>
      </c>
      <c r="L25" s="53"/>
      <c r="M25" s="43"/>
      <c r="N25" s="43"/>
    </row>
    <row r="26" spans="1:14" ht="39">
      <c r="A26" s="27" t="s">
        <v>55</v>
      </c>
      <c r="B26" s="23"/>
      <c r="C26" s="54">
        <v>50718</v>
      </c>
      <c r="D26" s="54">
        <v>50718</v>
      </c>
      <c r="E26" s="14"/>
      <c r="F26" s="14">
        <v>34747</v>
      </c>
      <c r="G26" s="14"/>
      <c r="H26" s="14"/>
      <c r="I26" s="14">
        <v>15971</v>
      </c>
      <c r="J26" s="14"/>
      <c r="K26" s="14">
        <v>34747</v>
      </c>
      <c r="L26" s="53"/>
      <c r="M26" s="43"/>
      <c r="N26" s="43"/>
    </row>
    <row r="27" spans="1:14" ht="26.25">
      <c r="A27" s="27" t="s">
        <v>56</v>
      </c>
      <c r="B27" s="23"/>
      <c r="C27" s="54">
        <v>16465</v>
      </c>
      <c r="D27" s="54">
        <v>16465</v>
      </c>
      <c r="E27" s="14"/>
      <c r="F27" s="14">
        <v>11407</v>
      </c>
      <c r="G27" s="14"/>
      <c r="H27" s="14"/>
      <c r="I27" s="14">
        <v>5058</v>
      </c>
      <c r="J27" s="14"/>
      <c r="K27" s="14">
        <v>11407</v>
      </c>
      <c r="L27" s="53"/>
      <c r="M27" s="43"/>
      <c r="N27" s="43"/>
    </row>
    <row r="28" spans="1:14" ht="26.25">
      <c r="A28" s="25" t="s">
        <v>57</v>
      </c>
      <c r="B28" s="42" t="s">
        <v>58</v>
      </c>
      <c r="C28" s="55">
        <v>7500</v>
      </c>
      <c r="D28" s="68">
        <v>7500</v>
      </c>
      <c r="E28" s="14"/>
      <c r="F28" s="14">
        <v>285</v>
      </c>
      <c r="G28" s="14">
        <v>36343</v>
      </c>
      <c r="H28" s="14"/>
      <c r="I28" s="14">
        <v>2443</v>
      </c>
      <c r="J28" s="14"/>
      <c r="K28" s="14">
        <v>285</v>
      </c>
      <c r="L28" s="53"/>
      <c r="M28" s="43"/>
      <c r="N28" s="43"/>
    </row>
    <row r="29" spans="1:14" ht="15">
      <c r="A29" s="45"/>
      <c r="B29" s="26"/>
      <c r="C29" s="47"/>
      <c r="D29" s="14"/>
      <c r="E29" s="14"/>
      <c r="F29" s="14"/>
      <c r="G29" s="14"/>
      <c r="H29" s="14"/>
      <c r="I29" s="14"/>
      <c r="J29" s="14"/>
      <c r="K29" s="56"/>
      <c r="L29" s="53"/>
      <c r="M29" s="43"/>
      <c r="N29" s="43"/>
    </row>
    <row r="30" spans="1:14" ht="15">
      <c r="A30" s="57" t="s">
        <v>7</v>
      </c>
      <c r="B30" s="58"/>
      <c r="C30" s="59">
        <f aca="true" t="shared" si="1" ref="C30:K30">SUM(C8:C29)</f>
        <v>5112193</v>
      </c>
      <c r="D30" s="59">
        <f t="shared" si="1"/>
        <v>3628256</v>
      </c>
      <c r="E30" s="59">
        <f t="shared" si="1"/>
        <v>142505</v>
      </c>
      <c r="F30" s="59">
        <f t="shared" si="1"/>
        <v>1550093</v>
      </c>
      <c r="G30" s="59">
        <f t="shared" si="1"/>
        <v>305395</v>
      </c>
      <c r="H30" s="59">
        <f t="shared" si="1"/>
        <v>134032</v>
      </c>
      <c r="I30" s="59">
        <f t="shared" si="1"/>
        <v>1804339</v>
      </c>
      <c r="J30" s="59">
        <f t="shared" si="1"/>
        <v>6385</v>
      </c>
      <c r="K30" s="59">
        <f t="shared" si="1"/>
        <v>1562162</v>
      </c>
      <c r="L30" s="43"/>
      <c r="M30" s="43"/>
      <c r="N30" s="43"/>
    </row>
    <row r="31" spans="1:14" ht="15">
      <c r="A31" s="5" t="s">
        <v>5</v>
      </c>
      <c r="B31" s="6"/>
      <c r="C31" s="7"/>
      <c r="D31" s="8"/>
      <c r="E31" s="8"/>
      <c r="F31" s="8"/>
      <c r="G31" s="8"/>
      <c r="H31" s="8"/>
      <c r="I31" s="8"/>
      <c r="J31" s="8"/>
      <c r="K31" s="44"/>
      <c r="L31" s="43"/>
      <c r="M31" s="43"/>
      <c r="N31" s="43"/>
    </row>
    <row r="32" spans="1:14" ht="27.75" customHeight="1">
      <c r="A32" s="33" t="s">
        <v>17</v>
      </c>
      <c r="B32" s="6"/>
      <c r="C32" s="8">
        <v>3912</v>
      </c>
      <c r="D32" s="8">
        <v>3912</v>
      </c>
      <c r="E32" s="8">
        <v>0</v>
      </c>
      <c r="F32" s="8"/>
      <c r="G32" s="8">
        <v>3512</v>
      </c>
      <c r="H32" s="8">
        <v>0</v>
      </c>
      <c r="I32" s="8">
        <v>400</v>
      </c>
      <c r="J32" s="8">
        <v>0</v>
      </c>
      <c r="K32" s="44"/>
      <c r="L32" s="43"/>
      <c r="M32" s="43"/>
      <c r="N32" s="43"/>
    </row>
    <row r="33" spans="1:14" ht="41.25" customHeight="1">
      <c r="A33" s="33" t="s">
        <v>29</v>
      </c>
      <c r="B33" s="6" t="s">
        <v>30</v>
      </c>
      <c r="C33" s="7">
        <v>170000</v>
      </c>
      <c r="D33" s="8">
        <v>170000</v>
      </c>
      <c r="E33" s="8">
        <v>0</v>
      </c>
      <c r="F33" s="8"/>
      <c r="G33" s="8">
        <v>170000</v>
      </c>
      <c r="H33" s="8">
        <v>0</v>
      </c>
      <c r="I33" s="8">
        <v>0</v>
      </c>
      <c r="J33" s="8">
        <v>0</v>
      </c>
      <c r="K33" s="44"/>
      <c r="L33" s="43"/>
      <c r="M33" s="43"/>
      <c r="N33" s="43"/>
    </row>
    <row r="34" spans="1:14" ht="46.5" customHeight="1">
      <c r="A34" s="25" t="s">
        <v>39</v>
      </c>
      <c r="B34" s="60"/>
      <c r="C34" s="7">
        <v>240000</v>
      </c>
      <c r="D34" s="8">
        <v>240000</v>
      </c>
      <c r="E34" s="8">
        <v>0</v>
      </c>
      <c r="F34" s="8"/>
      <c r="G34" s="8">
        <v>240000</v>
      </c>
      <c r="H34" s="8">
        <v>0</v>
      </c>
      <c r="I34" s="8">
        <v>0</v>
      </c>
      <c r="J34" s="8">
        <v>0</v>
      </c>
      <c r="K34" s="44"/>
      <c r="L34" s="43"/>
      <c r="M34" s="43"/>
      <c r="N34" s="43"/>
    </row>
    <row r="35" spans="1:14" ht="31.5" customHeight="1">
      <c r="A35" s="25" t="s">
        <v>47</v>
      </c>
      <c r="B35" s="6"/>
      <c r="C35" s="7"/>
      <c r="D35" s="8">
        <v>48575.815</v>
      </c>
      <c r="E35" s="8">
        <v>0</v>
      </c>
      <c r="F35" s="8"/>
      <c r="G35" s="8">
        <v>42239.84</v>
      </c>
      <c r="H35" s="8">
        <v>0</v>
      </c>
      <c r="I35" s="8">
        <v>6335.975</v>
      </c>
      <c r="J35" s="8">
        <v>0</v>
      </c>
      <c r="K35" s="44"/>
      <c r="L35" s="43"/>
      <c r="M35" s="43"/>
      <c r="N35" s="43"/>
    </row>
    <row r="36" spans="1:14" ht="20.25" customHeight="1">
      <c r="A36" s="25"/>
      <c r="B36" s="6"/>
      <c r="C36" s="7"/>
      <c r="D36" s="8"/>
      <c r="E36" s="8"/>
      <c r="F36" s="8"/>
      <c r="G36" s="14"/>
      <c r="H36" s="14"/>
      <c r="I36" s="14"/>
      <c r="J36" s="14"/>
      <c r="K36" s="44"/>
      <c r="L36" s="43"/>
      <c r="M36" s="43"/>
      <c r="N36" s="43"/>
    </row>
    <row r="37" spans="1:14" ht="20.25" customHeight="1">
      <c r="A37" s="13"/>
      <c r="B37" s="6"/>
      <c r="C37" s="7"/>
      <c r="D37" s="8"/>
      <c r="E37" s="8"/>
      <c r="F37" s="8"/>
      <c r="G37" s="8"/>
      <c r="H37" s="8"/>
      <c r="I37" s="8"/>
      <c r="J37" s="8"/>
      <c r="K37" s="44"/>
      <c r="L37" s="43"/>
      <c r="M37" s="43"/>
      <c r="N37" s="43"/>
    </row>
    <row r="38" spans="1:14" ht="15">
      <c r="A38" s="57" t="s">
        <v>7</v>
      </c>
      <c r="B38" s="58"/>
      <c r="C38" s="59">
        <f aca="true" t="shared" si="2" ref="C38:J38">SUM(C32:C37)</f>
        <v>413912</v>
      </c>
      <c r="D38" s="59">
        <f t="shared" si="2"/>
        <v>462487.815</v>
      </c>
      <c r="E38" s="59">
        <f t="shared" si="2"/>
        <v>0</v>
      </c>
      <c r="F38" s="59"/>
      <c r="G38" s="59">
        <f t="shared" si="2"/>
        <v>455751.83999999997</v>
      </c>
      <c r="H38" s="59">
        <f t="shared" si="2"/>
        <v>0</v>
      </c>
      <c r="I38" s="59">
        <f t="shared" si="2"/>
        <v>6735.975</v>
      </c>
      <c r="J38" s="59">
        <f t="shared" si="2"/>
        <v>0</v>
      </c>
      <c r="K38" s="44"/>
      <c r="L38" s="43"/>
      <c r="M38" s="43"/>
      <c r="N38" s="43"/>
    </row>
    <row r="39" spans="1:14" ht="15">
      <c r="A39" s="5" t="s">
        <v>6</v>
      </c>
      <c r="B39" s="6"/>
      <c r="C39" s="7"/>
      <c r="D39" s="8"/>
      <c r="E39" s="8"/>
      <c r="F39" s="8"/>
      <c r="G39" s="8"/>
      <c r="H39" s="8"/>
      <c r="I39" s="8"/>
      <c r="J39" s="8"/>
      <c r="K39" s="43"/>
      <c r="L39" s="43"/>
      <c r="M39" s="43"/>
      <c r="N39" s="43"/>
    </row>
    <row r="40" spans="1:14" ht="15">
      <c r="A40" s="5"/>
      <c r="B40" s="6"/>
      <c r="C40" s="7"/>
      <c r="D40" s="8"/>
      <c r="E40" s="8"/>
      <c r="F40" s="8"/>
      <c r="G40" s="8"/>
      <c r="H40" s="8"/>
      <c r="I40" s="8"/>
      <c r="J40" s="8"/>
      <c r="K40" s="43"/>
      <c r="L40" s="43"/>
      <c r="M40" s="43"/>
      <c r="N40" s="43"/>
    </row>
    <row r="41" spans="1:14" ht="15">
      <c r="A41" s="61"/>
      <c r="B41" s="6"/>
      <c r="C41" s="7"/>
      <c r="D41" s="8"/>
      <c r="E41" s="8"/>
      <c r="F41" s="8"/>
      <c r="G41" s="8"/>
      <c r="H41" s="8"/>
      <c r="I41" s="8"/>
      <c r="J41" s="8"/>
      <c r="K41" s="43"/>
      <c r="L41" s="43"/>
      <c r="M41" s="43"/>
      <c r="N41" s="43"/>
    </row>
    <row r="42" spans="1:14" ht="15">
      <c r="A42" s="57" t="s">
        <v>7</v>
      </c>
      <c r="B42" s="58"/>
      <c r="C42" s="59">
        <f aca="true" t="shared" si="3" ref="C42:J42">SUM(C40:C41)</f>
        <v>0</v>
      </c>
      <c r="D42" s="59">
        <f t="shared" si="3"/>
        <v>0</v>
      </c>
      <c r="E42" s="59">
        <f t="shared" si="3"/>
        <v>0</v>
      </c>
      <c r="F42" s="59">
        <f t="shared" si="3"/>
        <v>0</v>
      </c>
      <c r="G42" s="59">
        <f t="shared" si="3"/>
        <v>0</v>
      </c>
      <c r="H42" s="59">
        <f t="shared" si="3"/>
        <v>0</v>
      </c>
      <c r="I42" s="59">
        <f t="shared" si="3"/>
        <v>0</v>
      </c>
      <c r="J42" s="59">
        <f t="shared" si="3"/>
        <v>0</v>
      </c>
      <c r="K42" s="43"/>
      <c r="L42" s="43"/>
      <c r="M42" s="43"/>
      <c r="N42" s="43"/>
    </row>
    <row r="43" spans="1:14" ht="15">
      <c r="A43" s="15" t="s">
        <v>14</v>
      </c>
      <c r="B43" s="16"/>
      <c r="C43" s="17"/>
      <c r="D43" s="18"/>
      <c r="E43" s="18"/>
      <c r="F43" s="18"/>
      <c r="G43" s="18"/>
      <c r="H43" s="18"/>
      <c r="I43" s="18"/>
      <c r="J43" s="8"/>
      <c r="K43" s="43"/>
      <c r="L43" s="43"/>
      <c r="M43" s="43"/>
      <c r="N43" s="43"/>
    </row>
    <row r="44" spans="1:14" ht="26.25">
      <c r="A44" s="9" t="s">
        <v>59</v>
      </c>
      <c r="B44" s="10"/>
      <c r="C44" s="11">
        <v>56427</v>
      </c>
      <c r="D44" s="11">
        <v>56427</v>
      </c>
      <c r="E44" s="18"/>
      <c r="F44" s="18"/>
      <c r="G44" s="18"/>
      <c r="H44" s="18"/>
      <c r="I44" s="11">
        <v>56427</v>
      </c>
      <c r="J44" s="8"/>
      <c r="K44" s="43"/>
      <c r="L44" s="43"/>
      <c r="M44" s="43"/>
      <c r="N44" s="43"/>
    </row>
    <row r="45" spans="1:14" ht="15">
      <c r="A45" s="9" t="s">
        <v>60</v>
      </c>
      <c r="B45" s="10"/>
      <c r="C45" s="11">
        <v>25400</v>
      </c>
      <c r="D45" s="11">
        <v>25400</v>
      </c>
      <c r="E45" s="18"/>
      <c r="F45" s="18"/>
      <c r="G45" s="18"/>
      <c r="H45" s="18"/>
      <c r="I45" s="11">
        <v>25400</v>
      </c>
      <c r="J45" s="8"/>
      <c r="K45" s="43"/>
      <c r="L45" s="43"/>
      <c r="M45" s="43"/>
      <c r="N45" s="43"/>
    </row>
    <row r="46" spans="1:14" ht="15">
      <c r="A46" s="9" t="s">
        <v>61</v>
      </c>
      <c r="B46" s="10"/>
      <c r="C46" s="11">
        <v>2103</v>
      </c>
      <c r="D46" s="11">
        <v>2103</v>
      </c>
      <c r="E46" s="18"/>
      <c r="F46" s="18"/>
      <c r="G46" s="18"/>
      <c r="H46" s="18"/>
      <c r="I46" s="11">
        <v>2103</v>
      </c>
      <c r="J46" s="8"/>
      <c r="K46" s="43"/>
      <c r="L46" s="43"/>
      <c r="M46" s="43"/>
      <c r="N46" s="43"/>
    </row>
    <row r="47" spans="1:14" ht="26.25">
      <c r="A47" s="9" t="s">
        <v>62</v>
      </c>
      <c r="B47" s="10"/>
      <c r="C47" s="11">
        <v>52398</v>
      </c>
      <c r="D47" s="11">
        <v>52398</v>
      </c>
      <c r="E47" s="18"/>
      <c r="F47" s="18"/>
      <c r="G47" s="18"/>
      <c r="H47" s="18"/>
      <c r="I47" s="11">
        <v>52398</v>
      </c>
      <c r="J47" s="8"/>
      <c r="K47" s="43"/>
      <c r="L47" s="43"/>
      <c r="M47" s="43"/>
      <c r="N47" s="43"/>
    </row>
    <row r="48" spans="1:14" ht="15">
      <c r="A48" s="9" t="s">
        <v>63</v>
      </c>
      <c r="B48" s="10"/>
      <c r="C48" s="11">
        <v>2103</v>
      </c>
      <c r="D48" s="11">
        <v>2103</v>
      </c>
      <c r="E48" s="18"/>
      <c r="F48" s="18"/>
      <c r="G48" s="18"/>
      <c r="H48" s="18"/>
      <c r="I48" s="11">
        <v>2103</v>
      </c>
      <c r="J48" s="8"/>
      <c r="K48" s="43"/>
      <c r="L48" s="43"/>
      <c r="M48" s="43"/>
      <c r="N48" s="43"/>
    </row>
    <row r="49" spans="1:14" ht="15">
      <c r="A49" s="19" t="s">
        <v>67</v>
      </c>
      <c r="B49" s="16"/>
      <c r="C49" s="17"/>
      <c r="D49" s="18">
        <v>10000</v>
      </c>
      <c r="E49" s="18"/>
      <c r="F49" s="18"/>
      <c r="G49" s="18"/>
      <c r="H49" s="18"/>
      <c r="I49" s="18">
        <v>10000</v>
      </c>
      <c r="J49" s="8"/>
      <c r="K49" s="43"/>
      <c r="L49" s="43"/>
      <c r="M49" s="43"/>
      <c r="N49" s="43"/>
    </row>
    <row r="50" spans="1:14" ht="15">
      <c r="A50" s="19" t="s">
        <v>70</v>
      </c>
      <c r="B50" s="16"/>
      <c r="C50" s="17"/>
      <c r="D50" s="20">
        <v>5000</v>
      </c>
      <c r="E50" s="20"/>
      <c r="F50" s="20"/>
      <c r="G50" s="20"/>
      <c r="H50" s="20"/>
      <c r="I50" s="20">
        <v>5000</v>
      </c>
      <c r="J50" s="8"/>
      <c r="K50" s="43"/>
      <c r="L50" s="43"/>
      <c r="M50" s="43"/>
      <c r="N50" s="43"/>
    </row>
    <row r="51" spans="1:14" ht="15">
      <c r="A51" s="19" t="s">
        <v>74</v>
      </c>
      <c r="B51" s="16"/>
      <c r="C51" s="17"/>
      <c r="D51" s="20">
        <v>10000</v>
      </c>
      <c r="E51" s="20"/>
      <c r="F51" s="20"/>
      <c r="G51" s="20"/>
      <c r="H51" s="20"/>
      <c r="I51" s="20">
        <v>10000</v>
      </c>
      <c r="J51" s="8"/>
      <c r="K51" s="43"/>
      <c r="L51" s="43"/>
      <c r="M51" s="43"/>
      <c r="N51" s="43"/>
    </row>
    <row r="52" spans="1:14" ht="15">
      <c r="A52" s="19" t="s">
        <v>75</v>
      </c>
      <c r="B52" s="16"/>
      <c r="C52" s="17">
        <v>2000</v>
      </c>
      <c r="D52" s="18">
        <v>2000</v>
      </c>
      <c r="E52" s="20"/>
      <c r="F52" s="20"/>
      <c r="G52" s="20"/>
      <c r="H52" s="20"/>
      <c r="I52" s="20">
        <v>2000</v>
      </c>
      <c r="J52" s="8"/>
      <c r="K52" s="43"/>
      <c r="L52" s="43"/>
      <c r="M52" s="43"/>
      <c r="N52" s="43"/>
    </row>
    <row r="53" spans="1:14" ht="15">
      <c r="A53" s="19" t="s">
        <v>76</v>
      </c>
      <c r="B53" s="16"/>
      <c r="C53" s="17">
        <v>10619</v>
      </c>
      <c r="D53" s="18">
        <v>10619</v>
      </c>
      <c r="E53" s="18"/>
      <c r="F53" s="18"/>
      <c r="G53" s="18"/>
      <c r="H53" s="18"/>
      <c r="I53" s="18">
        <v>10619</v>
      </c>
      <c r="J53" s="8"/>
      <c r="K53" s="43"/>
      <c r="L53" s="43"/>
      <c r="M53" s="43"/>
      <c r="N53" s="43"/>
    </row>
    <row r="54" spans="1:14" ht="39">
      <c r="A54" s="9" t="s">
        <v>77</v>
      </c>
      <c r="B54" s="21"/>
      <c r="C54" s="22"/>
      <c r="D54" s="20">
        <v>5000</v>
      </c>
      <c r="E54" s="20"/>
      <c r="F54" s="20"/>
      <c r="G54" s="20"/>
      <c r="H54" s="20"/>
      <c r="I54" s="20">
        <v>5000</v>
      </c>
      <c r="J54" s="8"/>
      <c r="K54" s="43"/>
      <c r="L54" s="43"/>
      <c r="M54" s="43"/>
      <c r="N54" s="43"/>
    </row>
    <row r="55" spans="1:14" ht="26.25">
      <c r="A55" s="9" t="s">
        <v>78</v>
      </c>
      <c r="B55" s="21"/>
      <c r="C55" s="22"/>
      <c r="D55" s="20">
        <v>5000</v>
      </c>
      <c r="E55" s="20"/>
      <c r="F55" s="20"/>
      <c r="G55" s="20"/>
      <c r="H55" s="20"/>
      <c r="I55" s="20">
        <v>5000</v>
      </c>
      <c r="J55" s="8"/>
      <c r="K55" s="43"/>
      <c r="L55" s="43"/>
      <c r="M55" s="43"/>
      <c r="N55" s="43"/>
    </row>
    <row r="56" spans="1:14" ht="26.25">
      <c r="A56" s="9" t="s">
        <v>79</v>
      </c>
      <c r="B56" s="21"/>
      <c r="C56" s="22"/>
      <c r="D56" s="20">
        <v>2000</v>
      </c>
      <c r="E56" s="20"/>
      <c r="F56" s="20"/>
      <c r="G56" s="20"/>
      <c r="H56" s="20"/>
      <c r="I56" s="20">
        <v>2000</v>
      </c>
      <c r="J56" s="8"/>
      <c r="K56" s="43"/>
      <c r="L56" s="43"/>
      <c r="M56" s="43"/>
      <c r="N56" s="43"/>
    </row>
    <row r="57" spans="1:14" ht="15">
      <c r="A57" s="13"/>
      <c r="B57" s="6"/>
      <c r="C57" s="7"/>
      <c r="D57" s="14"/>
      <c r="E57" s="14"/>
      <c r="F57" s="14"/>
      <c r="G57" s="14"/>
      <c r="H57" s="14"/>
      <c r="I57" s="14"/>
      <c r="J57" s="8"/>
      <c r="K57" s="43"/>
      <c r="L57" s="43"/>
      <c r="M57" s="43"/>
      <c r="N57" s="43"/>
    </row>
    <row r="58" spans="1:14" ht="15">
      <c r="A58" s="13"/>
      <c r="B58" s="6"/>
      <c r="C58" s="7"/>
      <c r="D58" s="8"/>
      <c r="E58" s="8"/>
      <c r="F58" s="8"/>
      <c r="G58" s="8"/>
      <c r="H58" s="8"/>
      <c r="I58" s="8"/>
      <c r="J58" s="8"/>
      <c r="K58" s="43"/>
      <c r="L58" s="43"/>
      <c r="M58" s="43"/>
      <c r="N58" s="43"/>
    </row>
    <row r="59" spans="1:14" ht="15">
      <c r="A59" s="57" t="s">
        <v>7</v>
      </c>
      <c r="B59" s="58"/>
      <c r="C59" s="59">
        <f aca="true" t="shared" si="4" ref="C59:J59">SUM(C44:C58)</f>
        <v>151050</v>
      </c>
      <c r="D59" s="59">
        <f t="shared" si="4"/>
        <v>188050</v>
      </c>
      <c r="E59" s="59">
        <f t="shared" si="4"/>
        <v>0</v>
      </c>
      <c r="F59" s="59">
        <f t="shared" si="4"/>
        <v>0</v>
      </c>
      <c r="G59" s="59">
        <f t="shared" si="4"/>
        <v>0</v>
      </c>
      <c r="H59" s="59">
        <f t="shared" si="4"/>
        <v>0</v>
      </c>
      <c r="I59" s="59">
        <f t="shared" si="4"/>
        <v>188050</v>
      </c>
      <c r="J59" s="59">
        <f t="shared" si="4"/>
        <v>0</v>
      </c>
      <c r="K59" s="43"/>
      <c r="L59" s="43"/>
      <c r="M59" s="43"/>
      <c r="N59" s="43"/>
    </row>
    <row r="60" spans="1:14" ht="15">
      <c r="A60" s="62" t="s">
        <v>15</v>
      </c>
      <c r="B60" s="26"/>
      <c r="C60" s="14"/>
      <c r="D60" s="14"/>
      <c r="E60" s="14"/>
      <c r="F60" s="14"/>
      <c r="G60" s="14"/>
      <c r="H60" s="14"/>
      <c r="I60" s="14"/>
      <c r="J60" s="14"/>
      <c r="K60" s="43"/>
      <c r="L60" s="43"/>
      <c r="M60" s="43"/>
      <c r="N60" s="43"/>
    </row>
    <row r="61" spans="1:14" ht="15">
      <c r="A61" s="32"/>
      <c r="B61" s="26"/>
      <c r="C61" s="14"/>
      <c r="D61" s="14"/>
      <c r="E61" s="14"/>
      <c r="F61" s="14"/>
      <c r="G61" s="14"/>
      <c r="H61" s="14"/>
      <c r="I61" s="14"/>
      <c r="J61" s="14"/>
      <c r="K61" s="43"/>
      <c r="L61" s="43"/>
      <c r="M61" s="43"/>
      <c r="N61" s="43"/>
    </row>
    <row r="62" spans="1:14" ht="21.75" customHeight="1">
      <c r="A62" s="32" t="s">
        <v>22</v>
      </c>
      <c r="B62" s="26" t="s">
        <v>23</v>
      </c>
      <c r="C62" s="14">
        <v>14923</v>
      </c>
      <c r="D62" s="14">
        <v>7462</v>
      </c>
      <c r="E62" s="14">
        <v>0</v>
      </c>
      <c r="F62" s="14"/>
      <c r="G62" s="14">
        <v>0</v>
      </c>
      <c r="H62" s="14">
        <v>0</v>
      </c>
      <c r="I62" s="14">
        <v>7462</v>
      </c>
      <c r="J62" s="14">
        <v>0</v>
      </c>
      <c r="K62" s="43"/>
      <c r="L62" s="43"/>
      <c r="M62" s="43"/>
      <c r="N62" s="43"/>
    </row>
    <row r="63" spans="1:14" ht="21" customHeight="1">
      <c r="A63" s="32" t="s">
        <v>27</v>
      </c>
      <c r="B63" s="26" t="s">
        <v>28</v>
      </c>
      <c r="C63" s="14">
        <v>0</v>
      </c>
      <c r="D63" s="14">
        <v>1000</v>
      </c>
      <c r="E63" s="14">
        <v>0</v>
      </c>
      <c r="F63" s="14"/>
      <c r="G63" s="14">
        <v>0</v>
      </c>
      <c r="H63" s="14">
        <v>0</v>
      </c>
      <c r="I63" s="14">
        <v>1000</v>
      </c>
      <c r="J63" s="14">
        <v>0</v>
      </c>
      <c r="K63" s="43"/>
      <c r="L63" s="43"/>
      <c r="M63" s="43"/>
      <c r="N63" s="43"/>
    </row>
    <row r="64" spans="1:14" ht="25.5">
      <c r="A64" s="33" t="s">
        <v>31</v>
      </c>
      <c r="B64" s="26"/>
      <c r="C64" s="14">
        <v>318419</v>
      </c>
      <c r="D64" s="14">
        <v>256526</v>
      </c>
      <c r="E64" s="14">
        <v>0</v>
      </c>
      <c r="F64" s="14"/>
      <c r="G64" s="14">
        <v>0</v>
      </c>
      <c r="H64" s="14">
        <v>0</v>
      </c>
      <c r="I64" s="14">
        <v>256526</v>
      </c>
      <c r="J64" s="14">
        <v>0</v>
      </c>
      <c r="K64" s="43" t="s">
        <v>54</v>
      </c>
      <c r="L64" s="43"/>
      <c r="M64" s="43"/>
      <c r="N64" s="43"/>
    </row>
    <row r="65" spans="1:14" ht="22.5" customHeight="1">
      <c r="A65" s="33" t="s">
        <v>32</v>
      </c>
      <c r="B65" s="26"/>
      <c r="C65" s="14">
        <v>150000</v>
      </c>
      <c r="D65" s="14">
        <v>83473</v>
      </c>
      <c r="E65" s="14">
        <v>0</v>
      </c>
      <c r="F65" s="14"/>
      <c r="G65" s="14">
        <v>0</v>
      </c>
      <c r="H65" s="14">
        <v>0</v>
      </c>
      <c r="I65" s="14">
        <v>83473</v>
      </c>
      <c r="J65" s="14">
        <v>0</v>
      </c>
      <c r="K65" s="43"/>
      <c r="L65" s="43"/>
      <c r="M65" s="43"/>
      <c r="N65" s="43"/>
    </row>
    <row r="66" spans="1:14" ht="26.25">
      <c r="A66" s="25" t="s">
        <v>64</v>
      </c>
      <c r="B66" s="23"/>
      <c r="C66" s="24">
        <v>49179</v>
      </c>
      <c r="D66" s="24">
        <v>36884</v>
      </c>
      <c r="E66" s="14"/>
      <c r="F66" s="14"/>
      <c r="G66" s="14"/>
      <c r="H66" s="14"/>
      <c r="I66" s="14">
        <v>36884</v>
      </c>
      <c r="J66" s="14"/>
      <c r="K66" s="43"/>
      <c r="L66" s="43"/>
      <c r="M66" s="43"/>
      <c r="N66" s="43"/>
    </row>
    <row r="67" spans="1:14" ht="15">
      <c r="A67" s="9" t="s">
        <v>65</v>
      </c>
      <c r="B67" s="12"/>
      <c r="C67" s="11">
        <v>917</v>
      </c>
      <c r="D67" s="11">
        <v>917</v>
      </c>
      <c r="E67" s="14"/>
      <c r="F67" s="14"/>
      <c r="G67" s="14"/>
      <c r="H67" s="14"/>
      <c r="I67" s="14">
        <v>917</v>
      </c>
      <c r="J67" s="14"/>
      <c r="K67" s="43"/>
      <c r="L67" s="43"/>
      <c r="M67" s="43"/>
      <c r="N67" s="43"/>
    </row>
    <row r="68" spans="1:14" ht="26.25">
      <c r="A68" s="27" t="s">
        <v>66</v>
      </c>
      <c r="B68" s="23"/>
      <c r="C68" s="24">
        <v>311</v>
      </c>
      <c r="D68" s="24">
        <v>311</v>
      </c>
      <c r="E68" s="14"/>
      <c r="F68" s="14"/>
      <c r="G68" s="14"/>
      <c r="H68" s="14"/>
      <c r="I68" s="14">
        <v>311</v>
      </c>
      <c r="J68" s="14"/>
      <c r="K68" s="43"/>
      <c r="L68" s="43"/>
      <c r="M68" s="43"/>
      <c r="N68" s="43"/>
    </row>
    <row r="69" spans="1:14" ht="19.5" customHeight="1">
      <c r="A69" s="28" t="s">
        <v>71</v>
      </c>
      <c r="B69" s="10"/>
      <c r="C69" s="11">
        <v>1122</v>
      </c>
      <c r="D69" s="11">
        <v>1122</v>
      </c>
      <c r="E69" s="20"/>
      <c r="F69" s="20"/>
      <c r="G69" s="20"/>
      <c r="H69" s="20"/>
      <c r="I69" s="20">
        <v>1122</v>
      </c>
      <c r="J69" s="14"/>
      <c r="K69" s="43"/>
      <c r="L69" s="43"/>
      <c r="M69" s="43"/>
      <c r="N69" s="43"/>
    </row>
    <row r="70" spans="1:14" ht="19.5" customHeight="1">
      <c r="A70" s="29" t="s">
        <v>68</v>
      </c>
      <c r="B70" s="21"/>
      <c r="C70" s="20"/>
      <c r="D70" s="20">
        <v>8150</v>
      </c>
      <c r="E70" s="20"/>
      <c r="F70" s="20"/>
      <c r="G70" s="20"/>
      <c r="H70" s="20"/>
      <c r="I70" s="20">
        <v>8150</v>
      </c>
      <c r="J70" s="14"/>
      <c r="K70" s="43"/>
      <c r="L70" s="43"/>
      <c r="M70" s="43"/>
      <c r="N70" s="43"/>
    </row>
    <row r="71" spans="1:14" ht="19.5" customHeight="1">
      <c r="A71" s="29" t="s">
        <v>69</v>
      </c>
      <c r="B71" s="21"/>
      <c r="C71" s="20"/>
      <c r="D71" s="20">
        <v>5391</v>
      </c>
      <c r="E71" s="20"/>
      <c r="F71" s="20"/>
      <c r="G71" s="20"/>
      <c r="H71" s="20"/>
      <c r="I71" s="20">
        <v>5391</v>
      </c>
      <c r="J71" s="14"/>
      <c r="K71" s="43"/>
      <c r="L71" s="43"/>
      <c r="M71" s="43"/>
      <c r="N71" s="43"/>
    </row>
    <row r="72" spans="1:14" ht="26.25">
      <c r="A72" s="9" t="s">
        <v>72</v>
      </c>
      <c r="B72" s="21" t="s">
        <v>73</v>
      </c>
      <c r="C72" s="20">
        <v>34274</v>
      </c>
      <c r="D72" s="20">
        <v>16300</v>
      </c>
      <c r="E72" s="20"/>
      <c r="F72" s="20"/>
      <c r="G72" s="20"/>
      <c r="H72" s="20"/>
      <c r="I72" s="20">
        <v>16300</v>
      </c>
      <c r="J72" s="14"/>
      <c r="K72" s="43"/>
      <c r="L72" s="43"/>
      <c r="M72" s="43"/>
      <c r="N72" s="43"/>
    </row>
    <row r="73" spans="1:14" ht="18.75" customHeight="1">
      <c r="A73" s="30" t="s">
        <v>80</v>
      </c>
      <c r="B73" s="21"/>
      <c r="C73" s="20">
        <v>6672</v>
      </c>
      <c r="D73" s="20">
        <v>6672</v>
      </c>
      <c r="E73" s="20"/>
      <c r="F73" s="20"/>
      <c r="G73" s="20"/>
      <c r="H73" s="20"/>
      <c r="I73" s="20">
        <v>6672</v>
      </c>
      <c r="J73" s="14"/>
      <c r="K73" s="43"/>
      <c r="L73" s="43"/>
      <c r="M73" s="43"/>
      <c r="N73" s="43"/>
    </row>
    <row r="74" spans="1:14" ht="18" customHeight="1">
      <c r="A74" s="28" t="s">
        <v>81</v>
      </c>
      <c r="B74" s="21"/>
      <c r="C74" s="20"/>
      <c r="D74" s="20">
        <v>113</v>
      </c>
      <c r="E74" s="20">
        <v>0</v>
      </c>
      <c r="F74" s="20"/>
      <c r="G74" s="20"/>
      <c r="H74" s="20"/>
      <c r="I74" s="20">
        <v>113</v>
      </c>
      <c r="J74" s="14"/>
      <c r="K74" s="43"/>
      <c r="L74" s="43"/>
      <c r="M74" s="43"/>
      <c r="N74" s="43"/>
    </row>
    <row r="75" spans="1:14" ht="26.25">
      <c r="A75" s="9" t="s">
        <v>82</v>
      </c>
      <c r="B75" s="21" t="s">
        <v>83</v>
      </c>
      <c r="C75" s="20">
        <v>4100</v>
      </c>
      <c r="D75" s="20">
        <v>4100</v>
      </c>
      <c r="E75" s="20">
        <v>0</v>
      </c>
      <c r="F75" s="20"/>
      <c r="G75" s="20"/>
      <c r="H75" s="20"/>
      <c r="I75" s="20">
        <v>4100</v>
      </c>
      <c r="J75" s="14"/>
      <c r="K75" s="43"/>
      <c r="L75" s="43"/>
      <c r="M75" s="43"/>
      <c r="N75" s="43"/>
    </row>
    <row r="76" spans="1:14" ht="15">
      <c r="A76" s="28" t="s">
        <v>84</v>
      </c>
      <c r="B76" s="21" t="s">
        <v>85</v>
      </c>
      <c r="C76" s="20">
        <v>1600</v>
      </c>
      <c r="D76" s="20">
        <v>1600</v>
      </c>
      <c r="E76" s="20">
        <v>0</v>
      </c>
      <c r="F76" s="20"/>
      <c r="G76" s="20"/>
      <c r="H76" s="20"/>
      <c r="I76" s="20">
        <v>1600</v>
      </c>
      <c r="J76" s="14"/>
      <c r="K76" s="43"/>
      <c r="L76" s="43"/>
      <c r="M76" s="43"/>
      <c r="N76" s="43"/>
    </row>
    <row r="77" spans="1:14" ht="25.5">
      <c r="A77" s="28" t="s">
        <v>86</v>
      </c>
      <c r="B77" s="31" t="s">
        <v>87</v>
      </c>
      <c r="C77" s="20">
        <v>9141</v>
      </c>
      <c r="D77" s="20">
        <v>9141</v>
      </c>
      <c r="E77" s="20">
        <v>0</v>
      </c>
      <c r="F77" s="20"/>
      <c r="G77" s="20"/>
      <c r="H77" s="20"/>
      <c r="I77" s="20">
        <v>9141</v>
      </c>
      <c r="J77" s="14"/>
      <c r="K77" s="43"/>
      <c r="L77" s="43"/>
      <c r="M77" s="43"/>
      <c r="N77" s="43"/>
    </row>
    <row r="78" spans="1:14" ht="15">
      <c r="A78" s="28" t="s">
        <v>88</v>
      </c>
      <c r="B78" s="31"/>
      <c r="C78" s="20"/>
      <c r="D78" s="20">
        <v>6000</v>
      </c>
      <c r="E78" s="20"/>
      <c r="F78" s="20"/>
      <c r="G78" s="20"/>
      <c r="H78" s="20"/>
      <c r="I78" s="20">
        <v>6000</v>
      </c>
      <c r="J78" s="14"/>
      <c r="K78" s="43"/>
      <c r="L78" s="43"/>
      <c r="M78" s="43"/>
      <c r="N78" s="43"/>
    </row>
    <row r="79" spans="1:14" ht="15">
      <c r="A79" s="28"/>
      <c r="B79" s="31"/>
      <c r="C79" s="20"/>
      <c r="D79" s="20"/>
      <c r="E79" s="20"/>
      <c r="F79" s="20"/>
      <c r="G79" s="20"/>
      <c r="H79" s="20"/>
      <c r="I79" s="20"/>
      <c r="J79" s="14"/>
      <c r="K79" s="43"/>
      <c r="L79" s="43"/>
      <c r="M79" s="43"/>
      <c r="N79" s="43"/>
    </row>
    <row r="80" spans="1:14" ht="15">
      <c r="A80" s="28"/>
      <c r="B80" s="31"/>
      <c r="C80" s="20"/>
      <c r="D80" s="20"/>
      <c r="E80" s="20"/>
      <c r="F80" s="20"/>
      <c r="G80" s="20"/>
      <c r="H80" s="20"/>
      <c r="I80" s="20"/>
      <c r="J80" s="14"/>
      <c r="K80" s="43"/>
      <c r="L80" s="43"/>
      <c r="M80" s="43"/>
      <c r="N80" s="43"/>
    </row>
    <row r="81" spans="1:14" ht="15">
      <c r="A81" s="27"/>
      <c r="B81" s="26"/>
      <c r="C81" s="14"/>
      <c r="D81" s="14"/>
      <c r="E81" s="14"/>
      <c r="F81" s="14"/>
      <c r="G81" s="14"/>
      <c r="H81" s="14"/>
      <c r="I81" s="14"/>
      <c r="J81" s="14"/>
      <c r="K81" s="43"/>
      <c r="L81" s="43"/>
      <c r="M81" s="43"/>
      <c r="N81" s="43"/>
    </row>
    <row r="82" spans="1:14" ht="15">
      <c r="A82" s="57" t="s">
        <v>7</v>
      </c>
      <c r="B82" s="63"/>
      <c r="C82" s="59">
        <f aca="true" t="shared" si="5" ref="C82:J82">SUM(C61:C81)</f>
        <v>590658</v>
      </c>
      <c r="D82" s="59">
        <f t="shared" si="5"/>
        <v>445162</v>
      </c>
      <c r="E82" s="59">
        <f t="shared" si="5"/>
        <v>0</v>
      </c>
      <c r="F82" s="59"/>
      <c r="G82" s="59">
        <f t="shared" si="5"/>
        <v>0</v>
      </c>
      <c r="H82" s="59">
        <f t="shared" si="5"/>
        <v>0</v>
      </c>
      <c r="I82" s="59">
        <f t="shared" si="5"/>
        <v>445162</v>
      </c>
      <c r="J82" s="59">
        <f t="shared" si="5"/>
        <v>0</v>
      </c>
      <c r="K82" s="43"/>
      <c r="L82" s="43"/>
      <c r="M82" s="43"/>
      <c r="N82" s="43"/>
    </row>
    <row r="83" spans="1:14" ht="36" customHeight="1" thickBot="1">
      <c r="A83" s="64" t="s">
        <v>8</v>
      </c>
      <c r="B83" s="65"/>
      <c r="C83" s="66">
        <f aca="true" t="shared" si="6" ref="C83:J83">SUM(C30,C38,C42,C59,C82)</f>
        <v>6267813</v>
      </c>
      <c r="D83" s="66">
        <f t="shared" si="6"/>
        <v>4723955.8149999995</v>
      </c>
      <c r="E83" s="66">
        <f t="shared" si="6"/>
        <v>142505</v>
      </c>
      <c r="F83" s="66">
        <f t="shared" si="6"/>
        <v>1550093</v>
      </c>
      <c r="G83" s="66">
        <f t="shared" si="6"/>
        <v>761146.84</v>
      </c>
      <c r="H83" s="66">
        <f t="shared" si="6"/>
        <v>134032</v>
      </c>
      <c r="I83" s="66">
        <f t="shared" si="6"/>
        <v>2444286.975</v>
      </c>
      <c r="J83" s="66">
        <f t="shared" si="6"/>
        <v>6385</v>
      </c>
      <c r="K83" s="67"/>
      <c r="L83" s="67"/>
      <c r="M83" s="67"/>
      <c r="N83" s="67"/>
    </row>
  </sheetData>
  <sheetProtection/>
  <mergeCells count="4">
    <mergeCell ref="A2:J2"/>
    <mergeCell ref="D5:E5"/>
    <mergeCell ref="G5:H5"/>
    <mergeCell ref="I5:J5"/>
  </mergeCells>
  <printOptions/>
  <pageMargins left="0.31496062992125984" right="0.31496062992125984" top="0.35433070866141736" bottom="0.35433070866141736" header="0.31496062992125984" footer="0.31496062992125984"/>
  <pageSetup firstPageNumber="48" useFirstPageNumber="1" fitToHeight="0" fitToWidth="1" horizontalDpi="600" verticalDpi="600" orientation="portrait" paperSize="9" scale="5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2020-02-06T16:21:32Z</dcterms:modified>
  <cp:category/>
  <cp:version/>
  <cp:contentType/>
  <cp:contentStatus/>
</cp:coreProperties>
</file>