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69" i="1"/>
  <c r="F64"/>
  <c r="F60"/>
  <c r="F54" s="1"/>
  <c r="F72" s="1"/>
  <c r="F42"/>
  <c r="F37"/>
  <c r="F33"/>
  <c r="F27"/>
  <c r="F26"/>
  <c r="F22"/>
  <c r="F19"/>
  <c r="F17"/>
  <c r="F16"/>
  <c r="F9" s="1"/>
  <c r="F36" s="1"/>
  <c r="F45" s="1"/>
  <c r="F10"/>
</calcChain>
</file>

<file path=xl/sharedStrings.xml><?xml version="1.0" encoding="utf-8"?>
<sst xmlns="http://schemas.openxmlformats.org/spreadsheetml/2006/main" count="103" uniqueCount="100">
  <si>
    <t>Nagyrákos Község Önkormányzatának  2018. évi működési bevételei és kiadásai</t>
  </si>
  <si>
    <t>adatok Ft-ban</t>
  </si>
  <si>
    <t>Sor-sz.</t>
  </si>
  <si>
    <t>Megnevezés</t>
  </si>
  <si>
    <t>Eredeti előirányzat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</si>
  <si>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</si>
  <si>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</si>
  <si>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</si>
  <si>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</si>
  <si>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</si>
  <si>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</si>
  <si>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</si>
  <si>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</si>
  <si>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</si>
  <si>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</si>
  <si>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</si>
  <si>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</si>
  <si>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</si>
  <si>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</si>
  <si>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</si>
  <si>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</si>
  <si>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</si>
  <si>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</si>
  <si>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</si>
  <si>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</si>
  <si>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</si>
  <si>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</si>
  <si>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</si>
  <si>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</si>
  <si>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2.4.</t>
  </si>
  <si>
    <t>Egyéb áruhasználati és szolgáltatási adók</t>
  </si>
  <si>
    <t>Idegenforgalmi adó tartózkodás után</t>
  </si>
  <si>
    <t>Talajterhelési díj</t>
  </si>
  <si>
    <t>2.5.</t>
  </si>
  <si>
    <t>Egyéb közhatalmi bevételek, pótlékok és egyéb sajátos bevételek</t>
  </si>
  <si>
    <t>Kapott támogatások</t>
  </si>
  <si>
    <t>3.</t>
  </si>
  <si>
    <t>Önkormányzatok költségvetési támogatása</t>
  </si>
  <si>
    <t>3.1.</t>
  </si>
  <si>
    <t>Helyi önkormányzatok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</si>
  <si>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</si>
  <si>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</si>
  <si>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</si>
  <si>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</si>
  <si>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</si>
  <si>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</si>
  <si>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</si>
  <si>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c. költségvetési támogatások és kiegészítő támogatások</t>
  </si>
  <si>
    <t>Véglegesen átvett pénzeszközök</t>
  </si>
  <si>
    <t>4.</t>
  </si>
  <si>
    <t>Működési célú támogatások bevétele ÁHT-n belüli</t>
  </si>
  <si>
    <t>5.</t>
  </si>
  <si>
    <t>Működési célú pénzeszköz átvétel ÁHT-n kívülről</t>
  </si>
  <si>
    <t>Működési bevételek összesen</t>
  </si>
  <si>
    <t>Finanszírozási bevételek</t>
  </si>
  <si>
    <t>6.</t>
  </si>
  <si>
    <t>Likvid hitel felvétel</t>
  </si>
  <si>
    <t>7.</t>
  </si>
  <si>
    <t>Rövid lejáratú hitel felvétel</t>
  </si>
  <si>
    <t>8.</t>
  </si>
  <si>
    <t>Értékpapír értékesítés bevétele</t>
  </si>
  <si>
    <t>9.</t>
  </si>
  <si>
    <t>Egyéb finanszírozás bevételei</t>
  </si>
  <si>
    <t>Pénzforgalom nélküli bevételek</t>
  </si>
  <si>
    <t>10.</t>
  </si>
  <si>
    <t xml:space="preserve">Előző évi pénzmaradvány (tartalék) igénybevétele </t>
  </si>
  <si>
    <t>11.</t>
  </si>
  <si>
    <t>Előző évi vállalkozási maradvány igénybevétele</t>
  </si>
  <si>
    <t xml:space="preserve">Működési bevételek mindösszesen </t>
  </si>
  <si>
    <t>2. melléklet folytatása</t>
  </si>
  <si>
    <t>KIADÁSOK</t>
  </si>
  <si>
    <t xml:space="preserve">Működési kiadások </t>
  </si>
  <si>
    <t>12.</t>
  </si>
  <si>
    <t>Személyi jellegű kiadások</t>
  </si>
  <si>
    <t>13.</t>
  </si>
  <si>
    <t xml:space="preserve">Munkaadót terhelő járulékok és </t>
  </si>
  <si>
    <t>szociális hozzájárulási adó</t>
  </si>
  <si>
    <t>14.</t>
  </si>
  <si>
    <t>Dologi kiadások és egyéb folyó kiadások</t>
  </si>
  <si>
    <t>15.</t>
  </si>
  <si>
    <t>Ellátottak pénzbeli juttatásai</t>
  </si>
  <si>
    <t>16.</t>
  </si>
  <si>
    <t>Egyéb működési célú kiadások, ebből</t>
  </si>
  <si>
    <t>Támogatásértékű működési kiadások</t>
  </si>
  <si>
    <t>Működési célú pénzeszköz átadás ÁHT-n kívülre</t>
  </si>
  <si>
    <t>Finanszírozási kiadások</t>
  </si>
  <si>
    <t>17.</t>
  </si>
  <si>
    <t>Likvid hitel törlesztés</t>
  </si>
  <si>
    <t>18.</t>
  </si>
  <si>
    <t>Rövid lejáratú hitel törlesztés</t>
  </si>
  <si>
    <t>19.</t>
  </si>
  <si>
    <t>Értékpapír vásárlás</t>
  </si>
  <si>
    <t>20.</t>
  </si>
  <si>
    <t>Egyéb finanszírozás kiadásai - megelőlegezések visszafizetése</t>
  </si>
  <si>
    <t>Egyéb pénzforgalom nélküli kiadások</t>
  </si>
  <si>
    <t>21.</t>
  </si>
  <si>
    <t>Általános tartalék</t>
  </si>
  <si>
    <t>22.</t>
  </si>
  <si>
    <t>Céltartalék</t>
  </si>
  <si>
    <t xml:space="preserve">Működési kiadások mindösszesen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</si>
</sst>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0" fontId="1" fillId="0" borderId="0" xfId="0" applyFont="1" applyBorder="1"/>
    <xf numFmtId="0" fontId="9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3" fontId="11" fillId="0" borderId="17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" fontId="3" fillId="0" borderId="14" xfId="0" quotePrefix="1" applyNumberFormat="1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3" fontId="11" fillId="0" borderId="20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" fontId="13" fillId="0" borderId="20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right"/>
    </xf>
    <xf numFmtId="3" fontId="11" fillId="0" borderId="0" xfId="0" applyNumberFormat="1" applyFont="1" applyBorder="1"/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3" fontId="11" fillId="0" borderId="6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49" fontId="9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3" fontId="10" fillId="0" borderId="17" xfId="0" applyNumberFormat="1" applyFont="1" applyBorder="1" applyAlignment="1">
      <alignment horizontal="right"/>
    </xf>
    <xf numFmtId="3" fontId="10" fillId="0" borderId="2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10" xfId="0" applyFont="1" applyBorder="1" applyAlignment="1"/>
    <xf numFmtId="0" fontId="8" fillId="0" borderId="13" xfId="0" applyFont="1" applyBorder="1" applyAlignment="1"/>
    <xf numFmtId="3" fontId="2" fillId="0" borderId="11" xfId="0" applyNumberFormat="1" applyFont="1" applyBorder="1" applyAlignment="1">
      <alignment horizontal="right"/>
    </xf>
    <xf numFmtId="0" fontId="14" fillId="0" borderId="1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0" fontId="8" fillId="0" borderId="27" xfId="0" applyFont="1" applyBorder="1" applyAlignment="1">
      <alignment horizontal="left"/>
    </xf>
    <xf numFmtId="3" fontId="8" fillId="0" borderId="28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14" fillId="0" borderId="36" xfId="0" applyFont="1" applyBorder="1" applyAlignment="1">
      <alignment horizontal="left"/>
    </xf>
    <xf numFmtId="3" fontId="8" fillId="0" borderId="36" xfId="0" applyNumberFormat="1" applyFont="1" applyBorder="1" applyAlignment="1">
      <alignment horizontal="right"/>
    </xf>
    <xf numFmtId="0" fontId="3" fillId="0" borderId="33" xfId="0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/>
    <xf numFmtId="0" fontId="12" fillId="0" borderId="18" xfId="0" applyFont="1" applyBorder="1"/>
    <xf numFmtId="3" fontId="10" fillId="0" borderId="38" xfId="0" applyNumberFormat="1" applyFont="1" applyBorder="1" applyAlignment="1">
      <alignment horizontal="right" wrapText="1"/>
    </xf>
    <xf numFmtId="0" fontId="3" fillId="0" borderId="33" xfId="0" applyFont="1" applyBorder="1" applyAlignment="1">
      <alignment horizontal="center"/>
    </xf>
    <xf numFmtId="3" fontId="10" fillId="0" borderId="38" xfId="0" applyNumberFormat="1" applyFont="1" applyBorder="1" applyAlignment="1">
      <alignment horizontal="right"/>
    </xf>
    <xf numFmtId="3" fontId="10" fillId="0" borderId="39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40" xfId="0" applyFont="1" applyBorder="1" applyAlignment="1">
      <alignment horizontal="left"/>
    </xf>
    <xf numFmtId="3" fontId="16" fillId="0" borderId="39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3" fontId="2" fillId="0" borderId="36" xfId="0" applyNumberFormat="1" applyFont="1" applyBorder="1" applyAlignment="1">
      <alignment horizontal="right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3" fontId="6" fillId="0" borderId="46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workbookViewId="0">
      <selection activeCell="B10" sqref="B10:E10"/>
    </sheetView>
  </sheetViews>
  <sheetFormatPr defaultRowHeight="15"/>
  <cols>
    <col min="1" max="1" width="3.7109375" style="1" customWidth="1"/>
    <col min="2" max="3" width="4.140625" style="1" customWidth="1"/>
    <col min="4" max="5" width="18.7109375" style="1" customWidth="1"/>
    <col min="6" max="6" width="23" style="1" customWidth="1"/>
    <col min="7" max="7" width="4.85546875" style="1" customWidth="1"/>
  </cols>
  <sheetData>
    <row r="1" spans="1:7">
      <c r="D1"/>
      <c r="E1"/>
      <c r="F1"/>
      <c r="G1"/>
    </row>
    <row r="3" spans="1:7" ht="15.75">
      <c r="A3" s="2" t="s">
        <v>0</v>
      </c>
      <c r="B3" s="2"/>
      <c r="C3" s="2"/>
      <c r="D3" s="2"/>
      <c r="E3" s="2"/>
      <c r="F3" s="2"/>
    </row>
    <row r="5" spans="1:7" ht="15.75" thickBot="1">
      <c r="F5" s="3" t="s">
        <v>1</v>
      </c>
      <c r="G5" s="3"/>
    </row>
    <row r="6" spans="1:7" ht="16.5" thickTop="1" thickBot="1">
      <c r="A6" s="4" t="s">
        <v>2</v>
      </c>
      <c r="B6" s="5" t="s">
        <v>3</v>
      </c>
      <c r="C6" s="5"/>
      <c r="D6" s="5"/>
      <c r="E6" s="5"/>
      <c r="F6" s="6" t="s">
        <v>4</v>
      </c>
    </row>
    <row r="7" spans="1:7" ht="15.75" thickTop="1">
      <c r="A7" s="7"/>
      <c r="B7" s="8"/>
      <c r="C7" s="8"/>
      <c r="D7" s="8"/>
      <c r="E7" s="8"/>
      <c r="F7" s="9"/>
    </row>
    <row r="8" spans="1:7" ht="20.25">
      <c r="A8" s="10"/>
      <c r="B8" s="11" t="s">
        <v>5</v>
      </c>
      <c r="C8" s="12"/>
      <c r="D8" s="12"/>
      <c r="E8" s="13"/>
      <c r="F8" s="14"/>
    </row>
    <row r="9" spans="1:7" ht="18.75">
      <c r="A9" s="15"/>
      <c r="B9" s="16" t="s">
        <v>6</v>
      </c>
      <c r="C9" s="16"/>
      <c r="D9" s="16"/>
      <c r="E9" s="16"/>
      <c r="F9" s="17">
        <f>SUM(F10+F16)</f>
        <v>6108395</v>
      </c>
      <c r="G9" s="18"/>
    </row>
    <row r="10" spans="1:7" ht="15.75">
      <c r="A10" s="19" t="s">
        <v>7</v>
      </c>
      <c r="B10" s="20" t="s">
        <v>8</v>
      </c>
      <c r="C10" s="21"/>
      <c r="D10" s="21"/>
      <c r="E10" s="21"/>
      <c r="F10" s="22">
        <f>SUM(F11:F15)</f>
        <v>1426395</v>
      </c>
      <c r="G10" s="23"/>
    </row>
    <row r="11" spans="1:7">
      <c r="A11" s="24" t="s">
        <v>9</v>
      </c>
      <c r="B11" s="25" t="s">
        <v>10</v>
      </c>
      <c r="C11" s="26"/>
      <c r="D11" s="26"/>
      <c r="E11" s="26"/>
      <c r="F11" s="27">
        <v>0</v>
      </c>
      <c r="G11" s="23"/>
    </row>
    <row r="12" spans="1:7">
      <c r="A12" s="28" t="s">
        <v>11</v>
      </c>
      <c r="B12" s="25" t="s">
        <v>12</v>
      </c>
      <c r="C12" s="26"/>
      <c r="D12" s="26"/>
      <c r="E12" s="26"/>
      <c r="F12" s="27">
        <v>576000</v>
      </c>
      <c r="G12" s="23"/>
    </row>
    <row r="13" spans="1:7">
      <c r="A13" s="24" t="s">
        <v>13</v>
      </c>
      <c r="B13" s="25" t="s">
        <v>14</v>
      </c>
      <c r="C13" s="26"/>
      <c r="D13" s="26"/>
      <c r="E13" s="26"/>
      <c r="F13" s="27">
        <v>850000</v>
      </c>
      <c r="G13" s="23"/>
    </row>
    <row r="14" spans="1:7">
      <c r="A14" s="24" t="s">
        <v>15</v>
      </c>
      <c r="B14" s="25" t="s">
        <v>16</v>
      </c>
      <c r="C14" s="26"/>
      <c r="D14" s="26"/>
      <c r="E14" s="26"/>
      <c r="F14" s="27">
        <v>0</v>
      </c>
      <c r="G14" s="23"/>
    </row>
    <row r="15" spans="1:7">
      <c r="A15" s="24" t="s">
        <v>17</v>
      </c>
      <c r="B15" s="25" t="s">
        <v>18</v>
      </c>
      <c r="C15" s="26"/>
      <c r="D15" s="26"/>
      <c r="E15" s="26"/>
      <c r="F15" s="27">
        <v>395</v>
      </c>
      <c r="G15" s="23"/>
    </row>
    <row r="16" spans="1:7" ht="15.75">
      <c r="A16" s="19" t="s">
        <v>19</v>
      </c>
      <c r="B16" s="29" t="s">
        <v>20</v>
      </c>
      <c r="C16" s="30"/>
      <c r="D16" s="30"/>
      <c r="E16" s="30"/>
      <c r="F16" s="27">
        <f>SUM(F25+F22+F21+F19+F17)</f>
        <v>4682000</v>
      </c>
      <c r="G16" s="23"/>
    </row>
    <row r="17" spans="1:7">
      <c r="A17" s="28" t="s">
        <v>21</v>
      </c>
      <c r="B17" s="25" t="s">
        <v>22</v>
      </c>
      <c r="C17" s="26"/>
      <c r="D17" s="26"/>
      <c r="E17" s="26"/>
      <c r="F17" s="27">
        <f>SUM(F18)</f>
        <v>480000</v>
      </c>
      <c r="G17" s="23"/>
    </row>
    <row r="18" spans="1:7">
      <c r="A18" s="28"/>
      <c r="B18" s="31"/>
      <c r="C18" s="32" t="s">
        <v>23</v>
      </c>
      <c r="D18" s="32"/>
      <c r="E18" s="25"/>
      <c r="F18" s="33">
        <v>480000</v>
      </c>
      <c r="G18" s="23"/>
    </row>
    <row r="19" spans="1:7">
      <c r="A19" s="28" t="s">
        <v>24</v>
      </c>
      <c r="B19" s="25" t="s">
        <v>25</v>
      </c>
      <c r="C19" s="26"/>
      <c r="D19" s="26"/>
      <c r="E19" s="26"/>
      <c r="F19" s="27">
        <f>SUM(F20:F20)</f>
        <v>2800000</v>
      </c>
      <c r="G19" s="23"/>
    </row>
    <row r="20" spans="1:7">
      <c r="A20" s="28"/>
      <c r="B20" s="31"/>
      <c r="C20" s="32" t="s">
        <v>26</v>
      </c>
      <c r="D20" s="32"/>
      <c r="E20" s="25"/>
      <c r="F20" s="33">
        <v>2800000</v>
      </c>
      <c r="G20" s="23"/>
    </row>
    <row r="21" spans="1:7">
      <c r="A21" s="28" t="s">
        <v>27</v>
      </c>
      <c r="B21" s="25" t="s">
        <v>28</v>
      </c>
      <c r="C21" s="26"/>
      <c r="D21" s="26"/>
      <c r="E21" s="26"/>
      <c r="F21" s="34">
        <v>1100000</v>
      </c>
      <c r="G21" s="35"/>
    </row>
    <row r="22" spans="1:7">
      <c r="A22" s="28" t="s">
        <v>29</v>
      </c>
      <c r="B22" s="25" t="s">
        <v>30</v>
      </c>
      <c r="C22" s="26"/>
      <c r="D22" s="26"/>
      <c r="E22" s="26"/>
      <c r="F22" s="27">
        <f>SUM(F23:F24)</f>
        <v>300000</v>
      </c>
      <c r="G22" s="23"/>
    </row>
    <row r="23" spans="1:7">
      <c r="A23" s="28"/>
      <c r="B23" s="31"/>
      <c r="C23" s="32" t="s">
        <v>31</v>
      </c>
      <c r="D23" s="32"/>
      <c r="E23" s="25"/>
      <c r="F23" s="33">
        <v>300000</v>
      </c>
      <c r="G23" s="23"/>
    </row>
    <row r="24" spans="1:7">
      <c r="A24" s="28"/>
      <c r="B24" s="31"/>
      <c r="C24" s="32" t="s">
        <v>32</v>
      </c>
      <c r="D24" s="32"/>
      <c r="E24" s="25"/>
      <c r="F24" s="33">
        <v>0</v>
      </c>
      <c r="G24" s="23"/>
    </row>
    <row r="25" spans="1:7">
      <c r="A25" s="28" t="s">
        <v>33</v>
      </c>
      <c r="B25" s="36" t="s">
        <v>34</v>
      </c>
      <c r="C25" s="37"/>
      <c r="D25" s="37"/>
      <c r="E25" s="37"/>
      <c r="F25" s="38">
        <v>2000</v>
      </c>
      <c r="G25" s="23"/>
    </row>
    <row r="26" spans="1:7" ht="18.75">
      <c r="A26" s="39"/>
      <c r="B26" s="40" t="s">
        <v>35</v>
      </c>
      <c r="C26" s="16"/>
      <c r="D26" s="16"/>
      <c r="E26" s="16"/>
      <c r="F26" s="17">
        <f>SUM(F27)</f>
        <v>19859645</v>
      </c>
      <c r="G26" s="18"/>
    </row>
    <row r="27" spans="1:7" ht="15.75">
      <c r="A27" s="41" t="s">
        <v>36</v>
      </c>
      <c r="B27" s="42" t="s">
        <v>37</v>
      </c>
      <c r="C27" s="43"/>
      <c r="D27" s="43"/>
      <c r="E27" s="43"/>
      <c r="F27" s="22">
        <f>SUM(F28+F29+F30+F31+F32)</f>
        <v>19859645</v>
      </c>
    </row>
    <row r="28" spans="1:7">
      <c r="A28" s="28" t="s">
        <v>38</v>
      </c>
      <c r="B28" s="25" t="s">
        <v>39</v>
      </c>
      <c r="C28" s="26"/>
      <c r="D28" s="26"/>
      <c r="E28" s="26"/>
      <c r="F28" s="27">
        <v>12198405</v>
      </c>
    </row>
    <row r="29" spans="1:7">
      <c r="A29" s="28" t="s">
        <v>40</v>
      </c>
      <c r="B29" s="25" t="s">
        <v>41</v>
      </c>
      <c r="C29" s="26"/>
      <c r="D29" s="26"/>
      <c r="E29" s="26"/>
      <c r="F29" s="27">
        <v>0</v>
      </c>
    </row>
    <row r="30" spans="1:7">
      <c r="A30" s="28" t="s">
        <v>42</v>
      </c>
      <c r="B30" s="25" t="s">
        <v>43</v>
      </c>
      <c r="C30" s="26"/>
      <c r="D30" s="26"/>
      <c r="E30" s="26"/>
      <c r="F30" s="27">
        <v>5861240</v>
      </c>
    </row>
    <row r="31" spans="1:7">
      <c r="A31" s="28" t="s">
        <v>44</v>
      </c>
      <c r="B31" s="25" t="s">
        <v>45</v>
      </c>
      <c r="C31" s="26"/>
      <c r="D31" s="26"/>
      <c r="E31" s="26"/>
      <c r="F31" s="27">
        <v>1800000</v>
      </c>
    </row>
    <row r="32" spans="1:7">
      <c r="A32" s="28" t="s">
        <v>46</v>
      </c>
      <c r="B32" s="25" t="s">
        <v>47</v>
      </c>
      <c r="C32" s="26"/>
      <c r="D32" s="26"/>
      <c r="E32" s="26"/>
      <c r="F32" s="27">
        <v>0</v>
      </c>
      <c r="G32" s="23"/>
    </row>
    <row r="33" spans="1:6" ht="18.75">
      <c r="A33" s="28"/>
      <c r="B33" s="44" t="s">
        <v>48</v>
      </c>
      <c r="C33" s="45"/>
      <c r="D33" s="45"/>
      <c r="E33" s="45"/>
      <c r="F33" s="17">
        <f>SUM(F34+F35)</f>
        <v>9619076</v>
      </c>
    </row>
    <row r="34" spans="1:6" ht="15.75">
      <c r="A34" s="28" t="s">
        <v>49</v>
      </c>
      <c r="B34" s="46" t="s">
        <v>50</v>
      </c>
      <c r="C34" s="47"/>
      <c r="D34" s="47"/>
      <c r="E34" s="47"/>
      <c r="F34" s="48">
        <v>9619076</v>
      </c>
    </row>
    <row r="35" spans="1:6" ht="15.75">
      <c r="A35" s="28" t="s">
        <v>51</v>
      </c>
      <c r="B35" s="25" t="s">
        <v>52</v>
      </c>
      <c r="C35" s="26"/>
      <c r="D35" s="26"/>
      <c r="E35" s="26"/>
      <c r="F35" s="49"/>
    </row>
    <row r="36" spans="1:6" ht="20.25">
      <c r="A36" s="28"/>
      <c r="B36" s="50" t="s">
        <v>53</v>
      </c>
      <c r="C36" s="50"/>
      <c r="D36" s="50"/>
      <c r="E36" s="51"/>
      <c r="F36" s="17">
        <f>SUM(F9 +F26+F33)</f>
        <v>35587116</v>
      </c>
    </row>
    <row r="37" spans="1:6" ht="18.75">
      <c r="A37" s="28"/>
      <c r="B37" s="52" t="s">
        <v>54</v>
      </c>
      <c r="C37" s="53"/>
      <c r="D37" s="53"/>
      <c r="E37" s="53"/>
      <c r="F37" s="54">
        <f>SUM(F38:F41)</f>
        <v>0</v>
      </c>
    </row>
    <row r="38" spans="1:6" ht="15.75">
      <c r="A38" s="28" t="s">
        <v>55</v>
      </c>
      <c r="B38" s="46" t="s">
        <v>56</v>
      </c>
      <c r="C38" s="55"/>
      <c r="D38" s="55"/>
      <c r="E38" s="55"/>
      <c r="F38" s="48"/>
    </row>
    <row r="39" spans="1:6" ht="15.75">
      <c r="A39" s="28" t="s">
        <v>57</v>
      </c>
      <c r="B39" s="25" t="s">
        <v>58</v>
      </c>
      <c r="C39" s="26"/>
      <c r="D39" s="26"/>
      <c r="E39" s="26"/>
      <c r="F39" s="49"/>
    </row>
    <row r="40" spans="1:6" ht="15.75">
      <c r="A40" s="28" t="s">
        <v>59</v>
      </c>
      <c r="B40" s="32" t="s">
        <v>60</v>
      </c>
      <c r="C40" s="32"/>
      <c r="D40" s="32"/>
      <c r="E40" s="25"/>
      <c r="F40" s="49"/>
    </row>
    <row r="41" spans="1:6" ht="15.75">
      <c r="A41" s="28" t="s">
        <v>61</v>
      </c>
      <c r="B41" s="36" t="s">
        <v>62</v>
      </c>
      <c r="C41" s="37"/>
      <c r="D41" s="37"/>
      <c r="E41" s="37"/>
      <c r="F41" s="49"/>
    </row>
    <row r="42" spans="1:6" ht="18.75">
      <c r="A42" s="28"/>
      <c r="B42" s="40" t="s">
        <v>63</v>
      </c>
      <c r="C42" s="16"/>
      <c r="D42" s="16"/>
      <c r="E42" s="16"/>
      <c r="F42" s="54">
        <f>SUM(F43:F44)</f>
        <v>9353760</v>
      </c>
    </row>
    <row r="43" spans="1:6" ht="15.75">
      <c r="A43" s="28" t="s">
        <v>64</v>
      </c>
      <c r="B43" s="56" t="s">
        <v>65</v>
      </c>
      <c r="C43" s="57"/>
      <c r="D43" s="57"/>
      <c r="E43" s="57"/>
      <c r="F43" s="48">
        <v>9353760</v>
      </c>
    </row>
    <row r="44" spans="1:6" ht="15.75">
      <c r="A44" s="28" t="s">
        <v>66</v>
      </c>
      <c r="B44" s="56" t="s">
        <v>67</v>
      </c>
      <c r="C44" s="57"/>
      <c r="D44" s="57"/>
      <c r="E44" s="57"/>
      <c r="F44" s="48"/>
    </row>
    <row r="45" spans="1:6" ht="19.5" thickBot="1">
      <c r="A45" s="58"/>
      <c r="B45" s="59" t="s">
        <v>68</v>
      </c>
      <c r="C45" s="59"/>
      <c r="D45" s="59"/>
      <c r="E45" s="59"/>
      <c r="F45" s="60">
        <f>SUM(F36+F37+F42)</f>
        <v>44940876</v>
      </c>
    </row>
    <row r="46" spans="1:6" ht="15.75" thickTop="1">
      <c r="E46" s="61"/>
      <c r="F46" s="61"/>
    </row>
    <row r="47" spans="1:6">
      <c r="E47" s="61"/>
      <c r="F47" s="61"/>
    </row>
    <row r="48" spans="1:6">
      <c r="B48" s="62" t="s">
        <v>69</v>
      </c>
      <c r="C48" s="62"/>
      <c r="D48" s="62"/>
      <c r="E48" s="62"/>
      <c r="F48" s="62"/>
    </row>
    <row r="49" spans="1:6">
      <c r="B49" s="63"/>
      <c r="C49" s="63"/>
      <c r="D49" s="63"/>
      <c r="E49" s="63"/>
      <c r="F49" s="63"/>
    </row>
    <row r="50" spans="1:6" ht="15.75" thickBot="1">
      <c r="B50" s="63"/>
      <c r="C50" s="63"/>
      <c r="D50" s="63"/>
      <c r="E50" s="63"/>
      <c r="F50" s="63"/>
    </row>
    <row r="51" spans="1:6" ht="16.5" thickTop="1" thickBot="1">
      <c r="A51" s="64" t="s">
        <v>2</v>
      </c>
      <c r="B51" s="65" t="s">
        <v>3</v>
      </c>
      <c r="C51" s="66"/>
      <c r="D51" s="66"/>
      <c r="E51" s="66"/>
      <c r="F51" s="67" t="s">
        <v>4</v>
      </c>
    </row>
    <row r="52" spans="1:6" ht="15.75" thickTop="1">
      <c r="A52" s="68"/>
      <c r="B52" s="69"/>
      <c r="C52" s="8"/>
      <c r="D52" s="8"/>
      <c r="E52" s="8"/>
      <c r="F52" s="70"/>
    </row>
    <row r="53" spans="1:6" ht="20.25">
      <c r="A53" s="71"/>
      <c r="B53" s="12" t="s">
        <v>70</v>
      </c>
      <c r="C53" s="12"/>
      <c r="D53" s="12"/>
      <c r="E53" s="13"/>
      <c r="F53" s="72"/>
    </row>
    <row r="54" spans="1:6" ht="18.75">
      <c r="A54" s="71"/>
      <c r="B54" s="40" t="s">
        <v>71</v>
      </c>
      <c r="C54" s="16"/>
      <c r="D54" s="16"/>
      <c r="E54" s="16"/>
      <c r="F54" s="73">
        <f>SUM(F55+F56+F58+F59+F60)</f>
        <v>34577700</v>
      </c>
    </row>
    <row r="55" spans="1:6" ht="15.75">
      <c r="A55" s="74" t="s">
        <v>72</v>
      </c>
      <c r="B55" s="46" t="s">
        <v>73</v>
      </c>
      <c r="C55" s="47"/>
      <c r="D55" s="47"/>
      <c r="E55" s="47"/>
      <c r="F55" s="75">
        <v>11115963</v>
      </c>
    </row>
    <row r="56" spans="1:6">
      <c r="A56" s="74" t="s">
        <v>74</v>
      </c>
      <c r="B56" s="76" t="s">
        <v>75</v>
      </c>
      <c r="C56" s="77"/>
      <c r="D56" s="77"/>
      <c r="E56" s="78"/>
      <c r="F56" s="79">
        <v>1962892</v>
      </c>
    </row>
    <row r="57" spans="1:6">
      <c r="A57" s="74"/>
      <c r="B57" s="76" t="s">
        <v>76</v>
      </c>
      <c r="C57" s="77"/>
      <c r="D57" s="77"/>
      <c r="E57" s="78"/>
      <c r="F57" s="79"/>
    </row>
    <row r="58" spans="1:6" ht="15.75">
      <c r="A58" s="80" t="s">
        <v>77</v>
      </c>
      <c r="B58" s="25" t="s">
        <v>78</v>
      </c>
      <c r="C58" s="26"/>
      <c r="D58" s="26"/>
      <c r="E58" s="26"/>
      <c r="F58" s="81">
        <v>17005127</v>
      </c>
    </row>
    <row r="59" spans="1:6" ht="15.75">
      <c r="A59" s="80" t="s">
        <v>79</v>
      </c>
      <c r="B59" s="25" t="s">
        <v>80</v>
      </c>
      <c r="C59" s="26"/>
      <c r="D59" s="26"/>
      <c r="E59" s="26"/>
      <c r="F59" s="81">
        <v>620000</v>
      </c>
    </row>
    <row r="60" spans="1:6" ht="15.75">
      <c r="A60" s="80" t="s">
        <v>81</v>
      </c>
      <c r="B60" s="32" t="s">
        <v>82</v>
      </c>
      <c r="C60" s="32"/>
      <c r="D60" s="32"/>
      <c r="E60" s="32"/>
      <c r="F60" s="82">
        <f>SUM(F61:F63)</f>
        <v>3873718</v>
      </c>
    </row>
    <row r="61" spans="1:6" ht="15.75">
      <c r="A61" s="80"/>
      <c r="B61" s="83" t="s">
        <v>83</v>
      </c>
      <c r="C61" s="83"/>
      <c r="D61" s="83"/>
      <c r="E61" s="84"/>
      <c r="F61" s="85">
        <v>3419718</v>
      </c>
    </row>
    <row r="62" spans="1:6" ht="15.75">
      <c r="A62" s="80"/>
      <c r="B62" s="83" t="s">
        <v>84</v>
      </c>
      <c r="C62" s="83"/>
      <c r="D62" s="83"/>
      <c r="E62" s="84"/>
      <c r="F62" s="85">
        <v>454000</v>
      </c>
    </row>
    <row r="63" spans="1:6" ht="15.75">
      <c r="A63" s="80"/>
      <c r="B63" s="83"/>
      <c r="C63" s="83"/>
      <c r="D63" s="83"/>
      <c r="E63" s="84"/>
      <c r="F63" s="85"/>
    </row>
    <row r="64" spans="1:6" ht="15.75">
      <c r="A64" s="74"/>
      <c r="B64" s="86" t="s">
        <v>85</v>
      </c>
      <c r="C64" s="86"/>
      <c r="D64" s="86"/>
      <c r="E64" s="87"/>
      <c r="F64" s="88">
        <f>SUM(F65:F68)</f>
        <v>794386</v>
      </c>
    </row>
    <row r="65" spans="1:6" ht="15.75">
      <c r="A65" s="74" t="s">
        <v>86</v>
      </c>
      <c r="B65" s="25" t="s">
        <v>87</v>
      </c>
      <c r="C65" s="26"/>
      <c r="D65" s="26"/>
      <c r="E65" s="26"/>
      <c r="F65" s="81"/>
    </row>
    <row r="66" spans="1:6" ht="15.75">
      <c r="A66" s="74" t="s">
        <v>88</v>
      </c>
      <c r="B66" s="25" t="s">
        <v>89</v>
      </c>
      <c r="C66" s="26"/>
      <c r="D66" s="26"/>
      <c r="E66" s="26"/>
      <c r="F66" s="81"/>
    </row>
    <row r="67" spans="1:6" ht="15.75">
      <c r="A67" s="74" t="s">
        <v>90</v>
      </c>
      <c r="B67" s="32" t="s">
        <v>91</v>
      </c>
      <c r="C67" s="32"/>
      <c r="D67" s="32"/>
      <c r="E67" s="25"/>
      <c r="F67" s="81"/>
    </row>
    <row r="68" spans="1:6" ht="15.75">
      <c r="A68" s="74" t="s">
        <v>92</v>
      </c>
      <c r="B68" s="32" t="s">
        <v>93</v>
      </c>
      <c r="C68" s="32"/>
      <c r="D68" s="32"/>
      <c r="E68" s="25"/>
      <c r="F68" s="81">
        <v>794386</v>
      </c>
    </row>
    <row r="69" spans="1:6" ht="18.75">
      <c r="A69" s="74"/>
      <c r="B69" s="86" t="s">
        <v>94</v>
      </c>
      <c r="C69" s="86"/>
      <c r="D69" s="86"/>
      <c r="E69" s="87"/>
      <c r="F69" s="73">
        <f>SUM(F70:F71)</f>
        <v>5049305</v>
      </c>
    </row>
    <row r="70" spans="1:6" ht="15.75">
      <c r="A70" s="74" t="s">
        <v>95</v>
      </c>
      <c r="B70" s="89" t="s">
        <v>96</v>
      </c>
      <c r="C70" s="89"/>
      <c r="D70" s="89"/>
      <c r="E70" s="46"/>
      <c r="F70" s="81">
        <v>5049305</v>
      </c>
    </row>
    <row r="71" spans="1:6" ht="15.75">
      <c r="A71" s="74" t="s">
        <v>97</v>
      </c>
      <c r="B71" s="90" t="s">
        <v>98</v>
      </c>
      <c r="C71" s="90"/>
      <c r="D71" s="90"/>
      <c r="E71" s="36"/>
      <c r="F71" s="81">
        <v>0</v>
      </c>
    </row>
    <row r="72" spans="1:6" ht="21" thickBot="1">
      <c r="A72" s="91"/>
      <c r="B72" s="92" t="s">
        <v>99</v>
      </c>
      <c r="C72" s="93"/>
      <c r="D72" s="93"/>
      <c r="E72" s="93"/>
      <c r="F72" s="94">
        <f>SUM(F54+F64+F69)</f>
        <v>40421391</v>
      </c>
    </row>
    <row r="73" spans="1:6" ht="15.75" thickTop="1"/>
  </sheetData>
  <mergeCells count="68">
    <mergeCell ref="B71:E71"/>
    <mergeCell ref="B72:E7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4:E54"/>
    <mergeCell ref="B55:E55"/>
    <mergeCell ref="B56:E56"/>
    <mergeCell ref="F56:F57"/>
    <mergeCell ref="B57:E57"/>
    <mergeCell ref="B58:E58"/>
    <mergeCell ref="B45:E45"/>
    <mergeCell ref="B48:F48"/>
    <mergeCell ref="A51:A52"/>
    <mergeCell ref="B51:E52"/>
    <mergeCell ref="F51:F52"/>
    <mergeCell ref="B53:E53"/>
    <mergeCell ref="B39:E39"/>
    <mergeCell ref="B40:E40"/>
    <mergeCell ref="B41:E41"/>
    <mergeCell ref="B42:E42"/>
    <mergeCell ref="B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B21:E21"/>
    <mergeCell ref="B22:E22"/>
    <mergeCell ref="C23:E23"/>
    <mergeCell ref="C24:E24"/>
    <mergeCell ref="B25:E25"/>
    <mergeCell ref="B26:E26"/>
    <mergeCell ref="B15:E15"/>
    <mergeCell ref="B16:E16"/>
    <mergeCell ref="B17:E17"/>
    <mergeCell ref="C18:E18"/>
    <mergeCell ref="B19:E19"/>
    <mergeCell ref="C20:E20"/>
    <mergeCell ref="B9:E9"/>
    <mergeCell ref="B10:E10"/>
    <mergeCell ref="B11:E11"/>
    <mergeCell ref="B12:E12"/>
    <mergeCell ref="B13:E13"/>
    <mergeCell ref="B14:E14"/>
    <mergeCell ref="A3:F3"/>
    <mergeCell ref="F5:G5"/>
    <mergeCell ref="A6:A7"/>
    <mergeCell ref="B6:E7"/>
    <mergeCell ref="F6:F7"/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2018-03-02T09:32:31Z</dcterms:created>
  <dcterms:modified xsi:type="dcterms:W3CDTF">2018-03-02T09:32:49Z</dcterms:modified>
</cp:coreProperties>
</file>