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önk. bev." sheetId="1" r:id="rId1"/>
    <sheet name="önk. kiad." sheetId="2" r:id="rId2"/>
    <sheet name="Szakfeladatok" sheetId="3" r:id="rId3"/>
    <sheet name="beruházások" sheetId="4" r:id="rId4"/>
    <sheet name="lak. szolg. tám." sheetId="5" r:id="rId5"/>
    <sheet name="vagyonmérleg" sheetId="6" r:id="rId6"/>
    <sheet name="pénzmaradvány" sheetId="7" r:id="rId7"/>
    <sheet name="Munka1" sheetId="8" r:id="rId8"/>
  </sheets>
  <definedNames>
    <definedName name="Excel_BuiltIn_Print_Area" localSheetId="0">'önk. bev.'!$A$1:$O$65</definedName>
    <definedName name="_xlnm.Print_Area" localSheetId="0">'önk. bev.'!$A$1:$S$65</definedName>
    <definedName name="SHARED_FORMULA_13_10_13_10_19">SUM(#REF!)</definedName>
    <definedName name="SHARED_FORMULA_2_18_2_18_19">SUM(#REF!)</definedName>
    <definedName name="SHARED_FORMULA_2_26_2_26_20">SUM(#REF!)</definedName>
    <definedName name="SHARED_FORMULA_2_35_2_35_20">SUM(#REF!)</definedName>
    <definedName name="SHARED_FORMULA_3_24_3_24_19">SUM(#REF!)</definedName>
    <definedName name="SHARED_FORMULA_6_5_6_5_3">#REF!+#REF!</definedName>
    <definedName name="SHARED_FORMULA_6_6_6_6_4">#REF!+#REF!</definedName>
    <definedName name="SHARED_FORMULA_7_5_7_5_4">SUM(#REF!,#REF!)</definedName>
    <definedName name="SHARED_FORMULA_8_29_8_29_20">SUM(#REF!)</definedName>
    <definedName name="SHARED_FORMULA_8_7_8_7_20">SUM(#REF!)</definedName>
  </definedNames>
  <calcPr fullCalcOnLoad="1"/>
</workbook>
</file>

<file path=xl/sharedStrings.xml><?xml version="1.0" encoding="utf-8"?>
<sst xmlns="http://schemas.openxmlformats.org/spreadsheetml/2006/main" count="485" uniqueCount="373">
  <si>
    <t>Beszámoló az Önkormányzat 2013. évi gazdálkodásáról</t>
  </si>
  <si>
    <t>1. melléklet</t>
  </si>
  <si>
    <t>A helyi önkormányzat bevételei</t>
  </si>
  <si>
    <t>kötelező feladatok</t>
  </si>
  <si>
    <t>önként vállalt feladatok</t>
  </si>
  <si>
    <t>Összesen</t>
  </si>
  <si>
    <t>eredeti</t>
  </si>
  <si>
    <t>módosított</t>
  </si>
  <si>
    <t>teljesítés</t>
  </si>
  <si>
    <t>I. Működési bevételek</t>
  </si>
  <si>
    <t>1. Kapott támogatás</t>
  </si>
  <si>
    <t>központi költségvetéstől kapott támogatás</t>
  </si>
  <si>
    <t>irányító szervtől kapott támogatás</t>
  </si>
  <si>
    <t>2. Működési célú támogatásértékű bevétel</t>
  </si>
  <si>
    <t xml:space="preserve">elkülönített állami pénzalapból </t>
  </si>
  <si>
    <t>társadalombiztosítás pénzügyi alapjaiból</t>
  </si>
  <si>
    <t>helyi önkormányzattól</t>
  </si>
  <si>
    <t>nemzetiségi önkormányzattól</t>
  </si>
  <si>
    <t>többcélú kistérségi társulástól</t>
  </si>
  <si>
    <t>jogi személyiségű társulástól</t>
  </si>
  <si>
    <t>térségi fejlesztési tanácstól</t>
  </si>
  <si>
    <t xml:space="preserve">európai uniós forrásból </t>
  </si>
  <si>
    <t>fejezeti kezelésű előirányzatból</t>
  </si>
  <si>
    <t>előző évi ktv. kieg</t>
  </si>
  <si>
    <t>3. Közhatalmi bevételek</t>
  </si>
  <si>
    <t>adók</t>
  </si>
  <si>
    <t>illetékek</t>
  </si>
  <si>
    <t>járulékok</t>
  </si>
  <si>
    <t>gépjárműadó</t>
  </si>
  <si>
    <t>bírságok</t>
  </si>
  <si>
    <t>díjak</t>
  </si>
  <si>
    <t>egyéb fizetési kötelezettségek</t>
  </si>
  <si>
    <t>4. Intézményi működési bevétel</t>
  </si>
  <si>
    <t>áru és készletértékesítés</t>
  </si>
  <si>
    <t>nyújtott szolgáltatások ellenértéke</t>
  </si>
  <si>
    <t>bérleti díj bevételek</t>
  </si>
  <si>
    <t>intézményi ellátási díjak</t>
  </si>
  <si>
    <t>alkalmazottak térítése</t>
  </si>
  <si>
    <t>általános forgalmi adó bevételek</t>
  </si>
  <si>
    <t>hozam és kamatbevételek</t>
  </si>
  <si>
    <t>egyéb</t>
  </si>
  <si>
    <t>5. Működési célú átvett pénzeszköz</t>
  </si>
  <si>
    <t>6. Előző évi működési célú maradvány átvétele</t>
  </si>
  <si>
    <t xml:space="preserve">II. Felhalmozási </t>
  </si>
  <si>
    <t>1. Felhalmozási bevételek</t>
  </si>
  <si>
    <t>tárgyi eszközök és immateriális javak értékesítése</t>
  </si>
  <si>
    <t>központosított előirányzatok</t>
  </si>
  <si>
    <t>sajátos felh.és tőke jellegű bevételek</t>
  </si>
  <si>
    <t>2. Felhalmozási célú támogatásértékű bevétel</t>
  </si>
  <si>
    <t>3. Felhalmozási célú átvett pénzeszköz</t>
  </si>
  <si>
    <t>3. Előző évi felhalmozási célú maradvány átvétele</t>
  </si>
  <si>
    <t>III. Kölcsönök</t>
  </si>
  <si>
    <t>1. Működési célú kölcsönök</t>
  </si>
  <si>
    <t>kapott kölcsönök</t>
  </si>
  <si>
    <t>nyújtott kölcsön visszatérülése</t>
  </si>
  <si>
    <t>2. Felhalmozási célú kölcsönök</t>
  </si>
  <si>
    <t>BEVÉTELEK ÖSSZESEN:</t>
  </si>
  <si>
    <t>IV. Előző évi pénzmaradvány</t>
  </si>
  <si>
    <t>1. Előző évi működési célú pénzmaradvány igénybevétele (BELSŐ FINANSZÍROZÁS)</t>
  </si>
  <si>
    <t>2. Előző évi felhalmozási célú pénzmaradvány igénybevétele 
(BELSŐ FINANSZÍROZÁS)</t>
  </si>
  <si>
    <t>V. Finanszírozási célú pénzügyi műveletek bevételei
(KÜLSŐ FINANSZÍROZÁS)</t>
  </si>
  <si>
    <t>működési célú</t>
  </si>
  <si>
    <t>felhalmozási célú</t>
  </si>
  <si>
    <t>VI. Aktív pénzügyi műveletek</t>
  </si>
  <si>
    <t>BEVÉTELEK MINDÖSSZESEN:</t>
  </si>
  <si>
    <t>2. melléklet</t>
  </si>
  <si>
    <t xml:space="preserve">A helyi önkormányzat kiadásai </t>
  </si>
  <si>
    <t>MŰKÖDÉSI KIADÁSOK</t>
  </si>
  <si>
    <t>Személyi juttatások</t>
  </si>
  <si>
    <t xml:space="preserve">Munkaadót terhelő járulékok </t>
  </si>
  <si>
    <t>Szociális hozzájárulási adó</t>
  </si>
  <si>
    <t>Dologi kiadások</t>
  </si>
  <si>
    <t>Ellátottak pénzbeli jutattásai</t>
  </si>
  <si>
    <t>Egyéb működéi célú kiadások</t>
  </si>
  <si>
    <t>FELHALMOZÁSI KIADÁSOK</t>
  </si>
  <si>
    <t>Intézményi beruházások</t>
  </si>
  <si>
    <t>Felújítások</t>
  </si>
  <si>
    <t>gépek, berendezések beszerzése</t>
  </si>
  <si>
    <t>Lakástámogatás</t>
  </si>
  <si>
    <t>Lakásépítés</t>
  </si>
  <si>
    <t>Egyéb felhalmozási kiadások</t>
  </si>
  <si>
    <t>KÖLCSÖNÖK</t>
  </si>
  <si>
    <t>Működési célú kölcsönök</t>
  </si>
  <si>
    <t>Kölcsön nyújtása</t>
  </si>
  <si>
    <t>Kölcsön törlesztése</t>
  </si>
  <si>
    <t>Felhalmozási célú kölcsönök</t>
  </si>
  <si>
    <t>Felhalmozási célú hitel törlesztése</t>
  </si>
  <si>
    <t>TARTALÉKOK</t>
  </si>
  <si>
    <t>Általános tartalék</t>
  </si>
  <si>
    <t>Céltartalék</t>
  </si>
  <si>
    <t>Működési célú</t>
  </si>
  <si>
    <t>Felhalmozási célú</t>
  </si>
  <si>
    <t>KIADÁSOK ÖSSZESEN:</t>
  </si>
  <si>
    <t>FINANSZÍROZÁSI CÉLÚ PÉNZÜGYI MŰVELETEK KIADÁSAI   (KÜLSŐ FINANSZÍROZÁS)</t>
  </si>
  <si>
    <t>PASSZÍV PÉNZÜGYI MŰVELETEK</t>
  </si>
  <si>
    <t>KIADÁSOK MINDÖSSZESEN:</t>
  </si>
  <si>
    <t>Beszámoló az Önkormányzat 2013 évi gazdálkodásáról</t>
  </si>
  <si>
    <t>4. melléklet</t>
  </si>
  <si>
    <t>A helyi önkormányzat nevében végzett beruházások kiadásai beruházásonként</t>
  </si>
  <si>
    <t>feladat megnevezése</t>
  </si>
  <si>
    <t>Temetői járdaépítés</t>
  </si>
  <si>
    <t>Járdaépítés</t>
  </si>
  <si>
    <t>Teniszpályaépítés</t>
  </si>
  <si>
    <t>Kulturális eszközbeszerzés</t>
  </si>
  <si>
    <t>Start eszközbeszerzés</t>
  </si>
  <si>
    <t>Hőlégsterilizátor</t>
  </si>
  <si>
    <t>ÖSSZESEN</t>
  </si>
  <si>
    <t>A helyi önkormányzat nevében végzett felújítások kiadásai</t>
  </si>
  <si>
    <t>Csarnok felújítás</t>
  </si>
  <si>
    <t>5. melléklet</t>
  </si>
  <si>
    <t xml:space="preserve">Lakosságnak juttatott támogatások </t>
  </si>
  <si>
    <t>támogatás</t>
  </si>
  <si>
    <t>szociális, rászorultsági ellátás</t>
  </si>
  <si>
    <t>kor szerinti rendszeres szoc. segély</t>
  </si>
  <si>
    <t>egészségkárosodottak rendszeres szoc seg</t>
  </si>
  <si>
    <t>FHT</t>
  </si>
  <si>
    <t>lakásfenntartási támogatás</t>
  </si>
  <si>
    <t>ápolási díj</t>
  </si>
  <si>
    <t>átmeneti segély</t>
  </si>
  <si>
    <t>temetési segély</t>
  </si>
  <si>
    <t>köztemetés</t>
  </si>
  <si>
    <t>beiskolázási segély</t>
  </si>
  <si>
    <t>tűzifa támogatás</t>
  </si>
  <si>
    <t>étkezési támogatás</t>
  </si>
  <si>
    <t>egyéb támogatás</t>
  </si>
  <si>
    <t>óvodáztatási támogatás</t>
  </si>
  <si>
    <t>nyári gyermekétkeztetés</t>
  </si>
  <si>
    <t>gyermekvédelmi Erzsébet utalvány</t>
  </si>
  <si>
    <t>Munkaadót terhelő járulékok</t>
  </si>
  <si>
    <t>Megnevezés</t>
  </si>
  <si>
    <t>Személyi jellegű kiadások</t>
  </si>
  <si>
    <t>HITELTÖRLESZTÉS</t>
  </si>
  <si>
    <t>3. melléklet</t>
  </si>
  <si>
    <t>Kiadások szakfeladatonként</t>
  </si>
  <si>
    <t>Az Önkormányzat kiadásai</t>
  </si>
  <si>
    <t>Mindösszesen:</t>
  </si>
  <si>
    <t>Dologi jellegű kiadások</t>
  </si>
  <si>
    <t>Támogatás értékű működési kadások</t>
  </si>
  <si>
    <t>Egyéb működési célú támoga-tások</t>
  </si>
  <si>
    <t>ÁHT-n kívülre átadott</t>
  </si>
  <si>
    <t>Önkormányzatok igazgatási tevékenysége</t>
  </si>
  <si>
    <t>Parkfenntartás</t>
  </si>
  <si>
    <t>Közutak fenntartása</t>
  </si>
  <si>
    <t>Ingatlanok hasznosítása</t>
  </si>
  <si>
    <t>Községgazdálkodási feladatok</t>
  </si>
  <si>
    <t>Könyvtárfenntartás</t>
  </si>
  <si>
    <t>Temetőfenntartás</t>
  </si>
  <si>
    <t>Közvilágítás</t>
  </si>
  <si>
    <t>Védőnői szolgálat</t>
  </si>
  <si>
    <t>Települési hulladékkezelés</t>
  </si>
  <si>
    <t>Művelődési házak feladatai</t>
  </si>
  <si>
    <t>Fogorvosi szolgálat</t>
  </si>
  <si>
    <t>Sporttevékenység</t>
  </si>
  <si>
    <t>Strandfürdő szolgáltatás</t>
  </si>
  <si>
    <t>Önkormányzatok elszámolásai</t>
  </si>
  <si>
    <t>Rövidtávú közfoglalkoztatás</t>
  </si>
  <si>
    <t>Hosszútávú közfoglalkoztatás</t>
  </si>
  <si>
    <t>Rendszeres szociális ellátások</t>
  </si>
  <si>
    <t>Eseti szociális ellátások</t>
  </si>
  <si>
    <t>Természetbeni szociális ellátások</t>
  </si>
  <si>
    <t>Beruházások</t>
  </si>
  <si>
    <t>Felújítás</t>
  </si>
  <si>
    <t>Egyéb felhalmozási kiadás</t>
  </si>
  <si>
    <t>Lakás-támogatás</t>
  </si>
  <si>
    <t>Államháztartáson kívülre irányuló fejlesztési beruházás</t>
  </si>
  <si>
    <t>Csarnokfelújítás</t>
  </si>
  <si>
    <t>Teniszpálya építés</t>
  </si>
  <si>
    <t>Start közmunka</t>
  </si>
  <si>
    <t>Hőlésterilizátor</t>
  </si>
  <si>
    <t>EGYÉB SPECIÁLIS CÉLÚ</t>
  </si>
  <si>
    <t>6. számú melléklet</t>
  </si>
  <si>
    <t>az 3/2014 (V.14.) sz. zárszámadási rendelethez</t>
  </si>
  <si>
    <t>Szulok Önkormányzat vagyonmérlege 2013 év december 31-én</t>
  </si>
  <si>
    <t>ESZKÖZÖK</t>
  </si>
  <si>
    <t>ezer Ft-ban</t>
  </si>
  <si>
    <t>Sor-sz.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</si>
  <si>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</si>
  <si>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</si>
  <si>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</si>
  <si>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</si>
  <si>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</si>
  <si>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</si>
  <si>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</si>
  <si>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</si>
  <si>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</si>
  <si>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</si>
  <si>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</si>
  <si>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</si>
  <si>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</si>
  <si>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</si>
  <si>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</si>
  <si>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</si>
  <si>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</si>
  <si>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</si>
  <si>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</si>
  <si>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</si>
  <si>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</si>
  <si>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</si>
  <si>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</si>
  <si>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</si>
  <si>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</si>
  <si>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</si>
  <si>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</si>
  <si>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</si>
  <si>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</si>
  <si>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</si>
  <si>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</si>
  <si>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</si>
  <si>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</si>
  <si>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</si>
  <si>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</si>
  <si>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</si>
  <si>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</si>
  <si>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</si>
  <si>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</si>
  <si>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</si>
  <si>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</si>
  <si>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</si>
  <si>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</si>
  <si>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</si>
  <si>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</si>
  <si>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</si>
  <si>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</si>
  <si>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</si>
  <si>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</si>
  <si>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</si>
  <si>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</si>
  <si>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</si>
  <si>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</si>
  <si>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</si>
  <si>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</si>
  <si>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</si>
  <si>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</si>
  <si>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</si>
  <si>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</si>
  <si>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</si>
  <si>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</si>
  <si>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</si>
  <si>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</si>
  <si>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</si>
  <si>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</si>
  <si>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</si>
  <si>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</si>
  <si>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</si>
  <si>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</si>
  <si>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</si>
  <si>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</si>
  <si>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</si>
  <si>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</si>
  <si>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</si>
  <si>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</si>
  <si>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</si>
  <si>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</si>
  <si>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</si>
  <si>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</si>
  <si>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</si>
  <si>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</si>
  <si>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6. számú melléklet folytatása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</si>
  <si>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</si>
  <si>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</si>
  <si>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</si>
  <si>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</si>
  <si>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</si>
  <si>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</si>
  <si>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</si>
  <si>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</si>
  <si>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</si>
  <si>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</si>
  <si>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</si>
  <si>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</si>
  <si>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</si>
  <si>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</si>
  <si>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</si>
  <si>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</si>
  <si>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</si>
  <si>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</si>
  <si>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</si>
  <si>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</si>
  <si>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</si>
  <si>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</si>
  <si>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</si>
  <si>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</si>
  <si>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</si>
  <si>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</si>
  <si>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</si>
  <si>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</si>
  <si>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Induló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</si>
  <si>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</si>
  <si>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</si>
  <si>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</si>
  <si>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</si>
  <si>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</si>
  <si>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</si>
  <si>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</si>
  <si>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</si>
  <si>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</si>
  <si>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</si>
  <si>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</si>
  <si>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</si>
  <si>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</si>
  <si>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</si>
  <si>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</si>
  <si>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</si>
  <si>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</si>
  <si>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</si>
  <si>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</si>
  <si>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</si>
  <si>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</si>
  <si>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</si>
  <si>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</si>
  <si>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</si>
  <si>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</si>
  <si>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</si>
  <si>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</si>
  <si>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</si>
  <si>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</si>
  <si>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</si>
  <si>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</si>
  <si>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</si>
  <si>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</si>
  <si>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</si>
  <si>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tárgyévi terh. rövidlejáratú kötelezettsége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</si>
  <si>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</si>
  <si>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</si>
  <si>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</si>
  <si>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</si>
  <si>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</si>
  <si>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</si>
  <si>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</si>
  <si>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</si>
  <si>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</si>
  <si>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</si>
  <si>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</si>
  <si>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</si>
  <si>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7. számú melléklet</t>
  </si>
  <si>
    <t>Szulok Önkormányzat Polgármesteri Hivatalának pénzmaradványa 2013. évben</t>
  </si>
  <si>
    <t>Állomány</t>
  </si>
  <si>
    <t>Költségvetési bankszámlák záróegyenlegei</t>
  </si>
  <si>
    <t>Pénztárak és betétkönyvek záróegyenlegei</t>
  </si>
  <si>
    <t>A</t>
  </si>
  <si>
    <t>Záró pénzkészlet (1+2)</t>
  </si>
  <si>
    <t>Rövidlejár. Likvídhitelek záró állománya (-)</t>
  </si>
  <si>
    <t>B.</t>
  </si>
  <si>
    <t>Forgatási célú fin. Műveletek egyenlege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</si>
  <si>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</si>
  <si>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</si>
  <si>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</si>
  <si>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</si>
  <si>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</si>
  <si>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</si>
  <si>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C.</t>
  </si>
  <si>
    <t>Egyéb aktív és passzív pénzügyi elszámolások összesen</t>
  </si>
  <si>
    <t>(5+6+7+8+9+10)     (+ -)</t>
  </si>
  <si>
    <t>D.</t>
  </si>
  <si>
    <t>Előző év(ek)ben képzett tartalékok maradványa  (-)</t>
  </si>
  <si>
    <t>E.</t>
  </si>
  <si>
    <t xml:space="preserve">Vállalkozási tevékenység pénzforg. eredménye </t>
  </si>
  <si>
    <t>Tárgyévi helyesbített pénzmaradvány (A+B+C+D+E)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</si>
  <si>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</si>
  <si>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</si>
  <si>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</si>
  <si>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</si>
  <si>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</si>
  <si>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</si>
  <si>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</si>
  <si>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</si>
  <si>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</si>
  <si>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</si>
  <si>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</si>
  <si>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</si>
  <si>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</si>
  <si>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</t>
  </si>
  <si>
    <t>A 19. sorból - Szabad pénzmaradvány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</si>
</sst>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   &quot;"/>
    <numFmt numFmtId="165" formatCode="[$-40E]mmmm\ d\.;@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ill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5" fillId="0" borderId="10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0" xfId="0" applyNumberFormat="1" applyFont="1" applyAlignment="1">
      <alignment/>
    </xf>
    <xf numFmtId="0" fontId="3" fillId="0" borderId="0" xfId="57" applyNumberFormat="1" applyFont="1" applyFill="1" applyBorder="1" applyAlignment="1" applyProtection="1">
      <alignment horizontal="left" indent="1"/>
      <protection/>
    </xf>
    <xf numFmtId="0" fontId="0" fillId="0" borderId="0" xfId="0" applyFont="1" applyAlignment="1">
      <alignment/>
    </xf>
    <xf numFmtId="0" fontId="0" fillId="0" borderId="20" xfId="57" applyNumberFormat="1" applyFont="1" applyFill="1" applyBorder="1" applyAlignment="1" applyProtection="1">
      <alignment horizontal="left" indent="1"/>
      <protection/>
    </xf>
    <xf numFmtId="0" fontId="3" fillId="0" borderId="0" xfId="57" applyNumberFormat="1" applyFont="1" applyFill="1" applyBorder="1" applyAlignment="1" applyProtection="1">
      <alignment horizontal="left"/>
      <protection/>
    </xf>
    <xf numFmtId="0" fontId="8" fillId="0" borderId="20" xfId="57" applyNumberFormat="1" applyFont="1" applyFill="1" applyBorder="1" applyAlignment="1" applyProtection="1">
      <alignment horizontal="left"/>
      <protection/>
    </xf>
    <xf numFmtId="0" fontId="3" fillId="0" borderId="20" xfId="57" applyNumberFormat="1" applyFont="1" applyFill="1" applyBorder="1" applyAlignment="1" applyProtection="1">
      <alignment horizontal="left"/>
      <protection/>
    </xf>
    <xf numFmtId="3" fontId="0" fillId="0" borderId="0" xfId="0" applyNumberFormat="1" applyAlignment="1">
      <alignment/>
    </xf>
    <xf numFmtId="0" fontId="3" fillId="0" borderId="21" xfId="57" applyNumberFormat="1" applyFont="1" applyFill="1" applyBorder="1" applyAlignment="1" applyProtection="1">
      <alignment horizontal="left"/>
      <protection/>
    </xf>
    <xf numFmtId="0" fontId="0" fillId="0" borderId="22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right"/>
    </xf>
    <xf numFmtId="0" fontId="0" fillId="0" borderId="24" xfId="0" applyFont="1" applyBorder="1" applyAlignment="1">
      <alignment/>
    </xf>
    <xf numFmtId="3" fontId="0" fillId="0" borderId="24" xfId="0" applyNumberFormat="1" applyBorder="1" applyAlignment="1">
      <alignment/>
    </xf>
    <xf numFmtId="0" fontId="0" fillId="0" borderId="24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4" xfId="0" applyFont="1" applyBorder="1" applyAlignment="1">
      <alignment wrapText="1"/>
    </xf>
    <xf numFmtId="3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26" xfId="0" applyBorder="1" applyAlignment="1">
      <alignment/>
    </xf>
    <xf numFmtId="0" fontId="12" fillId="0" borderId="25" xfId="0" applyFont="1" applyBorder="1" applyAlignment="1">
      <alignment/>
    </xf>
    <xf numFmtId="0" fontId="12" fillId="0" borderId="25" xfId="57" applyNumberFormat="1" applyFont="1" applyFill="1" applyBorder="1" applyAlignment="1" applyProtection="1">
      <alignment horizontal="left"/>
      <protection/>
    </xf>
    <xf numFmtId="0" fontId="13" fillId="0" borderId="25" xfId="0" applyFont="1" applyBorder="1" applyAlignment="1">
      <alignment/>
    </xf>
    <xf numFmtId="0" fontId="12" fillId="0" borderId="25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164" fontId="13" fillId="0" borderId="25" xfId="0" applyNumberFormat="1" applyFont="1" applyBorder="1" applyAlignment="1">
      <alignment horizontal="center"/>
    </xf>
    <xf numFmtId="164" fontId="12" fillId="0" borderId="25" xfId="0" applyNumberFormat="1" applyFont="1" applyBorder="1" applyAlignment="1">
      <alignment/>
    </xf>
    <xf numFmtId="164" fontId="0" fillId="0" borderId="25" xfId="0" applyNumberFormat="1" applyBorder="1" applyAlignment="1">
      <alignment/>
    </xf>
    <xf numFmtId="164" fontId="13" fillId="0" borderId="25" xfId="0" applyNumberFormat="1" applyFont="1" applyBorder="1" applyAlignment="1">
      <alignment horizontal="center"/>
    </xf>
    <xf numFmtId="164" fontId="12" fillId="0" borderId="25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25" xfId="0" applyFont="1" applyBorder="1" applyAlignment="1">
      <alignment horizontal="center"/>
    </xf>
    <xf numFmtId="0" fontId="13" fillId="0" borderId="27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5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31" fillId="0" borderId="0" xfId="55" applyFont="1">
      <alignment/>
      <protection/>
    </xf>
    <xf numFmtId="0" fontId="32" fillId="0" borderId="0" xfId="55" applyFont="1" applyAlignment="1">
      <alignment horizontal="right"/>
      <protection/>
    </xf>
    <xf numFmtId="0" fontId="4" fillId="0" borderId="0" xfId="55" applyFont="1" applyAlignment="1">
      <alignment/>
      <protection/>
    </xf>
    <xf numFmtId="0" fontId="0" fillId="0" borderId="0" xfId="55">
      <alignment/>
      <protection/>
    </xf>
    <xf numFmtId="0" fontId="4" fillId="0" borderId="0" xfId="55" applyFont="1" applyAlignment="1">
      <alignment horizontal="right"/>
      <protection/>
    </xf>
    <xf numFmtId="0" fontId="5" fillId="0" borderId="0" xfId="55" applyFont="1" applyAlignment="1">
      <alignment horizontal="center"/>
      <protection/>
    </xf>
    <xf numFmtId="0" fontId="3" fillId="0" borderId="0" xfId="55" applyFont="1" applyAlignment="1">
      <alignment/>
      <protection/>
    </xf>
    <xf numFmtId="0" fontId="5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5" fillId="0" borderId="30" xfId="55" applyFont="1" applyBorder="1" applyAlignment="1">
      <alignment horizontal="left"/>
      <protection/>
    </xf>
    <xf numFmtId="0" fontId="33" fillId="0" borderId="30" xfId="55" applyFont="1" applyBorder="1" applyAlignment="1">
      <alignment horizontal="right"/>
      <protection/>
    </xf>
    <xf numFmtId="0" fontId="14" fillId="0" borderId="0" xfId="55" applyFont="1" applyAlignment="1">
      <alignment/>
      <protection/>
    </xf>
    <xf numFmtId="0" fontId="31" fillId="0" borderId="31" xfId="55" applyFont="1" applyBorder="1" applyAlignment="1">
      <alignment horizontal="center" vertical="center" wrapText="1"/>
      <protection/>
    </xf>
    <xf numFmtId="0" fontId="33" fillId="0" borderId="32" xfId="55" applyFont="1" applyBorder="1" applyAlignment="1">
      <alignment horizontal="center" vertical="center"/>
      <protection/>
    </xf>
    <xf numFmtId="0" fontId="33" fillId="0" borderId="33" xfId="55" applyFont="1" applyBorder="1" applyAlignment="1">
      <alignment horizontal="center" vertical="center" wrapText="1"/>
      <protection/>
    </xf>
    <xf numFmtId="0" fontId="33" fillId="0" borderId="34" xfId="55" applyFont="1" applyBorder="1" applyAlignment="1">
      <alignment horizontal="center" vertical="center"/>
      <protection/>
    </xf>
    <xf numFmtId="0" fontId="14" fillId="0" borderId="35" xfId="55" applyFont="1" applyBorder="1" applyAlignment="1">
      <alignment/>
      <protection/>
    </xf>
    <xf numFmtId="0" fontId="14" fillId="0" borderId="0" xfId="55" applyFont="1" applyBorder="1" applyAlignment="1">
      <alignment/>
      <protection/>
    </xf>
    <xf numFmtId="0" fontId="31" fillId="0" borderId="36" xfId="55" applyFont="1" applyBorder="1" applyAlignment="1">
      <alignment horizontal="center" vertical="center" wrapText="1"/>
      <protection/>
    </xf>
    <xf numFmtId="0" fontId="33" fillId="0" borderId="37" xfId="55" applyFont="1" applyBorder="1" applyAlignment="1">
      <alignment horizontal="center" vertical="center"/>
      <protection/>
    </xf>
    <xf numFmtId="165" fontId="33" fillId="0" borderId="38" xfId="55" applyNumberFormat="1" applyFont="1" applyBorder="1" applyAlignment="1">
      <alignment horizontal="center" vertical="center" wrapText="1"/>
      <protection/>
    </xf>
    <xf numFmtId="165" fontId="33" fillId="0" borderId="39" xfId="55" applyNumberFormat="1" applyFont="1" applyBorder="1" applyAlignment="1">
      <alignment horizontal="center" vertical="center"/>
      <protection/>
    </xf>
    <xf numFmtId="0" fontId="14" fillId="0" borderId="35" xfId="55" applyFont="1" applyBorder="1" applyAlignment="1">
      <alignment horizontal="center"/>
      <protection/>
    </xf>
    <xf numFmtId="0" fontId="14" fillId="0" borderId="0" xfId="55" applyFont="1" applyBorder="1" applyAlignment="1">
      <alignment horizontal="center"/>
      <protection/>
    </xf>
    <xf numFmtId="0" fontId="33" fillId="0" borderId="36" xfId="55" applyFont="1" applyBorder="1" applyAlignment="1">
      <alignment horizontal="center"/>
      <protection/>
    </xf>
    <xf numFmtId="0" fontId="33" fillId="0" borderId="37" xfId="55" applyFont="1" applyBorder="1" applyAlignment="1">
      <alignment horizontal="left"/>
      <protection/>
    </xf>
    <xf numFmtId="0" fontId="33" fillId="0" borderId="37" xfId="55" applyFont="1" applyBorder="1">
      <alignment/>
      <protection/>
    </xf>
    <xf numFmtId="0" fontId="33" fillId="0" borderId="40" xfId="55" applyFont="1" applyBorder="1">
      <alignment/>
      <protection/>
    </xf>
    <xf numFmtId="0" fontId="14" fillId="0" borderId="35" xfId="55" applyFont="1" applyBorder="1">
      <alignment/>
      <protection/>
    </xf>
    <xf numFmtId="0" fontId="14" fillId="0" borderId="0" xfId="55" applyFont="1" applyBorder="1">
      <alignment/>
      <protection/>
    </xf>
    <xf numFmtId="0" fontId="31" fillId="0" borderId="37" xfId="55" applyFont="1" applyBorder="1">
      <alignment/>
      <protection/>
    </xf>
    <xf numFmtId="0" fontId="31" fillId="0" borderId="40" xfId="55" applyFont="1" applyBorder="1">
      <alignment/>
      <protection/>
    </xf>
    <xf numFmtId="0" fontId="34" fillId="0" borderId="36" xfId="55" applyFont="1" applyBorder="1" applyAlignment="1">
      <alignment horizontal="center"/>
      <protection/>
    </xf>
    <xf numFmtId="0" fontId="34" fillId="0" borderId="37" xfId="55" applyFont="1" applyBorder="1" applyAlignment="1">
      <alignment horizontal="left"/>
      <protection/>
    </xf>
    <xf numFmtId="0" fontId="33" fillId="0" borderId="40" xfId="55" applyFont="1" applyBorder="1" applyAlignment="1">
      <alignment horizontal="left"/>
      <protection/>
    </xf>
    <xf numFmtId="0" fontId="33" fillId="0" borderId="41" xfId="55" applyFont="1" applyBorder="1" applyAlignment="1">
      <alignment horizontal="left"/>
      <protection/>
    </xf>
    <xf numFmtId="0" fontId="33" fillId="0" borderId="42" xfId="55" applyFont="1" applyBorder="1" applyAlignment="1">
      <alignment horizontal="left"/>
      <protection/>
    </xf>
    <xf numFmtId="0" fontId="33" fillId="0" borderId="36" xfId="55" applyFont="1" applyBorder="1">
      <alignment/>
      <protection/>
    </xf>
    <xf numFmtId="0" fontId="0" fillId="0" borderId="35" xfId="55" applyBorder="1">
      <alignment/>
      <protection/>
    </xf>
    <xf numFmtId="0" fontId="0" fillId="0" borderId="0" xfId="55" applyBorder="1">
      <alignment/>
      <protection/>
    </xf>
    <xf numFmtId="0" fontId="5" fillId="0" borderId="36" xfId="55" applyFont="1" applyBorder="1">
      <alignment/>
      <protection/>
    </xf>
    <xf numFmtId="0" fontId="31" fillId="0" borderId="43" xfId="55" applyFont="1" applyBorder="1">
      <alignment/>
      <protection/>
    </xf>
    <xf numFmtId="0" fontId="34" fillId="0" borderId="0" xfId="55" applyFont="1" applyBorder="1" applyAlignment="1">
      <alignment horizontal="center"/>
      <protection/>
    </xf>
    <xf numFmtId="0" fontId="34" fillId="0" borderId="0" xfId="55" applyFont="1" applyBorder="1" applyAlignment="1">
      <alignment horizontal="left"/>
      <protection/>
    </xf>
    <xf numFmtId="0" fontId="32" fillId="0" borderId="0" xfId="55" applyFont="1" applyBorder="1" applyAlignment="1">
      <alignment horizontal="right"/>
      <protection/>
    </xf>
    <xf numFmtId="0" fontId="0" fillId="0" borderId="0" xfId="55" applyBorder="1" applyAlignment="1">
      <alignment/>
      <protection/>
    </xf>
    <xf numFmtId="0" fontId="32" fillId="0" borderId="0" xfId="55" applyFont="1" applyBorder="1" applyAlignment="1">
      <alignment horizontal="right"/>
      <protection/>
    </xf>
    <xf numFmtId="0" fontId="31" fillId="0" borderId="0" xfId="55" applyFont="1" applyBorder="1">
      <alignment/>
      <protection/>
    </xf>
    <xf numFmtId="0" fontId="34" fillId="0" borderId="44" xfId="55" applyFont="1" applyBorder="1" applyAlignment="1">
      <alignment/>
      <protection/>
    </xf>
    <xf numFmtId="0" fontId="33" fillId="0" borderId="44" xfId="55" applyFont="1" applyBorder="1" applyAlignment="1">
      <alignment horizontal="right"/>
      <protection/>
    </xf>
    <xf numFmtId="0" fontId="35" fillId="0" borderId="0" xfId="55" applyFont="1" applyBorder="1" applyAlignment="1">
      <alignment/>
      <protection/>
    </xf>
    <xf numFmtId="0" fontId="33" fillId="0" borderId="45" xfId="55" applyFont="1" applyBorder="1" applyAlignment="1">
      <alignment horizontal="center"/>
      <protection/>
    </xf>
    <xf numFmtId="0" fontId="5" fillId="0" borderId="46" xfId="55" applyFont="1" applyBorder="1" applyAlignment="1">
      <alignment horizontal="left"/>
      <protection/>
    </xf>
    <xf numFmtId="0" fontId="31" fillId="0" borderId="46" xfId="55" applyFont="1" applyBorder="1">
      <alignment/>
      <protection/>
    </xf>
    <xf numFmtId="0" fontId="31" fillId="0" borderId="47" xfId="55" applyFont="1" applyBorder="1">
      <alignment/>
      <protection/>
    </xf>
    <xf numFmtId="0" fontId="33" fillId="0" borderId="0" xfId="55" applyFont="1" applyAlignment="1">
      <alignment horizontal="center"/>
      <protection/>
    </xf>
    <xf numFmtId="0" fontId="33" fillId="0" borderId="48" xfId="55" applyFont="1" applyBorder="1" applyAlignment="1">
      <alignment/>
      <protection/>
    </xf>
    <xf numFmtId="0" fontId="33" fillId="0" borderId="0" xfId="55" applyFont="1" applyAlignment="1">
      <alignment/>
      <protection/>
    </xf>
    <xf numFmtId="0" fontId="33" fillId="0" borderId="0" xfId="55" applyFont="1">
      <alignment/>
      <protection/>
    </xf>
    <xf numFmtId="0" fontId="32" fillId="0" borderId="0" xfId="55" applyFont="1" applyAlignment="1">
      <alignment horizontal="right"/>
      <protection/>
    </xf>
    <xf numFmtId="0" fontId="33" fillId="0" borderId="31" xfId="55" applyFont="1" applyBorder="1" applyAlignment="1">
      <alignment horizontal="center" vertical="center" wrapText="1"/>
      <protection/>
    </xf>
    <xf numFmtId="0" fontId="33" fillId="0" borderId="49" xfId="55" applyFont="1" applyBorder="1" applyAlignment="1">
      <alignment horizontal="center"/>
      <protection/>
    </xf>
    <xf numFmtId="0" fontId="33" fillId="0" borderId="33" xfId="55" applyFont="1" applyBorder="1" applyAlignment="1">
      <alignment horizontal="center"/>
      <protection/>
    </xf>
    <xf numFmtId="0" fontId="33" fillId="0" borderId="50" xfId="55" applyFont="1" applyBorder="1" applyAlignment="1">
      <alignment horizontal="center" vertical="center" wrapText="1"/>
      <protection/>
    </xf>
    <xf numFmtId="0" fontId="33" fillId="0" borderId="51" xfId="55" applyFont="1" applyBorder="1" applyAlignment="1">
      <alignment horizontal="center" vertical="center"/>
      <protection/>
    </xf>
    <xf numFmtId="165" fontId="33" fillId="0" borderId="52" xfId="55" applyNumberFormat="1" applyFont="1" applyBorder="1" applyAlignment="1">
      <alignment horizontal="center"/>
      <protection/>
    </xf>
    <xf numFmtId="165" fontId="33" fillId="0" borderId="39" xfId="55" applyNumberFormat="1" applyFont="1" applyBorder="1" applyAlignment="1">
      <alignment horizontal="center"/>
      <protection/>
    </xf>
    <xf numFmtId="0" fontId="31" fillId="0" borderId="36" xfId="55" applyFont="1" applyBorder="1">
      <alignment/>
      <protection/>
    </xf>
    <xf numFmtId="0" fontId="5" fillId="0" borderId="37" xfId="55" applyFont="1" applyBorder="1" applyAlignment="1">
      <alignment horizontal="left"/>
      <protection/>
    </xf>
    <xf numFmtId="0" fontId="33" fillId="0" borderId="37" xfId="55" applyFont="1" applyBorder="1" applyAlignment="1">
      <alignment horizontal="center"/>
      <protection/>
    </xf>
    <xf numFmtId="0" fontId="31" fillId="0" borderId="45" xfId="55" applyFont="1" applyBorder="1">
      <alignment/>
      <protection/>
    </xf>
    <xf numFmtId="0" fontId="4" fillId="0" borderId="0" xfId="55" applyFont="1" applyAlignment="1">
      <alignment horizontal="right"/>
      <protection/>
    </xf>
    <xf numFmtId="0" fontId="3" fillId="0" borderId="0" xfId="55" applyFont="1" applyAlignment="1">
      <alignment horizontal="center"/>
      <protection/>
    </xf>
    <xf numFmtId="0" fontId="15" fillId="0" borderId="0" xfId="55" applyFont="1">
      <alignment/>
      <protection/>
    </xf>
    <xf numFmtId="0" fontId="14" fillId="0" borderId="0" xfId="55" applyFont="1" applyBorder="1" applyAlignment="1">
      <alignment horizontal="right"/>
      <protection/>
    </xf>
    <xf numFmtId="0" fontId="14" fillId="0" borderId="53" xfId="55" applyFont="1" applyBorder="1" applyAlignment="1">
      <alignment horizontal="center" vertical="center" wrapText="1"/>
      <protection/>
    </xf>
    <xf numFmtId="0" fontId="14" fillId="0" borderId="32" xfId="55" applyFont="1" applyBorder="1" applyAlignment="1">
      <alignment horizontal="center" vertical="center"/>
      <protection/>
    </xf>
    <xf numFmtId="0" fontId="14" fillId="0" borderId="33" xfId="55" applyFont="1" applyBorder="1" applyAlignment="1">
      <alignment horizontal="center" vertical="center"/>
      <protection/>
    </xf>
    <xf numFmtId="0" fontId="14" fillId="0" borderId="54" xfId="55" applyFont="1" applyBorder="1" applyAlignment="1">
      <alignment horizontal="center" vertical="center"/>
      <protection/>
    </xf>
    <xf numFmtId="0" fontId="14" fillId="0" borderId="55" xfId="55" applyFont="1" applyBorder="1" applyAlignment="1">
      <alignment horizontal="center" vertical="center" wrapText="1"/>
      <protection/>
    </xf>
    <xf numFmtId="0" fontId="14" fillId="0" borderId="37" xfId="55" applyFont="1" applyBorder="1" applyAlignment="1">
      <alignment horizontal="center" vertical="center"/>
      <protection/>
    </xf>
    <xf numFmtId="0" fontId="0" fillId="0" borderId="38" xfId="55" applyBorder="1" applyAlignment="1">
      <alignment horizontal="center" vertical="center"/>
      <protection/>
    </xf>
    <xf numFmtId="0" fontId="0" fillId="0" borderId="56" xfId="55" applyBorder="1" applyAlignment="1">
      <alignment horizontal="center" vertical="center"/>
      <protection/>
    </xf>
    <xf numFmtId="0" fontId="14" fillId="0" borderId="36" xfId="55" applyFont="1" applyBorder="1" applyAlignment="1">
      <alignment horizontal="center"/>
      <protection/>
    </xf>
    <xf numFmtId="0" fontId="14" fillId="0" borderId="40" xfId="55" applyFont="1" applyBorder="1" applyAlignment="1">
      <alignment/>
      <protection/>
    </xf>
    <xf numFmtId="0" fontId="0" fillId="0" borderId="57" xfId="55" applyBorder="1" applyAlignment="1">
      <alignment/>
      <protection/>
    </xf>
    <xf numFmtId="0" fontId="14" fillId="0" borderId="41" xfId="55" applyFont="1" applyBorder="1" applyAlignment="1">
      <alignment horizontal="left"/>
      <protection/>
    </xf>
    <xf numFmtId="0" fontId="0" fillId="0" borderId="58" xfId="55" applyBorder="1" applyAlignment="1">
      <alignment/>
      <protection/>
    </xf>
    <xf numFmtId="0" fontId="0" fillId="0" borderId="59" xfId="55" applyBorder="1" applyAlignment="1">
      <alignment/>
      <protection/>
    </xf>
    <xf numFmtId="0" fontId="35" fillId="0" borderId="36" xfId="55" applyFont="1" applyBorder="1" applyAlignment="1">
      <alignment horizontal="center"/>
      <protection/>
    </xf>
    <xf numFmtId="0" fontId="35" fillId="0" borderId="41" xfId="55" applyFont="1" applyBorder="1" applyAlignment="1">
      <alignment horizontal="left"/>
      <protection/>
    </xf>
    <xf numFmtId="0" fontId="0" fillId="0" borderId="40" xfId="55" applyBorder="1" applyAlignment="1">
      <alignment/>
      <protection/>
    </xf>
    <xf numFmtId="0" fontId="14" fillId="0" borderId="36" xfId="55" applyFont="1" applyBorder="1" applyAlignment="1">
      <alignment horizontal="center"/>
      <protection/>
    </xf>
    <xf numFmtId="0" fontId="14" fillId="0" borderId="41" xfId="55" applyFont="1" applyBorder="1" applyAlignment="1">
      <alignment horizontal="left"/>
      <protection/>
    </xf>
    <xf numFmtId="0" fontId="0" fillId="0" borderId="58" xfId="55" applyFont="1" applyBorder="1" applyAlignment="1">
      <alignment/>
      <protection/>
    </xf>
    <xf numFmtId="0" fontId="0" fillId="0" borderId="59" xfId="55" applyFont="1" applyBorder="1" applyAlignment="1">
      <alignment/>
      <protection/>
    </xf>
    <xf numFmtId="0" fontId="35" fillId="0" borderId="41" xfId="55" applyFont="1" applyBorder="1" applyAlignment="1">
      <alignment horizontal="left"/>
      <protection/>
    </xf>
    <xf numFmtId="0" fontId="35" fillId="0" borderId="60" xfId="55" applyFont="1" applyBorder="1" applyAlignment="1">
      <alignment horizontal="center"/>
      <protection/>
    </xf>
    <xf numFmtId="0" fontId="35" fillId="0" borderId="0" xfId="55" applyFont="1" applyBorder="1" applyAlignment="1">
      <alignment horizontal="left"/>
      <protection/>
    </xf>
    <xf numFmtId="0" fontId="35" fillId="0" borderId="55" xfId="55" applyFont="1" applyBorder="1" applyAlignment="1">
      <alignment horizontal="center"/>
      <protection/>
    </xf>
    <xf numFmtId="0" fontId="35" fillId="0" borderId="44" xfId="55" applyFont="1" applyBorder="1" applyAlignment="1">
      <alignment horizontal="left"/>
      <protection/>
    </xf>
    <xf numFmtId="0" fontId="35" fillId="0" borderId="36" xfId="55" applyFont="1" applyFill="1" applyBorder="1" applyAlignment="1">
      <alignment horizontal="center"/>
      <protection/>
    </xf>
    <xf numFmtId="0" fontId="35" fillId="0" borderId="41" xfId="55" applyFont="1" applyBorder="1" applyAlignment="1">
      <alignment horizontal="left"/>
      <protection/>
    </xf>
    <xf numFmtId="0" fontId="14" fillId="0" borderId="36" xfId="55" applyFont="1" applyFill="1" applyBorder="1" applyAlignment="1">
      <alignment horizontal="center"/>
      <protection/>
    </xf>
    <xf numFmtId="0" fontId="14" fillId="0" borderId="41" xfId="55" applyFont="1" applyBorder="1" applyAlignment="1">
      <alignment horizontal="left"/>
      <protection/>
    </xf>
    <xf numFmtId="0" fontId="14" fillId="0" borderId="50" xfId="55" applyFont="1" applyBorder="1" applyAlignment="1">
      <alignment horizontal="center"/>
      <protection/>
    </xf>
    <xf numFmtId="0" fontId="14" fillId="0" borderId="61" xfId="55" applyFont="1" applyBorder="1" applyAlignment="1">
      <alignment horizontal="left"/>
      <protection/>
    </xf>
    <xf numFmtId="0" fontId="0" fillId="0" borderId="62" xfId="55" applyBorder="1" applyAlignment="1">
      <alignment/>
      <protection/>
    </xf>
    <xf numFmtId="0" fontId="0" fillId="0" borderId="63" xfId="55" applyBorder="1" applyAlignment="1">
      <alignment/>
      <protection/>
    </xf>
    <xf numFmtId="0" fontId="14" fillId="0" borderId="55" xfId="55" applyFont="1" applyBorder="1" applyAlignment="1">
      <alignment horizontal="center"/>
      <protection/>
    </xf>
    <xf numFmtId="0" fontId="14" fillId="0" borderId="44" xfId="55" applyFont="1" applyBorder="1" applyAlignment="1">
      <alignment horizontal="left"/>
      <protection/>
    </xf>
    <xf numFmtId="0" fontId="0" fillId="0" borderId="38" xfId="55" applyBorder="1" applyAlignment="1">
      <alignment/>
      <protection/>
    </xf>
    <xf numFmtId="0" fontId="0" fillId="0" borderId="56" xfId="55" applyBorder="1" applyAlignment="1">
      <alignment/>
      <protection/>
    </xf>
    <xf numFmtId="0" fontId="14" fillId="0" borderId="60" xfId="55" applyFont="1" applyBorder="1" applyAlignment="1">
      <alignment horizontal="center"/>
      <protection/>
    </xf>
    <xf numFmtId="0" fontId="14" fillId="0" borderId="0" xfId="55" applyFont="1" applyBorder="1" applyAlignment="1">
      <alignment horizontal="left"/>
      <protection/>
    </xf>
    <xf numFmtId="0" fontId="33" fillId="0" borderId="55" xfId="55" applyFont="1" applyBorder="1">
      <alignment/>
      <protection/>
    </xf>
    <xf numFmtId="0" fontId="33" fillId="0" borderId="44" xfId="55" applyFont="1" applyBorder="1" applyAlignment="1">
      <alignment horizontal="left"/>
      <protection/>
    </xf>
    <xf numFmtId="0" fontId="34" fillId="0" borderId="41" xfId="55" applyFont="1" applyBorder="1" applyAlignment="1">
      <alignment horizontal="left"/>
      <protection/>
    </xf>
    <xf numFmtId="0" fontId="33" fillId="0" borderId="60" xfId="55" applyFont="1" applyBorder="1" applyAlignment="1">
      <alignment horizontal="center"/>
      <protection/>
    </xf>
    <xf numFmtId="0" fontId="33" fillId="0" borderId="0" xfId="55" applyFont="1" applyBorder="1" applyAlignment="1">
      <alignment horizontal="left"/>
      <protection/>
    </xf>
    <xf numFmtId="0" fontId="33" fillId="0" borderId="60" xfId="55" applyFont="1" applyBorder="1">
      <alignment/>
      <protection/>
    </xf>
    <xf numFmtId="0" fontId="33" fillId="0" borderId="64" xfId="55" applyFont="1" applyBorder="1" applyAlignment="1">
      <alignment horizontal="left"/>
      <protection/>
    </xf>
    <xf numFmtId="0" fontId="0" fillId="0" borderId="65" xfId="55" applyBorder="1" applyAlignment="1">
      <alignment/>
      <protection/>
    </xf>
    <xf numFmtId="0" fontId="0" fillId="0" borderId="66" xfId="55" applyBorder="1" applyAlignment="1">
      <alignment/>
      <protection/>
    </xf>
    <xf numFmtId="0" fontId="0" fillId="0" borderId="0" xfId="55" applyAlignment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Normál 8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S89"/>
  <sheetViews>
    <sheetView zoomScale="95" zoomScaleNormal="95" zoomScaleSheetLayoutView="85" zoomScalePageLayoutView="0" workbookViewId="0" topLeftCell="A1">
      <selection activeCell="L35" sqref="L35"/>
    </sheetView>
  </sheetViews>
  <sheetFormatPr defaultColWidth="9.140625" defaultRowHeight="14.25" customHeight="1"/>
  <cols>
    <col min="1" max="1" width="47.00390625" style="0" customWidth="1"/>
    <col min="2" max="19" width="7.7109375" style="0" customWidth="1"/>
  </cols>
  <sheetData>
    <row r="1" spans="1:17" ht="14.25" customHeight="1">
      <c r="A1" t="s">
        <v>0</v>
      </c>
      <c r="Q1" t="s">
        <v>1</v>
      </c>
    </row>
    <row r="2" ht="16.5" customHeight="1">
      <c r="A2" s="6"/>
    </row>
    <row r="3" spans="1:19" ht="14.25" customHeight="1">
      <c r="A3" s="7" t="s">
        <v>2</v>
      </c>
      <c r="B3" s="91" t="s">
        <v>3</v>
      </c>
      <c r="C3" s="91"/>
      <c r="D3" s="91"/>
      <c r="E3" s="91"/>
      <c r="F3" s="91"/>
      <c r="G3" s="91"/>
      <c r="H3" s="91" t="s">
        <v>4</v>
      </c>
      <c r="I3" s="91"/>
      <c r="J3" s="91"/>
      <c r="K3" s="91"/>
      <c r="L3" s="91"/>
      <c r="M3" s="91"/>
      <c r="N3" s="91" t="s">
        <v>5</v>
      </c>
      <c r="O3" s="91"/>
      <c r="P3" s="91"/>
      <c r="Q3" s="91"/>
      <c r="R3" s="91"/>
      <c r="S3" s="91"/>
    </row>
    <row r="4" spans="1:19" ht="14.25" customHeight="1">
      <c r="A4" s="5"/>
      <c r="B4" s="92" t="s">
        <v>6</v>
      </c>
      <c r="C4" s="92"/>
      <c r="D4" s="90" t="s">
        <v>7</v>
      </c>
      <c r="E4" s="90"/>
      <c r="F4" s="90" t="s">
        <v>8</v>
      </c>
      <c r="G4" s="90"/>
      <c r="H4" s="92" t="s">
        <v>6</v>
      </c>
      <c r="I4" s="92"/>
      <c r="J4" s="90" t="s">
        <v>7</v>
      </c>
      <c r="K4" s="90"/>
      <c r="L4" s="90" t="s">
        <v>8</v>
      </c>
      <c r="M4" s="90"/>
      <c r="N4" s="93" t="s">
        <v>6</v>
      </c>
      <c r="O4" s="93"/>
      <c r="P4" s="90" t="s">
        <v>7</v>
      </c>
      <c r="Q4" s="90"/>
      <c r="R4" s="90" t="s">
        <v>8</v>
      </c>
      <c r="S4" s="90"/>
    </row>
    <row r="5" spans="1:19" ht="14.25" customHeight="1">
      <c r="A5" s="8" t="s">
        <v>9</v>
      </c>
      <c r="B5" s="9"/>
      <c r="C5" s="10">
        <f>SUM(C6,C9,C20,C28,C37:C38)</f>
        <v>81877</v>
      </c>
      <c r="D5" s="10"/>
      <c r="E5" s="10">
        <f>SUM(E6,E9,E20,E28,E37:E38)</f>
        <v>101832</v>
      </c>
      <c r="F5" s="10"/>
      <c r="G5" s="10">
        <f aca="true" t="shared" si="0" ref="G5:M5">SUM(G6,G9,G20,G28,G37:G38)</f>
        <v>105552</v>
      </c>
      <c r="H5" s="10">
        <f t="shared" si="0"/>
        <v>0</v>
      </c>
      <c r="I5" s="10">
        <f t="shared" si="0"/>
        <v>3429</v>
      </c>
      <c r="J5" s="10">
        <f t="shared" si="0"/>
        <v>0</v>
      </c>
      <c r="K5" s="10">
        <f t="shared" si="0"/>
        <v>3429</v>
      </c>
      <c r="L5" s="10">
        <f t="shared" si="0"/>
        <v>0</v>
      </c>
      <c r="M5" s="10">
        <f t="shared" si="0"/>
        <v>3079</v>
      </c>
      <c r="N5" s="11">
        <f aca="true" t="shared" si="1" ref="N5:N36">B5+H5</f>
        <v>0</v>
      </c>
      <c r="O5" s="12">
        <f aca="true" t="shared" si="2" ref="O5:O36">C5+I5</f>
        <v>85306</v>
      </c>
      <c r="P5" s="11">
        <f aca="true" t="shared" si="3" ref="P5:P36">D5+J5</f>
        <v>0</v>
      </c>
      <c r="Q5" s="12">
        <f aca="true" t="shared" si="4" ref="Q5:Q36">E5+K5</f>
        <v>105261</v>
      </c>
      <c r="R5" s="11">
        <f aca="true" t="shared" si="5" ref="R5:R36">F5+L5</f>
        <v>0</v>
      </c>
      <c r="S5" s="12">
        <f aca="true" t="shared" si="6" ref="S5:S36">G5+M5</f>
        <v>108631</v>
      </c>
    </row>
    <row r="6" spans="1:19" ht="17.25" customHeight="1">
      <c r="A6" s="13" t="s">
        <v>10</v>
      </c>
      <c r="B6" s="14"/>
      <c r="C6" s="15">
        <f>SUM(B7:B8)</f>
        <v>24999</v>
      </c>
      <c r="D6" s="15"/>
      <c r="E6" s="15">
        <f>SUM(D7:D8)</f>
        <v>41950</v>
      </c>
      <c r="F6" s="15"/>
      <c r="G6" s="15">
        <f>SUM(F7:F8)</f>
        <v>41949</v>
      </c>
      <c r="H6" s="14"/>
      <c r="I6" s="16"/>
      <c r="J6" s="16"/>
      <c r="K6" s="16"/>
      <c r="L6" s="16"/>
      <c r="M6" s="16"/>
      <c r="N6" s="11">
        <f t="shared" si="1"/>
        <v>0</v>
      </c>
      <c r="O6" s="12">
        <f t="shared" si="2"/>
        <v>24999</v>
      </c>
      <c r="P6" s="11">
        <f t="shared" si="3"/>
        <v>0</v>
      </c>
      <c r="Q6" s="12">
        <f t="shared" si="4"/>
        <v>41950</v>
      </c>
      <c r="R6" s="11">
        <f t="shared" si="5"/>
        <v>0</v>
      </c>
      <c r="S6" s="12">
        <f t="shared" si="6"/>
        <v>41949</v>
      </c>
    </row>
    <row r="7" spans="1:19" ht="14.25" customHeight="1">
      <c r="A7" s="3" t="s">
        <v>11</v>
      </c>
      <c r="B7" s="9">
        <v>24999</v>
      </c>
      <c r="C7" s="10"/>
      <c r="D7" s="10">
        <v>41950</v>
      </c>
      <c r="E7" s="10"/>
      <c r="F7" s="10">
        <v>41949</v>
      </c>
      <c r="G7" s="10"/>
      <c r="H7" s="9"/>
      <c r="I7" s="12"/>
      <c r="J7" s="12"/>
      <c r="K7" s="12"/>
      <c r="L7" s="12"/>
      <c r="M7" s="12"/>
      <c r="N7" s="11">
        <f t="shared" si="1"/>
        <v>24999</v>
      </c>
      <c r="O7" s="12">
        <f t="shared" si="2"/>
        <v>0</v>
      </c>
      <c r="P7" s="11">
        <f t="shared" si="3"/>
        <v>41950</v>
      </c>
      <c r="Q7" s="12">
        <f t="shared" si="4"/>
        <v>0</v>
      </c>
      <c r="R7" s="11">
        <f t="shared" si="5"/>
        <v>41949</v>
      </c>
      <c r="S7" s="12">
        <f t="shared" si="6"/>
        <v>0</v>
      </c>
    </row>
    <row r="8" spans="1:19" ht="14.25" customHeight="1">
      <c r="A8" s="3" t="s">
        <v>12</v>
      </c>
      <c r="B8" s="17"/>
      <c r="C8" s="15"/>
      <c r="D8" s="15"/>
      <c r="E8" s="15"/>
      <c r="F8" s="15"/>
      <c r="G8" s="15"/>
      <c r="H8" s="17"/>
      <c r="I8" s="16"/>
      <c r="J8" s="16"/>
      <c r="K8" s="16"/>
      <c r="L8" s="16"/>
      <c r="M8" s="16"/>
      <c r="N8" s="11">
        <f t="shared" si="1"/>
        <v>0</v>
      </c>
      <c r="O8" s="12">
        <f t="shared" si="2"/>
        <v>0</v>
      </c>
      <c r="P8" s="11">
        <f t="shared" si="3"/>
        <v>0</v>
      </c>
      <c r="Q8" s="12">
        <f t="shared" si="4"/>
        <v>0</v>
      </c>
      <c r="R8" s="11">
        <f t="shared" si="5"/>
        <v>0</v>
      </c>
      <c r="S8" s="12">
        <f t="shared" si="6"/>
        <v>0</v>
      </c>
    </row>
    <row r="9" spans="1:19" ht="14.25" customHeight="1">
      <c r="A9" s="13" t="s">
        <v>13</v>
      </c>
      <c r="B9" s="17"/>
      <c r="C9" s="15">
        <f>SUM(B10:B19)</f>
        <v>44655</v>
      </c>
      <c r="D9" s="15"/>
      <c r="E9" s="15">
        <f>SUM(D10:D19)</f>
        <v>47659</v>
      </c>
      <c r="F9" s="15"/>
      <c r="G9" s="15">
        <f>SUM(F10:F19)</f>
        <v>51062</v>
      </c>
      <c r="H9" s="17"/>
      <c r="I9" s="16"/>
      <c r="J9" s="16"/>
      <c r="K9" s="16"/>
      <c r="L9" s="16"/>
      <c r="M9" s="16"/>
      <c r="N9" s="11">
        <f t="shared" si="1"/>
        <v>0</v>
      </c>
      <c r="O9" s="12">
        <f t="shared" si="2"/>
        <v>44655</v>
      </c>
      <c r="P9" s="11">
        <f t="shared" si="3"/>
        <v>0</v>
      </c>
      <c r="Q9" s="12">
        <f t="shared" si="4"/>
        <v>47659</v>
      </c>
      <c r="R9" s="11">
        <f t="shared" si="5"/>
        <v>0</v>
      </c>
      <c r="S9" s="12">
        <f t="shared" si="6"/>
        <v>51062</v>
      </c>
    </row>
    <row r="10" spans="1:19" ht="14.25" customHeight="1">
      <c r="A10" s="3" t="s">
        <v>14</v>
      </c>
      <c r="B10" s="9">
        <v>36192</v>
      </c>
      <c r="C10" s="10"/>
      <c r="D10" s="10">
        <v>40369</v>
      </c>
      <c r="E10" s="10"/>
      <c r="F10" s="10">
        <v>40370</v>
      </c>
      <c r="G10" s="10"/>
      <c r="H10" s="9"/>
      <c r="I10" s="12"/>
      <c r="J10" s="12"/>
      <c r="K10" s="12"/>
      <c r="L10" s="12"/>
      <c r="M10" s="12"/>
      <c r="N10" s="11">
        <f t="shared" si="1"/>
        <v>36192</v>
      </c>
      <c r="O10" s="12">
        <f t="shared" si="2"/>
        <v>0</v>
      </c>
      <c r="P10" s="11">
        <f t="shared" si="3"/>
        <v>40369</v>
      </c>
      <c r="Q10" s="12">
        <f t="shared" si="4"/>
        <v>0</v>
      </c>
      <c r="R10" s="11">
        <f t="shared" si="5"/>
        <v>40370</v>
      </c>
      <c r="S10" s="12">
        <f t="shared" si="6"/>
        <v>0</v>
      </c>
    </row>
    <row r="11" spans="1:19" ht="14.25" customHeight="1">
      <c r="A11" s="3" t="s">
        <v>15</v>
      </c>
      <c r="B11" s="17">
        <v>5600</v>
      </c>
      <c r="C11" s="15"/>
      <c r="D11" s="15">
        <v>4427</v>
      </c>
      <c r="E11" s="15"/>
      <c r="F11" s="15">
        <v>4427</v>
      </c>
      <c r="G11" s="15"/>
      <c r="H11" s="17"/>
      <c r="I11" s="16"/>
      <c r="J11" s="16"/>
      <c r="K11" s="16"/>
      <c r="L11" s="16"/>
      <c r="M11" s="16"/>
      <c r="N11" s="11">
        <f t="shared" si="1"/>
        <v>5600</v>
      </c>
      <c r="O11" s="12">
        <f t="shared" si="2"/>
        <v>0</v>
      </c>
      <c r="P11" s="11">
        <f t="shared" si="3"/>
        <v>4427</v>
      </c>
      <c r="Q11" s="12">
        <f t="shared" si="4"/>
        <v>0</v>
      </c>
      <c r="R11" s="11">
        <f t="shared" si="5"/>
        <v>4427</v>
      </c>
      <c r="S11" s="12">
        <f t="shared" si="6"/>
        <v>0</v>
      </c>
    </row>
    <row r="12" spans="1:19" ht="14.25" customHeight="1">
      <c r="A12" s="3" t="s">
        <v>16</v>
      </c>
      <c r="B12" s="17">
        <v>2863</v>
      </c>
      <c r="C12" s="15"/>
      <c r="D12" s="15">
        <v>2863</v>
      </c>
      <c r="E12" s="15"/>
      <c r="F12" s="15">
        <v>6193</v>
      </c>
      <c r="G12" s="15"/>
      <c r="H12" s="17"/>
      <c r="I12" s="16"/>
      <c r="J12" s="16"/>
      <c r="K12" s="16"/>
      <c r="L12" s="16"/>
      <c r="M12" s="16"/>
      <c r="N12" s="11">
        <f t="shared" si="1"/>
        <v>2863</v>
      </c>
      <c r="O12" s="12">
        <f t="shared" si="2"/>
        <v>0</v>
      </c>
      <c r="P12" s="11">
        <f t="shared" si="3"/>
        <v>2863</v>
      </c>
      <c r="Q12" s="12">
        <f t="shared" si="4"/>
        <v>0</v>
      </c>
      <c r="R12" s="11">
        <f t="shared" si="5"/>
        <v>6193</v>
      </c>
      <c r="S12" s="12">
        <f t="shared" si="6"/>
        <v>0</v>
      </c>
    </row>
    <row r="13" spans="1:19" ht="14.25" customHeight="1">
      <c r="A13" s="3" t="s">
        <v>17</v>
      </c>
      <c r="B13" s="17"/>
      <c r="C13" s="15"/>
      <c r="D13" s="15"/>
      <c r="E13" s="15"/>
      <c r="F13" s="15"/>
      <c r="G13" s="15"/>
      <c r="H13" s="17"/>
      <c r="I13" s="16"/>
      <c r="J13" s="16"/>
      <c r="K13" s="16"/>
      <c r="L13" s="16"/>
      <c r="M13" s="16"/>
      <c r="N13" s="11">
        <f t="shared" si="1"/>
        <v>0</v>
      </c>
      <c r="O13" s="12">
        <f t="shared" si="2"/>
        <v>0</v>
      </c>
      <c r="P13" s="11">
        <f t="shared" si="3"/>
        <v>0</v>
      </c>
      <c r="Q13" s="12">
        <f t="shared" si="4"/>
        <v>0</v>
      </c>
      <c r="R13" s="11">
        <f t="shared" si="5"/>
        <v>0</v>
      </c>
      <c r="S13" s="12">
        <f t="shared" si="6"/>
        <v>0</v>
      </c>
    </row>
    <row r="14" spans="1:19" ht="14.25" customHeight="1">
      <c r="A14" s="3" t="s">
        <v>18</v>
      </c>
      <c r="B14" s="17"/>
      <c r="C14" s="15"/>
      <c r="D14" s="15"/>
      <c r="E14" s="15"/>
      <c r="F14" s="15"/>
      <c r="G14" s="15"/>
      <c r="H14" s="17"/>
      <c r="I14" s="16"/>
      <c r="J14" s="16"/>
      <c r="K14" s="16"/>
      <c r="L14" s="16"/>
      <c r="M14" s="16"/>
      <c r="N14" s="11">
        <f t="shared" si="1"/>
        <v>0</v>
      </c>
      <c r="O14" s="12">
        <f t="shared" si="2"/>
        <v>0</v>
      </c>
      <c r="P14" s="11">
        <f t="shared" si="3"/>
        <v>0</v>
      </c>
      <c r="Q14" s="12">
        <f t="shared" si="4"/>
        <v>0</v>
      </c>
      <c r="R14" s="11">
        <f t="shared" si="5"/>
        <v>0</v>
      </c>
      <c r="S14" s="12">
        <f t="shared" si="6"/>
        <v>0</v>
      </c>
    </row>
    <row r="15" spans="1:19" ht="14.25" customHeight="1">
      <c r="A15" s="3" t="s">
        <v>19</v>
      </c>
      <c r="B15" s="17"/>
      <c r="C15" s="15"/>
      <c r="D15" s="15"/>
      <c r="E15" s="15"/>
      <c r="F15" s="15"/>
      <c r="G15" s="15"/>
      <c r="H15" s="17"/>
      <c r="I15" s="16"/>
      <c r="J15" s="16"/>
      <c r="K15" s="16"/>
      <c r="L15" s="16"/>
      <c r="M15" s="16"/>
      <c r="N15" s="11">
        <f t="shared" si="1"/>
        <v>0</v>
      </c>
      <c r="O15" s="12">
        <f t="shared" si="2"/>
        <v>0</v>
      </c>
      <c r="P15" s="11">
        <f t="shared" si="3"/>
        <v>0</v>
      </c>
      <c r="Q15" s="12">
        <f t="shared" si="4"/>
        <v>0</v>
      </c>
      <c r="R15" s="11">
        <f t="shared" si="5"/>
        <v>0</v>
      </c>
      <c r="S15" s="12">
        <f t="shared" si="6"/>
        <v>0</v>
      </c>
    </row>
    <row r="16" spans="1:19" ht="14.25" customHeight="1">
      <c r="A16" s="3" t="s">
        <v>20</v>
      </c>
      <c r="B16" s="17"/>
      <c r="C16" s="15"/>
      <c r="D16" s="15"/>
      <c r="E16" s="15"/>
      <c r="F16" s="15"/>
      <c r="G16" s="15"/>
      <c r="H16" s="17"/>
      <c r="I16" s="16"/>
      <c r="J16" s="16"/>
      <c r="K16" s="16"/>
      <c r="L16" s="16"/>
      <c r="M16" s="16"/>
      <c r="N16" s="11">
        <f t="shared" si="1"/>
        <v>0</v>
      </c>
      <c r="O16" s="12">
        <f t="shared" si="2"/>
        <v>0</v>
      </c>
      <c r="P16" s="11">
        <f t="shared" si="3"/>
        <v>0</v>
      </c>
      <c r="Q16" s="12">
        <f t="shared" si="4"/>
        <v>0</v>
      </c>
      <c r="R16" s="11">
        <f t="shared" si="5"/>
        <v>0</v>
      </c>
      <c r="S16" s="12">
        <f t="shared" si="6"/>
        <v>0</v>
      </c>
    </row>
    <row r="17" spans="1:19" ht="14.25" customHeight="1">
      <c r="A17" s="3" t="s">
        <v>21</v>
      </c>
      <c r="B17" s="17"/>
      <c r="C17" s="15"/>
      <c r="D17" s="15"/>
      <c r="E17" s="15"/>
      <c r="F17" s="15"/>
      <c r="G17" s="15"/>
      <c r="H17" s="17"/>
      <c r="I17" s="16"/>
      <c r="J17" s="16"/>
      <c r="K17" s="16"/>
      <c r="L17" s="16"/>
      <c r="M17" s="16"/>
      <c r="N17" s="11">
        <f t="shared" si="1"/>
        <v>0</v>
      </c>
      <c r="O17" s="12">
        <f t="shared" si="2"/>
        <v>0</v>
      </c>
      <c r="P17" s="11">
        <f t="shared" si="3"/>
        <v>0</v>
      </c>
      <c r="Q17" s="12">
        <f t="shared" si="4"/>
        <v>0</v>
      </c>
      <c r="R17" s="11">
        <f t="shared" si="5"/>
        <v>0</v>
      </c>
      <c r="S17" s="12">
        <f t="shared" si="6"/>
        <v>0</v>
      </c>
    </row>
    <row r="18" spans="1:19" ht="14.25" customHeight="1">
      <c r="A18" s="3" t="s">
        <v>22</v>
      </c>
      <c r="B18" s="17"/>
      <c r="C18" s="15"/>
      <c r="D18" s="15"/>
      <c r="E18" s="15"/>
      <c r="F18" s="15"/>
      <c r="G18" s="15"/>
      <c r="H18" s="17"/>
      <c r="I18" s="16"/>
      <c r="J18" s="16"/>
      <c r="K18" s="16"/>
      <c r="L18" s="16"/>
      <c r="M18" s="16"/>
      <c r="N18" s="11">
        <f t="shared" si="1"/>
        <v>0</v>
      </c>
      <c r="O18" s="12">
        <f t="shared" si="2"/>
        <v>0</v>
      </c>
      <c r="P18" s="11">
        <f t="shared" si="3"/>
        <v>0</v>
      </c>
      <c r="Q18" s="12">
        <f t="shared" si="4"/>
        <v>0</v>
      </c>
      <c r="R18" s="11">
        <f t="shared" si="5"/>
        <v>0</v>
      </c>
      <c r="S18" s="12">
        <f t="shared" si="6"/>
        <v>0</v>
      </c>
    </row>
    <row r="19" spans="1:19" ht="16.5" customHeight="1">
      <c r="A19" s="3" t="s">
        <v>23</v>
      </c>
      <c r="B19" s="17"/>
      <c r="C19" s="15"/>
      <c r="D19" s="15"/>
      <c r="E19" s="15"/>
      <c r="F19" s="15">
        <v>72</v>
      </c>
      <c r="G19" s="15"/>
      <c r="H19" s="17"/>
      <c r="I19" s="16"/>
      <c r="J19" s="16"/>
      <c r="K19" s="16"/>
      <c r="L19" s="16"/>
      <c r="M19" s="16"/>
      <c r="N19" s="11">
        <f t="shared" si="1"/>
        <v>0</v>
      </c>
      <c r="O19" s="12">
        <f t="shared" si="2"/>
        <v>0</v>
      </c>
      <c r="P19" s="11">
        <f t="shared" si="3"/>
        <v>0</v>
      </c>
      <c r="Q19" s="12">
        <f t="shared" si="4"/>
        <v>0</v>
      </c>
      <c r="R19" s="11">
        <f t="shared" si="5"/>
        <v>72</v>
      </c>
      <c r="S19" s="12">
        <f t="shared" si="6"/>
        <v>0</v>
      </c>
    </row>
    <row r="20" spans="1:19" ht="15" customHeight="1">
      <c r="A20" s="13" t="s">
        <v>24</v>
      </c>
      <c r="B20" s="17"/>
      <c r="C20" s="15">
        <f>SUM(B21:B27)</f>
        <v>9870</v>
      </c>
      <c r="D20" s="15"/>
      <c r="E20" s="15">
        <f>SUM(D21:D27)</f>
        <v>9870</v>
      </c>
      <c r="F20" s="15"/>
      <c r="G20" s="15">
        <f>SUM(F21:F27)</f>
        <v>10559</v>
      </c>
      <c r="H20" s="17"/>
      <c r="I20" s="16"/>
      <c r="J20" s="16"/>
      <c r="K20" s="16"/>
      <c r="L20" s="16"/>
      <c r="M20" s="16"/>
      <c r="N20" s="11">
        <f t="shared" si="1"/>
        <v>0</v>
      </c>
      <c r="O20" s="12">
        <f t="shared" si="2"/>
        <v>9870</v>
      </c>
      <c r="P20" s="11">
        <f t="shared" si="3"/>
        <v>0</v>
      </c>
      <c r="Q20" s="12">
        <f t="shared" si="4"/>
        <v>9870</v>
      </c>
      <c r="R20" s="11">
        <f t="shared" si="5"/>
        <v>0</v>
      </c>
      <c r="S20" s="12">
        <f t="shared" si="6"/>
        <v>10559</v>
      </c>
    </row>
    <row r="21" spans="1:19" ht="14.25" customHeight="1">
      <c r="A21" s="3" t="s">
        <v>25</v>
      </c>
      <c r="B21" s="17">
        <v>6870</v>
      </c>
      <c r="C21" s="15"/>
      <c r="D21" s="15">
        <v>6870</v>
      </c>
      <c r="E21" s="15"/>
      <c r="F21" s="15">
        <v>7645</v>
      </c>
      <c r="G21" s="15"/>
      <c r="H21" s="17"/>
      <c r="I21" s="16"/>
      <c r="J21" s="16"/>
      <c r="K21" s="16"/>
      <c r="L21" s="16"/>
      <c r="M21" s="16"/>
      <c r="N21" s="11">
        <f t="shared" si="1"/>
        <v>6870</v>
      </c>
      <c r="O21" s="12">
        <f t="shared" si="2"/>
        <v>0</v>
      </c>
      <c r="P21" s="11">
        <f t="shared" si="3"/>
        <v>6870</v>
      </c>
      <c r="Q21" s="12">
        <f t="shared" si="4"/>
        <v>0</v>
      </c>
      <c r="R21" s="11">
        <f t="shared" si="5"/>
        <v>7645</v>
      </c>
      <c r="S21" s="12">
        <f t="shared" si="6"/>
        <v>0</v>
      </c>
    </row>
    <row r="22" spans="1:19" ht="14.25" customHeight="1">
      <c r="A22" s="3" t="s">
        <v>26</v>
      </c>
      <c r="B22" s="17"/>
      <c r="C22" s="15"/>
      <c r="D22" s="15"/>
      <c r="E22" s="15"/>
      <c r="F22" s="15"/>
      <c r="G22" s="15"/>
      <c r="H22" s="17"/>
      <c r="I22" s="16"/>
      <c r="J22" s="16"/>
      <c r="K22" s="16"/>
      <c r="L22" s="16"/>
      <c r="M22" s="16"/>
      <c r="N22" s="11">
        <f t="shared" si="1"/>
        <v>0</v>
      </c>
      <c r="O22" s="12">
        <f t="shared" si="2"/>
        <v>0</v>
      </c>
      <c r="P22" s="11">
        <f t="shared" si="3"/>
        <v>0</v>
      </c>
      <c r="Q22" s="12">
        <f t="shared" si="4"/>
        <v>0</v>
      </c>
      <c r="R22" s="11">
        <f t="shared" si="5"/>
        <v>0</v>
      </c>
      <c r="S22" s="12">
        <f t="shared" si="6"/>
        <v>0</v>
      </c>
    </row>
    <row r="23" spans="1:19" ht="14.25" customHeight="1">
      <c r="A23" s="3" t="s">
        <v>27</v>
      </c>
      <c r="B23" s="17"/>
      <c r="C23" s="15"/>
      <c r="D23" s="15"/>
      <c r="E23" s="15"/>
      <c r="F23" s="15"/>
      <c r="G23" s="15"/>
      <c r="H23" s="17"/>
      <c r="I23" s="16"/>
      <c r="J23" s="16"/>
      <c r="K23" s="16"/>
      <c r="L23" s="16"/>
      <c r="M23" s="16"/>
      <c r="N23" s="11">
        <f t="shared" si="1"/>
        <v>0</v>
      </c>
      <c r="O23" s="12">
        <f t="shared" si="2"/>
        <v>0</v>
      </c>
      <c r="P23" s="11">
        <f t="shared" si="3"/>
        <v>0</v>
      </c>
      <c r="Q23" s="12">
        <f t="shared" si="4"/>
        <v>0</v>
      </c>
      <c r="R23" s="11">
        <f t="shared" si="5"/>
        <v>0</v>
      </c>
      <c r="S23" s="12">
        <f t="shared" si="6"/>
        <v>0</v>
      </c>
    </row>
    <row r="24" spans="1:19" ht="14.25" customHeight="1">
      <c r="A24" s="3" t="s">
        <v>28</v>
      </c>
      <c r="B24" s="17">
        <v>3000</v>
      </c>
      <c r="C24" s="15"/>
      <c r="D24" s="15">
        <v>3000</v>
      </c>
      <c r="E24" s="15"/>
      <c r="F24" s="15">
        <v>2907</v>
      </c>
      <c r="G24" s="15"/>
      <c r="H24" s="17"/>
      <c r="I24" s="16"/>
      <c r="J24" s="16"/>
      <c r="K24" s="16"/>
      <c r="L24" s="16"/>
      <c r="M24" s="16"/>
      <c r="N24" s="11">
        <f t="shared" si="1"/>
        <v>3000</v>
      </c>
      <c r="O24" s="12">
        <f t="shared" si="2"/>
        <v>0</v>
      </c>
      <c r="P24" s="11">
        <f t="shared" si="3"/>
        <v>3000</v>
      </c>
      <c r="Q24" s="12">
        <f t="shared" si="4"/>
        <v>0</v>
      </c>
      <c r="R24" s="11">
        <f t="shared" si="5"/>
        <v>2907</v>
      </c>
      <c r="S24" s="12">
        <f t="shared" si="6"/>
        <v>0</v>
      </c>
    </row>
    <row r="25" spans="1:19" ht="14.25" customHeight="1">
      <c r="A25" s="3" t="s">
        <v>29</v>
      </c>
      <c r="B25" s="18"/>
      <c r="C25" s="19"/>
      <c r="D25" s="19"/>
      <c r="E25" s="19"/>
      <c r="F25" s="19">
        <v>7</v>
      </c>
      <c r="G25" s="19"/>
      <c r="H25" s="18"/>
      <c r="I25" s="20"/>
      <c r="J25" s="20"/>
      <c r="K25" s="20"/>
      <c r="L25" s="20"/>
      <c r="M25" s="20"/>
      <c r="N25" s="11">
        <f t="shared" si="1"/>
        <v>0</v>
      </c>
      <c r="O25" s="12">
        <f t="shared" si="2"/>
        <v>0</v>
      </c>
      <c r="P25" s="11">
        <f t="shared" si="3"/>
        <v>0</v>
      </c>
      <c r="Q25" s="12">
        <f t="shared" si="4"/>
        <v>0</v>
      </c>
      <c r="R25" s="11">
        <f t="shared" si="5"/>
        <v>7</v>
      </c>
      <c r="S25" s="12">
        <f t="shared" si="6"/>
        <v>0</v>
      </c>
    </row>
    <row r="26" spans="1:19" ht="14.25" customHeight="1">
      <c r="A26" s="21" t="s">
        <v>30</v>
      </c>
      <c r="B26" s="18"/>
      <c r="C26" s="19"/>
      <c r="D26" s="19"/>
      <c r="E26" s="19"/>
      <c r="F26" s="19"/>
      <c r="G26" s="19"/>
      <c r="H26" s="18"/>
      <c r="I26" s="20"/>
      <c r="J26" s="20"/>
      <c r="K26" s="20"/>
      <c r="L26" s="20"/>
      <c r="M26" s="20"/>
      <c r="N26" s="11">
        <f t="shared" si="1"/>
        <v>0</v>
      </c>
      <c r="O26" s="12">
        <f t="shared" si="2"/>
        <v>0</v>
      </c>
      <c r="P26" s="11">
        <f t="shared" si="3"/>
        <v>0</v>
      </c>
      <c r="Q26" s="12">
        <f t="shared" si="4"/>
        <v>0</v>
      </c>
      <c r="R26" s="11">
        <f t="shared" si="5"/>
        <v>0</v>
      </c>
      <c r="S26" s="12">
        <f t="shared" si="6"/>
        <v>0</v>
      </c>
    </row>
    <row r="27" spans="1:19" ht="15.75" customHeight="1">
      <c r="A27" s="3" t="s">
        <v>31</v>
      </c>
      <c r="B27" s="18"/>
      <c r="C27" s="19"/>
      <c r="D27" s="19"/>
      <c r="E27" s="19"/>
      <c r="F27" s="19"/>
      <c r="G27" s="19"/>
      <c r="H27" s="18"/>
      <c r="I27" s="20"/>
      <c r="J27" s="20"/>
      <c r="K27" s="20"/>
      <c r="L27" s="20"/>
      <c r="M27" s="20"/>
      <c r="N27" s="11">
        <f t="shared" si="1"/>
        <v>0</v>
      </c>
      <c r="O27" s="12">
        <f t="shared" si="2"/>
        <v>0</v>
      </c>
      <c r="P27" s="11">
        <f t="shared" si="3"/>
        <v>0</v>
      </c>
      <c r="Q27" s="12">
        <f t="shared" si="4"/>
        <v>0</v>
      </c>
      <c r="R27" s="11">
        <f t="shared" si="5"/>
        <v>0</v>
      </c>
      <c r="S27" s="12">
        <f t="shared" si="6"/>
        <v>0</v>
      </c>
    </row>
    <row r="28" spans="1:19" ht="14.25" customHeight="1">
      <c r="A28" s="13" t="s">
        <v>32</v>
      </c>
      <c r="B28" s="18"/>
      <c r="C28" s="19">
        <f>SUM(B29:B36)</f>
        <v>2353</v>
      </c>
      <c r="D28" s="19"/>
      <c r="E28" s="19">
        <f>SUM(D29:D36)</f>
        <v>2353</v>
      </c>
      <c r="F28" s="19"/>
      <c r="G28" s="19">
        <f>SUM(F29:F36)</f>
        <v>1982</v>
      </c>
      <c r="H28" s="18"/>
      <c r="I28" s="20">
        <f>SUM(H29:H36)</f>
        <v>3429</v>
      </c>
      <c r="J28" s="20"/>
      <c r="K28" s="20">
        <f>SUM(J29:J36)</f>
        <v>3429</v>
      </c>
      <c r="L28" s="20"/>
      <c r="M28" s="20">
        <f>SUM(L29:L36)</f>
        <v>3079</v>
      </c>
      <c r="N28" s="11">
        <f t="shared" si="1"/>
        <v>0</v>
      </c>
      <c r="O28" s="12">
        <f t="shared" si="2"/>
        <v>5782</v>
      </c>
      <c r="P28" s="11">
        <f t="shared" si="3"/>
        <v>0</v>
      </c>
      <c r="Q28" s="12">
        <f t="shared" si="4"/>
        <v>5782</v>
      </c>
      <c r="R28" s="11">
        <f t="shared" si="5"/>
        <v>0</v>
      </c>
      <c r="S28" s="12">
        <f t="shared" si="6"/>
        <v>5061</v>
      </c>
    </row>
    <row r="29" spans="1:19" ht="14.25" customHeight="1">
      <c r="A29" s="3" t="s">
        <v>33</v>
      </c>
      <c r="B29" s="17"/>
      <c r="C29" s="15"/>
      <c r="D29" s="15"/>
      <c r="E29" s="15"/>
      <c r="F29" s="15"/>
      <c r="G29" s="15"/>
      <c r="H29" s="17"/>
      <c r="I29" s="16"/>
      <c r="J29" s="16"/>
      <c r="K29" s="16"/>
      <c r="L29" s="16"/>
      <c r="M29" s="16"/>
      <c r="N29" s="11">
        <f t="shared" si="1"/>
        <v>0</v>
      </c>
      <c r="O29" s="12">
        <f t="shared" si="2"/>
        <v>0</v>
      </c>
      <c r="P29" s="11">
        <f t="shared" si="3"/>
        <v>0</v>
      </c>
      <c r="Q29" s="12">
        <f t="shared" si="4"/>
        <v>0</v>
      </c>
      <c r="R29" s="11">
        <f t="shared" si="5"/>
        <v>0</v>
      </c>
      <c r="S29" s="12">
        <f t="shared" si="6"/>
        <v>0</v>
      </c>
    </row>
    <row r="30" spans="1:19" ht="14.25" customHeight="1">
      <c r="A30" s="3" t="s">
        <v>34</v>
      </c>
      <c r="B30" s="17">
        <v>48</v>
      </c>
      <c r="C30" s="15"/>
      <c r="D30" s="15">
        <v>48</v>
      </c>
      <c r="E30" s="15"/>
      <c r="F30" s="15">
        <v>48</v>
      </c>
      <c r="G30" s="15"/>
      <c r="H30" s="17">
        <v>2700</v>
      </c>
      <c r="I30" s="16"/>
      <c r="J30" s="16">
        <v>2700</v>
      </c>
      <c r="K30" s="16"/>
      <c r="L30" s="16">
        <v>2437</v>
      </c>
      <c r="M30" s="16"/>
      <c r="N30" s="11">
        <f t="shared" si="1"/>
        <v>2748</v>
      </c>
      <c r="O30" s="12">
        <f t="shared" si="2"/>
        <v>0</v>
      </c>
      <c r="P30" s="11">
        <f t="shared" si="3"/>
        <v>2748</v>
      </c>
      <c r="Q30" s="12">
        <f t="shared" si="4"/>
        <v>0</v>
      </c>
      <c r="R30" s="11">
        <f t="shared" si="5"/>
        <v>2485</v>
      </c>
      <c r="S30" s="12">
        <f t="shared" si="6"/>
        <v>0</v>
      </c>
    </row>
    <row r="31" spans="1:19" ht="14.25" customHeight="1">
      <c r="A31" s="3" t="s">
        <v>35</v>
      </c>
      <c r="B31" s="17">
        <v>2305</v>
      </c>
      <c r="C31" s="15"/>
      <c r="D31" s="15">
        <v>2305</v>
      </c>
      <c r="E31" s="15"/>
      <c r="F31" s="15">
        <v>1833</v>
      </c>
      <c r="G31" s="15"/>
      <c r="H31" s="17"/>
      <c r="I31" s="16"/>
      <c r="J31" s="16"/>
      <c r="K31" s="16"/>
      <c r="L31" s="16"/>
      <c r="M31" s="16"/>
      <c r="N31" s="11">
        <f t="shared" si="1"/>
        <v>2305</v>
      </c>
      <c r="O31" s="12">
        <f t="shared" si="2"/>
        <v>0</v>
      </c>
      <c r="P31" s="11">
        <f t="shared" si="3"/>
        <v>2305</v>
      </c>
      <c r="Q31" s="12">
        <f t="shared" si="4"/>
        <v>0</v>
      </c>
      <c r="R31" s="11">
        <f t="shared" si="5"/>
        <v>1833</v>
      </c>
      <c r="S31" s="12">
        <f t="shared" si="6"/>
        <v>0</v>
      </c>
    </row>
    <row r="32" spans="1:19" ht="14.25" customHeight="1">
      <c r="A32" s="3" t="s">
        <v>36</v>
      </c>
      <c r="B32" s="17"/>
      <c r="C32" s="15"/>
      <c r="D32" s="15"/>
      <c r="E32" s="15"/>
      <c r="F32" s="15"/>
      <c r="G32" s="15"/>
      <c r="H32" s="17"/>
      <c r="I32" s="16"/>
      <c r="J32" s="16"/>
      <c r="K32" s="16"/>
      <c r="L32" s="16"/>
      <c r="M32" s="16"/>
      <c r="N32" s="11">
        <f t="shared" si="1"/>
        <v>0</v>
      </c>
      <c r="O32" s="12">
        <f t="shared" si="2"/>
        <v>0</v>
      </c>
      <c r="P32" s="11">
        <f t="shared" si="3"/>
        <v>0</v>
      </c>
      <c r="Q32" s="12">
        <f t="shared" si="4"/>
        <v>0</v>
      </c>
      <c r="R32" s="11">
        <f t="shared" si="5"/>
        <v>0</v>
      </c>
      <c r="S32" s="12">
        <f t="shared" si="6"/>
        <v>0</v>
      </c>
    </row>
    <row r="33" spans="1:19" ht="14.25" customHeight="1">
      <c r="A33" s="3" t="s">
        <v>37</v>
      </c>
      <c r="B33" s="17"/>
      <c r="C33" s="15"/>
      <c r="D33" s="15"/>
      <c r="E33" s="15"/>
      <c r="F33" s="15"/>
      <c r="G33" s="15"/>
      <c r="H33" s="17"/>
      <c r="I33" s="16"/>
      <c r="J33" s="16"/>
      <c r="K33" s="16"/>
      <c r="L33" s="16"/>
      <c r="M33" s="16"/>
      <c r="N33" s="11">
        <f t="shared" si="1"/>
        <v>0</v>
      </c>
      <c r="O33" s="12">
        <f t="shared" si="2"/>
        <v>0</v>
      </c>
      <c r="P33" s="11">
        <f t="shared" si="3"/>
        <v>0</v>
      </c>
      <c r="Q33" s="12">
        <f t="shared" si="4"/>
        <v>0</v>
      </c>
      <c r="R33" s="11">
        <f t="shared" si="5"/>
        <v>0</v>
      </c>
      <c r="S33" s="12">
        <f t="shared" si="6"/>
        <v>0</v>
      </c>
    </row>
    <row r="34" spans="1:19" ht="14.25" customHeight="1">
      <c r="A34" s="3" t="s">
        <v>38</v>
      </c>
      <c r="B34" s="17"/>
      <c r="C34" s="15"/>
      <c r="D34" s="15"/>
      <c r="E34" s="15"/>
      <c r="F34" s="15"/>
      <c r="G34" s="15"/>
      <c r="H34" s="17">
        <v>729</v>
      </c>
      <c r="I34" s="16"/>
      <c r="J34" s="16">
        <v>729</v>
      </c>
      <c r="K34" s="16"/>
      <c r="L34" s="16">
        <v>642</v>
      </c>
      <c r="M34" s="16"/>
      <c r="N34" s="11">
        <f t="shared" si="1"/>
        <v>729</v>
      </c>
      <c r="O34" s="12">
        <f t="shared" si="2"/>
        <v>0</v>
      </c>
      <c r="P34" s="11">
        <f t="shared" si="3"/>
        <v>729</v>
      </c>
      <c r="Q34" s="12">
        <f t="shared" si="4"/>
        <v>0</v>
      </c>
      <c r="R34" s="11">
        <f t="shared" si="5"/>
        <v>642</v>
      </c>
      <c r="S34" s="12">
        <f t="shared" si="6"/>
        <v>0</v>
      </c>
    </row>
    <row r="35" spans="1:19" ht="14.25" customHeight="1">
      <c r="A35" s="3" t="s">
        <v>39</v>
      </c>
      <c r="B35" s="17"/>
      <c r="C35" s="15"/>
      <c r="D35" s="15"/>
      <c r="E35" s="15"/>
      <c r="F35" s="15">
        <v>3</v>
      </c>
      <c r="G35" s="15"/>
      <c r="H35" s="17"/>
      <c r="I35" s="16"/>
      <c r="J35" s="16"/>
      <c r="K35" s="16"/>
      <c r="L35" s="16"/>
      <c r="M35" s="16"/>
      <c r="N35" s="11">
        <f t="shared" si="1"/>
        <v>0</v>
      </c>
      <c r="O35" s="12">
        <f t="shared" si="2"/>
        <v>0</v>
      </c>
      <c r="P35" s="11">
        <f t="shared" si="3"/>
        <v>0</v>
      </c>
      <c r="Q35" s="12">
        <f t="shared" si="4"/>
        <v>0</v>
      </c>
      <c r="R35" s="11">
        <f t="shared" si="5"/>
        <v>3</v>
      </c>
      <c r="S35" s="12">
        <f t="shared" si="6"/>
        <v>0</v>
      </c>
    </row>
    <row r="36" spans="1:19" ht="14.25" customHeight="1">
      <c r="A36" s="3" t="s">
        <v>40</v>
      </c>
      <c r="B36" s="17"/>
      <c r="C36" s="15"/>
      <c r="D36" s="15"/>
      <c r="E36" s="15"/>
      <c r="F36" s="15">
        <v>98</v>
      </c>
      <c r="G36" s="15"/>
      <c r="H36" s="17"/>
      <c r="I36" s="16"/>
      <c r="J36" s="16"/>
      <c r="K36" s="16"/>
      <c r="L36" s="16"/>
      <c r="M36" s="16"/>
      <c r="N36" s="11">
        <f t="shared" si="1"/>
        <v>0</v>
      </c>
      <c r="O36" s="12">
        <f t="shared" si="2"/>
        <v>0</v>
      </c>
      <c r="P36" s="11">
        <f t="shared" si="3"/>
        <v>0</v>
      </c>
      <c r="Q36" s="12">
        <f t="shared" si="4"/>
        <v>0</v>
      </c>
      <c r="R36" s="11">
        <f t="shared" si="5"/>
        <v>98</v>
      </c>
      <c r="S36" s="12">
        <f t="shared" si="6"/>
        <v>0</v>
      </c>
    </row>
    <row r="37" spans="1:19" ht="14.25" customHeight="1">
      <c r="A37" s="13" t="s">
        <v>41</v>
      </c>
      <c r="B37" s="17"/>
      <c r="C37" s="15"/>
      <c r="D37" s="15"/>
      <c r="E37" s="15"/>
      <c r="F37" s="15"/>
      <c r="G37" s="15"/>
      <c r="H37" s="17"/>
      <c r="I37" s="16"/>
      <c r="J37" s="16"/>
      <c r="K37" s="16"/>
      <c r="L37" s="16"/>
      <c r="M37" s="16"/>
      <c r="N37" s="11">
        <f aca="true" t="shared" si="7" ref="N37:N65">B37+H37</f>
        <v>0</v>
      </c>
      <c r="O37" s="12">
        <f aca="true" t="shared" si="8" ref="O37:O65">C37+I37</f>
        <v>0</v>
      </c>
      <c r="P37" s="11">
        <f aca="true" t="shared" si="9" ref="P37:P65">D37+J37</f>
        <v>0</v>
      </c>
      <c r="Q37" s="12">
        <f aca="true" t="shared" si="10" ref="Q37:Q65">E37+K37</f>
        <v>0</v>
      </c>
      <c r="R37" s="11">
        <f aca="true" t="shared" si="11" ref="R37:R65">F37+L37</f>
        <v>0</v>
      </c>
      <c r="S37" s="12">
        <f aca="true" t="shared" si="12" ref="S37:S65">G37+M37</f>
        <v>0</v>
      </c>
    </row>
    <row r="38" spans="1:19" ht="14.25" customHeight="1">
      <c r="A38" s="13" t="s">
        <v>42</v>
      </c>
      <c r="B38" s="17"/>
      <c r="C38" s="15"/>
      <c r="D38" s="15"/>
      <c r="E38" s="15"/>
      <c r="F38" s="15"/>
      <c r="G38" s="15"/>
      <c r="H38" s="17"/>
      <c r="I38" s="16"/>
      <c r="J38" s="16"/>
      <c r="K38" s="16"/>
      <c r="L38" s="16"/>
      <c r="M38" s="16"/>
      <c r="N38" s="11">
        <f t="shared" si="7"/>
        <v>0</v>
      </c>
      <c r="O38" s="12">
        <f t="shared" si="8"/>
        <v>0</v>
      </c>
      <c r="P38" s="11">
        <f t="shared" si="9"/>
        <v>0</v>
      </c>
      <c r="Q38" s="12">
        <f t="shared" si="10"/>
        <v>0</v>
      </c>
      <c r="R38" s="11">
        <f t="shared" si="11"/>
        <v>0</v>
      </c>
      <c r="S38" s="12">
        <f t="shared" si="12"/>
        <v>0</v>
      </c>
    </row>
    <row r="39" spans="1:19" ht="15.75" customHeight="1">
      <c r="A39" s="22"/>
      <c r="B39" s="17"/>
      <c r="C39" s="15"/>
      <c r="D39" s="15"/>
      <c r="E39" s="15"/>
      <c r="F39" s="15"/>
      <c r="G39" s="15"/>
      <c r="H39" s="17"/>
      <c r="I39" s="16"/>
      <c r="J39" s="16"/>
      <c r="K39" s="16"/>
      <c r="L39" s="16"/>
      <c r="M39" s="16"/>
      <c r="N39" s="11">
        <f t="shared" si="7"/>
        <v>0</v>
      </c>
      <c r="O39" s="12">
        <f t="shared" si="8"/>
        <v>0</v>
      </c>
      <c r="P39" s="11">
        <f t="shared" si="9"/>
        <v>0</v>
      </c>
      <c r="Q39" s="12">
        <f t="shared" si="10"/>
        <v>0</v>
      </c>
      <c r="R39" s="11">
        <f t="shared" si="11"/>
        <v>0</v>
      </c>
      <c r="S39" s="12">
        <f t="shared" si="12"/>
        <v>0</v>
      </c>
    </row>
    <row r="40" spans="1:19" ht="13.5" customHeight="1">
      <c r="A40" s="23" t="s">
        <v>43</v>
      </c>
      <c r="B40" s="17"/>
      <c r="C40" s="15">
        <f>SUM(C41,C45,C46,C47)</f>
        <v>17575</v>
      </c>
      <c r="D40" s="15"/>
      <c r="E40" s="15">
        <f>SUM(E41,E45,E46,E47)</f>
        <v>10554</v>
      </c>
      <c r="F40" s="15"/>
      <c r="G40" s="15">
        <f>SUM(G41,G45,G46,G47)</f>
        <v>3405</v>
      </c>
      <c r="H40" s="17"/>
      <c r="I40" s="16"/>
      <c r="J40" s="16"/>
      <c r="K40" s="16"/>
      <c r="L40" s="16"/>
      <c r="M40" s="16"/>
      <c r="N40" s="11">
        <f t="shared" si="7"/>
        <v>0</v>
      </c>
      <c r="O40" s="12">
        <f t="shared" si="8"/>
        <v>17575</v>
      </c>
      <c r="P40" s="11">
        <f t="shared" si="9"/>
        <v>0</v>
      </c>
      <c r="Q40" s="12">
        <f t="shared" si="10"/>
        <v>10554</v>
      </c>
      <c r="R40" s="11">
        <f t="shared" si="11"/>
        <v>0</v>
      </c>
      <c r="S40" s="12">
        <f t="shared" si="12"/>
        <v>3405</v>
      </c>
    </row>
    <row r="41" spans="1:19" ht="14.25" customHeight="1">
      <c r="A41" s="13" t="s">
        <v>44</v>
      </c>
      <c r="B41" s="17"/>
      <c r="C41" s="15">
        <f>SUM(B42:B44)</f>
        <v>330</v>
      </c>
      <c r="D41" s="15"/>
      <c r="E41" s="15">
        <f>SUM(D42:D44)</f>
        <v>330</v>
      </c>
      <c r="F41" s="15"/>
      <c r="G41" s="15">
        <f>SUM(G42:G44)</f>
        <v>585</v>
      </c>
      <c r="H41" s="17"/>
      <c r="I41" s="16"/>
      <c r="J41" s="16"/>
      <c r="K41" s="16"/>
      <c r="L41" s="16"/>
      <c r="M41" s="16"/>
      <c r="N41" s="11">
        <f t="shared" si="7"/>
        <v>0</v>
      </c>
      <c r="O41" s="12">
        <f t="shared" si="8"/>
        <v>330</v>
      </c>
      <c r="P41" s="11">
        <f t="shared" si="9"/>
        <v>0</v>
      </c>
      <c r="Q41" s="12">
        <f t="shared" si="10"/>
        <v>330</v>
      </c>
      <c r="R41" s="11">
        <f t="shared" si="11"/>
        <v>0</v>
      </c>
      <c r="S41" s="12">
        <f t="shared" si="12"/>
        <v>585</v>
      </c>
    </row>
    <row r="42" spans="1:19" ht="15" customHeight="1">
      <c r="A42" s="24" t="s">
        <v>45</v>
      </c>
      <c r="B42" s="17"/>
      <c r="C42" s="15"/>
      <c r="D42" s="15"/>
      <c r="E42" s="15"/>
      <c r="F42" s="15"/>
      <c r="G42" s="15">
        <v>16</v>
      </c>
      <c r="H42" s="17"/>
      <c r="I42" s="16"/>
      <c r="J42" s="16"/>
      <c r="K42" s="16"/>
      <c r="L42" s="16"/>
      <c r="M42" s="16"/>
      <c r="N42" s="11">
        <f t="shared" si="7"/>
        <v>0</v>
      </c>
      <c r="O42" s="12">
        <f t="shared" si="8"/>
        <v>0</v>
      </c>
      <c r="P42" s="11">
        <f t="shared" si="9"/>
        <v>0</v>
      </c>
      <c r="Q42" s="12">
        <f t="shared" si="10"/>
        <v>0</v>
      </c>
      <c r="R42" s="11">
        <f t="shared" si="11"/>
        <v>0</v>
      </c>
      <c r="S42" s="12">
        <f t="shared" si="12"/>
        <v>16</v>
      </c>
    </row>
    <row r="43" spans="1:19" ht="15" customHeight="1">
      <c r="A43" s="24" t="s">
        <v>46</v>
      </c>
      <c r="B43" s="17"/>
      <c r="C43" s="15"/>
      <c r="D43" s="15"/>
      <c r="E43" s="15">
        <v>408</v>
      </c>
      <c r="F43" s="15"/>
      <c r="G43" s="15">
        <v>408</v>
      </c>
      <c r="H43" s="17"/>
      <c r="I43" s="16"/>
      <c r="J43" s="16"/>
      <c r="K43" s="16"/>
      <c r="L43" s="16"/>
      <c r="M43" s="16"/>
      <c r="N43" s="11">
        <f t="shared" si="7"/>
        <v>0</v>
      </c>
      <c r="O43" s="12">
        <f t="shared" si="8"/>
        <v>0</v>
      </c>
      <c r="P43" s="11">
        <f t="shared" si="9"/>
        <v>0</v>
      </c>
      <c r="Q43" s="12">
        <f t="shared" si="10"/>
        <v>408</v>
      </c>
      <c r="R43" s="11">
        <f t="shared" si="11"/>
        <v>0</v>
      </c>
      <c r="S43" s="12">
        <f t="shared" si="12"/>
        <v>408</v>
      </c>
    </row>
    <row r="44" spans="1:19" ht="15" customHeight="1">
      <c r="A44" s="24" t="s">
        <v>47</v>
      </c>
      <c r="B44" s="17">
        <v>330</v>
      </c>
      <c r="C44" s="15"/>
      <c r="D44" s="15">
        <v>330</v>
      </c>
      <c r="E44" s="15"/>
      <c r="F44" s="15"/>
      <c r="G44" s="15">
        <v>161</v>
      </c>
      <c r="H44" s="17"/>
      <c r="I44" s="16"/>
      <c r="J44" s="16"/>
      <c r="K44" s="16"/>
      <c r="L44" s="16"/>
      <c r="M44" s="16"/>
      <c r="N44" s="11">
        <f t="shared" si="7"/>
        <v>330</v>
      </c>
      <c r="O44" s="12">
        <f t="shared" si="8"/>
        <v>0</v>
      </c>
      <c r="P44" s="11">
        <f t="shared" si="9"/>
        <v>330</v>
      </c>
      <c r="Q44" s="12">
        <f t="shared" si="10"/>
        <v>0</v>
      </c>
      <c r="R44" s="11">
        <f t="shared" si="11"/>
        <v>0</v>
      </c>
      <c r="S44" s="12">
        <f t="shared" si="12"/>
        <v>161</v>
      </c>
    </row>
    <row r="45" spans="1:19" ht="14.25" customHeight="1">
      <c r="A45" s="13" t="s">
        <v>48</v>
      </c>
      <c r="B45" s="17">
        <v>17245</v>
      </c>
      <c r="C45" s="15">
        <f>SUM(B45)</f>
        <v>17245</v>
      </c>
      <c r="D45" s="15">
        <v>10224</v>
      </c>
      <c r="E45" s="15">
        <f>SUM(D45)</f>
        <v>10224</v>
      </c>
      <c r="F45" s="15"/>
      <c r="G45" s="15">
        <v>2476</v>
      </c>
      <c r="H45" s="17"/>
      <c r="I45" s="16"/>
      <c r="J45" s="16"/>
      <c r="K45" s="16"/>
      <c r="L45" s="16"/>
      <c r="M45" s="16"/>
      <c r="N45" s="11">
        <f t="shared" si="7"/>
        <v>17245</v>
      </c>
      <c r="O45" s="12">
        <f t="shared" si="8"/>
        <v>17245</v>
      </c>
      <c r="P45" s="11">
        <f t="shared" si="9"/>
        <v>10224</v>
      </c>
      <c r="Q45" s="12">
        <f t="shared" si="10"/>
        <v>10224</v>
      </c>
      <c r="R45" s="11">
        <f t="shared" si="11"/>
        <v>0</v>
      </c>
      <c r="S45" s="12">
        <f t="shared" si="12"/>
        <v>2476</v>
      </c>
    </row>
    <row r="46" spans="1:19" ht="14.25" customHeight="1">
      <c r="A46" s="13" t="s">
        <v>49</v>
      </c>
      <c r="B46" s="17"/>
      <c r="C46" s="15"/>
      <c r="D46" s="15"/>
      <c r="E46" s="15"/>
      <c r="F46" s="15"/>
      <c r="G46" s="15">
        <v>344</v>
      </c>
      <c r="H46" s="17"/>
      <c r="I46" s="16"/>
      <c r="J46" s="16"/>
      <c r="K46" s="16"/>
      <c r="L46" s="16"/>
      <c r="M46" s="16"/>
      <c r="N46" s="11">
        <f t="shared" si="7"/>
        <v>0</v>
      </c>
      <c r="O46" s="12">
        <f t="shared" si="8"/>
        <v>0</v>
      </c>
      <c r="P46" s="11">
        <f t="shared" si="9"/>
        <v>0</v>
      </c>
      <c r="Q46" s="12">
        <f t="shared" si="10"/>
        <v>0</v>
      </c>
      <c r="R46" s="11">
        <f t="shared" si="11"/>
        <v>0</v>
      </c>
      <c r="S46" s="12">
        <f t="shared" si="12"/>
        <v>344</v>
      </c>
    </row>
    <row r="47" spans="1:19" ht="14.25" customHeight="1">
      <c r="A47" s="13" t="s">
        <v>50</v>
      </c>
      <c r="B47" s="17"/>
      <c r="C47" s="15"/>
      <c r="D47" s="15"/>
      <c r="E47" s="15"/>
      <c r="F47" s="15"/>
      <c r="G47" s="15"/>
      <c r="H47" s="17"/>
      <c r="I47" s="16"/>
      <c r="J47" s="16"/>
      <c r="K47" s="16"/>
      <c r="L47" s="16"/>
      <c r="M47" s="16"/>
      <c r="N47" s="11">
        <f t="shared" si="7"/>
        <v>0</v>
      </c>
      <c r="O47" s="12">
        <f t="shared" si="8"/>
        <v>0</v>
      </c>
      <c r="P47" s="11">
        <f t="shared" si="9"/>
        <v>0</v>
      </c>
      <c r="Q47" s="12">
        <f t="shared" si="10"/>
        <v>0</v>
      </c>
      <c r="R47" s="11">
        <f t="shared" si="11"/>
        <v>0</v>
      </c>
      <c r="S47" s="12">
        <f t="shared" si="12"/>
        <v>0</v>
      </c>
    </row>
    <row r="48" spans="1:19" ht="15.75" customHeight="1">
      <c r="A48" s="22"/>
      <c r="B48" s="17"/>
      <c r="C48" s="15"/>
      <c r="D48" s="15"/>
      <c r="E48" s="15"/>
      <c r="F48" s="15"/>
      <c r="G48" s="15"/>
      <c r="H48" s="17"/>
      <c r="I48" s="16"/>
      <c r="J48" s="16"/>
      <c r="K48" s="16"/>
      <c r="L48" s="16"/>
      <c r="M48" s="16"/>
      <c r="N48" s="11">
        <f t="shared" si="7"/>
        <v>0</v>
      </c>
      <c r="O48" s="12">
        <f t="shared" si="8"/>
        <v>0</v>
      </c>
      <c r="P48" s="11">
        <f t="shared" si="9"/>
        <v>0</v>
      </c>
      <c r="Q48" s="12">
        <f t="shared" si="10"/>
        <v>0</v>
      </c>
      <c r="R48" s="11">
        <f t="shared" si="11"/>
        <v>0</v>
      </c>
      <c r="S48" s="12">
        <f t="shared" si="12"/>
        <v>0</v>
      </c>
    </row>
    <row r="49" spans="1:19" ht="14.25" customHeight="1">
      <c r="A49" s="25" t="s">
        <v>51</v>
      </c>
      <c r="B49" s="18"/>
      <c r="C49" s="19">
        <f>SUM(C53,C50)</f>
        <v>0</v>
      </c>
      <c r="D49" s="19"/>
      <c r="E49" s="19">
        <f>SUM(E53,E50)</f>
        <v>0</v>
      </c>
      <c r="F49" s="19"/>
      <c r="G49" s="19">
        <f>SUM(G53,G50)</f>
        <v>0</v>
      </c>
      <c r="H49" s="18"/>
      <c r="I49" s="20"/>
      <c r="J49" s="20"/>
      <c r="K49" s="20"/>
      <c r="L49" s="20"/>
      <c r="M49" s="20"/>
      <c r="N49" s="11">
        <f t="shared" si="7"/>
        <v>0</v>
      </c>
      <c r="O49" s="12">
        <f t="shared" si="8"/>
        <v>0</v>
      </c>
      <c r="P49" s="11">
        <f t="shared" si="9"/>
        <v>0</v>
      </c>
      <c r="Q49" s="12">
        <f t="shared" si="10"/>
        <v>0</v>
      </c>
      <c r="R49" s="11">
        <f t="shared" si="11"/>
        <v>0</v>
      </c>
      <c r="S49" s="12">
        <f t="shared" si="12"/>
        <v>0</v>
      </c>
    </row>
    <row r="50" spans="1:19" ht="14.25" customHeight="1">
      <c r="A50" s="26" t="s">
        <v>52</v>
      </c>
      <c r="B50" s="17"/>
      <c r="C50" s="15">
        <f>SUM(B51:B52)</f>
        <v>0</v>
      </c>
      <c r="D50" s="15"/>
      <c r="E50" s="15">
        <f>SUM(D51:D52)</f>
        <v>0</v>
      </c>
      <c r="F50" s="15"/>
      <c r="G50" s="15">
        <f>SUM(F51:F52)</f>
        <v>0</v>
      </c>
      <c r="H50" s="17"/>
      <c r="I50" s="16"/>
      <c r="J50" s="16"/>
      <c r="K50" s="16"/>
      <c r="L50" s="16"/>
      <c r="M50" s="16"/>
      <c r="N50" s="11">
        <f t="shared" si="7"/>
        <v>0</v>
      </c>
      <c r="O50" s="12">
        <f t="shared" si="8"/>
        <v>0</v>
      </c>
      <c r="P50" s="11">
        <f t="shared" si="9"/>
        <v>0</v>
      </c>
      <c r="Q50" s="12">
        <f t="shared" si="10"/>
        <v>0</v>
      </c>
      <c r="R50" s="11">
        <f t="shared" si="11"/>
        <v>0</v>
      </c>
      <c r="S50" s="12">
        <f t="shared" si="12"/>
        <v>0</v>
      </c>
    </row>
    <row r="51" spans="1:19" ht="14.25" customHeight="1">
      <c r="A51" s="3" t="s">
        <v>53</v>
      </c>
      <c r="B51" s="17"/>
      <c r="C51" s="15"/>
      <c r="D51" s="15"/>
      <c r="E51" s="15"/>
      <c r="F51" s="15"/>
      <c r="G51" s="15"/>
      <c r="H51" s="17"/>
      <c r="I51" s="16"/>
      <c r="J51" s="16"/>
      <c r="K51" s="16"/>
      <c r="L51" s="16"/>
      <c r="M51" s="16"/>
      <c r="N51" s="11">
        <f t="shared" si="7"/>
        <v>0</v>
      </c>
      <c r="O51" s="12">
        <f t="shared" si="8"/>
        <v>0</v>
      </c>
      <c r="P51" s="11">
        <f t="shared" si="9"/>
        <v>0</v>
      </c>
      <c r="Q51" s="12">
        <f t="shared" si="10"/>
        <v>0</v>
      </c>
      <c r="R51" s="11">
        <f t="shared" si="11"/>
        <v>0</v>
      </c>
      <c r="S51" s="12">
        <f t="shared" si="12"/>
        <v>0</v>
      </c>
    </row>
    <row r="52" spans="1:19" ht="14.25" customHeight="1">
      <c r="A52" s="3" t="s">
        <v>54</v>
      </c>
      <c r="B52" s="17"/>
      <c r="C52" s="15"/>
      <c r="D52" s="15"/>
      <c r="E52" s="15"/>
      <c r="F52" s="15"/>
      <c r="G52" s="15"/>
      <c r="H52" s="17"/>
      <c r="I52" s="16"/>
      <c r="J52" s="16"/>
      <c r="K52" s="16"/>
      <c r="L52" s="16"/>
      <c r="M52" s="16"/>
      <c r="N52" s="11">
        <f t="shared" si="7"/>
        <v>0</v>
      </c>
      <c r="O52" s="12">
        <f t="shared" si="8"/>
        <v>0</v>
      </c>
      <c r="P52" s="11">
        <f t="shared" si="9"/>
        <v>0</v>
      </c>
      <c r="Q52" s="12">
        <f t="shared" si="10"/>
        <v>0</v>
      </c>
      <c r="R52" s="11">
        <f t="shared" si="11"/>
        <v>0</v>
      </c>
      <c r="S52" s="12">
        <f t="shared" si="12"/>
        <v>0</v>
      </c>
    </row>
    <row r="53" spans="1:19" ht="14.25" customHeight="1">
      <c r="A53" s="26" t="s">
        <v>55</v>
      </c>
      <c r="B53" s="17"/>
      <c r="C53" s="15">
        <f>SUM(B54:B55)</f>
        <v>0</v>
      </c>
      <c r="D53" s="15"/>
      <c r="E53" s="15">
        <f>SUM(D54:D55)</f>
        <v>0</v>
      </c>
      <c r="F53" s="15"/>
      <c r="G53" s="15">
        <f>SUM(F54:F55)</f>
        <v>0</v>
      </c>
      <c r="H53" s="17"/>
      <c r="I53" s="16"/>
      <c r="J53" s="16"/>
      <c r="K53" s="16"/>
      <c r="L53" s="16"/>
      <c r="M53" s="16"/>
      <c r="N53" s="11">
        <f t="shared" si="7"/>
        <v>0</v>
      </c>
      <c r="O53" s="12">
        <f t="shared" si="8"/>
        <v>0</v>
      </c>
      <c r="P53" s="11">
        <f t="shared" si="9"/>
        <v>0</v>
      </c>
      <c r="Q53" s="12">
        <f t="shared" si="10"/>
        <v>0</v>
      </c>
      <c r="R53" s="11">
        <f t="shared" si="11"/>
        <v>0</v>
      </c>
      <c r="S53" s="12">
        <f t="shared" si="12"/>
        <v>0</v>
      </c>
    </row>
    <row r="54" spans="1:19" ht="14.25" customHeight="1">
      <c r="A54" s="3" t="s">
        <v>53</v>
      </c>
      <c r="B54" s="17"/>
      <c r="C54" s="15"/>
      <c r="D54" s="15"/>
      <c r="E54" s="15"/>
      <c r="F54" s="15"/>
      <c r="G54" s="15"/>
      <c r="H54" s="17"/>
      <c r="I54" s="16"/>
      <c r="J54" s="16"/>
      <c r="K54" s="16"/>
      <c r="L54" s="16"/>
      <c r="M54" s="16"/>
      <c r="N54" s="11">
        <f t="shared" si="7"/>
        <v>0</v>
      </c>
      <c r="O54" s="12">
        <f t="shared" si="8"/>
        <v>0</v>
      </c>
      <c r="P54" s="11">
        <f t="shared" si="9"/>
        <v>0</v>
      </c>
      <c r="Q54" s="12">
        <f t="shared" si="10"/>
        <v>0</v>
      </c>
      <c r="R54" s="11">
        <f t="shared" si="11"/>
        <v>0</v>
      </c>
      <c r="S54" s="12">
        <f t="shared" si="12"/>
        <v>0</v>
      </c>
    </row>
    <row r="55" spans="1:19" ht="14.25" customHeight="1">
      <c r="A55" s="3" t="s">
        <v>54</v>
      </c>
      <c r="B55" s="17"/>
      <c r="C55" s="15"/>
      <c r="D55" s="15"/>
      <c r="E55" s="15"/>
      <c r="F55" s="15"/>
      <c r="G55" s="15"/>
      <c r="H55" s="17"/>
      <c r="I55" s="16"/>
      <c r="J55" s="16"/>
      <c r="K55" s="16"/>
      <c r="L55" s="16"/>
      <c r="M55" s="16"/>
      <c r="N55" s="11">
        <f t="shared" si="7"/>
        <v>0</v>
      </c>
      <c r="O55" s="12">
        <f t="shared" si="8"/>
        <v>0</v>
      </c>
      <c r="P55" s="11">
        <f t="shared" si="9"/>
        <v>0</v>
      </c>
      <c r="Q55" s="12">
        <f t="shared" si="10"/>
        <v>0</v>
      </c>
      <c r="R55" s="11">
        <f t="shared" si="11"/>
        <v>0</v>
      </c>
      <c r="S55" s="12">
        <f t="shared" si="12"/>
        <v>0</v>
      </c>
    </row>
    <row r="56" spans="1:19" ht="14.25" customHeight="1">
      <c r="A56" s="27" t="s">
        <v>56</v>
      </c>
      <c r="B56" s="17"/>
      <c r="C56" s="15">
        <f>SUM(C6:C55)-C40</f>
        <v>99452</v>
      </c>
      <c r="D56" s="15"/>
      <c r="E56" s="15">
        <f>SUM(E6:E55)-E40</f>
        <v>112794</v>
      </c>
      <c r="F56" s="15"/>
      <c r="G56" s="15">
        <f>SUM(G5,G40)</f>
        <v>108957</v>
      </c>
      <c r="H56" s="17"/>
      <c r="I56" s="16">
        <f>SUM(I6:I55)-I40</f>
        <v>3429</v>
      </c>
      <c r="J56" s="16"/>
      <c r="K56" s="16">
        <f>SUM(K6:K55)-K40</f>
        <v>3429</v>
      </c>
      <c r="L56" s="16"/>
      <c r="M56" s="16">
        <f>SUM(M6:M55)-M40</f>
        <v>3079</v>
      </c>
      <c r="N56" s="11">
        <f t="shared" si="7"/>
        <v>0</v>
      </c>
      <c r="O56" s="12">
        <f t="shared" si="8"/>
        <v>102881</v>
      </c>
      <c r="P56" s="11">
        <f t="shared" si="9"/>
        <v>0</v>
      </c>
      <c r="Q56" s="12">
        <f t="shared" si="10"/>
        <v>116223</v>
      </c>
      <c r="R56" s="11">
        <f t="shared" si="11"/>
        <v>0</v>
      </c>
      <c r="S56" s="12">
        <f t="shared" si="12"/>
        <v>112036</v>
      </c>
    </row>
    <row r="57" spans="1:19" ht="14.25" customHeight="1">
      <c r="A57" s="27"/>
      <c r="B57" s="17"/>
      <c r="C57" s="15"/>
      <c r="D57" s="15"/>
      <c r="E57" s="15"/>
      <c r="F57" s="15"/>
      <c r="G57" s="15"/>
      <c r="H57" s="17"/>
      <c r="I57" s="16"/>
      <c r="J57" s="16"/>
      <c r="K57" s="16"/>
      <c r="L57" s="16"/>
      <c r="M57" s="16"/>
      <c r="N57" s="11">
        <f t="shared" si="7"/>
        <v>0</v>
      </c>
      <c r="O57" s="12">
        <f t="shared" si="8"/>
        <v>0</v>
      </c>
      <c r="P57" s="11">
        <f t="shared" si="9"/>
        <v>0</v>
      </c>
      <c r="Q57" s="12">
        <f t="shared" si="10"/>
        <v>0</v>
      </c>
      <c r="R57" s="11">
        <f t="shared" si="11"/>
        <v>0</v>
      </c>
      <c r="S57" s="12">
        <f t="shared" si="12"/>
        <v>0</v>
      </c>
    </row>
    <row r="58" spans="1:19" ht="14.25" customHeight="1">
      <c r="A58" s="28" t="s">
        <v>57</v>
      </c>
      <c r="B58" s="17"/>
      <c r="C58" s="15">
        <f>SUM(B59:B60)</f>
        <v>6943</v>
      </c>
      <c r="D58" s="15"/>
      <c r="E58" s="15">
        <f>SUM(D59:D60)</f>
        <v>0</v>
      </c>
      <c r="F58" s="15"/>
      <c r="G58" s="15">
        <f>SUM(F59:F60)</f>
        <v>6872</v>
      </c>
      <c r="H58" s="17"/>
      <c r="I58" s="16"/>
      <c r="J58" s="16"/>
      <c r="K58" s="16"/>
      <c r="L58" s="16"/>
      <c r="M58" s="16"/>
      <c r="N58" s="11">
        <f t="shared" si="7"/>
        <v>0</v>
      </c>
      <c r="O58" s="12">
        <f t="shared" si="8"/>
        <v>6943</v>
      </c>
      <c r="P58" s="11">
        <f t="shared" si="9"/>
        <v>0</v>
      </c>
      <c r="Q58" s="12">
        <f t="shared" si="10"/>
        <v>0</v>
      </c>
      <c r="R58" s="11">
        <f t="shared" si="11"/>
        <v>0</v>
      </c>
      <c r="S58" s="12">
        <f t="shared" si="12"/>
        <v>6872</v>
      </c>
    </row>
    <row r="59" spans="1:19" ht="26.25" customHeight="1">
      <c r="A59" s="29" t="s">
        <v>58</v>
      </c>
      <c r="B59" s="17">
        <v>3519</v>
      </c>
      <c r="C59" s="15"/>
      <c r="D59" s="15"/>
      <c r="E59" s="15">
        <v>3519</v>
      </c>
      <c r="F59" s="15">
        <v>3448</v>
      </c>
      <c r="G59" s="15"/>
      <c r="H59" s="17"/>
      <c r="I59" s="16"/>
      <c r="J59" s="16"/>
      <c r="K59" s="16"/>
      <c r="L59" s="16"/>
      <c r="M59" s="16"/>
      <c r="N59" s="11">
        <f t="shared" si="7"/>
        <v>3519</v>
      </c>
      <c r="O59" s="12">
        <f t="shared" si="8"/>
        <v>0</v>
      </c>
      <c r="P59" s="11">
        <f t="shared" si="9"/>
        <v>0</v>
      </c>
      <c r="Q59" s="12">
        <f t="shared" si="10"/>
        <v>3519</v>
      </c>
      <c r="R59" s="11">
        <f t="shared" si="11"/>
        <v>3448</v>
      </c>
      <c r="S59" s="12">
        <f t="shared" si="12"/>
        <v>0</v>
      </c>
    </row>
    <row r="60" spans="1:19" ht="38.25" customHeight="1">
      <c r="A60" s="29" t="s">
        <v>59</v>
      </c>
      <c r="B60" s="17">
        <v>3424</v>
      </c>
      <c r="C60" s="15"/>
      <c r="D60" s="15"/>
      <c r="E60" s="15">
        <v>3424</v>
      </c>
      <c r="F60" s="15">
        <v>3424</v>
      </c>
      <c r="G60" s="15"/>
      <c r="H60" s="17"/>
      <c r="I60" s="16"/>
      <c r="J60" s="16"/>
      <c r="K60" s="16"/>
      <c r="L60" s="16"/>
      <c r="M60" s="16"/>
      <c r="N60" s="11">
        <f t="shared" si="7"/>
        <v>3424</v>
      </c>
      <c r="O60" s="12">
        <f t="shared" si="8"/>
        <v>0</v>
      </c>
      <c r="P60" s="11">
        <f t="shared" si="9"/>
        <v>0</v>
      </c>
      <c r="Q60" s="12">
        <f t="shared" si="10"/>
        <v>3424</v>
      </c>
      <c r="R60" s="11">
        <f t="shared" si="11"/>
        <v>3424</v>
      </c>
      <c r="S60" s="12">
        <f t="shared" si="12"/>
        <v>0</v>
      </c>
    </row>
    <row r="61" spans="1:19" ht="38.25" customHeight="1">
      <c r="A61" s="29" t="s">
        <v>60</v>
      </c>
      <c r="B61" s="17"/>
      <c r="C61" s="15">
        <f>SUM(B62:B63)</f>
        <v>0</v>
      </c>
      <c r="D61" s="15"/>
      <c r="E61" s="15">
        <f>SUM(D62:D63)</f>
        <v>0</v>
      </c>
      <c r="F61" s="15"/>
      <c r="G61" s="15">
        <f>SUM(F62:F63)</f>
        <v>0</v>
      </c>
      <c r="H61" s="17"/>
      <c r="I61" s="16"/>
      <c r="J61" s="16"/>
      <c r="K61" s="16"/>
      <c r="L61" s="16"/>
      <c r="M61" s="16"/>
      <c r="N61" s="11">
        <f t="shared" si="7"/>
        <v>0</v>
      </c>
      <c r="O61" s="12">
        <f t="shared" si="8"/>
        <v>0</v>
      </c>
      <c r="P61" s="11">
        <f t="shared" si="9"/>
        <v>0</v>
      </c>
      <c r="Q61" s="12">
        <f t="shared" si="10"/>
        <v>0</v>
      </c>
      <c r="R61" s="11">
        <f t="shared" si="11"/>
        <v>0</v>
      </c>
      <c r="S61" s="12">
        <f t="shared" si="12"/>
        <v>0</v>
      </c>
    </row>
    <row r="62" spans="1:19" ht="14.25" customHeight="1">
      <c r="A62" s="30" t="s">
        <v>61</v>
      </c>
      <c r="B62" s="17"/>
      <c r="C62" s="15"/>
      <c r="D62" s="15"/>
      <c r="E62" s="15"/>
      <c r="F62" s="15"/>
      <c r="G62" s="15"/>
      <c r="H62" s="17"/>
      <c r="I62" s="16"/>
      <c r="J62" s="16"/>
      <c r="K62" s="16"/>
      <c r="L62" s="16"/>
      <c r="M62" s="16"/>
      <c r="N62" s="11">
        <f t="shared" si="7"/>
        <v>0</v>
      </c>
      <c r="O62" s="12">
        <f t="shared" si="8"/>
        <v>0</v>
      </c>
      <c r="P62" s="11">
        <f t="shared" si="9"/>
        <v>0</v>
      </c>
      <c r="Q62" s="12">
        <f t="shared" si="10"/>
        <v>0</v>
      </c>
      <c r="R62" s="11">
        <f t="shared" si="11"/>
        <v>0</v>
      </c>
      <c r="S62" s="12">
        <f t="shared" si="12"/>
        <v>0</v>
      </c>
    </row>
    <row r="63" spans="1:19" ht="14.25" customHeight="1">
      <c r="A63" s="30" t="s">
        <v>62</v>
      </c>
      <c r="B63" s="17"/>
      <c r="C63" s="15"/>
      <c r="D63" s="15"/>
      <c r="E63" s="15"/>
      <c r="F63" s="15"/>
      <c r="G63" s="15"/>
      <c r="H63" s="17"/>
      <c r="I63" s="16"/>
      <c r="J63" s="16"/>
      <c r="K63" s="16"/>
      <c r="L63" s="16"/>
      <c r="M63" s="16"/>
      <c r="N63" s="11">
        <f t="shared" si="7"/>
        <v>0</v>
      </c>
      <c r="O63" s="12">
        <f t="shared" si="8"/>
        <v>0</v>
      </c>
      <c r="P63" s="11">
        <f t="shared" si="9"/>
        <v>0</v>
      </c>
      <c r="Q63" s="12">
        <f t="shared" si="10"/>
        <v>0</v>
      </c>
      <c r="R63" s="11">
        <f t="shared" si="11"/>
        <v>0</v>
      </c>
      <c r="S63" s="12">
        <f t="shared" si="12"/>
        <v>0</v>
      </c>
    </row>
    <row r="64" spans="1:19" ht="14.25" customHeight="1">
      <c r="A64" s="31" t="s">
        <v>63</v>
      </c>
      <c r="B64" s="17"/>
      <c r="C64" s="15"/>
      <c r="D64" s="15"/>
      <c r="E64" s="15"/>
      <c r="F64" s="15"/>
      <c r="G64" s="15">
        <v>37</v>
      </c>
      <c r="H64" s="17"/>
      <c r="I64" s="16"/>
      <c r="J64" s="16"/>
      <c r="K64" s="16"/>
      <c r="L64" s="16"/>
      <c r="M64" s="16"/>
      <c r="N64" s="11">
        <f t="shared" si="7"/>
        <v>0</v>
      </c>
      <c r="O64" s="12">
        <f t="shared" si="8"/>
        <v>0</v>
      </c>
      <c r="P64" s="11">
        <f t="shared" si="9"/>
        <v>0</v>
      </c>
      <c r="Q64" s="12">
        <f t="shared" si="10"/>
        <v>0</v>
      </c>
      <c r="R64" s="11">
        <f t="shared" si="11"/>
        <v>0</v>
      </c>
      <c r="S64" s="12">
        <f t="shared" si="12"/>
        <v>37</v>
      </c>
    </row>
    <row r="65" spans="1:19" ht="14.25" customHeight="1">
      <c r="A65" s="32" t="s">
        <v>64</v>
      </c>
      <c r="B65" s="33"/>
      <c r="C65" s="34">
        <f>SUM(C56:C64)</f>
        <v>106395</v>
      </c>
      <c r="D65" s="34"/>
      <c r="E65" s="34">
        <f>SUM(E56:E64)</f>
        <v>119737</v>
      </c>
      <c r="F65" s="34"/>
      <c r="G65" s="34">
        <f>SUM(G56:G64)</f>
        <v>115866</v>
      </c>
      <c r="H65" s="33"/>
      <c r="I65" s="35">
        <f>SUM(I56:I64)</f>
        <v>3429</v>
      </c>
      <c r="J65" s="35"/>
      <c r="K65" s="35">
        <f>SUM(K56:K64)</f>
        <v>3429</v>
      </c>
      <c r="L65" s="35"/>
      <c r="M65" s="35">
        <f>SUM(M56:M64)</f>
        <v>3079</v>
      </c>
      <c r="N65" s="11">
        <f t="shared" si="7"/>
        <v>0</v>
      </c>
      <c r="O65" s="36">
        <f t="shared" si="8"/>
        <v>109824</v>
      </c>
      <c r="P65" s="11">
        <f t="shared" si="9"/>
        <v>0</v>
      </c>
      <c r="Q65" s="36">
        <f t="shared" si="10"/>
        <v>123166</v>
      </c>
      <c r="R65" s="11">
        <f t="shared" si="11"/>
        <v>0</v>
      </c>
      <c r="S65" s="36">
        <f t="shared" si="12"/>
        <v>118945</v>
      </c>
    </row>
    <row r="66" spans="2:15" ht="14.25" customHeight="1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ht="14.25" customHeight="1">
      <c r="A67" s="38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4.25" customHeight="1">
      <c r="A68" s="38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4.25" customHeight="1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</row>
    <row r="70" spans="1:15" ht="14.25" customHeight="1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</row>
    <row r="71" spans="1:15" ht="14.25" customHeight="1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</row>
    <row r="72" spans="1:15" ht="14.25" customHeight="1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</row>
    <row r="73" spans="1:15" ht="14.25" customHeight="1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</row>
    <row r="74" spans="1:15" ht="14.25" customHeight="1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</row>
    <row r="75" spans="1:15" ht="14.25" customHeight="1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</row>
    <row r="76" spans="1:15" ht="14.25" customHeight="1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</row>
    <row r="77" spans="1:15" ht="14.25" customHeight="1">
      <c r="A77" s="38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</row>
    <row r="78" spans="1:15" ht="14.25" customHeight="1">
      <c r="A78" s="38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</row>
    <row r="79" spans="1:15" ht="14.25" customHeight="1">
      <c r="A79" s="38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</row>
    <row r="80" spans="1:15" ht="14.25" customHeight="1">
      <c r="A80" s="38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</row>
    <row r="81" spans="1:15" ht="14.25" customHeight="1">
      <c r="A81" s="38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</row>
    <row r="82" spans="1:15" ht="14.25" customHeight="1">
      <c r="A82" s="38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</row>
    <row r="83" spans="1:15" ht="14.25" customHeight="1">
      <c r="A83" s="38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</row>
    <row r="84" spans="1:15" ht="14.25" customHeight="1">
      <c r="A84" s="38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</row>
    <row r="85" spans="1:15" ht="14.25" customHeight="1">
      <c r="A85" s="38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1:15" ht="14.25" customHeight="1">
      <c r="A86" s="40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</row>
    <row r="87" spans="1:15" ht="12" customHeight="1">
      <c r="A87" s="41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</row>
    <row r="88" spans="1:15" ht="14.25" customHeight="1">
      <c r="A88" s="42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</row>
    <row r="89" spans="1:15" ht="14.25" customHeight="1">
      <c r="A89" s="43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</row>
  </sheetData>
  <sheetProtection selectLockedCells="1" selectUnlockedCells="1"/>
  <mergeCells count="12">
    <mergeCell ref="L4:M4"/>
    <mergeCell ref="N4:O4"/>
    <mergeCell ref="P4:Q4"/>
    <mergeCell ref="R4:S4"/>
    <mergeCell ref="B3:G3"/>
    <mergeCell ref="H3:M3"/>
    <mergeCell ref="N3:S3"/>
    <mergeCell ref="B4:C4"/>
    <mergeCell ref="D4:E4"/>
    <mergeCell ref="F4:G4"/>
    <mergeCell ref="H4:I4"/>
    <mergeCell ref="J4:K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9"/>
  <rowBreaks count="2" manualBreakCount="2">
    <brk id="39" max="255" man="1"/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T42"/>
  <sheetViews>
    <sheetView zoomScale="95" zoomScaleNormal="95" zoomScaleSheetLayoutView="85" zoomScalePageLayoutView="0" workbookViewId="0" topLeftCell="E1">
      <selection activeCell="S11" sqref="S11"/>
    </sheetView>
  </sheetViews>
  <sheetFormatPr defaultColWidth="9.140625" defaultRowHeight="14.25" customHeight="1"/>
  <cols>
    <col min="1" max="1" width="16.00390625" style="0" customWidth="1"/>
    <col min="2" max="2" width="29.7109375" style="0" customWidth="1"/>
    <col min="3" max="16" width="9.140625" style="44" customWidth="1"/>
    <col min="17" max="20" width="9.00390625" style="44" customWidth="1"/>
  </cols>
  <sheetData>
    <row r="1" spans="1:13" ht="14.25" customHeight="1">
      <c r="A1" t="s">
        <v>0</v>
      </c>
      <c r="M1" s="44" t="s">
        <v>65</v>
      </c>
    </row>
    <row r="3" ht="14.25" customHeight="1">
      <c r="A3" s="1" t="s">
        <v>66</v>
      </c>
    </row>
    <row r="4" spans="3:20" ht="14.25" customHeight="1">
      <c r="C4" s="93" t="s">
        <v>3</v>
      </c>
      <c r="D4" s="93"/>
      <c r="E4" s="93"/>
      <c r="F4" s="93"/>
      <c r="G4" s="93"/>
      <c r="H4" s="93"/>
      <c r="I4" s="93" t="s">
        <v>4</v>
      </c>
      <c r="J4" s="93"/>
      <c r="K4" s="93"/>
      <c r="L4" s="93"/>
      <c r="M4" s="93"/>
      <c r="N4" s="93"/>
      <c r="O4" s="93" t="s">
        <v>5</v>
      </c>
      <c r="P4" s="93"/>
      <c r="Q4" s="93"/>
      <c r="R4" s="93"/>
      <c r="S4" s="93"/>
      <c r="T4" s="93"/>
    </row>
    <row r="5" spans="3:20" ht="14.25" customHeight="1">
      <c r="C5" s="93" t="s">
        <v>6</v>
      </c>
      <c r="D5" s="93"/>
      <c r="E5" s="93" t="s">
        <v>7</v>
      </c>
      <c r="F5" s="93"/>
      <c r="G5" s="93" t="s">
        <v>8</v>
      </c>
      <c r="H5" s="93"/>
      <c r="I5" s="93" t="s">
        <v>6</v>
      </c>
      <c r="J5" s="93"/>
      <c r="K5" s="93" t="s">
        <v>7</v>
      </c>
      <c r="L5" s="93"/>
      <c r="M5" s="93" t="s">
        <v>8</v>
      </c>
      <c r="N5" s="93"/>
      <c r="O5" s="93" t="s">
        <v>6</v>
      </c>
      <c r="P5" s="93"/>
      <c r="Q5" s="93" t="s">
        <v>7</v>
      </c>
      <c r="R5" s="93"/>
      <c r="S5" s="93" t="s">
        <v>8</v>
      </c>
      <c r="T5" s="93"/>
    </row>
    <row r="6" spans="1:20" ht="14.25" customHeight="1">
      <c r="A6" s="45" t="s">
        <v>67</v>
      </c>
      <c r="B6" s="46"/>
      <c r="C6" s="17"/>
      <c r="D6" s="15">
        <f>SUM(C7:C12)</f>
        <v>85296</v>
      </c>
      <c r="E6" s="15"/>
      <c r="F6" s="15">
        <f>SUM(E7:E12)</f>
        <v>98620</v>
      </c>
      <c r="G6" s="15"/>
      <c r="H6" s="15">
        <f>SUM(G7:G12)</f>
        <v>90424</v>
      </c>
      <c r="I6" s="17"/>
      <c r="J6" s="16">
        <f>SUM(I7:I12)</f>
        <v>3429</v>
      </c>
      <c r="K6" s="16"/>
      <c r="L6" s="16">
        <f>SUM(K7:K12)</f>
        <v>3429</v>
      </c>
      <c r="M6" s="16"/>
      <c r="N6" s="16">
        <f>SUM(M7:M12)</f>
        <v>3404</v>
      </c>
      <c r="O6" s="47"/>
      <c r="P6" s="16">
        <f aca="true" t="shared" si="0" ref="P6:P42">SUM(J6,D6)</f>
        <v>88725</v>
      </c>
      <c r="Q6" s="16">
        <f aca="true" t="shared" si="1" ref="Q6:Q42">E6+K6</f>
        <v>0</v>
      </c>
      <c r="R6" s="16">
        <f aca="true" t="shared" si="2" ref="R6:R42">SUM(L6,F6)</f>
        <v>102049</v>
      </c>
      <c r="S6" s="16">
        <f aca="true" t="shared" si="3" ref="S6:S42">G6+M6</f>
        <v>0</v>
      </c>
      <c r="T6" s="16">
        <f aca="true" t="shared" si="4" ref="T6:T42">SUM(N6,H6)</f>
        <v>93828</v>
      </c>
    </row>
    <row r="7" spans="1:20" ht="14.25" customHeight="1">
      <c r="A7" s="48"/>
      <c r="B7" s="4" t="s">
        <v>68</v>
      </c>
      <c r="C7" s="9">
        <v>32754</v>
      </c>
      <c r="D7" s="15"/>
      <c r="E7" s="15">
        <v>37482</v>
      </c>
      <c r="F7" s="15"/>
      <c r="G7" s="15">
        <v>35749</v>
      </c>
      <c r="H7" s="15"/>
      <c r="I7" s="9"/>
      <c r="J7" s="16"/>
      <c r="K7" s="16"/>
      <c r="L7" s="16"/>
      <c r="M7" s="16">
        <v>874</v>
      </c>
      <c r="N7" s="16"/>
      <c r="O7" s="11">
        <f aca="true" t="shared" si="5" ref="O7:O41">C7+I7</f>
        <v>32754</v>
      </c>
      <c r="P7" s="16">
        <f t="shared" si="0"/>
        <v>0</v>
      </c>
      <c r="Q7" s="16">
        <f t="shared" si="1"/>
        <v>37482</v>
      </c>
      <c r="R7" s="16">
        <f t="shared" si="2"/>
        <v>0</v>
      </c>
      <c r="S7" s="16">
        <f t="shared" si="3"/>
        <v>36623</v>
      </c>
      <c r="T7" s="16">
        <f t="shared" si="4"/>
        <v>0</v>
      </c>
    </row>
    <row r="8" spans="1:20" ht="14.25" customHeight="1">
      <c r="A8" s="48"/>
      <c r="B8" s="49" t="s">
        <v>69</v>
      </c>
      <c r="C8" s="17"/>
      <c r="D8" s="15"/>
      <c r="E8" s="15"/>
      <c r="F8" s="15"/>
      <c r="G8" s="15"/>
      <c r="H8" s="15"/>
      <c r="I8" s="17"/>
      <c r="J8" s="16"/>
      <c r="K8" s="16"/>
      <c r="L8" s="16"/>
      <c r="M8" s="16"/>
      <c r="N8" s="16"/>
      <c r="O8" s="11">
        <f t="shared" si="5"/>
        <v>0</v>
      </c>
      <c r="P8" s="16">
        <f t="shared" si="0"/>
        <v>0</v>
      </c>
      <c r="Q8" s="16">
        <f t="shared" si="1"/>
        <v>0</v>
      </c>
      <c r="R8" s="16">
        <f t="shared" si="2"/>
        <v>0</v>
      </c>
      <c r="S8" s="16">
        <f t="shared" si="3"/>
        <v>0</v>
      </c>
      <c r="T8" s="16">
        <f t="shared" si="4"/>
        <v>0</v>
      </c>
    </row>
    <row r="9" spans="1:20" ht="14.25" customHeight="1">
      <c r="A9" s="48"/>
      <c r="B9" s="49" t="s">
        <v>70</v>
      </c>
      <c r="C9" s="17">
        <v>5138</v>
      </c>
      <c r="D9" s="15"/>
      <c r="E9" s="15">
        <v>6197</v>
      </c>
      <c r="F9" s="15"/>
      <c r="G9" s="15">
        <v>5646</v>
      </c>
      <c r="H9" s="15"/>
      <c r="I9" s="17"/>
      <c r="J9" s="16"/>
      <c r="K9" s="16"/>
      <c r="L9" s="16"/>
      <c r="M9" s="16">
        <v>176</v>
      </c>
      <c r="N9" s="16"/>
      <c r="O9" s="11">
        <f t="shared" si="5"/>
        <v>5138</v>
      </c>
      <c r="P9" s="16">
        <f t="shared" si="0"/>
        <v>0</v>
      </c>
      <c r="Q9" s="16">
        <f t="shared" si="1"/>
        <v>6197</v>
      </c>
      <c r="R9" s="16">
        <f t="shared" si="2"/>
        <v>0</v>
      </c>
      <c r="S9" s="16">
        <f t="shared" si="3"/>
        <v>5822</v>
      </c>
      <c r="T9" s="16">
        <f t="shared" si="4"/>
        <v>0</v>
      </c>
    </row>
    <row r="10" spans="1:20" ht="14.25" customHeight="1">
      <c r="A10" s="48"/>
      <c r="B10" s="49" t="s">
        <v>71</v>
      </c>
      <c r="C10" s="17">
        <v>19827</v>
      </c>
      <c r="D10" s="15"/>
      <c r="E10" s="15">
        <v>21790</v>
      </c>
      <c r="F10" s="15"/>
      <c r="G10" s="15">
        <v>18964</v>
      </c>
      <c r="H10" s="15"/>
      <c r="I10" s="17">
        <v>3429</v>
      </c>
      <c r="J10" s="16"/>
      <c r="K10" s="16">
        <v>3429</v>
      </c>
      <c r="L10" s="16"/>
      <c r="M10" s="16">
        <v>2354</v>
      </c>
      <c r="N10" s="16"/>
      <c r="O10" s="11">
        <f t="shared" si="5"/>
        <v>23256</v>
      </c>
      <c r="P10" s="16">
        <f t="shared" si="0"/>
        <v>0</v>
      </c>
      <c r="Q10" s="16">
        <f t="shared" si="1"/>
        <v>25219</v>
      </c>
      <c r="R10" s="16">
        <f t="shared" si="2"/>
        <v>0</v>
      </c>
      <c r="S10" s="16">
        <f t="shared" si="3"/>
        <v>21318</v>
      </c>
      <c r="T10" s="16">
        <f t="shared" si="4"/>
        <v>0</v>
      </c>
    </row>
    <row r="11" spans="1:20" ht="14.25" customHeight="1">
      <c r="A11" s="48"/>
      <c r="B11" s="49" t="s">
        <v>72</v>
      </c>
      <c r="C11" s="17">
        <v>9298</v>
      </c>
      <c r="D11" s="15"/>
      <c r="E11" s="15">
        <v>11987</v>
      </c>
      <c r="F11" s="15"/>
      <c r="G11" s="15">
        <v>11691</v>
      </c>
      <c r="H11" s="15"/>
      <c r="I11" s="17"/>
      <c r="J11" s="16"/>
      <c r="K11" s="16"/>
      <c r="L11" s="16"/>
      <c r="M11" s="16"/>
      <c r="N11" s="16"/>
      <c r="O11" s="11">
        <f t="shared" si="5"/>
        <v>9298</v>
      </c>
      <c r="P11" s="16">
        <f t="shared" si="0"/>
        <v>0</v>
      </c>
      <c r="Q11" s="16">
        <f t="shared" si="1"/>
        <v>11987</v>
      </c>
      <c r="R11" s="16">
        <f t="shared" si="2"/>
        <v>0</v>
      </c>
      <c r="S11" s="16">
        <f t="shared" si="3"/>
        <v>11691</v>
      </c>
      <c r="T11" s="16">
        <f t="shared" si="4"/>
        <v>0</v>
      </c>
    </row>
    <row r="12" spans="1:20" ht="14.25" customHeight="1">
      <c r="A12" s="48"/>
      <c r="B12" s="49" t="s">
        <v>73</v>
      </c>
      <c r="C12" s="17">
        <v>18279</v>
      </c>
      <c r="D12" s="15"/>
      <c r="E12" s="15">
        <v>21164</v>
      </c>
      <c r="F12" s="15"/>
      <c r="G12" s="15">
        <v>18374</v>
      </c>
      <c r="H12" s="15"/>
      <c r="I12" s="17"/>
      <c r="J12" s="16"/>
      <c r="K12" s="16"/>
      <c r="L12" s="16"/>
      <c r="M12" s="16"/>
      <c r="N12" s="16"/>
      <c r="O12" s="11">
        <f t="shared" si="5"/>
        <v>18279</v>
      </c>
      <c r="P12" s="16">
        <f t="shared" si="0"/>
        <v>0</v>
      </c>
      <c r="Q12" s="16">
        <f t="shared" si="1"/>
        <v>21164</v>
      </c>
      <c r="R12" s="16">
        <f t="shared" si="2"/>
        <v>0</v>
      </c>
      <c r="S12" s="16">
        <f t="shared" si="3"/>
        <v>18374</v>
      </c>
      <c r="T12" s="16">
        <f t="shared" si="4"/>
        <v>0</v>
      </c>
    </row>
    <row r="13" spans="1:20" ht="14.25" customHeight="1">
      <c r="A13" s="48"/>
      <c r="B13" s="49"/>
      <c r="C13" s="17"/>
      <c r="D13" s="15"/>
      <c r="E13" s="15"/>
      <c r="F13" s="15"/>
      <c r="G13" s="15"/>
      <c r="H13" s="15"/>
      <c r="I13" s="17"/>
      <c r="J13" s="16"/>
      <c r="K13" s="16"/>
      <c r="L13" s="16"/>
      <c r="M13" s="16"/>
      <c r="N13" s="16"/>
      <c r="O13" s="11">
        <f t="shared" si="5"/>
        <v>0</v>
      </c>
      <c r="P13" s="16">
        <f t="shared" si="0"/>
        <v>0</v>
      </c>
      <c r="Q13" s="16">
        <f t="shared" si="1"/>
        <v>0</v>
      </c>
      <c r="R13" s="16">
        <f t="shared" si="2"/>
        <v>0</v>
      </c>
      <c r="S13" s="16">
        <f t="shared" si="3"/>
        <v>0</v>
      </c>
      <c r="T13" s="16">
        <f t="shared" si="4"/>
        <v>0</v>
      </c>
    </row>
    <row r="14" spans="1:20" ht="14.25" customHeight="1">
      <c r="A14" s="50" t="s">
        <v>74</v>
      </c>
      <c r="B14" s="49"/>
      <c r="C14" s="17"/>
      <c r="D14" s="15">
        <f>SUM(C15:C20)</f>
        <v>13778</v>
      </c>
      <c r="E14" s="15"/>
      <c r="F14" s="15">
        <f>SUM(E15:E20)</f>
        <v>13996</v>
      </c>
      <c r="G14" s="15"/>
      <c r="H14" s="15">
        <f>SUM(G15:G20)</f>
        <v>8732</v>
      </c>
      <c r="I14" s="17"/>
      <c r="J14" s="16"/>
      <c r="K14" s="16"/>
      <c r="L14" s="16"/>
      <c r="M14" s="16"/>
      <c r="N14" s="16"/>
      <c r="O14" s="11">
        <f t="shared" si="5"/>
        <v>0</v>
      </c>
      <c r="P14" s="16">
        <f t="shared" si="0"/>
        <v>13778</v>
      </c>
      <c r="Q14" s="16">
        <f t="shared" si="1"/>
        <v>0</v>
      </c>
      <c r="R14" s="16">
        <f t="shared" si="2"/>
        <v>13996</v>
      </c>
      <c r="S14" s="16">
        <f t="shared" si="3"/>
        <v>0</v>
      </c>
      <c r="T14" s="16">
        <f t="shared" si="4"/>
        <v>8732</v>
      </c>
    </row>
    <row r="15" spans="1:20" ht="14.25" customHeight="1">
      <c r="A15" s="48"/>
      <c r="B15" s="49" t="s">
        <v>75</v>
      </c>
      <c r="C15" s="17">
        <v>11855</v>
      </c>
      <c r="D15" s="15"/>
      <c r="E15" s="15">
        <v>11855</v>
      </c>
      <c r="F15" s="15"/>
      <c r="G15" s="15">
        <v>5147</v>
      </c>
      <c r="H15" s="15"/>
      <c r="I15" s="17"/>
      <c r="J15" s="16"/>
      <c r="K15" s="16"/>
      <c r="L15" s="16"/>
      <c r="M15" s="16"/>
      <c r="N15" s="16"/>
      <c r="O15" s="11">
        <f t="shared" si="5"/>
        <v>11855</v>
      </c>
      <c r="P15" s="16">
        <f t="shared" si="0"/>
        <v>0</v>
      </c>
      <c r="Q15" s="16">
        <f t="shared" si="1"/>
        <v>11855</v>
      </c>
      <c r="R15" s="16">
        <f t="shared" si="2"/>
        <v>0</v>
      </c>
      <c r="S15" s="16">
        <f t="shared" si="3"/>
        <v>5147</v>
      </c>
      <c r="T15" s="16">
        <f t="shared" si="4"/>
        <v>0</v>
      </c>
    </row>
    <row r="16" spans="1:20" ht="14.25" customHeight="1">
      <c r="A16" s="48"/>
      <c r="B16" s="49" t="s">
        <v>76</v>
      </c>
      <c r="C16" s="17"/>
      <c r="D16" s="15"/>
      <c r="E16" s="15"/>
      <c r="F16" s="15"/>
      <c r="G16" s="15">
        <v>1357</v>
      </c>
      <c r="H16" s="15"/>
      <c r="I16" s="17"/>
      <c r="J16" s="16"/>
      <c r="K16" s="16"/>
      <c r="L16" s="16"/>
      <c r="M16" s="16"/>
      <c r="N16" s="16"/>
      <c r="O16" s="11">
        <f t="shared" si="5"/>
        <v>0</v>
      </c>
      <c r="P16" s="16">
        <f t="shared" si="0"/>
        <v>0</v>
      </c>
      <c r="Q16" s="16">
        <f t="shared" si="1"/>
        <v>0</v>
      </c>
      <c r="R16" s="16">
        <f t="shared" si="2"/>
        <v>0</v>
      </c>
      <c r="S16" s="16">
        <f t="shared" si="3"/>
        <v>1357</v>
      </c>
      <c r="T16" s="16">
        <f t="shared" si="4"/>
        <v>0</v>
      </c>
    </row>
    <row r="17" spans="1:20" ht="14.25" customHeight="1">
      <c r="A17" s="48"/>
      <c r="B17" s="49" t="s">
        <v>77</v>
      </c>
      <c r="C17" s="17">
        <v>1923</v>
      </c>
      <c r="D17" s="15"/>
      <c r="E17" s="15">
        <v>2141</v>
      </c>
      <c r="F17" s="15"/>
      <c r="G17" s="15">
        <v>2228</v>
      </c>
      <c r="H17" s="15"/>
      <c r="I17" s="17"/>
      <c r="J17" s="16"/>
      <c r="K17" s="16"/>
      <c r="L17" s="16"/>
      <c r="M17" s="16"/>
      <c r="N17" s="16"/>
      <c r="O17" s="11">
        <f t="shared" si="5"/>
        <v>1923</v>
      </c>
      <c r="P17" s="16">
        <f t="shared" si="0"/>
        <v>0</v>
      </c>
      <c r="Q17" s="16">
        <f t="shared" si="1"/>
        <v>2141</v>
      </c>
      <c r="R17" s="16">
        <f t="shared" si="2"/>
        <v>0</v>
      </c>
      <c r="S17" s="16">
        <f t="shared" si="3"/>
        <v>2228</v>
      </c>
      <c r="T17" s="16">
        <f t="shared" si="4"/>
        <v>0</v>
      </c>
    </row>
    <row r="18" spans="1:20" ht="14.25" customHeight="1">
      <c r="A18" s="48"/>
      <c r="B18" s="49" t="s">
        <v>78</v>
      </c>
      <c r="C18" s="9"/>
      <c r="D18" s="10"/>
      <c r="E18" s="10"/>
      <c r="F18" s="10"/>
      <c r="G18" s="10"/>
      <c r="H18" s="10"/>
      <c r="I18" s="9"/>
      <c r="J18" s="12"/>
      <c r="K18" s="12"/>
      <c r="L18" s="12"/>
      <c r="M18" s="12"/>
      <c r="N18" s="12"/>
      <c r="O18" s="11">
        <f t="shared" si="5"/>
        <v>0</v>
      </c>
      <c r="P18" s="16">
        <f t="shared" si="0"/>
        <v>0</v>
      </c>
      <c r="Q18" s="16">
        <f t="shared" si="1"/>
        <v>0</v>
      </c>
      <c r="R18" s="16">
        <f t="shared" si="2"/>
        <v>0</v>
      </c>
      <c r="S18" s="16">
        <f t="shared" si="3"/>
        <v>0</v>
      </c>
      <c r="T18" s="16">
        <f t="shared" si="4"/>
        <v>0</v>
      </c>
    </row>
    <row r="19" spans="1:20" ht="14.25" customHeight="1">
      <c r="A19" s="48"/>
      <c r="B19" s="49" t="s">
        <v>79</v>
      </c>
      <c r="C19" s="9"/>
      <c r="D19" s="10"/>
      <c r="E19" s="10"/>
      <c r="F19" s="10"/>
      <c r="G19" s="10"/>
      <c r="H19" s="10"/>
      <c r="I19" s="9"/>
      <c r="J19" s="12"/>
      <c r="K19" s="12"/>
      <c r="L19" s="12"/>
      <c r="M19" s="12"/>
      <c r="N19" s="12"/>
      <c r="O19" s="11">
        <f t="shared" si="5"/>
        <v>0</v>
      </c>
      <c r="P19" s="16">
        <f t="shared" si="0"/>
        <v>0</v>
      </c>
      <c r="Q19" s="16">
        <f t="shared" si="1"/>
        <v>0</v>
      </c>
      <c r="R19" s="16">
        <f t="shared" si="2"/>
        <v>0</v>
      </c>
      <c r="S19" s="16">
        <f t="shared" si="3"/>
        <v>0</v>
      </c>
      <c r="T19" s="16">
        <f t="shared" si="4"/>
        <v>0</v>
      </c>
    </row>
    <row r="20" spans="1:20" ht="14.25" customHeight="1">
      <c r="A20" s="48"/>
      <c r="B20" s="49" t="s">
        <v>80</v>
      </c>
      <c r="C20" s="9"/>
      <c r="D20" s="10"/>
      <c r="E20" s="10"/>
      <c r="F20" s="10"/>
      <c r="G20" s="10"/>
      <c r="H20" s="10"/>
      <c r="I20" s="9"/>
      <c r="J20" s="12"/>
      <c r="K20" s="12"/>
      <c r="L20" s="12"/>
      <c r="M20" s="12"/>
      <c r="N20" s="12"/>
      <c r="O20" s="11">
        <f t="shared" si="5"/>
        <v>0</v>
      </c>
      <c r="P20" s="16">
        <f t="shared" si="0"/>
        <v>0</v>
      </c>
      <c r="Q20" s="16">
        <f t="shared" si="1"/>
        <v>0</v>
      </c>
      <c r="R20" s="16">
        <f t="shared" si="2"/>
        <v>0</v>
      </c>
      <c r="S20" s="16">
        <f t="shared" si="3"/>
        <v>0</v>
      </c>
      <c r="T20" s="16">
        <f t="shared" si="4"/>
        <v>0</v>
      </c>
    </row>
    <row r="21" spans="1:20" ht="14.25" customHeight="1">
      <c r="A21" s="48"/>
      <c r="B21" s="4"/>
      <c r="C21" s="9"/>
      <c r="D21" s="10"/>
      <c r="E21" s="10"/>
      <c r="F21" s="10"/>
      <c r="G21" s="10"/>
      <c r="H21" s="10"/>
      <c r="I21" s="9"/>
      <c r="J21" s="12"/>
      <c r="K21" s="12"/>
      <c r="L21" s="12"/>
      <c r="M21" s="12"/>
      <c r="N21" s="12"/>
      <c r="O21" s="11">
        <f t="shared" si="5"/>
        <v>0</v>
      </c>
      <c r="P21" s="16">
        <f t="shared" si="0"/>
        <v>0</v>
      </c>
      <c r="Q21" s="16">
        <f t="shared" si="1"/>
        <v>0</v>
      </c>
      <c r="R21" s="16">
        <f t="shared" si="2"/>
        <v>0</v>
      </c>
      <c r="S21" s="16">
        <f t="shared" si="3"/>
        <v>0</v>
      </c>
      <c r="T21" s="16">
        <f t="shared" si="4"/>
        <v>0</v>
      </c>
    </row>
    <row r="22" spans="1:20" ht="14.25" customHeight="1">
      <c r="A22" s="50" t="s">
        <v>81</v>
      </c>
      <c r="B22" s="51"/>
      <c r="C22" s="52"/>
      <c r="D22" s="10">
        <f>SUM(D23,D26)</f>
        <v>7221</v>
      </c>
      <c r="E22" s="10"/>
      <c r="F22" s="10">
        <f>SUM(F23,F26)</f>
        <v>7021</v>
      </c>
      <c r="G22" s="10"/>
      <c r="H22" s="10">
        <f>SUM(H23,H26)</f>
        <v>7021</v>
      </c>
      <c r="I22" s="52"/>
      <c r="J22" s="12"/>
      <c r="K22" s="12"/>
      <c r="L22" s="12"/>
      <c r="M22" s="12"/>
      <c r="N22" s="12"/>
      <c r="O22" s="11">
        <f t="shared" si="5"/>
        <v>0</v>
      </c>
      <c r="P22" s="16">
        <f t="shared" si="0"/>
        <v>7221</v>
      </c>
      <c r="Q22" s="16">
        <f t="shared" si="1"/>
        <v>0</v>
      </c>
      <c r="R22" s="16">
        <f t="shared" si="2"/>
        <v>7021</v>
      </c>
      <c r="S22" s="16">
        <f t="shared" si="3"/>
        <v>0</v>
      </c>
      <c r="T22" s="16">
        <f t="shared" si="4"/>
        <v>7021</v>
      </c>
    </row>
    <row r="23" spans="1:20" ht="14.25" customHeight="1">
      <c r="A23" s="53"/>
      <c r="B23" s="54" t="s">
        <v>82</v>
      </c>
      <c r="C23" s="52"/>
      <c r="D23" s="10">
        <f>SUM(C24:C25)</f>
        <v>0</v>
      </c>
      <c r="E23" s="10"/>
      <c r="F23" s="10">
        <f>SUM(E24:E25)</f>
        <v>0</v>
      </c>
      <c r="G23" s="10"/>
      <c r="H23" s="10">
        <f>SUM(G24:G25)</f>
        <v>0</v>
      </c>
      <c r="I23" s="52"/>
      <c r="J23" s="12"/>
      <c r="K23" s="12"/>
      <c r="L23" s="12"/>
      <c r="M23" s="12"/>
      <c r="N23" s="12"/>
      <c r="O23" s="11">
        <f t="shared" si="5"/>
        <v>0</v>
      </c>
      <c r="P23" s="16">
        <f t="shared" si="0"/>
        <v>0</v>
      </c>
      <c r="Q23" s="16">
        <f t="shared" si="1"/>
        <v>0</v>
      </c>
      <c r="R23" s="16">
        <f t="shared" si="2"/>
        <v>0</v>
      </c>
      <c r="S23" s="16">
        <f t="shared" si="3"/>
        <v>0</v>
      </c>
      <c r="T23" s="16">
        <f t="shared" si="4"/>
        <v>0</v>
      </c>
    </row>
    <row r="24" spans="1:20" ht="14.25" customHeight="1">
      <c r="A24" s="48"/>
      <c r="B24" s="4" t="s">
        <v>83</v>
      </c>
      <c r="C24" s="9"/>
      <c r="D24" s="10"/>
      <c r="E24" s="10"/>
      <c r="F24" s="10"/>
      <c r="G24" s="10"/>
      <c r="H24" s="10"/>
      <c r="I24" s="9"/>
      <c r="J24" s="12"/>
      <c r="K24" s="12"/>
      <c r="L24" s="12"/>
      <c r="M24" s="12"/>
      <c r="N24" s="12"/>
      <c r="O24" s="11">
        <f t="shared" si="5"/>
        <v>0</v>
      </c>
      <c r="P24" s="16">
        <f t="shared" si="0"/>
        <v>0</v>
      </c>
      <c r="Q24" s="16">
        <f t="shared" si="1"/>
        <v>0</v>
      </c>
      <c r="R24" s="16">
        <f t="shared" si="2"/>
        <v>0</v>
      </c>
      <c r="S24" s="16">
        <f t="shared" si="3"/>
        <v>0</v>
      </c>
      <c r="T24" s="16">
        <f t="shared" si="4"/>
        <v>0</v>
      </c>
    </row>
    <row r="25" spans="1:20" ht="14.25" customHeight="1">
      <c r="A25" s="48"/>
      <c r="B25" s="4" t="s">
        <v>84</v>
      </c>
      <c r="C25" s="9"/>
      <c r="D25" s="10"/>
      <c r="E25" s="10"/>
      <c r="F25" s="10"/>
      <c r="G25" s="10"/>
      <c r="H25" s="10"/>
      <c r="I25" s="9"/>
      <c r="J25" s="12"/>
      <c r="K25" s="12"/>
      <c r="L25" s="12"/>
      <c r="M25" s="12"/>
      <c r="N25" s="12"/>
      <c r="O25" s="11">
        <f t="shared" si="5"/>
        <v>0</v>
      </c>
      <c r="P25" s="16">
        <f t="shared" si="0"/>
        <v>0</v>
      </c>
      <c r="Q25" s="16">
        <f t="shared" si="1"/>
        <v>0</v>
      </c>
      <c r="R25" s="16">
        <f t="shared" si="2"/>
        <v>0</v>
      </c>
      <c r="S25" s="16">
        <f t="shared" si="3"/>
        <v>0</v>
      </c>
      <c r="T25" s="16">
        <f t="shared" si="4"/>
        <v>0</v>
      </c>
    </row>
    <row r="26" spans="1:20" ht="14.25" customHeight="1">
      <c r="A26" s="48"/>
      <c r="B26" s="54" t="s">
        <v>85</v>
      </c>
      <c r="C26" s="9"/>
      <c r="D26" s="10">
        <f>SUM(C27:C29)</f>
        <v>7221</v>
      </c>
      <c r="E26" s="10"/>
      <c r="F26" s="10">
        <f>SUM(E27:E29)</f>
        <v>7021</v>
      </c>
      <c r="G26" s="10"/>
      <c r="H26" s="10">
        <f>SUM(G27:G29)</f>
        <v>7021</v>
      </c>
      <c r="I26" s="9"/>
      <c r="J26" s="12"/>
      <c r="K26" s="12"/>
      <c r="L26" s="12"/>
      <c r="M26" s="12"/>
      <c r="N26" s="12"/>
      <c r="O26" s="11">
        <f t="shared" si="5"/>
        <v>0</v>
      </c>
      <c r="P26" s="16">
        <f t="shared" si="0"/>
        <v>7221</v>
      </c>
      <c r="Q26" s="16">
        <f t="shared" si="1"/>
        <v>0</v>
      </c>
      <c r="R26" s="16">
        <f t="shared" si="2"/>
        <v>7021</v>
      </c>
      <c r="S26" s="16">
        <f t="shared" si="3"/>
        <v>0</v>
      </c>
      <c r="T26" s="16">
        <f t="shared" si="4"/>
        <v>7021</v>
      </c>
    </row>
    <row r="27" spans="1:20" ht="14.25" customHeight="1">
      <c r="A27" s="48"/>
      <c r="B27" s="4" t="s">
        <v>83</v>
      </c>
      <c r="C27" s="9"/>
      <c r="D27" s="10"/>
      <c r="E27" s="10"/>
      <c r="F27" s="10"/>
      <c r="G27" s="10"/>
      <c r="H27" s="10"/>
      <c r="I27" s="9"/>
      <c r="J27" s="12"/>
      <c r="K27" s="12"/>
      <c r="L27" s="12"/>
      <c r="M27" s="12"/>
      <c r="N27" s="12"/>
      <c r="O27" s="11">
        <f t="shared" si="5"/>
        <v>0</v>
      </c>
      <c r="P27" s="16">
        <f t="shared" si="0"/>
        <v>0</v>
      </c>
      <c r="Q27" s="16">
        <f t="shared" si="1"/>
        <v>0</v>
      </c>
      <c r="R27" s="16">
        <f t="shared" si="2"/>
        <v>0</v>
      </c>
      <c r="S27" s="16">
        <f t="shared" si="3"/>
        <v>0</v>
      </c>
      <c r="T27" s="16">
        <f t="shared" si="4"/>
        <v>0</v>
      </c>
    </row>
    <row r="28" spans="1:20" ht="14.25" customHeight="1">
      <c r="A28" s="48"/>
      <c r="B28" s="4" t="s">
        <v>84</v>
      </c>
      <c r="C28" s="9"/>
      <c r="D28" s="10"/>
      <c r="E28" s="10"/>
      <c r="F28" s="10"/>
      <c r="G28" s="10"/>
      <c r="H28" s="10"/>
      <c r="I28" s="9"/>
      <c r="J28" s="12"/>
      <c r="K28" s="12"/>
      <c r="L28" s="12"/>
      <c r="M28" s="12"/>
      <c r="N28" s="12"/>
      <c r="O28" s="11">
        <f t="shared" si="5"/>
        <v>0</v>
      </c>
      <c r="P28" s="16">
        <f t="shared" si="0"/>
        <v>0</v>
      </c>
      <c r="Q28" s="16">
        <f t="shared" si="1"/>
        <v>0</v>
      </c>
      <c r="R28" s="16">
        <f t="shared" si="2"/>
        <v>0</v>
      </c>
      <c r="S28" s="16">
        <f t="shared" si="3"/>
        <v>0</v>
      </c>
      <c r="T28" s="16">
        <f t="shared" si="4"/>
        <v>0</v>
      </c>
    </row>
    <row r="29" spans="1:20" ht="14.25" customHeight="1">
      <c r="A29" s="48"/>
      <c r="B29" s="4" t="s">
        <v>86</v>
      </c>
      <c r="C29" s="9">
        <v>7221</v>
      </c>
      <c r="D29" s="10"/>
      <c r="E29" s="10">
        <v>7021</v>
      </c>
      <c r="F29" s="10"/>
      <c r="G29" s="10">
        <v>7021</v>
      </c>
      <c r="H29" s="10"/>
      <c r="I29" s="9"/>
      <c r="J29" s="12"/>
      <c r="K29" s="12"/>
      <c r="L29" s="12"/>
      <c r="M29" s="12"/>
      <c r="N29" s="12"/>
      <c r="O29" s="11">
        <f t="shared" si="5"/>
        <v>7221</v>
      </c>
      <c r="P29" s="16">
        <f t="shared" si="0"/>
        <v>0</v>
      </c>
      <c r="Q29" s="16">
        <f t="shared" si="1"/>
        <v>7021</v>
      </c>
      <c r="R29" s="16">
        <f t="shared" si="2"/>
        <v>0</v>
      </c>
      <c r="S29" s="16">
        <f t="shared" si="3"/>
        <v>7021</v>
      </c>
      <c r="T29" s="16">
        <f t="shared" si="4"/>
        <v>0</v>
      </c>
    </row>
    <row r="30" spans="1:20" ht="14.25" customHeight="1">
      <c r="A30" s="50" t="s">
        <v>87</v>
      </c>
      <c r="B30" s="4"/>
      <c r="C30" s="9"/>
      <c r="D30" s="10"/>
      <c r="E30" s="10"/>
      <c r="F30" s="10"/>
      <c r="G30" s="10"/>
      <c r="H30" s="10"/>
      <c r="I30" s="9"/>
      <c r="J30" s="12"/>
      <c r="K30" s="12"/>
      <c r="L30" s="12"/>
      <c r="M30" s="12"/>
      <c r="N30" s="12"/>
      <c r="O30" s="11">
        <f t="shared" si="5"/>
        <v>0</v>
      </c>
      <c r="P30" s="16">
        <f t="shared" si="0"/>
        <v>0</v>
      </c>
      <c r="Q30" s="16">
        <f t="shared" si="1"/>
        <v>0</v>
      </c>
      <c r="R30" s="16">
        <f t="shared" si="2"/>
        <v>0</v>
      </c>
      <c r="S30" s="16">
        <f t="shared" si="3"/>
        <v>0</v>
      </c>
      <c r="T30" s="16">
        <f t="shared" si="4"/>
        <v>0</v>
      </c>
    </row>
    <row r="31" spans="1:20" ht="14.25" customHeight="1">
      <c r="A31" s="48"/>
      <c r="B31" s="54" t="s">
        <v>88</v>
      </c>
      <c r="C31" s="9">
        <v>100</v>
      </c>
      <c r="D31" s="10">
        <f>SUM(C31)</f>
        <v>100</v>
      </c>
      <c r="E31" s="10">
        <v>100</v>
      </c>
      <c r="F31" s="10">
        <f>SUM(E31)</f>
        <v>100</v>
      </c>
      <c r="G31" s="10"/>
      <c r="H31" s="10">
        <f>SUM(G31)</f>
        <v>0</v>
      </c>
      <c r="I31" s="9"/>
      <c r="J31" s="12"/>
      <c r="K31" s="12"/>
      <c r="L31" s="12"/>
      <c r="M31" s="12"/>
      <c r="N31" s="12"/>
      <c r="O31" s="11">
        <f t="shared" si="5"/>
        <v>100</v>
      </c>
      <c r="P31" s="16">
        <f t="shared" si="0"/>
        <v>100</v>
      </c>
      <c r="Q31" s="16">
        <f t="shared" si="1"/>
        <v>100</v>
      </c>
      <c r="R31" s="16">
        <f t="shared" si="2"/>
        <v>100</v>
      </c>
      <c r="S31" s="16">
        <f t="shared" si="3"/>
        <v>0</v>
      </c>
      <c r="T31" s="16">
        <f t="shared" si="4"/>
        <v>0</v>
      </c>
    </row>
    <row r="32" spans="1:20" ht="14.25" customHeight="1">
      <c r="A32" s="48"/>
      <c r="B32" s="54" t="s">
        <v>89</v>
      </c>
      <c r="C32" s="9"/>
      <c r="D32" s="10">
        <f>SUM(C33:C34)</f>
        <v>0</v>
      </c>
      <c r="E32" s="10"/>
      <c r="F32" s="10">
        <f>SUM(E33:E34)</f>
        <v>0</v>
      </c>
      <c r="G32" s="10"/>
      <c r="H32" s="10">
        <f>SUM(G33:G34)</f>
        <v>0</v>
      </c>
      <c r="I32" s="9"/>
      <c r="J32" s="12"/>
      <c r="K32" s="12"/>
      <c r="L32" s="12"/>
      <c r="M32" s="12"/>
      <c r="N32" s="12"/>
      <c r="O32" s="11">
        <f t="shared" si="5"/>
        <v>0</v>
      </c>
      <c r="P32" s="16">
        <f t="shared" si="0"/>
        <v>0</v>
      </c>
      <c r="Q32" s="16">
        <f t="shared" si="1"/>
        <v>0</v>
      </c>
      <c r="R32" s="16">
        <f t="shared" si="2"/>
        <v>0</v>
      </c>
      <c r="S32" s="16">
        <f t="shared" si="3"/>
        <v>0</v>
      </c>
      <c r="T32" s="16">
        <f t="shared" si="4"/>
        <v>0</v>
      </c>
    </row>
    <row r="33" spans="1:20" ht="14.25" customHeight="1">
      <c r="A33" s="48"/>
      <c r="B33" s="4" t="s">
        <v>90</v>
      </c>
      <c r="C33" s="9"/>
      <c r="D33" s="10"/>
      <c r="E33" s="10"/>
      <c r="F33" s="10"/>
      <c r="G33" s="10"/>
      <c r="H33" s="10"/>
      <c r="I33" s="9"/>
      <c r="J33" s="12"/>
      <c r="K33" s="12"/>
      <c r="L33" s="12"/>
      <c r="M33" s="12"/>
      <c r="N33" s="12"/>
      <c r="O33" s="11">
        <f t="shared" si="5"/>
        <v>0</v>
      </c>
      <c r="P33" s="16">
        <f t="shared" si="0"/>
        <v>0</v>
      </c>
      <c r="Q33" s="16">
        <f t="shared" si="1"/>
        <v>0</v>
      </c>
      <c r="R33" s="16">
        <f t="shared" si="2"/>
        <v>0</v>
      </c>
      <c r="S33" s="16">
        <f t="shared" si="3"/>
        <v>0</v>
      </c>
      <c r="T33" s="16">
        <f t="shared" si="4"/>
        <v>0</v>
      </c>
    </row>
    <row r="34" spans="1:20" ht="14.25" customHeight="1">
      <c r="A34" s="48"/>
      <c r="B34" s="4" t="s">
        <v>91</v>
      </c>
      <c r="C34" s="9"/>
      <c r="D34" s="10"/>
      <c r="E34" s="10"/>
      <c r="F34" s="10"/>
      <c r="G34" s="10"/>
      <c r="H34" s="10"/>
      <c r="I34" s="9"/>
      <c r="J34" s="12"/>
      <c r="K34" s="12"/>
      <c r="L34" s="12"/>
      <c r="M34" s="12"/>
      <c r="N34" s="12"/>
      <c r="O34" s="11">
        <f t="shared" si="5"/>
        <v>0</v>
      </c>
      <c r="P34" s="16">
        <f t="shared" si="0"/>
        <v>0</v>
      </c>
      <c r="Q34" s="16">
        <f t="shared" si="1"/>
        <v>0</v>
      </c>
      <c r="R34" s="16">
        <f t="shared" si="2"/>
        <v>0</v>
      </c>
      <c r="S34" s="16">
        <f t="shared" si="3"/>
        <v>0</v>
      </c>
      <c r="T34" s="16">
        <f t="shared" si="4"/>
        <v>0</v>
      </c>
    </row>
    <row r="35" spans="1:20" ht="14.25" customHeight="1">
      <c r="A35" s="94" t="s">
        <v>92</v>
      </c>
      <c r="B35" s="94"/>
      <c r="C35" s="9"/>
      <c r="D35" s="10">
        <f>SUM(D31:D32,D22,D14,D6)</f>
        <v>106395</v>
      </c>
      <c r="E35" s="10"/>
      <c r="F35" s="10">
        <f>SUM(F31:F32,F22,F14,F6)</f>
        <v>119737</v>
      </c>
      <c r="G35" s="10"/>
      <c r="H35" s="10">
        <f>SUM(H31:H32,H22,H14,H6)</f>
        <v>106177</v>
      </c>
      <c r="I35" s="9"/>
      <c r="J35" s="12">
        <f>SUM(J31:J32,J22,J14,J6)</f>
        <v>3429</v>
      </c>
      <c r="K35" s="12"/>
      <c r="L35" s="12">
        <f>SUM(L31:L32,L22,L14,L6)</f>
        <v>3429</v>
      </c>
      <c r="M35" s="12"/>
      <c r="N35" s="12">
        <f>SUM(N31:N32,N22,N14,N6)</f>
        <v>3404</v>
      </c>
      <c r="O35" s="11">
        <f t="shared" si="5"/>
        <v>0</v>
      </c>
      <c r="P35" s="16">
        <f t="shared" si="0"/>
        <v>109824</v>
      </c>
      <c r="Q35" s="16">
        <f t="shared" si="1"/>
        <v>0</v>
      </c>
      <c r="R35" s="16">
        <f t="shared" si="2"/>
        <v>123166</v>
      </c>
      <c r="S35" s="16">
        <f t="shared" si="3"/>
        <v>0</v>
      </c>
      <c r="T35" s="16">
        <f t="shared" si="4"/>
        <v>109581</v>
      </c>
    </row>
    <row r="36" spans="1:20" ht="14.25" customHeight="1">
      <c r="A36" s="48"/>
      <c r="B36" s="4"/>
      <c r="C36" s="9"/>
      <c r="D36" s="10"/>
      <c r="E36" s="10"/>
      <c r="F36" s="10"/>
      <c r="G36" s="10"/>
      <c r="H36" s="10"/>
      <c r="I36" s="9"/>
      <c r="J36" s="12"/>
      <c r="K36" s="12"/>
      <c r="L36" s="12"/>
      <c r="M36" s="12"/>
      <c r="N36" s="12"/>
      <c r="O36" s="11">
        <f t="shared" si="5"/>
        <v>0</v>
      </c>
      <c r="P36" s="16">
        <f t="shared" si="0"/>
        <v>0</v>
      </c>
      <c r="Q36" s="16">
        <f t="shared" si="1"/>
        <v>0</v>
      </c>
      <c r="R36" s="16">
        <f t="shared" si="2"/>
        <v>0</v>
      </c>
      <c r="S36" s="16">
        <f t="shared" si="3"/>
        <v>0</v>
      </c>
      <c r="T36" s="16">
        <f t="shared" si="4"/>
        <v>0</v>
      </c>
    </row>
    <row r="37" spans="1:20" ht="16.5" customHeight="1">
      <c r="A37" s="55" t="s">
        <v>93</v>
      </c>
      <c r="B37" s="49"/>
      <c r="C37" s="17"/>
      <c r="D37" s="15">
        <f>SUM(C38:C39)</f>
        <v>0</v>
      </c>
      <c r="E37" s="15"/>
      <c r="F37" s="15">
        <f>SUM(E38:E39)</f>
        <v>0</v>
      </c>
      <c r="G37" s="15"/>
      <c r="H37" s="15">
        <f>SUM(G38:G39)</f>
        <v>0</v>
      </c>
      <c r="I37" s="17"/>
      <c r="J37" s="16">
        <f>SUM(I38:I39)</f>
        <v>0</v>
      </c>
      <c r="K37" s="16"/>
      <c r="L37" s="16">
        <f>SUM(K38:K39)</f>
        <v>0</v>
      </c>
      <c r="M37" s="16"/>
      <c r="N37" s="16">
        <f>SUM(M38:M39)</f>
        <v>0</v>
      </c>
      <c r="O37" s="11">
        <f t="shared" si="5"/>
        <v>0</v>
      </c>
      <c r="P37" s="16">
        <f t="shared" si="0"/>
        <v>0</v>
      </c>
      <c r="Q37" s="16">
        <f t="shared" si="1"/>
        <v>0</v>
      </c>
      <c r="R37" s="16">
        <f t="shared" si="2"/>
        <v>0</v>
      </c>
      <c r="S37" s="16">
        <f t="shared" si="3"/>
        <v>0</v>
      </c>
      <c r="T37" s="16">
        <f t="shared" si="4"/>
        <v>0</v>
      </c>
    </row>
    <row r="38" spans="1:20" ht="14.25" customHeight="1">
      <c r="A38" s="56" t="s">
        <v>61</v>
      </c>
      <c r="B38" s="49"/>
      <c r="C38" s="17"/>
      <c r="D38" s="15"/>
      <c r="E38" s="15"/>
      <c r="F38" s="15"/>
      <c r="G38" s="15"/>
      <c r="H38" s="15"/>
      <c r="I38" s="17"/>
      <c r="J38" s="16"/>
      <c r="K38" s="16"/>
      <c r="L38" s="16"/>
      <c r="M38" s="16"/>
      <c r="N38" s="16"/>
      <c r="O38" s="11">
        <f t="shared" si="5"/>
        <v>0</v>
      </c>
      <c r="P38" s="16">
        <f t="shared" si="0"/>
        <v>0</v>
      </c>
      <c r="Q38" s="16">
        <f t="shared" si="1"/>
        <v>0</v>
      </c>
      <c r="R38" s="16">
        <f t="shared" si="2"/>
        <v>0</v>
      </c>
      <c r="S38" s="16">
        <f t="shared" si="3"/>
        <v>0</v>
      </c>
      <c r="T38" s="16">
        <f t="shared" si="4"/>
        <v>0</v>
      </c>
    </row>
    <row r="39" spans="1:20" ht="14.25" customHeight="1">
      <c r="A39" s="56" t="s">
        <v>62</v>
      </c>
      <c r="B39" s="49"/>
      <c r="C39" s="17"/>
      <c r="D39" s="15"/>
      <c r="E39" s="15"/>
      <c r="F39" s="15"/>
      <c r="G39" s="15"/>
      <c r="H39" s="15"/>
      <c r="I39" s="17"/>
      <c r="J39" s="16"/>
      <c r="K39" s="16"/>
      <c r="L39" s="16"/>
      <c r="M39" s="16"/>
      <c r="N39" s="16"/>
      <c r="O39" s="11">
        <f t="shared" si="5"/>
        <v>0</v>
      </c>
      <c r="P39" s="16">
        <f t="shared" si="0"/>
        <v>0</v>
      </c>
      <c r="Q39" s="16">
        <f t="shared" si="1"/>
        <v>0</v>
      </c>
      <c r="R39" s="16">
        <f t="shared" si="2"/>
        <v>0</v>
      </c>
      <c r="S39" s="16">
        <f t="shared" si="3"/>
        <v>0</v>
      </c>
      <c r="T39" s="16">
        <f t="shared" si="4"/>
        <v>0</v>
      </c>
    </row>
    <row r="40" spans="1:20" ht="14.25" customHeight="1">
      <c r="A40" s="57"/>
      <c r="B40" s="49"/>
      <c r="C40" s="17"/>
      <c r="D40" s="15"/>
      <c r="E40" s="15"/>
      <c r="F40" s="15"/>
      <c r="G40" s="15"/>
      <c r="H40" s="15"/>
      <c r="I40" s="17"/>
      <c r="J40" s="16"/>
      <c r="K40" s="16"/>
      <c r="L40" s="16"/>
      <c r="M40" s="16"/>
      <c r="N40" s="16"/>
      <c r="O40" s="11">
        <f t="shared" si="5"/>
        <v>0</v>
      </c>
      <c r="P40" s="16">
        <f t="shared" si="0"/>
        <v>0</v>
      </c>
      <c r="Q40" s="16">
        <f t="shared" si="1"/>
        <v>0</v>
      </c>
      <c r="R40" s="16">
        <f t="shared" si="2"/>
        <v>0</v>
      </c>
      <c r="S40" s="16">
        <f t="shared" si="3"/>
        <v>0</v>
      </c>
      <c r="T40" s="16">
        <f t="shared" si="4"/>
        <v>0</v>
      </c>
    </row>
    <row r="41" spans="1:20" ht="14.25" customHeight="1">
      <c r="A41" s="58" t="s">
        <v>94</v>
      </c>
      <c r="B41" s="4"/>
      <c r="C41" s="9"/>
      <c r="D41" s="10"/>
      <c r="E41" s="10"/>
      <c r="F41" s="10"/>
      <c r="G41" s="10">
        <v>-623</v>
      </c>
      <c r="H41" s="10">
        <f>G41</f>
        <v>-623</v>
      </c>
      <c r="I41" s="9"/>
      <c r="J41" s="12"/>
      <c r="K41" s="12"/>
      <c r="L41" s="12"/>
      <c r="M41" s="12"/>
      <c r="N41" s="12"/>
      <c r="O41" s="11">
        <f t="shared" si="5"/>
        <v>0</v>
      </c>
      <c r="P41" s="16">
        <f t="shared" si="0"/>
        <v>0</v>
      </c>
      <c r="Q41" s="16">
        <f t="shared" si="1"/>
        <v>0</v>
      </c>
      <c r="R41" s="16">
        <f t="shared" si="2"/>
        <v>0</v>
      </c>
      <c r="S41" s="16">
        <f t="shared" si="3"/>
        <v>-623</v>
      </c>
      <c r="T41" s="16">
        <f t="shared" si="4"/>
        <v>-623</v>
      </c>
    </row>
    <row r="42" spans="1:20" ht="14.25" customHeight="1">
      <c r="A42" s="95" t="s">
        <v>95</v>
      </c>
      <c r="B42" s="95"/>
      <c r="C42" s="59"/>
      <c r="D42" s="60">
        <f>SUM(D35,D37,D41)</f>
        <v>106395</v>
      </c>
      <c r="E42" s="60"/>
      <c r="F42" s="60">
        <f>SUM(F35,F37,F41)</f>
        <v>119737</v>
      </c>
      <c r="G42" s="60"/>
      <c r="H42" s="60">
        <f>SUM(H35,H37,H41)</f>
        <v>105554</v>
      </c>
      <c r="I42" s="59"/>
      <c r="J42" s="36">
        <f>SUM(J35,J37,J41)</f>
        <v>3429</v>
      </c>
      <c r="K42" s="36"/>
      <c r="L42" s="36">
        <f>SUM(L35,L37,L41)</f>
        <v>3429</v>
      </c>
      <c r="M42" s="36"/>
      <c r="N42" s="36">
        <f>SUM(N35,N37,N41)</f>
        <v>3404</v>
      </c>
      <c r="O42" s="61"/>
      <c r="P42" s="16">
        <f t="shared" si="0"/>
        <v>109824</v>
      </c>
      <c r="Q42" s="16">
        <f t="shared" si="1"/>
        <v>0</v>
      </c>
      <c r="R42" s="16">
        <f t="shared" si="2"/>
        <v>123166</v>
      </c>
      <c r="S42" s="16">
        <f t="shared" si="3"/>
        <v>0</v>
      </c>
      <c r="T42" s="16">
        <f t="shared" si="4"/>
        <v>108958</v>
      </c>
    </row>
  </sheetData>
  <sheetProtection selectLockedCells="1" selectUnlockedCells="1"/>
  <mergeCells count="14">
    <mergeCell ref="I5:J5"/>
    <mergeCell ref="K5:L5"/>
    <mergeCell ref="M5:N5"/>
    <mergeCell ref="O5:P5"/>
    <mergeCell ref="Q5:R5"/>
    <mergeCell ref="S5:T5"/>
    <mergeCell ref="A35:B35"/>
    <mergeCell ref="A42:B42"/>
    <mergeCell ref="C4:H4"/>
    <mergeCell ref="I4:N4"/>
    <mergeCell ref="O4:T4"/>
    <mergeCell ref="C5:D5"/>
    <mergeCell ref="E5:F5"/>
    <mergeCell ref="G5:H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39"/>
  <sheetViews>
    <sheetView zoomScale="95" zoomScaleNormal="95" zoomScaleSheetLayoutView="85" zoomScalePageLayoutView="0" workbookViewId="0" topLeftCell="A1">
      <selection activeCell="I39" sqref="I39"/>
    </sheetView>
  </sheetViews>
  <sheetFormatPr defaultColWidth="9.140625" defaultRowHeight="15.75" customHeight="1"/>
  <cols>
    <col min="1" max="1" width="40.7109375" style="0" customWidth="1"/>
    <col min="2" max="2" width="9.28125" style="0" customWidth="1"/>
    <col min="3" max="3" width="16.8515625" style="0" customWidth="1"/>
    <col min="4" max="4" width="12.421875" style="0" customWidth="1"/>
    <col min="5" max="5" width="13.00390625" style="0" customWidth="1"/>
    <col min="6" max="6" width="16.7109375" style="0" customWidth="1"/>
    <col min="7" max="7" width="13.140625" style="0" customWidth="1"/>
    <col min="8" max="8" width="18.140625" style="0" customWidth="1"/>
    <col min="9" max="9" width="15.8515625" style="71" customWidth="1"/>
  </cols>
  <sheetData>
    <row r="1" spans="6:8" ht="15.75" customHeight="1">
      <c r="F1" s="2"/>
      <c r="H1" t="s">
        <v>132</v>
      </c>
    </row>
    <row r="2" spans="1:9" ht="15.75" customHeight="1">
      <c r="A2" s="96" t="s">
        <v>133</v>
      </c>
      <c r="B2" s="96"/>
      <c r="C2" s="96"/>
      <c r="D2" s="96"/>
      <c r="E2" s="96"/>
      <c r="F2" s="96"/>
      <c r="G2" s="96"/>
      <c r="H2" s="96"/>
      <c r="I2" s="96"/>
    </row>
    <row r="3" spans="1:3" ht="15.75" customHeight="1">
      <c r="A3" s="1" t="s">
        <v>134</v>
      </c>
      <c r="B3" s="1"/>
      <c r="C3" s="1"/>
    </row>
    <row r="4" ht="15.75" customHeight="1">
      <c r="I4" s="74" t="s">
        <v>135</v>
      </c>
    </row>
    <row r="5" spans="1:9" ht="15.75" customHeight="1">
      <c r="A5" s="75" t="s">
        <v>67</v>
      </c>
      <c r="B5" s="76"/>
      <c r="C5" s="72"/>
      <c r="D5" s="72"/>
      <c r="E5" s="72"/>
      <c r="F5" s="72"/>
      <c r="G5" s="72"/>
      <c r="H5" s="72"/>
      <c r="I5" s="74"/>
    </row>
    <row r="6" spans="1:9" ht="63" customHeight="1">
      <c r="A6" s="72"/>
      <c r="B6" s="72"/>
      <c r="C6" s="77" t="s">
        <v>130</v>
      </c>
      <c r="D6" s="77" t="s">
        <v>128</v>
      </c>
      <c r="E6" s="77" t="s">
        <v>136</v>
      </c>
      <c r="F6" s="77" t="s">
        <v>137</v>
      </c>
      <c r="G6" s="77" t="s">
        <v>138</v>
      </c>
      <c r="H6" s="78" t="s">
        <v>139</v>
      </c>
      <c r="I6" s="74"/>
    </row>
    <row r="7" spans="1:9" ht="15.75" customHeight="1">
      <c r="A7" s="70" t="s">
        <v>140</v>
      </c>
      <c r="B7" s="70">
        <v>841126</v>
      </c>
      <c r="C7" s="79">
        <v>2619</v>
      </c>
      <c r="D7" s="79">
        <v>594</v>
      </c>
      <c r="E7" s="79">
        <v>2057</v>
      </c>
      <c r="F7" s="79">
        <v>10015</v>
      </c>
      <c r="G7" s="79"/>
      <c r="H7" s="79">
        <v>288</v>
      </c>
      <c r="I7" s="80">
        <f aca="true" t="shared" si="0" ref="I7:I27">SUM(C7:H7)</f>
        <v>15573</v>
      </c>
    </row>
    <row r="8" spans="1:9" ht="15.75" customHeight="1">
      <c r="A8" s="70" t="s">
        <v>141</v>
      </c>
      <c r="B8" s="70">
        <v>813000</v>
      </c>
      <c r="C8" s="79"/>
      <c r="D8" s="79"/>
      <c r="E8" s="79">
        <v>106</v>
      </c>
      <c r="F8" s="79"/>
      <c r="G8" s="79"/>
      <c r="H8" s="79"/>
      <c r="I8" s="80">
        <f t="shared" si="0"/>
        <v>106</v>
      </c>
    </row>
    <row r="9" spans="1:9" ht="15.75" customHeight="1">
      <c r="A9" s="70" t="s">
        <v>142</v>
      </c>
      <c r="B9" s="70">
        <v>522110</v>
      </c>
      <c r="C9" s="79"/>
      <c r="D9" s="79"/>
      <c r="E9" s="79"/>
      <c r="F9" s="79"/>
      <c r="G9" s="79"/>
      <c r="H9" s="79"/>
      <c r="I9" s="80">
        <f t="shared" si="0"/>
        <v>0</v>
      </c>
    </row>
    <row r="10" spans="1:9" ht="15.75" customHeight="1">
      <c r="A10" s="70" t="s">
        <v>143</v>
      </c>
      <c r="B10" s="70">
        <v>682001</v>
      </c>
      <c r="C10" s="79"/>
      <c r="D10" s="79"/>
      <c r="E10" s="79">
        <v>895</v>
      </c>
      <c r="F10" s="79"/>
      <c r="G10" s="79"/>
      <c r="H10" s="79"/>
      <c r="I10" s="80">
        <f t="shared" si="0"/>
        <v>895</v>
      </c>
    </row>
    <row r="11" spans="1:9" ht="15.75" customHeight="1">
      <c r="A11" s="70" t="s">
        <v>144</v>
      </c>
      <c r="B11" s="70">
        <v>841403</v>
      </c>
      <c r="C11" s="79">
        <v>1584</v>
      </c>
      <c r="D11" s="79">
        <v>426</v>
      </c>
      <c r="E11" s="79">
        <v>2673</v>
      </c>
      <c r="F11" s="79"/>
      <c r="G11" s="79"/>
      <c r="H11" s="79"/>
      <c r="I11" s="80">
        <f t="shared" si="0"/>
        <v>4683</v>
      </c>
    </row>
    <row r="12" spans="1:9" ht="15.75" customHeight="1">
      <c r="A12" s="70" t="s">
        <v>145</v>
      </c>
      <c r="B12" s="70">
        <v>910121</v>
      </c>
      <c r="C12" s="79">
        <v>240</v>
      </c>
      <c r="D12" s="79">
        <v>58</v>
      </c>
      <c r="E12" s="79"/>
      <c r="F12" s="79"/>
      <c r="G12" s="79"/>
      <c r="H12" s="79"/>
      <c r="I12" s="80">
        <f t="shared" si="0"/>
        <v>298</v>
      </c>
    </row>
    <row r="13" spans="1:9" ht="15.75" customHeight="1">
      <c r="A13" s="70" t="s">
        <v>146</v>
      </c>
      <c r="B13" s="70">
        <v>960302</v>
      </c>
      <c r="C13" s="79"/>
      <c r="D13" s="79"/>
      <c r="E13" s="79">
        <v>905</v>
      </c>
      <c r="F13" s="79"/>
      <c r="G13" s="79"/>
      <c r="H13" s="79"/>
      <c r="I13" s="80">
        <f t="shared" si="0"/>
        <v>905</v>
      </c>
    </row>
    <row r="14" spans="1:9" ht="15.75" customHeight="1">
      <c r="A14" s="70" t="s">
        <v>147</v>
      </c>
      <c r="B14" s="70">
        <v>841402</v>
      </c>
      <c r="C14" s="79"/>
      <c r="D14" s="79"/>
      <c r="E14" s="79">
        <v>1193</v>
      </c>
      <c r="F14" s="79"/>
      <c r="G14" s="79"/>
      <c r="H14" s="79"/>
      <c r="I14" s="80">
        <f t="shared" si="0"/>
        <v>1193</v>
      </c>
    </row>
    <row r="15" spans="1:9" ht="15.75" customHeight="1">
      <c r="A15" s="70" t="s">
        <v>148</v>
      </c>
      <c r="B15" s="70">
        <v>869041</v>
      </c>
      <c r="C15" s="79">
        <v>2406</v>
      </c>
      <c r="D15" s="79">
        <v>655</v>
      </c>
      <c r="E15" s="79">
        <v>1142</v>
      </c>
      <c r="F15" s="79"/>
      <c r="G15" s="79"/>
      <c r="H15" s="79"/>
      <c r="I15" s="80">
        <f t="shared" si="0"/>
        <v>4203</v>
      </c>
    </row>
    <row r="16" spans="1:9" ht="15.75" customHeight="1">
      <c r="A16" s="70" t="s">
        <v>149</v>
      </c>
      <c r="B16" s="70">
        <v>381103</v>
      </c>
      <c r="C16" s="81"/>
      <c r="D16" s="81"/>
      <c r="E16" s="82">
        <v>1791</v>
      </c>
      <c r="F16" s="79">
        <v>224</v>
      </c>
      <c r="G16" s="79"/>
      <c r="H16" s="79"/>
      <c r="I16" s="80">
        <f t="shared" si="0"/>
        <v>2015</v>
      </c>
    </row>
    <row r="17" spans="1:9" ht="15.75" customHeight="1">
      <c r="A17" s="70" t="s">
        <v>150</v>
      </c>
      <c r="B17" s="70">
        <v>910501</v>
      </c>
      <c r="C17" s="79"/>
      <c r="D17" s="79"/>
      <c r="E17" s="79">
        <v>1909</v>
      </c>
      <c r="F17" s="79"/>
      <c r="G17" s="79"/>
      <c r="H17" s="79">
        <v>601</v>
      </c>
      <c r="I17" s="80">
        <f t="shared" si="0"/>
        <v>2510</v>
      </c>
    </row>
    <row r="18" spans="1:9" ht="15.75" customHeight="1">
      <c r="A18" s="70" t="s">
        <v>151</v>
      </c>
      <c r="B18" s="70">
        <v>862301</v>
      </c>
      <c r="C18" s="79"/>
      <c r="D18" s="79"/>
      <c r="E18" s="79">
        <v>52</v>
      </c>
      <c r="F18" s="79">
        <v>2028</v>
      </c>
      <c r="G18" s="79"/>
      <c r="H18" s="79"/>
      <c r="I18" s="80">
        <f t="shared" si="0"/>
        <v>2080</v>
      </c>
    </row>
    <row r="19" spans="1:9" ht="15.75" customHeight="1">
      <c r="A19" s="70" t="s">
        <v>152</v>
      </c>
      <c r="B19" s="70">
        <v>931201</v>
      </c>
      <c r="C19" s="79"/>
      <c r="D19" s="79"/>
      <c r="E19" s="79">
        <v>435</v>
      </c>
      <c r="F19" s="79"/>
      <c r="G19" s="79"/>
      <c r="H19" s="79">
        <v>711</v>
      </c>
      <c r="I19" s="80">
        <f t="shared" si="0"/>
        <v>1146</v>
      </c>
    </row>
    <row r="20" spans="1:9" ht="15.75" customHeight="1">
      <c r="A20" s="70" t="s">
        <v>153</v>
      </c>
      <c r="B20" s="70">
        <v>932911</v>
      </c>
      <c r="C20" s="79">
        <v>874</v>
      </c>
      <c r="D20" s="79">
        <v>176</v>
      </c>
      <c r="E20" s="79">
        <v>2354</v>
      </c>
      <c r="F20" s="79"/>
      <c r="G20" s="79"/>
      <c r="H20" s="79"/>
      <c r="I20" s="80">
        <f t="shared" si="0"/>
        <v>3404</v>
      </c>
    </row>
    <row r="21" spans="1:9" ht="15.75" customHeight="1">
      <c r="A21" s="70" t="s">
        <v>154</v>
      </c>
      <c r="B21" s="70">
        <v>841901</v>
      </c>
      <c r="C21" s="79"/>
      <c r="D21" s="79"/>
      <c r="E21" s="79"/>
      <c r="F21" s="79">
        <v>4507</v>
      </c>
      <c r="G21" s="79"/>
      <c r="H21" s="79"/>
      <c r="I21" s="80">
        <f t="shared" si="0"/>
        <v>4507</v>
      </c>
    </row>
    <row r="22" spans="1:9" ht="15.75" customHeight="1">
      <c r="A22" s="70" t="s">
        <v>155</v>
      </c>
      <c r="B22" s="70">
        <v>890441</v>
      </c>
      <c r="C22" s="79">
        <v>1507</v>
      </c>
      <c r="D22" s="79">
        <v>203</v>
      </c>
      <c r="E22" s="79"/>
      <c r="F22" s="79"/>
      <c r="G22" s="79"/>
      <c r="H22" s="79"/>
      <c r="I22" s="80">
        <f t="shared" si="0"/>
        <v>1710</v>
      </c>
    </row>
    <row r="23" spans="1:9" ht="15.75" customHeight="1">
      <c r="A23" s="70" t="s">
        <v>156</v>
      </c>
      <c r="B23" s="70">
        <v>890442</v>
      </c>
      <c r="C23" s="79">
        <v>27393</v>
      </c>
      <c r="D23" s="79">
        <v>3710</v>
      </c>
      <c r="E23" s="79">
        <v>5806</v>
      </c>
      <c r="F23" s="79"/>
      <c r="G23" s="79"/>
      <c r="H23" s="79"/>
      <c r="I23" s="80">
        <f t="shared" si="0"/>
        <v>36909</v>
      </c>
    </row>
    <row r="24" spans="1:9" ht="15.75" customHeight="1">
      <c r="A24" s="70" t="s">
        <v>157</v>
      </c>
      <c r="B24" s="70">
        <v>882110</v>
      </c>
      <c r="C24" s="79"/>
      <c r="D24" s="79"/>
      <c r="E24" s="79"/>
      <c r="F24" s="79"/>
      <c r="G24" s="79">
        <v>8592</v>
      </c>
      <c r="H24" s="79"/>
      <c r="I24" s="80">
        <f t="shared" si="0"/>
        <v>8592</v>
      </c>
    </row>
    <row r="25" spans="1:9" ht="15.75" customHeight="1">
      <c r="A25" s="70" t="s">
        <v>158</v>
      </c>
      <c r="B25" s="70">
        <v>882120</v>
      </c>
      <c r="C25" s="79"/>
      <c r="D25" s="79"/>
      <c r="E25" s="79"/>
      <c r="F25" s="79"/>
      <c r="G25" s="79">
        <v>2947</v>
      </c>
      <c r="H25" s="79"/>
      <c r="I25" s="80">
        <f t="shared" si="0"/>
        <v>2947</v>
      </c>
    </row>
    <row r="26" spans="1:9" ht="15.75" customHeight="1">
      <c r="A26" s="70" t="s">
        <v>159</v>
      </c>
      <c r="B26" s="70">
        <v>882200</v>
      </c>
      <c r="C26" s="79"/>
      <c r="D26" s="79"/>
      <c r="E26" s="79"/>
      <c r="F26" s="79"/>
      <c r="G26" s="79">
        <v>152</v>
      </c>
      <c r="H26" s="79"/>
      <c r="I26" s="80">
        <f t="shared" si="0"/>
        <v>152</v>
      </c>
    </row>
    <row r="27" spans="1:9" s="1" customFormat="1" ht="15.75" customHeight="1">
      <c r="A27" s="74" t="s">
        <v>5</v>
      </c>
      <c r="B27" s="74"/>
      <c r="C27" s="83">
        <f aca="true" t="shared" si="1" ref="C27:H27">SUM(C7:C26)</f>
        <v>36623</v>
      </c>
      <c r="D27" s="83">
        <f t="shared" si="1"/>
        <v>5822</v>
      </c>
      <c r="E27" s="83">
        <f t="shared" si="1"/>
        <v>21318</v>
      </c>
      <c r="F27" s="83">
        <f t="shared" si="1"/>
        <v>16774</v>
      </c>
      <c r="G27" s="83">
        <f t="shared" si="1"/>
        <v>11691</v>
      </c>
      <c r="H27" s="83">
        <f t="shared" si="1"/>
        <v>1600</v>
      </c>
      <c r="I27" s="80">
        <f t="shared" si="0"/>
        <v>93828</v>
      </c>
    </row>
    <row r="28" spans="1:8" ht="15.75" customHeight="1">
      <c r="A28" s="74" t="s">
        <v>74</v>
      </c>
      <c r="B28" s="76"/>
      <c r="C28" s="84"/>
      <c r="D28" s="84"/>
      <c r="E28" s="84"/>
      <c r="F28" s="84"/>
      <c r="G28" s="84"/>
      <c r="H28" s="84"/>
    </row>
    <row r="29" spans="1:8" ht="63" customHeight="1">
      <c r="A29" s="72"/>
      <c r="B29" s="72"/>
      <c r="C29" s="77" t="s">
        <v>160</v>
      </c>
      <c r="D29" s="77" t="s">
        <v>161</v>
      </c>
      <c r="E29" s="77" t="s">
        <v>162</v>
      </c>
      <c r="F29" s="77" t="s">
        <v>163</v>
      </c>
      <c r="G29" s="85" t="s">
        <v>79</v>
      </c>
      <c r="H29" s="77" t="s">
        <v>164</v>
      </c>
    </row>
    <row r="30" spans="1:9" ht="15.75" customHeight="1">
      <c r="A30" s="76" t="s">
        <v>165</v>
      </c>
      <c r="B30" s="76">
        <v>680001</v>
      </c>
      <c r="C30" s="76"/>
      <c r="D30" s="76">
        <v>1357</v>
      </c>
      <c r="E30" s="76"/>
      <c r="F30" s="76"/>
      <c r="G30" s="76"/>
      <c r="H30" s="76"/>
      <c r="I30" s="74">
        <f aca="true" t="shared" si="2" ref="I30:I36">SUM(C30:H30)</f>
        <v>1357</v>
      </c>
    </row>
    <row r="31" spans="1:9" ht="15.75" customHeight="1">
      <c r="A31" s="76" t="s">
        <v>101</v>
      </c>
      <c r="B31" s="76">
        <v>841403</v>
      </c>
      <c r="C31" s="76">
        <v>3877</v>
      </c>
      <c r="D31" s="76"/>
      <c r="E31" s="76"/>
      <c r="F31" s="76"/>
      <c r="G31" s="76"/>
      <c r="H31" s="76"/>
      <c r="I31" s="74">
        <f t="shared" si="2"/>
        <v>3877</v>
      </c>
    </row>
    <row r="32" spans="1:9" ht="15.75" customHeight="1">
      <c r="A32" s="76" t="s">
        <v>166</v>
      </c>
      <c r="B32" s="76">
        <v>931201</v>
      </c>
      <c r="C32" s="76">
        <v>1270</v>
      </c>
      <c r="D32" s="76"/>
      <c r="E32" s="76"/>
      <c r="F32" s="76"/>
      <c r="G32" s="76"/>
      <c r="H32" s="76"/>
      <c r="I32" s="74">
        <f t="shared" si="2"/>
        <v>1270</v>
      </c>
    </row>
    <row r="33" spans="1:9" ht="15.75" customHeight="1">
      <c r="A33" s="76" t="s">
        <v>167</v>
      </c>
      <c r="B33" s="76">
        <v>890442</v>
      </c>
      <c r="C33" s="76">
        <v>787</v>
      </c>
      <c r="D33" s="76"/>
      <c r="E33" s="76"/>
      <c r="F33" s="76"/>
      <c r="G33" s="76"/>
      <c r="H33" s="76"/>
      <c r="I33" s="74">
        <f t="shared" si="2"/>
        <v>787</v>
      </c>
    </row>
    <row r="34" spans="1:9" ht="15.75" customHeight="1">
      <c r="A34" s="76" t="s">
        <v>103</v>
      </c>
      <c r="B34" s="76">
        <v>910501</v>
      </c>
      <c r="C34" s="76">
        <v>1341</v>
      </c>
      <c r="D34" s="76"/>
      <c r="E34" s="76"/>
      <c r="F34" s="76"/>
      <c r="G34" s="76"/>
      <c r="H34" s="76"/>
      <c r="I34" s="74">
        <f t="shared" si="2"/>
        <v>1341</v>
      </c>
    </row>
    <row r="35" spans="1:9" ht="15.75" customHeight="1">
      <c r="A35" s="76" t="s">
        <v>168</v>
      </c>
      <c r="B35" s="76">
        <v>862301</v>
      </c>
      <c r="C35" s="76">
        <v>100</v>
      </c>
      <c r="D35" s="76"/>
      <c r="E35" s="76"/>
      <c r="F35" s="76"/>
      <c r="G35" s="76"/>
      <c r="H35" s="76"/>
      <c r="I35" s="74">
        <f t="shared" si="2"/>
        <v>100</v>
      </c>
    </row>
    <row r="36" spans="1:9" s="1" customFormat="1" ht="15.75" customHeight="1">
      <c r="A36" s="74" t="s">
        <v>5</v>
      </c>
      <c r="B36" s="74"/>
      <c r="C36" s="74">
        <f aca="true" t="shared" si="3" ref="C36:H36">SUM(C30:C35)</f>
        <v>7375</v>
      </c>
      <c r="D36" s="74">
        <f t="shared" si="3"/>
        <v>1357</v>
      </c>
      <c r="E36" s="74">
        <f t="shared" si="3"/>
        <v>0</v>
      </c>
      <c r="F36" s="74">
        <f t="shared" si="3"/>
        <v>0</v>
      </c>
      <c r="G36" s="74">
        <f t="shared" si="3"/>
        <v>0</v>
      </c>
      <c r="H36" s="74">
        <f t="shared" si="3"/>
        <v>0</v>
      </c>
      <c r="I36" s="74">
        <f t="shared" si="2"/>
        <v>8732</v>
      </c>
    </row>
    <row r="37" spans="1:9" ht="15.75" customHeight="1">
      <c r="A37" s="74" t="s">
        <v>131</v>
      </c>
      <c r="B37" s="76"/>
      <c r="C37" s="72"/>
      <c r="D37" s="72"/>
      <c r="E37" s="72"/>
      <c r="F37" s="72"/>
      <c r="G37" s="72"/>
      <c r="H37" s="72"/>
      <c r="I37" s="74">
        <v>7021</v>
      </c>
    </row>
    <row r="38" spans="1:9" ht="15.75" customHeight="1">
      <c r="A38" s="74" t="s">
        <v>169</v>
      </c>
      <c r="B38" s="86"/>
      <c r="C38" s="72"/>
      <c r="D38" s="72"/>
      <c r="E38" s="72"/>
      <c r="F38" s="72"/>
      <c r="G38" s="72"/>
      <c r="H38" s="72"/>
      <c r="I38" s="87">
        <v>-623</v>
      </c>
    </row>
    <row r="39" spans="1:9" ht="15.75" customHeight="1">
      <c r="A39" s="88" t="s">
        <v>135</v>
      </c>
      <c r="B39" s="89"/>
      <c r="C39" s="73"/>
      <c r="D39" s="73"/>
      <c r="E39" s="73"/>
      <c r="F39" s="73"/>
      <c r="G39" s="73"/>
      <c r="H39" s="73"/>
      <c r="I39" s="74">
        <f>SUM(I27,I36,I37,I38)</f>
        <v>108958</v>
      </c>
    </row>
  </sheetData>
  <sheetProtection selectLockedCells="1" selectUnlockedCells="1"/>
  <mergeCells count="1">
    <mergeCell ref="A2:I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D21"/>
  <sheetViews>
    <sheetView tabSelected="1" zoomScale="95" zoomScaleNormal="95" zoomScaleSheetLayoutView="85" zoomScalePageLayoutView="0" workbookViewId="0" topLeftCell="A1">
      <selection activeCell="G10" sqref="G10"/>
    </sheetView>
  </sheetViews>
  <sheetFormatPr defaultColWidth="9.140625" defaultRowHeight="12.75" customHeight="1"/>
  <cols>
    <col min="1" max="1" width="30.421875" style="0" customWidth="1"/>
    <col min="2" max="2" width="24.8515625" style="0" customWidth="1"/>
    <col min="3" max="3" width="9.57421875" style="0" customWidth="1"/>
  </cols>
  <sheetData>
    <row r="1" spans="1:3" ht="14.25" customHeight="1">
      <c r="A1" t="s">
        <v>96</v>
      </c>
      <c r="C1" t="s">
        <v>97</v>
      </c>
    </row>
    <row r="3" spans="1:2" ht="12.75" customHeight="1">
      <c r="A3" s="1" t="s">
        <v>98</v>
      </c>
      <c r="B3" s="39"/>
    </row>
    <row r="4" ht="13.5" customHeight="1"/>
    <row r="5" spans="1:4" ht="14.25" customHeight="1">
      <c r="A5" s="62" t="s">
        <v>99</v>
      </c>
      <c r="B5" s="63" t="s">
        <v>6</v>
      </c>
      <c r="C5" s="64" t="s">
        <v>7</v>
      </c>
      <c r="D5" s="64" t="s">
        <v>8</v>
      </c>
    </row>
    <row r="6" spans="1:4" ht="14.25" customHeight="1">
      <c r="A6" s="64" t="s">
        <v>100</v>
      </c>
      <c r="B6" s="65">
        <v>5759</v>
      </c>
      <c r="C6" s="64">
        <v>5759</v>
      </c>
      <c r="D6" s="64">
        <v>0</v>
      </c>
    </row>
    <row r="7" spans="1:4" ht="14.25" customHeight="1">
      <c r="A7" s="64" t="s">
        <v>101</v>
      </c>
      <c r="B7" s="65">
        <v>3424</v>
      </c>
      <c r="C7" s="64">
        <v>3424</v>
      </c>
      <c r="D7" s="64">
        <v>3877</v>
      </c>
    </row>
    <row r="8" spans="1:4" ht="15.75" customHeight="1">
      <c r="A8" s="64" t="s">
        <v>102</v>
      </c>
      <c r="B8" s="65">
        <v>2672</v>
      </c>
      <c r="C8" s="64">
        <v>2672</v>
      </c>
      <c r="D8" s="64">
        <v>1270</v>
      </c>
    </row>
    <row r="9" spans="1:4" ht="14.25" customHeight="1">
      <c r="A9" s="64" t="s">
        <v>103</v>
      </c>
      <c r="B9" s="65">
        <v>1146</v>
      </c>
      <c r="C9" s="64">
        <v>1364</v>
      </c>
      <c r="D9" s="64">
        <v>1341</v>
      </c>
    </row>
    <row r="10" spans="1:4" ht="14.25" customHeight="1">
      <c r="A10" s="64" t="s">
        <v>104</v>
      </c>
      <c r="B10" s="65">
        <v>777</v>
      </c>
      <c r="C10" s="64">
        <v>777</v>
      </c>
      <c r="D10" s="64">
        <v>787</v>
      </c>
    </row>
    <row r="11" spans="1:4" ht="14.25" customHeight="1">
      <c r="A11" s="64" t="s">
        <v>105</v>
      </c>
      <c r="B11" s="65"/>
      <c r="C11" s="64"/>
      <c r="D11" s="64">
        <v>100</v>
      </c>
    </row>
    <row r="12" spans="1:4" ht="14.25" customHeight="1">
      <c r="A12" s="64" t="s">
        <v>106</v>
      </c>
      <c r="B12" s="65">
        <f>SUM(B6:B10)</f>
        <v>13778</v>
      </c>
      <c r="C12" s="65">
        <f>SUM(C6:C10)</f>
        <v>13996</v>
      </c>
      <c r="D12" s="65">
        <f>SUM(D6:D11)</f>
        <v>7375</v>
      </c>
    </row>
    <row r="13" spans="1:4" ht="14.25" customHeight="1">
      <c r="A13" s="64"/>
      <c r="B13" s="65"/>
      <c r="C13" s="64"/>
      <c r="D13" s="64"/>
    </row>
    <row r="16" spans="1:2" ht="12.75" customHeight="1">
      <c r="A16" s="1" t="s">
        <v>107</v>
      </c>
      <c r="B16" s="39"/>
    </row>
    <row r="18" spans="1:4" ht="12.75" customHeight="1">
      <c r="A18" s="62" t="s">
        <v>99</v>
      </c>
      <c r="B18" s="63" t="s">
        <v>6</v>
      </c>
      <c r="C18" s="64" t="s">
        <v>7</v>
      </c>
      <c r="D18" s="64" t="s">
        <v>8</v>
      </c>
    </row>
    <row r="19" spans="1:4" ht="12.75" customHeight="1">
      <c r="A19" s="64" t="s">
        <v>108</v>
      </c>
      <c r="B19" s="65">
        <v>0</v>
      </c>
      <c r="C19" s="64">
        <v>0</v>
      </c>
      <c r="D19" s="64">
        <v>1357</v>
      </c>
    </row>
    <row r="20" spans="1:4" ht="12.75" customHeight="1">
      <c r="A20" s="64" t="s">
        <v>106</v>
      </c>
      <c r="B20" s="65">
        <f>SUM(B19:B19)</f>
        <v>0</v>
      </c>
      <c r="C20" s="65">
        <f>SUM(C19:C19)</f>
        <v>0</v>
      </c>
      <c r="D20" s="65">
        <f>SUM(D19:D19)</f>
        <v>1357</v>
      </c>
    </row>
    <row r="21" spans="1:4" ht="12.75" customHeight="1">
      <c r="A21" s="64"/>
      <c r="B21" s="65"/>
      <c r="C21" s="64"/>
      <c r="D21" s="64"/>
    </row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0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H26"/>
  <sheetViews>
    <sheetView zoomScale="95" zoomScaleNormal="95" zoomScaleSheetLayoutView="85" zoomScalePageLayoutView="0" workbookViewId="0" topLeftCell="B1">
      <selection activeCell="D26" sqref="D26"/>
    </sheetView>
  </sheetViews>
  <sheetFormatPr defaultColWidth="9.140625" defaultRowHeight="12.75" customHeight="1"/>
  <cols>
    <col min="1" max="1" width="38.28125" style="0" customWidth="1"/>
    <col min="2" max="2" width="10.00390625" style="0" customWidth="1"/>
  </cols>
  <sheetData>
    <row r="1" ht="12.75" customHeight="1">
      <c r="A1" t="s">
        <v>0</v>
      </c>
    </row>
    <row r="2" ht="12.75" customHeight="1">
      <c r="C2" t="s">
        <v>109</v>
      </c>
    </row>
    <row r="3" ht="12.75" customHeight="1">
      <c r="A3" s="1" t="s">
        <v>110</v>
      </c>
    </row>
    <row r="5" ht="13.5" customHeight="1"/>
    <row r="6" spans="1:8" ht="14.25" customHeight="1">
      <c r="A6" s="64" t="s">
        <v>111</v>
      </c>
      <c r="B6" s="66"/>
      <c r="C6" s="64"/>
      <c r="D6" s="64"/>
      <c r="H6" s="67"/>
    </row>
    <row r="7" spans="1:4" ht="14.25" customHeight="1">
      <c r="A7" s="64"/>
      <c r="B7" s="64"/>
      <c r="C7" s="64"/>
      <c r="D7" s="64"/>
    </row>
    <row r="8" spans="1:4" ht="14.25" customHeight="1">
      <c r="A8" s="64"/>
      <c r="B8" s="64"/>
      <c r="C8" s="64"/>
      <c r="D8" s="64"/>
    </row>
    <row r="9" spans="1:4" ht="14.25" customHeight="1">
      <c r="A9" s="64"/>
      <c r="B9" s="64"/>
      <c r="C9" s="64"/>
      <c r="D9" s="64"/>
    </row>
    <row r="10" spans="1:4" ht="15.75" customHeight="1">
      <c r="A10" s="68" t="s">
        <v>112</v>
      </c>
      <c r="B10" s="66" t="s">
        <v>6</v>
      </c>
      <c r="C10" s="64" t="s">
        <v>7</v>
      </c>
      <c r="D10" s="64" t="s">
        <v>8</v>
      </c>
    </row>
    <row r="11" spans="1:4" ht="12.75" customHeight="1">
      <c r="A11" s="68" t="s">
        <v>113</v>
      </c>
      <c r="B11" s="69">
        <v>308</v>
      </c>
      <c r="C11" s="69">
        <v>265</v>
      </c>
      <c r="D11" s="64">
        <v>260</v>
      </c>
    </row>
    <row r="12" spans="1:4" ht="12.75" customHeight="1">
      <c r="A12" s="68" t="s">
        <v>114</v>
      </c>
      <c r="B12" s="69">
        <v>308</v>
      </c>
      <c r="C12" s="69">
        <v>308</v>
      </c>
      <c r="D12" s="64">
        <v>308</v>
      </c>
    </row>
    <row r="13" spans="1:4" ht="15.75" customHeight="1">
      <c r="A13" s="68" t="s">
        <v>115</v>
      </c>
      <c r="B13" s="69">
        <v>4100</v>
      </c>
      <c r="C13" s="69">
        <v>4146</v>
      </c>
      <c r="D13" s="64">
        <v>4157</v>
      </c>
    </row>
    <row r="14" spans="1:4" ht="15.75" customHeight="1">
      <c r="A14" s="68" t="s">
        <v>116</v>
      </c>
      <c r="B14" s="69">
        <v>1480</v>
      </c>
      <c r="C14" s="69">
        <v>1634</v>
      </c>
      <c r="D14" s="64">
        <v>1651</v>
      </c>
    </row>
    <row r="15" spans="1:4" ht="15.75" customHeight="1">
      <c r="A15" s="68" t="s">
        <v>117</v>
      </c>
      <c r="B15" s="69">
        <v>1413</v>
      </c>
      <c r="C15" s="69">
        <v>1613</v>
      </c>
      <c r="D15" s="64">
        <v>1616</v>
      </c>
    </row>
    <row r="16" spans="1:4" ht="15.75" customHeight="1">
      <c r="A16" s="68" t="s">
        <v>118</v>
      </c>
      <c r="B16" s="69">
        <v>300</v>
      </c>
      <c r="C16" s="69">
        <v>780</v>
      </c>
      <c r="D16" s="64">
        <v>703</v>
      </c>
    </row>
    <row r="17" spans="1:4" ht="15.75" customHeight="1">
      <c r="A17" s="68" t="s">
        <v>119</v>
      </c>
      <c r="B17" s="69">
        <v>200</v>
      </c>
      <c r="C17" s="69">
        <v>200</v>
      </c>
      <c r="D17" s="64">
        <v>140</v>
      </c>
    </row>
    <row r="18" spans="1:4" ht="14.25" customHeight="1">
      <c r="A18" s="64" t="s">
        <v>120</v>
      </c>
      <c r="B18" s="65">
        <v>150</v>
      </c>
      <c r="C18" s="65">
        <v>300</v>
      </c>
      <c r="D18" s="64">
        <v>292</v>
      </c>
    </row>
    <row r="19" spans="1:4" ht="14.25" customHeight="1">
      <c r="A19" s="64" t="s">
        <v>121</v>
      </c>
      <c r="B19" s="65">
        <v>700</v>
      </c>
      <c r="C19" s="65">
        <v>941</v>
      </c>
      <c r="D19" s="64">
        <v>841</v>
      </c>
    </row>
    <row r="20" spans="1:4" ht="14.25" customHeight="1">
      <c r="A20" s="64" t="s">
        <v>122</v>
      </c>
      <c r="B20" s="65">
        <v>89</v>
      </c>
      <c r="C20" s="65">
        <v>543</v>
      </c>
      <c r="D20" s="64">
        <v>606</v>
      </c>
    </row>
    <row r="21" spans="1:4" ht="14.25" customHeight="1">
      <c r="A21" s="64" t="s">
        <v>123</v>
      </c>
      <c r="B21" s="65">
        <v>100</v>
      </c>
      <c r="C21" s="65">
        <v>100</v>
      </c>
      <c r="D21" s="64"/>
    </row>
    <row r="22" spans="1:4" ht="14.25" customHeight="1">
      <c r="A22" s="64" t="s">
        <v>124</v>
      </c>
      <c r="B22" s="65">
        <v>150</v>
      </c>
      <c r="C22" s="65">
        <v>150</v>
      </c>
      <c r="D22" s="64">
        <v>110</v>
      </c>
    </row>
    <row r="23" spans="1:4" ht="14.25" customHeight="1">
      <c r="A23" s="64" t="s">
        <v>125</v>
      </c>
      <c r="B23" s="65"/>
      <c r="C23" s="64">
        <v>20</v>
      </c>
      <c r="D23" s="64">
        <v>20</v>
      </c>
    </row>
    <row r="24" spans="1:4" ht="14.25" customHeight="1">
      <c r="A24" s="64" t="s">
        <v>126</v>
      </c>
      <c r="B24" s="65"/>
      <c r="C24" s="64">
        <v>407</v>
      </c>
      <c r="D24" s="64">
        <v>407</v>
      </c>
    </row>
    <row r="25" spans="1:4" ht="14.25" customHeight="1">
      <c r="A25" s="64" t="s">
        <v>127</v>
      </c>
      <c r="B25" s="65"/>
      <c r="C25" s="64">
        <v>580</v>
      </c>
      <c r="D25" s="64">
        <v>580</v>
      </c>
    </row>
    <row r="26" spans="1:4" ht="14.25" customHeight="1">
      <c r="A26" s="64" t="s">
        <v>106</v>
      </c>
      <c r="B26" s="65">
        <f>SUM(B11:B22)</f>
        <v>9298</v>
      </c>
      <c r="C26" s="65">
        <f>SUM(C11:C25)</f>
        <v>11987</v>
      </c>
      <c r="D26" s="65">
        <f>SUM(D11:D25)</f>
        <v>11691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6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3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4.7109375" style="100" customWidth="1"/>
    <col min="2" max="2" width="9.140625" style="100" customWidth="1"/>
    <col min="3" max="3" width="11.57421875" style="100" customWidth="1"/>
    <col min="4" max="5" width="9.00390625" style="100" customWidth="1"/>
    <col min="6" max="6" width="14.28125" style="100" customWidth="1"/>
    <col min="7" max="7" width="15.57421875" style="100" customWidth="1"/>
    <col min="8" max="9" width="10.7109375" style="100" customWidth="1"/>
    <col min="10" max="16384" width="9.140625" style="100" customWidth="1"/>
  </cols>
  <sheetData>
    <row r="1" spans="1:9" ht="12.75">
      <c r="A1" s="97"/>
      <c r="B1" s="97"/>
      <c r="C1" s="97"/>
      <c r="D1" s="97"/>
      <c r="E1" s="97"/>
      <c r="F1" s="98" t="s">
        <v>170</v>
      </c>
      <c r="G1" s="98"/>
      <c r="H1" s="99"/>
      <c r="I1" s="99"/>
    </row>
    <row r="2" spans="1:9" ht="12.75">
      <c r="A2" s="97"/>
      <c r="B2" s="97"/>
      <c r="C2" s="97"/>
      <c r="D2" s="97"/>
      <c r="E2" s="97"/>
      <c r="F2" s="97"/>
      <c r="G2" s="97"/>
      <c r="H2" s="101"/>
      <c r="I2" s="101"/>
    </row>
    <row r="3" spans="1:9" ht="12.75">
      <c r="A3" s="97"/>
      <c r="B3" s="97"/>
      <c r="C3" s="97"/>
      <c r="D3" s="97"/>
      <c r="E3" s="97"/>
      <c r="F3" s="97"/>
      <c r="G3" s="97"/>
      <c r="H3" s="101"/>
      <c r="I3" s="101"/>
    </row>
    <row r="4" spans="1:9" ht="12.75">
      <c r="A4" s="97"/>
      <c r="B4" s="97"/>
      <c r="C4" s="97"/>
      <c r="D4" s="97"/>
      <c r="E4" s="97"/>
      <c r="F4" s="97"/>
      <c r="G4" s="97"/>
      <c r="H4" s="101"/>
      <c r="I4" s="101"/>
    </row>
    <row r="5" spans="1:9" ht="12.75">
      <c r="A5" s="102" t="s">
        <v>171</v>
      </c>
      <c r="B5" s="102"/>
      <c r="C5" s="102"/>
      <c r="D5" s="102"/>
      <c r="E5" s="102"/>
      <c r="F5" s="102"/>
      <c r="G5" s="102"/>
      <c r="H5" s="103"/>
      <c r="I5" s="103"/>
    </row>
    <row r="6" spans="1:9" ht="16.5" customHeight="1">
      <c r="A6" s="102" t="s">
        <v>172</v>
      </c>
      <c r="B6" s="102"/>
      <c r="C6" s="102"/>
      <c r="D6" s="102"/>
      <c r="E6" s="102"/>
      <c r="F6" s="102"/>
      <c r="G6" s="102"/>
      <c r="H6" s="103"/>
      <c r="I6" s="103"/>
    </row>
    <row r="7" spans="1:9" ht="12.75" customHeight="1">
      <c r="A7" s="104"/>
      <c r="B7" s="104"/>
      <c r="C7" s="104"/>
      <c r="D7" s="104"/>
      <c r="E7" s="104"/>
      <c r="F7" s="104"/>
      <c r="G7" s="104"/>
      <c r="H7" s="105"/>
      <c r="I7" s="105"/>
    </row>
    <row r="8" spans="1:9" ht="12.75" customHeight="1">
      <c r="A8" s="104"/>
      <c r="B8" s="104"/>
      <c r="C8" s="104"/>
      <c r="D8" s="104"/>
      <c r="E8" s="104"/>
      <c r="F8" s="104"/>
      <c r="G8" s="104"/>
      <c r="H8" s="105"/>
      <c r="I8" s="105"/>
    </row>
    <row r="9" spans="1:9" ht="13.5" thickBot="1">
      <c r="A9" s="106" t="s">
        <v>173</v>
      </c>
      <c r="B9" s="106"/>
      <c r="C9" s="106"/>
      <c r="D9" s="97"/>
      <c r="E9" s="97"/>
      <c r="F9" s="107" t="s">
        <v>174</v>
      </c>
      <c r="G9" s="107"/>
      <c r="H9" s="108"/>
      <c r="I9" s="108"/>
    </row>
    <row r="10" spans="1:9" ht="16.5" customHeight="1" thickTop="1">
      <c r="A10" s="109" t="s">
        <v>175</v>
      </c>
      <c r="B10" s="110" t="s">
        <v>129</v>
      </c>
      <c r="C10" s="110"/>
      <c r="D10" s="110"/>
      <c r="E10" s="110"/>
      <c r="F10" s="111" t="s">
        <v>176</v>
      </c>
      <c r="G10" s="112" t="s">
        <v>177</v>
      </c>
      <c r="H10" s="113"/>
      <c r="I10" s="114"/>
    </row>
    <row r="11" spans="1:9" ht="16.5" customHeight="1">
      <c r="A11" s="115"/>
      <c r="B11" s="116"/>
      <c r="C11" s="116"/>
      <c r="D11" s="116"/>
      <c r="E11" s="116"/>
      <c r="F11" s="117">
        <v>37987</v>
      </c>
      <c r="G11" s="118">
        <v>38352</v>
      </c>
      <c r="H11" s="119"/>
      <c r="I11" s="120"/>
    </row>
    <row r="12" spans="1:9" ht="12.75">
      <c r="A12" s="121" t="s">
        <v>178</v>
      </c>
      <c r="B12" s="122" t="s">
        <v>179</v>
      </c>
      <c r="C12" s="122"/>
      <c r="D12" s="122"/>
      <c r="E12" s="122"/>
      <c r="F12" s="123"/>
      <c r="G12" s="124"/>
      <c r="H12" s="125"/>
      <c r="I12" s="126"/>
    </row>
    <row r="13" spans="1:9" ht="12.75">
      <c r="A13" s="121" t="s">
        <v>180</v>
      </c>
      <c r="B13" s="122" t="s">
        <v>181</v>
      </c>
      <c r="C13" s="122"/>
      <c r="D13" s="122"/>
      <c r="E13" s="122"/>
      <c r="F13" s="123"/>
      <c r="G13" s="124"/>
      <c r="H13" s="125"/>
      <c r="I13" s="126"/>
    </row>
    <row r="14" spans="1:9" ht="12.75">
      <c r="A14" s="121" t="s">
        <v>182</v>
      </c>
      <c r="B14" s="122" t="s">
        <v>183</v>
      </c>
      <c r="C14" s="122"/>
      <c r="D14" s="122"/>
      <c r="E14" s="122"/>
      <c r="F14" s="123"/>
      <c r="G14" s="124"/>
      <c r="H14" s="125"/>
      <c r="I14" s="126"/>
    </row>
    <row r="15" spans="1:9" ht="12.75">
      <c r="A15" s="121" t="s">
        <v>184</v>
      </c>
      <c r="B15" s="122" t="s">
        <v>185</v>
      </c>
      <c r="C15" s="122"/>
      <c r="D15" s="122"/>
      <c r="E15" s="122"/>
      <c r="F15" s="127">
        <v>459</v>
      </c>
      <c r="G15" s="128">
        <v>294</v>
      </c>
      <c r="H15" s="125"/>
      <c r="I15" s="126"/>
    </row>
    <row r="16" spans="1:9" ht="12.75">
      <c r="A16" s="121" t="s">
        <v>186</v>
      </c>
      <c r="B16" s="122" t="s">
        <v>187</v>
      </c>
      <c r="C16" s="122"/>
      <c r="D16" s="122"/>
      <c r="E16" s="122"/>
      <c r="F16" s="127"/>
      <c r="G16" s="128"/>
      <c r="H16" s="125"/>
      <c r="I16" s="126"/>
    </row>
    <row r="17" spans="1:9" ht="12.75">
      <c r="A17" s="121" t="s">
        <v>188</v>
      </c>
      <c r="B17" s="122" t="s">
        <v>189</v>
      </c>
      <c r="C17" s="122"/>
      <c r="D17" s="122"/>
      <c r="E17" s="122"/>
      <c r="F17" s="127">
        <v>459</v>
      </c>
      <c r="G17" s="128">
        <v>294</v>
      </c>
      <c r="H17" s="125"/>
      <c r="I17" s="126"/>
    </row>
    <row r="18" spans="1:9" ht="12.75">
      <c r="A18" s="129" t="s">
        <v>190</v>
      </c>
      <c r="B18" s="130" t="s">
        <v>191</v>
      </c>
      <c r="C18" s="130"/>
      <c r="D18" s="130"/>
      <c r="E18" s="130"/>
      <c r="F18" s="127"/>
      <c r="G18" s="128"/>
      <c r="H18" s="125"/>
      <c r="I18" s="126"/>
    </row>
    <row r="19" spans="1:9" ht="12.75">
      <c r="A19" s="121" t="s">
        <v>192</v>
      </c>
      <c r="B19" s="122" t="s">
        <v>193</v>
      </c>
      <c r="C19" s="122"/>
      <c r="D19" s="122"/>
      <c r="E19" s="122"/>
      <c r="F19" s="127">
        <v>378402</v>
      </c>
      <c r="G19" s="128">
        <v>372303</v>
      </c>
      <c r="H19" s="125"/>
      <c r="I19" s="126"/>
    </row>
    <row r="20" spans="1:9" ht="12.75">
      <c r="A20" s="121"/>
      <c r="B20" s="131" t="s">
        <v>194</v>
      </c>
      <c r="C20" s="132"/>
      <c r="D20" s="132"/>
      <c r="E20" s="133"/>
      <c r="F20" s="127"/>
      <c r="G20" s="128"/>
      <c r="H20" s="125"/>
      <c r="I20" s="126"/>
    </row>
    <row r="21" spans="1:9" ht="12.75">
      <c r="A21" s="121"/>
      <c r="B21" s="131" t="s">
        <v>195</v>
      </c>
      <c r="C21" s="132"/>
      <c r="D21" s="132"/>
      <c r="E21" s="133"/>
      <c r="F21" s="127"/>
      <c r="G21" s="128"/>
      <c r="H21" s="125"/>
      <c r="I21" s="126"/>
    </row>
    <row r="22" spans="1:9" ht="12.75">
      <c r="A22" s="121"/>
      <c r="B22" s="131" t="s">
        <v>196</v>
      </c>
      <c r="C22" s="132"/>
      <c r="D22" s="132"/>
      <c r="E22" s="133"/>
      <c r="F22" s="127"/>
      <c r="G22" s="128"/>
      <c r="H22" s="125"/>
      <c r="I22" s="126"/>
    </row>
    <row r="23" spans="1:9" ht="12.75">
      <c r="A23" s="121"/>
      <c r="B23" s="131" t="s">
        <v>197</v>
      </c>
      <c r="C23" s="132"/>
      <c r="D23" s="132"/>
      <c r="E23" s="133"/>
      <c r="F23" s="127"/>
      <c r="G23" s="128"/>
      <c r="H23" s="125"/>
      <c r="I23" s="126"/>
    </row>
    <row r="24" spans="1:9" ht="12.75">
      <c r="A24" s="121"/>
      <c r="B24" s="131" t="s">
        <v>198</v>
      </c>
      <c r="C24" s="132"/>
      <c r="D24" s="132"/>
      <c r="E24" s="133"/>
      <c r="F24" s="127"/>
      <c r="G24" s="128"/>
      <c r="H24" s="125"/>
      <c r="I24" s="126"/>
    </row>
    <row r="25" spans="1:9" ht="12.75">
      <c r="A25" s="121" t="s">
        <v>199</v>
      </c>
      <c r="B25" s="122" t="s">
        <v>200</v>
      </c>
      <c r="C25" s="122"/>
      <c r="D25" s="122"/>
      <c r="E25" s="122"/>
      <c r="F25" s="127">
        <v>9144</v>
      </c>
      <c r="G25" s="128">
        <v>8414</v>
      </c>
      <c r="H25" s="125"/>
      <c r="I25" s="126"/>
    </row>
    <row r="26" spans="1:9" ht="12.75">
      <c r="A26" s="121" t="s">
        <v>201</v>
      </c>
      <c r="B26" s="122" t="s">
        <v>202</v>
      </c>
      <c r="C26" s="122"/>
      <c r="D26" s="122"/>
      <c r="E26" s="122"/>
      <c r="F26" s="127"/>
      <c r="G26" s="128"/>
      <c r="H26" s="125"/>
      <c r="I26" s="126"/>
    </row>
    <row r="27" spans="1:9" ht="12.75">
      <c r="A27" s="121" t="s">
        <v>203</v>
      </c>
      <c r="B27" s="122" t="s">
        <v>204</v>
      </c>
      <c r="C27" s="122"/>
      <c r="D27" s="122"/>
      <c r="E27" s="122"/>
      <c r="F27" s="127"/>
      <c r="G27" s="128"/>
      <c r="H27" s="125"/>
      <c r="I27" s="126"/>
    </row>
    <row r="28" spans="1:9" ht="12.75">
      <c r="A28" s="121" t="s">
        <v>205</v>
      </c>
      <c r="B28" s="122" t="s">
        <v>206</v>
      </c>
      <c r="C28" s="122"/>
      <c r="D28" s="122"/>
      <c r="E28" s="122"/>
      <c r="F28" s="127"/>
      <c r="G28" s="128"/>
      <c r="H28" s="125"/>
      <c r="I28" s="126"/>
    </row>
    <row r="29" spans="1:9" ht="12.75">
      <c r="A29" s="121" t="s">
        <v>207</v>
      </c>
      <c r="B29" s="122" t="s">
        <v>208</v>
      </c>
      <c r="C29" s="122"/>
      <c r="D29" s="122"/>
      <c r="E29" s="122"/>
      <c r="F29" s="127"/>
      <c r="G29" s="128"/>
      <c r="H29" s="125"/>
      <c r="I29" s="126"/>
    </row>
    <row r="30" spans="1:9" ht="12.75">
      <c r="A30" s="121" t="s">
        <v>209</v>
      </c>
      <c r="B30" s="122" t="s">
        <v>210</v>
      </c>
      <c r="C30" s="122"/>
      <c r="D30" s="122"/>
      <c r="E30" s="122"/>
      <c r="F30" s="127"/>
      <c r="G30" s="128"/>
      <c r="H30" s="125"/>
      <c r="I30" s="126"/>
    </row>
    <row r="31" spans="1:9" ht="12.75">
      <c r="A31" s="129" t="s">
        <v>211</v>
      </c>
      <c r="B31" s="130" t="s">
        <v>212</v>
      </c>
      <c r="C31" s="130"/>
      <c r="D31" s="130"/>
      <c r="E31" s="130"/>
      <c r="F31" s="127">
        <v>387546</v>
      </c>
      <c r="G31" s="128">
        <v>380717</v>
      </c>
      <c r="H31" s="125"/>
      <c r="I31" s="126"/>
    </row>
    <row r="32" spans="1:9" ht="12.75">
      <c r="A32" s="121" t="s">
        <v>213</v>
      </c>
      <c r="B32" s="122" t="s">
        <v>214</v>
      </c>
      <c r="C32" s="122"/>
      <c r="D32" s="122"/>
      <c r="E32" s="122"/>
      <c r="F32" s="127">
        <v>140</v>
      </c>
      <c r="G32" s="128">
        <v>140</v>
      </c>
      <c r="H32" s="125"/>
      <c r="I32" s="126"/>
    </row>
    <row r="33" spans="1:9" ht="12.75">
      <c r="A33" s="121" t="s">
        <v>215</v>
      </c>
      <c r="B33" s="122" t="s">
        <v>216</v>
      </c>
      <c r="C33" s="122"/>
      <c r="D33" s="122"/>
      <c r="E33" s="122"/>
      <c r="F33" s="127"/>
      <c r="G33" s="128"/>
      <c r="H33" s="125"/>
      <c r="I33" s="126"/>
    </row>
    <row r="34" spans="1:9" ht="12.75">
      <c r="A34" s="121" t="s">
        <v>217</v>
      </c>
      <c r="B34" s="122" t="s">
        <v>218</v>
      </c>
      <c r="C34" s="122"/>
      <c r="D34" s="122"/>
      <c r="E34" s="122"/>
      <c r="F34" s="123"/>
      <c r="G34" s="124"/>
      <c r="H34" s="125"/>
      <c r="I34" s="126"/>
    </row>
    <row r="35" spans="1:9" ht="12.75">
      <c r="A35" s="121" t="s">
        <v>219</v>
      </c>
      <c r="B35" s="122" t="s">
        <v>220</v>
      </c>
      <c r="C35" s="122"/>
      <c r="D35" s="122"/>
      <c r="E35" s="122"/>
      <c r="F35" s="123"/>
      <c r="G35" s="124"/>
      <c r="H35" s="125"/>
      <c r="I35" s="126"/>
    </row>
    <row r="36" spans="1:9" ht="12.75">
      <c r="A36" s="121" t="s">
        <v>221</v>
      </c>
      <c r="B36" s="122" t="s">
        <v>222</v>
      </c>
      <c r="C36" s="122"/>
      <c r="D36" s="122"/>
      <c r="E36" s="122"/>
      <c r="F36" s="123"/>
      <c r="G36" s="124"/>
      <c r="H36" s="125"/>
      <c r="I36" s="126"/>
    </row>
    <row r="37" spans="1:9" ht="12.75">
      <c r="A37" s="121" t="s">
        <v>223</v>
      </c>
      <c r="B37" s="122" t="s">
        <v>224</v>
      </c>
      <c r="C37" s="122"/>
      <c r="D37" s="122"/>
      <c r="E37" s="122"/>
      <c r="F37" s="123"/>
      <c r="G37" s="124"/>
      <c r="H37" s="125"/>
      <c r="I37" s="126"/>
    </row>
    <row r="38" spans="1:9" ht="12.75">
      <c r="A38" s="129" t="s">
        <v>225</v>
      </c>
      <c r="B38" s="130" t="s">
        <v>226</v>
      </c>
      <c r="C38" s="130"/>
      <c r="D38" s="130"/>
      <c r="E38" s="130"/>
      <c r="F38" s="123"/>
      <c r="G38" s="124"/>
      <c r="H38" s="125"/>
      <c r="I38" s="126"/>
    </row>
    <row r="39" spans="1:9" ht="12.75">
      <c r="A39" s="134"/>
      <c r="B39" s="130" t="s">
        <v>227</v>
      </c>
      <c r="C39" s="130"/>
      <c r="D39" s="130"/>
      <c r="E39" s="130"/>
      <c r="F39" s="127">
        <v>140</v>
      </c>
      <c r="G39" s="128">
        <v>140</v>
      </c>
      <c r="H39" s="125"/>
      <c r="I39" s="126"/>
    </row>
    <row r="40" spans="1:9" ht="12.75">
      <c r="A40" s="129" t="s">
        <v>228</v>
      </c>
      <c r="B40" s="130" t="s">
        <v>229</v>
      </c>
      <c r="C40" s="130"/>
      <c r="D40" s="130"/>
      <c r="E40" s="130"/>
      <c r="F40" s="127">
        <v>1973</v>
      </c>
      <c r="G40" s="128">
        <v>1779</v>
      </c>
      <c r="H40" s="135"/>
      <c r="I40" s="136"/>
    </row>
    <row r="41" spans="1:9" ht="12.75">
      <c r="A41" s="137" t="s">
        <v>230</v>
      </c>
      <c r="B41" s="130" t="s">
        <v>231</v>
      </c>
      <c r="C41" s="130"/>
      <c r="D41" s="130"/>
      <c r="E41" s="130"/>
      <c r="F41" s="127"/>
      <c r="G41" s="128"/>
      <c r="H41" s="135"/>
      <c r="I41" s="136"/>
    </row>
    <row r="42" spans="1:9" ht="12.75">
      <c r="A42" s="129" t="s">
        <v>232</v>
      </c>
      <c r="B42" s="130" t="s">
        <v>233</v>
      </c>
      <c r="C42" s="130"/>
      <c r="D42" s="130"/>
      <c r="E42" s="130"/>
      <c r="F42" s="127">
        <v>390118</v>
      </c>
      <c r="G42" s="128">
        <v>382930</v>
      </c>
      <c r="H42" s="135"/>
      <c r="I42" s="136"/>
    </row>
    <row r="43" spans="1:9" ht="12.75">
      <c r="A43" s="121" t="s">
        <v>234</v>
      </c>
      <c r="B43" s="122" t="s">
        <v>235</v>
      </c>
      <c r="C43" s="122"/>
      <c r="D43" s="122"/>
      <c r="E43" s="122"/>
      <c r="F43" s="127"/>
      <c r="G43" s="128"/>
      <c r="H43" s="135"/>
      <c r="I43" s="136"/>
    </row>
    <row r="44" spans="1:9" ht="12.75">
      <c r="A44" s="121" t="s">
        <v>236</v>
      </c>
      <c r="B44" s="122" t="s">
        <v>237</v>
      </c>
      <c r="C44" s="122"/>
      <c r="D44" s="122"/>
      <c r="E44" s="122"/>
      <c r="F44" s="127"/>
      <c r="G44" s="128"/>
      <c r="H44" s="135"/>
      <c r="I44" s="136"/>
    </row>
    <row r="45" spans="1:9" ht="12.75">
      <c r="A45" s="121" t="s">
        <v>238</v>
      </c>
      <c r="B45" s="122" t="s">
        <v>239</v>
      </c>
      <c r="C45" s="122"/>
      <c r="D45" s="122"/>
      <c r="E45" s="122"/>
      <c r="F45" s="127"/>
      <c r="G45" s="128"/>
      <c r="H45" s="135"/>
      <c r="I45" s="136"/>
    </row>
    <row r="46" spans="1:9" ht="12.75">
      <c r="A46" s="121" t="s">
        <v>240</v>
      </c>
      <c r="B46" s="122" t="s">
        <v>241</v>
      </c>
      <c r="C46" s="122"/>
      <c r="D46" s="122"/>
      <c r="E46" s="122"/>
      <c r="F46" s="127"/>
      <c r="G46" s="128"/>
      <c r="H46" s="135"/>
      <c r="I46" s="136"/>
    </row>
    <row r="47" spans="1:9" ht="12.75">
      <c r="A47" s="121" t="s">
        <v>242</v>
      </c>
      <c r="B47" s="122" t="s">
        <v>243</v>
      </c>
      <c r="C47" s="122"/>
      <c r="D47" s="122"/>
      <c r="E47" s="122"/>
      <c r="F47" s="127"/>
      <c r="G47" s="128"/>
      <c r="H47" s="135"/>
      <c r="I47" s="136"/>
    </row>
    <row r="48" spans="1:9" ht="12.75">
      <c r="A48" s="121" t="s">
        <v>244</v>
      </c>
      <c r="B48" s="122" t="s">
        <v>245</v>
      </c>
      <c r="C48" s="122"/>
      <c r="D48" s="122"/>
      <c r="E48" s="122"/>
      <c r="F48" s="127"/>
      <c r="G48" s="128"/>
      <c r="H48" s="135"/>
      <c r="I48" s="136"/>
    </row>
    <row r="49" spans="1:9" ht="12.75">
      <c r="A49" s="129" t="s">
        <v>190</v>
      </c>
      <c r="B49" s="130" t="s">
        <v>246</v>
      </c>
      <c r="C49" s="130"/>
      <c r="D49" s="130"/>
      <c r="E49" s="130"/>
      <c r="F49" s="127"/>
      <c r="G49" s="128"/>
      <c r="H49" s="135"/>
      <c r="I49" s="136"/>
    </row>
    <row r="50" spans="1:9" ht="12.75">
      <c r="A50" s="121" t="s">
        <v>247</v>
      </c>
      <c r="B50" s="122" t="s">
        <v>248</v>
      </c>
      <c r="C50" s="122"/>
      <c r="D50" s="122"/>
      <c r="E50" s="122"/>
      <c r="F50" s="127"/>
      <c r="G50" s="128"/>
      <c r="H50" s="135"/>
      <c r="I50" s="136"/>
    </row>
    <row r="51" spans="1:9" ht="12.75">
      <c r="A51" s="121" t="s">
        <v>249</v>
      </c>
      <c r="B51" s="122" t="s">
        <v>250</v>
      </c>
      <c r="C51" s="122"/>
      <c r="D51" s="122"/>
      <c r="E51" s="122"/>
      <c r="F51" s="127">
        <v>3711</v>
      </c>
      <c r="G51" s="128">
        <v>1131</v>
      </c>
      <c r="H51" s="135"/>
      <c r="I51" s="136"/>
    </row>
    <row r="52" spans="1:9" ht="12.75">
      <c r="A52" s="121" t="s">
        <v>251</v>
      </c>
      <c r="B52" s="122" t="s">
        <v>252</v>
      </c>
      <c r="C52" s="122"/>
      <c r="D52" s="122"/>
      <c r="E52" s="122"/>
      <c r="F52" s="127"/>
      <c r="G52" s="128"/>
      <c r="H52" s="135"/>
      <c r="I52" s="136"/>
    </row>
    <row r="53" spans="1:9" ht="12.75">
      <c r="A53" s="121" t="s">
        <v>253</v>
      </c>
      <c r="B53" s="122" t="s">
        <v>254</v>
      </c>
      <c r="C53" s="122"/>
      <c r="D53" s="122"/>
      <c r="E53" s="122"/>
      <c r="F53" s="127"/>
      <c r="G53" s="128"/>
      <c r="H53" s="135"/>
      <c r="I53" s="136"/>
    </row>
    <row r="54" spans="1:9" ht="12.75">
      <c r="A54" s="121"/>
      <c r="B54" s="122" t="s">
        <v>255</v>
      </c>
      <c r="C54" s="122"/>
      <c r="D54" s="122"/>
      <c r="E54" s="122"/>
      <c r="F54" s="127"/>
      <c r="G54" s="138"/>
      <c r="H54" s="135"/>
      <c r="I54" s="136"/>
    </row>
    <row r="55" spans="1:9" ht="12.75">
      <c r="A55" s="129" t="s">
        <v>211</v>
      </c>
      <c r="B55" s="130" t="s">
        <v>256</v>
      </c>
      <c r="C55" s="130"/>
      <c r="D55" s="130"/>
      <c r="E55" s="130"/>
      <c r="F55" s="127">
        <v>3711</v>
      </c>
      <c r="G55" s="138">
        <v>1131</v>
      </c>
      <c r="H55" s="135"/>
      <c r="I55" s="136"/>
    </row>
    <row r="56" spans="1:9" ht="12.75">
      <c r="A56" s="139"/>
      <c r="B56" s="140"/>
      <c r="C56" s="140"/>
      <c r="D56" s="140"/>
      <c r="E56" s="140"/>
      <c r="F56" s="141" t="s">
        <v>257</v>
      </c>
      <c r="G56" s="141"/>
      <c r="H56" s="142"/>
      <c r="I56" s="136"/>
    </row>
    <row r="57" spans="1:9" ht="12.75">
      <c r="A57" s="139"/>
      <c r="B57" s="140"/>
      <c r="C57" s="140"/>
      <c r="D57" s="140"/>
      <c r="E57" s="140"/>
      <c r="F57" s="143"/>
      <c r="G57" s="143"/>
      <c r="H57" s="142"/>
      <c r="I57" s="136"/>
    </row>
    <row r="58" spans="1:9" ht="12.75">
      <c r="A58" s="139"/>
      <c r="B58" s="140"/>
      <c r="C58" s="140"/>
      <c r="D58" s="140"/>
      <c r="E58" s="140"/>
      <c r="F58" s="143"/>
      <c r="G58" s="143"/>
      <c r="H58" s="142"/>
      <c r="I58" s="136"/>
    </row>
    <row r="59" spans="1:9" ht="12.75">
      <c r="A59" s="139"/>
      <c r="B59" s="140"/>
      <c r="C59" s="140"/>
      <c r="D59" s="140"/>
      <c r="E59" s="140"/>
      <c r="F59" s="144"/>
      <c r="G59" s="144"/>
      <c r="H59" s="136"/>
      <c r="I59" s="136"/>
    </row>
    <row r="60" spans="1:9" ht="12.75">
      <c r="A60" s="145"/>
      <c r="B60" s="145"/>
      <c r="C60" s="145"/>
      <c r="D60" s="145"/>
      <c r="E60" s="145"/>
      <c r="F60" s="145"/>
      <c r="G60" s="146" t="s">
        <v>174</v>
      </c>
      <c r="H60" s="147"/>
      <c r="I60" s="136"/>
    </row>
    <row r="61" spans="1:9" ht="12.75">
      <c r="A61" s="121" t="s">
        <v>258</v>
      </c>
      <c r="B61" s="122" t="s">
        <v>259</v>
      </c>
      <c r="C61" s="122"/>
      <c r="D61" s="122"/>
      <c r="E61" s="122"/>
      <c r="F61" s="127"/>
      <c r="G61" s="128"/>
      <c r="H61" s="135"/>
      <c r="I61" s="136"/>
    </row>
    <row r="62" spans="1:9" ht="12.75">
      <c r="A62" s="121" t="s">
        <v>260</v>
      </c>
      <c r="B62" s="122" t="s">
        <v>261</v>
      </c>
      <c r="C62" s="122"/>
      <c r="D62" s="122"/>
      <c r="E62" s="122"/>
      <c r="F62" s="127"/>
      <c r="G62" s="128"/>
      <c r="H62" s="135"/>
      <c r="I62" s="136"/>
    </row>
    <row r="63" spans="1:9" ht="12.75">
      <c r="A63" s="129" t="s">
        <v>225</v>
      </c>
      <c r="B63" s="130" t="s">
        <v>262</v>
      </c>
      <c r="C63" s="130"/>
      <c r="D63" s="130"/>
      <c r="E63" s="130"/>
      <c r="F63" s="127"/>
      <c r="G63" s="128"/>
      <c r="H63" s="135"/>
      <c r="I63" s="136"/>
    </row>
    <row r="64" spans="1:9" ht="12.75">
      <c r="A64" s="121" t="s">
        <v>263</v>
      </c>
      <c r="B64" s="122" t="s">
        <v>264</v>
      </c>
      <c r="C64" s="122"/>
      <c r="D64" s="122"/>
      <c r="E64" s="122"/>
      <c r="F64" s="127">
        <v>136</v>
      </c>
      <c r="G64" s="128">
        <v>111</v>
      </c>
      <c r="H64" s="135"/>
      <c r="I64" s="136"/>
    </row>
    <row r="65" spans="1:9" ht="12.75">
      <c r="A65" s="121" t="s">
        <v>265</v>
      </c>
      <c r="B65" s="122" t="s">
        <v>266</v>
      </c>
      <c r="C65" s="122"/>
      <c r="D65" s="122"/>
      <c r="E65" s="122"/>
      <c r="F65" s="127">
        <v>6521</v>
      </c>
      <c r="G65" s="128">
        <v>9661</v>
      </c>
      <c r="H65" s="135"/>
      <c r="I65" s="136"/>
    </row>
    <row r="66" spans="1:9" ht="12.75">
      <c r="A66" s="121" t="s">
        <v>267</v>
      </c>
      <c r="B66" s="122" t="s">
        <v>268</v>
      </c>
      <c r="C66" s="122"/>
      <c r="D66" s="122"/>
      <c r="E66" s="122"/>
      <c r="F66" s="127"/>
      <c r="G66" s="128"/>
      <c r="H66" s="135"/>
      <c r="I66" s="136"/>
    </row>
    <row r="67" spans="1:9" ht="12.75">
      <c r="A67" s="121" t="s">
        <v>269</v>
      </c>
      <c r="B67" s="122" t="s">
        <v>270</v>
      </c>
      <c r="C67" s="122"/>
      <c r="D67" s="122"/>
      <c r="E67" s="122"/>
      <c r="F67" s="127"/>
      <c r="G67" s="128"/>
      <c r="H67" s="135"/>
      <c r="I67" s="136"/>
    </row>
    <row r="68" spans="1:9" ht="12.75">
      <c r="A68" s="129" t="s">
        <v>228</v>
      </c>
      <c r="B68" s="130" t="s">
        <v>271</v>
      </c>
      <c r="C68" s="130"/>
      <c r="D68" s="130"/>
      <c r="E68" s="130"/>
      <c r="F68" s="127">
        <v>6657</v>
      </c>
      <c r="G68" s="128">
        <v>9772</v>
      </c>
      <c r="H68" s="135"/>
      <c r="I68" s="136"/>
    </row>
    <row r="69" spans="1:9" ht="12.75">
      <c r="A69" s="121" t="s">
        <v>272</v>
      </c>
      <c r="B69" s="122" t="s">
        <v>273</v>
      </c>
      <c r="C69" s="122"/>
      <c r="D69" s="122"/>
      <c r="E69" s="122"/>
      <c r="F69" s="127">
        <v>50</v>
      </c>
      <c r="G69" s="128">
        <v>35</v>
      </c>
      <c r="H69" s="135"/>
      <c r="I69" s="136"/>
    </row>
    <row r="70" spans="1:9" ht="12.75">
      <c r="A70" s="121" t="s">
        <v>274</v>
      </c>
      <c r="B70" s="122" t="s">
        <v>275</v>
      </c>
      <c r="C70" s="122"/>
      <c r="D70" s="122"/>
      <c r="E70" s="122"/>
      <c r="F70" s="127">
        <v>608</v>
      </c>
      <c r="G70" s="128"/>
      <c r="H70" s="135"/>
      <c r="I70" s="136"/>
    </row>
    <row r="71" spans="1:9" ht="12.75">
      <c r="A71" s="121" t="s">
        <v>276</v>
      </c>
      <c r="B71" s="122" t="s">
        <v>277</v>
      </c>
      <c r="C71" s="122"/>
      <c r="D71" s="122"/>
      <c r="E71" s="122"/>
      <c r="F71" s="127"/>
      <c r="G71" s="128"/>
      <c r="H71" s="135"/>
      <c r="I71" s="136"/>
    </row>
    <row r="72" spans="1:9" ht="12.75">
      <c r="A72" s="121" t="s">
        <v>278</v>
      </c>
      <c r="B72" s="122" t="s">
        <v>279</v>
      </c>
      <c r="C72" s="122"/>
      <c r="D72" s="122"/>
      <c r="E72" s="122"/>
      <c r="F72" s="127"/>
      <c r="G72" s="128"/>
      <c r="H72" s="135"/>
      <c r="I72" s="136"/>
    </row>
    <row r="73" spans="1:9" ht="12.75">
      <c r="A73" s="129" t="s">
        <v>280</v>
      </c>
      <c r="B73" s="130" t="s">
        <v>281</v>
      </c>
      <c r="C73" s="130"/>
      <c r="D73" s="130"/>
      <c r="E73" s="130"/>
      <c r="F73" s="127">
        <v>658</v>
      </c>
      <c r="G73" s="128">
        <v>35</v>
      </c>
      <c r="H73" s="135"/>
      <c r="I73" s="136"/>
    </row>
    <row r="74" spans="1:9" ht="12.75">
      <c r="A74" s="129" t="s">
        <v>282</v>
      </c>
      <c r="B74" s="130" t="s">
        <v>283</v>
      </c>
      <c r="C74" s="130"/>
      <c r="D74" s="130"/>
      <c r="E74" s="130"/>
      <c r="F74" s="127">
        <v>11026</v>
      </c>
      <c r="G74" s="128">
        <v>10938</v>
      </c>
      <c r="H74" s="135"/>
      <c r="I74" s="136"/>
    </row>
    <row r="75" spans="1:9" ht="13.5" thickBot="1">
      <c r="A75" s="148"/>
      <c r="B75" s="149" t="s">
        <v>284</v>
      </c>
      <c r="C75" s="149"/>
      <c r="D75" s="149"/>
      <c r="E75" s="149"/>
      <c r="F75" s="150">
        <v>401144</v>
      </c>
      <c r="G75" s="151">
        <v>393868</v>
      </c>
      <c r="H75" s="135"/>
      <c r="I75" s="136"/>
    </row>
    <row r="76" spans="1:7" ht="13.5" thickTop="1">
      <c r="A76" s="152"/>
      <c r="B76" s="153"/>
      <c r="C76" s="153"/>
      <c r="D76" s="153"/>
      <c r="E76" s="153"/>
      <c r="F76" s="97"/>
      <c r="G76" s="97"/>
    </row>
    <row r="77" spans="1:7" ht="12.75">
      <c r="A77" s="152"/>
      <c r="B77" s="154"/>
      <c r="C77" s="154"/>
      <c r="D77" s="154"/>
      <c r="E77" s="154"/>
      <c r="F77" s="97"/>
      <c r="G77" s="97"/>
    </row>
    <row r="78" spans="1:7" ht="12.75">
      <c r="A78" s="155"/>
      <c r="B78" s="154"/>
      <c r="C78" s="154"/>
      <c r="D78" s="154"/>
      <c r="E78" s="154"/>
      <c r="F78" s="97"/>
      <c r="G78" s="97"/>
    </row>
    <row r="79" spans="1:7" ht="12.75">
      <c r="A79" s="97"/>
      <c r="B79" s="97"/>
      <c r="C79" s="97"/>
      <c r="D79" s="97"/>
      <c r="E79" s="97"/>
      <c r="F79" s="97"/>
      <c r="G79" s="97"/>
    </row>
    <row r="80" spans="1:7" ht="12.75">
      <c r="A80" s="97"/>
      <c r="B80" s="97"/>
      <c r="C80" s="97"/>
      <c r="D80" s="97"/>
      <c r="E80" s="97"/>
      <c r="F80" s="97"/>
      <c r="G80" s="97"/>
    </row>
    <row r="81" spans="1:7" ht="12.75">
      <c r="A81" s="97"/>
      <c r="B81" s="97"/>
      <c r="C81" s="97"/>
      <c r="D81" s="97"/>
      <c r="E81" s="97"/>
      <c r="F81" s="97"/>
      <c r="G81" s="97"/>
    </row>
    <row r="82" spans="1:7" ht="12.75">
      <c r="A82" s="97"/>
      <c r="B82" s="97"/>
      <c r="C82" s="97"/>
      <c r="D82" s="97"/>
      <c r="E82" s="97"/>
      <c r="F82" s="97"/>
      <c r="G82" s="97"/>
    </row>
    <row r="83" spans="1:7" ht="12.75">
      <c r="A83" s="97"/>
      <c r="B83" s="97"/>
      <c r="C83" s="97"/>
      <c r="D83" s="97"/>
      <c r="E83" s="97"/>
      <c r="F83" s="97"/>
      <c r="G83" s="97"/>
    </row>
    <row r="84" spans="1:7" ht="12.75">
      <c r="A84" s="97"/>
      <c r="B84" s="97"/>
      <c r="C84" s="97"/>
      <c r="D84" s="97"/>
      <c r="E84" s="97"/>
      <c r="F84" s="97"/>
      <c r="G84" s="97"/>
    </row>
    <row r="85" spans="1:7" ht="12.75">
      <c r="A85" s="97"/>
      <c r="B85" s="97"/>
      <c r="C85" s="97"/>
      <c r="D85" s="97"/>
      <c r="E85" s="97"/>
      <c r="F85" s="97"/>
      <c r="G85" s="97"/>
    </row>
    <row r="86" spans="1:7" ht="12.75">
      <c r="A86" s="97"/>
      <c r="B86" s="97"/>
      <c r="C86" s="97"/>
      <c r="D86" s="97"/>
      <c r="E86" s="97"/>
      <c r="F86" s="97"/>
      <c r="G86" s="97"/>
    </row>
    <row r="87" spans="1:7" ht="12.75">
      <c r="A87" s="97"/>
      <c r="B87" s="97"/>
      <c r="C87" s="97"/>
      <c r="D87" s="97"/>
      <c r="E87" s="97"/>
      <c r="F87" s="97"/>
      <c r="G87" s="97"/>
    </row>
    <row r="88" spans="1:7" ht="12.75">
      <c r="A88" s="97"/>
      <c r="B88" s="97"/>
      <c r="C88" s="97"/>
      <c r="D88" s="97"/>
      <c r="E88" s="97"/>
      <c r="F88" s="97"/>
      <c r="G88" s="97"/>
    </row>
    <row r="89" spans="1:7" ht="12.75">
      <c r="A89" s="97"/>
      <c r="B89" s="97"/>
      <c r="C89" s="97"/>
      <c r="D89" s="97"/>
      <c r="E89" s="97"/>
      <c r="F89" s="97"/>
      <c r="G89" s="97"/>
    </row>
    <row r="90" spans="1:7" ht="12.75">
      <c r="A90" s="97"/>
      <c r="B90" s="97"/>
      <c r="C90" s="97"/>
      <c r="D90" s="97"/>
      <c r="E90" s="97"/>
      <c r="F90" s="97"/>
      <c r="G90" s="97"/>
    </row>
    <row r="91" spans="1:7" ht="12.75">
      <c r="A91" s="97"/>
      <c r="B91" s="97"/>
      <c r="C91" s="97"/>
      <c r="D91" s="97"/>
      <c r="E91" s="97"/>
      <c r="F91" s="97"/>
      <c r="G91" s="97"/>
    </row>
    <row r="92" spans="1:7" ht="12.75">
      <c r="A92" s="97"/>
      <c r="B92" s="97"/>
      <c r="C92" s="97"/>
      <c r="D92" s="97"/>
      <c r="E92" s="97"/>
      <c r="F92" s="97"/>
      <c r="G92" s="97"/>
    </row>
    <row r="93" spans="1:7" ht="12.75">
      <c r="A93" s="97"/>
      <c r="B93" s="97"/>
      <c r="C93" s="97"/>
      <c r="D93" s="97"/>
      <c r="E93" s="97"/>
      <c r="F93" s="97"/>
      <c r="G93" s="97"/>
    </row>
    <row r="94" spans="1:7" ht="12.75">
      <c r="A94" s="97"/>
      <c r="B94" s="97"/>
      <c r="C94" s="97"/>
      <c r="D94" s="97"/>
      <c r="E94" s="97"/>
      <c r="F94" s="97"/>
      <c r="G94" s="97"/>
    </row>
    <row r="95" spans="1:7" ht="12.75">
      <c r="A95" s="97"/>
      <c r="B95" s="97"/>
      <c r="C95" s="97"/>
      <c r="D95" s="97"/>
      <c r="E95" s="97"/>
      <c r="F95" s="97"/>
      <c r="G95" s="97"/>
    </row>
    <row r="96" spans="1:7" ht="12.75">
      <c r="A96" s="97"/>
      <c r="B96" s="97"/>
      <c r="C96" s="97"/>
      <c r="D96" s="97"/>
      <c r="E96" s="97"/>
      <c r="F96" s="97"/>
      <c r="G96" s="97"/>
    </row>
    <row r="97" spans="1:7" ht="12.75">
      <c r="A97" s="97"/>
      <c r="B97" s="97"/>
      <c r="C97" s="97"/>
      <c r="D97" s="97"/>
      <c r="E97" s="97"/>
      <c r="F97" s="97"/>
      <c r="G97" s="97"/>
    </row>
    <row r="98" spans="1:7" ht="12.75">
      <c r="A98" s="97"/>
      <c r="B98" s="97"/>
      <c r="C98" s="97"/>
      <c r="D98" s="97"/>
      <c r="E98" s="97"/>
      <c r="F98" s="97"/>
      <c r="G98" s="97"/>
    </row>
    <row r="99" spans="1:7" ht="12.75">
      <c r="A99" s="97"/>
      <c r="B99" s="97"/>
      <c r="C99" s="97"/>
      <c r="D99" s="97"/>
      <c r="E99" s="97"/>
      <c r="F99" s="97"/>
      <c r="G99" s="97"/>
    </row>
    <row r="100" spans="1:7" ht="12.75">
      <c r="A100" s="97"/>
      <c r="B100" s="97"/>
      <c r="C100" s="97"/>
      <c r="D100" s="97"/>
      <c r="E100" s="97"/>
      <c r="F100" s="97"/>
      <c r="G100" s="97"/>
    </row>
    <row r="101" spans="1:7" ht="12.75">
      <c r="A101" s="97"/>
      <c r="B101" s="97"/>
      <c r="C101" s="97"/>
      <c r="D101" s="97"/>
      <c r="E101" s="97"/>
      <c r="F101" s="97"/>
      <c r="G101" s="97"/>
    </row>
    <row r="102" spans="1:7" ht="12.75">
      <c r="A102" s="97"/>
      <c r="B102" s="97"/>
      <c r="C102" s="97"/>
      <c r="D102" s="97"/>
      <c r="E102" s="97"/>
      <c r="F102" s="97"/>
      <c r="G102" s="97"/>
    </row>
    <row r="103" spans="1:7" ht="12.75">
      <c r="A103" s="97"/>
      <c r="B103" s="97"/>
      <c r="C103" s="97"/>
      <c r="D103" s="97"/>
      <c r="E103" s="97"/>
      <c r="F103" s="97"/>
      <c r="G103" s="97"/>
    </row>
    <row r="104" spans="1:7" ht="12.75">
      <c r="A104" s="97"/>
      <c r="B104" s="97"/>
      <c r="C104" s="97"/>
      <c r="D104" s="97"/>
      <c r="E104" s="97"/>
      <c r="F104" s="97"/>
      <c r="G104" s="97"/>
    </row>
    <row r="105" spans="1:7" ht="12.75">
      <c r="A105" s="97"/>
      <c r="B105" s="97"/>
      <c r="C105" s="97"/>
      <c r="D105" s="97"/>
      <c r="E105" s="97"/>
      <c r="F105" s="97"/>
      <c r="G105" s="97"/>
    </row>
    <row r="106" spans="1:7" ht="12.75">
      <c r="A106" s="97"/>
      <c r="B106" s="97"/>
      <c r="C106" s="97"/>
      <c r="D106" s="97"/>
      <c r="E106" s="97"/>
      <c r="F106" s="97"/>
      <c r="G106" s="97"/>
    </row>
    <row r="107" spans="1:7" ht="12.75">
      <c r="A107" s="97"/>
      <c r="B107" s="97"/>
      <c r="C107" s="97"/>
      <c r="D107" s="97"/>
      <c r="E107" s="97"/>
      <c r="F107" s="97"/>
      <c r="G107" s="97"/>
    </row>
    <row r="108" spans="1:7" ht="12.75">
      <c r="A108" s="97"/>
      <c r="B108" s="97"/>
      <c r="C108" s="97"/>
      <c r="D108" s="97"/>
      <c r="E108" s="97"/>
      <c r="F108" s="97"/>
      <c r="G108" s="97"/>
    </row>
    <row r="109" spans="1:7" ht="12.75">
      <c r="A109" s="97"/>
      <c r="B109" s="97"/>
      <c r="C109" s="97"/>
      <c r="D109" s="97"/>
      <c r="E109" s="97"/>
      <c r="F109" s="97"/>
      <c r="G109" s="97"/>
    </row>
    <row r="110" spans="1:7" ht="12.75">
      <c r="A110" s="97"/>
      <c r="B110" s="97"/>
      <c r="C110" s="97"/>
      <c r="D110" s="97"/>
      <c r="E110" s="97"/>
      <c r="F110" s="97"/>
      <c r="G110" s="97"/>
    </row>
    <row r="111" spans="1:7" ht="12.75">
      <c r="A111" s="97"/>
      <c r="B111" s="97"/>
      <c r="C111" s="97"/>
      <c r="D111" s="97"/>
      <c r="E111" s="97"/>
      <c r="F111" s="97"/>
      <c r="G111" s="97"/>
    </row>
    <row r="112" spans="1:9" ht="12.75">
      <c r="A112" s="97"/>
      <c r="B112" s="97"/>
      <c r="C112" s="97"/>
      <c r="D112" s="97"/>
      <c r="E112" s="97"/>
      <c r="F112" s="98" t="s">
        <v>257</v>
      </c>
      <c r="G112" s="98"/>
      <c r="H112" s="99"/>
      <c r="I112" s="99"/>
    </row>
    <row r="113" spans="1:9" ht="12.75">
      <c r="A113" s="97"/>
      <c r="B113" s="97"/>
      <c r="C113" s="97"/>
      <c r="D113" s="97"/>
      <c r="E113" s="97"/>
      <c r="F113" s="156"/>
      <c r="G113" s="156"/>
      <c r="H113" s="101"/>
      <c r="I113" s="101"/>
    </row>
    <row r="114" spans="1:9" ht="12.75">
      <c r="A114" s="97"/>
      <c r="B114" s="97"/>
      <c r="C114" s="97"/>
      <c r="D114" s="97"/>
      <c r="E114" s="97"/>
      <c r="F114" s="156"/>
      <c r="G114" s="156"/>
      <c r="H114" s="101"/>
      <c r="I114" s="101"/>
    </row>
    <row r="115" spans="1:7" ht="12.75">
      <c r="A115" s="97"/>
      <c r="B115" s="97"/>
      <c r="C115" s="97"/>
      <c r="D115" s="97"/>
      <c r="E115" s="97"/>
      <c r="F115" s="97"/>
      <c r="G115" s="97"/>
    </row>
    <row r="116" spans="1:9" ht="13.5" thickBot="1">
      <c r="A116" s="106" t="s">
        <v>285</v>
      </c>
      <c r="B116" s="106"/>
      <c r="C116" s="106"/>
      <c r="D116" s="97"/>
      <c r="E116" s="97"/>
      <c r="F116" s="107" t="s">
        <v>174</v>
      </c>
      <c r="G116" s="107"/>
      <c r="H116" s="108"/>
      <c r="I116" s="108"/>
    </row>
    <row r="117" spans="1:9" ht="16.5" customHeight="1" thickTop="1">
      <c r="A117" s="157" t="s">
        <v>175</v>
      </c>
      <c r="B117" s="110" t="s">
        <v>129</v>
      </c>
      <c r="C117" s="110"/>
      <c r="D117" s="110"/>
      <c r="E117" s="110"/>
      <c r="F117" s="158" t="s">
        <v>176</v>
      </c>
      <c r="G117" s="159" t="s">
        <v>177</v>
      </c>
      <c r="H117" s="113"/>
      <c r="I117" s="114"/>
    </row>
    <row r="118" spans="1:9" ht="16.5" customHeight="1">
      <c r="A118" s="160"/>
      <c r="B118" s="161"/>
      <c r="C118" s="161"/>
      <c r="D118" s="161"/>
      <c r="E118" s="161"/>
      <c r="F118" s="162">
        <v>37987</v>
      </c>
      <c r="G118" s="163">
        <v>38352</v>
      </c>
      <c r="H118" s="119"/>
      <c r="I118" s="120"/>
    </row>
    <row r="119" spans="1:9" ht="12.75">
      <c r="A119" s="121" t="s">
        <v>178</v>
      </c>
      <c r="B119" s="122" t="s">
        <v>286</v>
      </c>
      <c r="C119" s="122"/>
      <c r="D119" s="122"/>
      <c r="E119" s="122"/>
      <c r="F119" s="127">
        <v>385307</v>
      </c>
      <c r="G119" s="128">
        <v>385307</v>
      </c>
      <c r="H119" s="135"/>
      <c r="I119" s="136"/>
    </row>
    <row r="120" spans="1:9" ht="12.75">
      <c r="A120" s="121" t="s">
        <v>180</v>
      </c>
      <c r="B120" s="122" t="s">
        <v>287</v>
      </c>
      <c r="C120" s="122"/>
      <c r="D120" s="122"/>
      <c r="E120" s="122"/>
      <c r="F120" s="127">
        <v>858</v>
      </c>
      <c r="G120" s="128">
        <v>-1700</v>
      </c>
      <c r="H120" s="135"/>
      <c r="I120" s="136"/>
    </row>
    <row r="121" spans="1:9" ht="12.75">
      <c r="A121" s="121" t="s">
        <v>182</v>
      </c>
      <c r="B121" s="122" t="s">
        <v>288</v>
      </c>
      <c r="C121" s="122"/>
      <c r="D121" s="122"/>
      <c r="E121" s="122"/>
      <c r="F121" s="127"/>
      <c r="G121" s="128"/>
      <c r="H121" s="135"/>
      <c r="I121" s="136"/>
    </row>
    <row r="122" spans="1:9" ht="12.75">
      <c r="A122" s="129" t="s">
        <v>289</v>
      </c>
      <c r="B122" s="130" t="s">
        <v>290</v>
      </c>
      <c r="C122" s="130"/>
      <c r="D122" s="130"/>
      <c r="E122" s="130"/>
      <c r="F122" s="127">
        <v>386165</v>
      </c>
      <c r="G122" s="128">
        <v>383607</v>
      </c>
      <c r="H122" s="135"/>
      <c r="I122" s="136"/>
    </row>
    <row r="123" spans="1:9" ht="12.75">
      <c r="A123" s="121" t="s">
        <v>184</v>
      </c>
      <c r="B123" s="122" t="s">
        <v>291</v>
      </c>
      <c r="C123" s="122"/>
      <c r="D123" s="122"/>
      <c r="E123" s="122"/>
      <c r="F123" s="127">
        <v>7315</v>
      </c>
      <c r="G123" s="128">
        <v>9770</v>
      </c>
      <c r="H123" s="135"/>
      <c r="I123" s="136"/>
    </row>
    <row r="124" spans="1:9" ht="12.75">
      <c r="A124" s="121"/>
      <c r="B124" s="122" t="s">
        <v>292</v>
      </c>
      <c r="C124" s="122"/>
      <c r="D124" s="122"/>
      <c r="E124" s="122"/>
      <c r="F124" s="127">
        <v>6871</v>
      </c>
      <c r="G124" s="128">
        <v>9183</v>
      </c>
      <c r="H124" s="135"/>
      <c r="I124" s="136"/>
    </row>
    <row r="125" spans="1:9" ht="12.75">
      <c r="A125" s="121"/>
      <c r="B125" s="122" t="s">
        <v>293</v>
      </c>
      <c r="C125" s="122"/>
      <c r="D125" s="122"/>
      <c r="E125" s="122"/>
      <c r="F125" s="127">
        <v>444</v>
      </c>
      <c r="G125" s="128">
        <v>587</v>
      </c>
      <c r="H125" s="135"/>
      <c r="I125" s="136"/>
    </row>
    <row r="126" spans="1:9" ht="12.75">
      <c r="A126" s="121" t="s">
        <v>186</v>
      </c>
      <c r="B126" s="122" t="s">
        <v>294</v>
      </c>
      <c r="C126" s="122"/>
      <c r="D126" s="122"/>
      <c r="E126" s="122"/>
      <c r="F126" s="127"/>
      <c r="G126" s="128"/>
      <c r="H126" s="135"/>
      <c r="I126" s="136"/>
    </row>
    <row r="127" spans="1:9" ht="12.75">
      <c r="A127" s="121" t="s">
        <v>188</v>
      </c>
      <c r="B127" s="122" t="s">
        <v>295</v>
      </c>
      <c r="C127" s="122"/>
      <c r="D127" s="122"/>
      <c r="E127" s="122"/>
      <c r="F127" s="127"/>
      <c r="G127" s="128"/>
      <c r="H127" s="135"/>
      <c r="I127" s="136"/>
    </row>
    <row r="128" spans="1:9" ht="12.75">
      <c r="A128" s="121" t="s">
        <v>192</v>
      </c>
      <c r="B128" s="122" t="s">
        <v>296</v>
      </c>
      <c r="C128" s="122"/>
      <c r="D128" s="122"/>
      <c r="E128" s="122"/>
      <c r="F128" s="127"/>
      <c r="G128" s="128"/>
      <c r="H128" s="135"/>
      <c r="I128" s="136"/>
    </row>
    <row r="129" spans="1:9" ht="12.75">
      <c r="A129" s="121" t="s">
        <v>199</v>
      </c>
      <c r="B129" s="122" t="s">
        <v>297</v>
      </c>
      <c r="C129" s="122"/>
      <c r="D129" s="122"/>
      <c r="E129" s="122"/>
      <c r="F129" s="127"/>
      <c r="G129" s="128"/>
      <c r="H129" s="135"/>
      <c r="I129" s="136"/>
    </row>
    <row r="130" spans="1:9" ht="12.75">
      <c r="A130" s="129" t="s">
        <v>190</v>
      </c>
      <c r="B130" s="130" t="s">
        <v>298</v>
      </c>
      <c r="C130" s="130"/>
      <c r="D130" s="130"/>
      <c r="E130" s="130"/>
      <c r="F130" s="127">
        <v>7315</v>
      </c>
      <c r="G130" s="128">
        <v>9770</v>
      </c>
      <c r="H130" s="135"/>
      <c r="I130" s="136"/>
    </row>
    <row r="131" spans="1:9" ht="12.75">
      <c r="A131" s="121" t="s">
        <v>201</v>
      </c>
      <c r="B131" s="122" t="s">
        <v>299</v>
      </c>
      <c r="C131" s="122"/>
      <c r="D131" s="122"/>
      <c r="E131" s="122"/>
      <c r="F131" s="127"/>
      <c r="G131" s="128"/>
      <c r="H131" s="135"/>
      <c r="I131" s="136"/>
    </row>
    <row r="132" spans="1:9" ht="12.75">
      <c r="A132" s="121"/>
      <c r="B132" s="122" t="s">
        <v>300</v>
      </c>
      <c r="C132" s="122"/>
      <c r="D132" s="122"/>
      <c r="E132" s="122"/>
      <c r="F132" s="127"/>
      <c r="G132" s="128"/>
      <c r="H132" s="135"/>
      <c r="I132" s="136"/>
    </row>
    <row r="133" spans="1:9" ht="12.75">
      <c r="A133" s="164"/>
      <c r="B133" s="122" t="s">
        <v>301</v>
      </c>
      <c r="C133" s="122"/>
      <c r="D133" s="122"/>
      <c r="E133" s="122"/>
      <c r="F133" s="127"/>
      <c r="G133" s="128"/>
      <c r="H133" s="135"/>
      <c r="I133" s="136"/>
    </row>
    <row r="134" spans="1:9" ht="12.75">
      <c r="A134" s="121" t="s">
        <v>203</v>
      </c>
      <c r="B134" s="122" t="s">
        <v>302</v>
      </c>
      <c r="C134" s="122"/>
      <c r="D134" s="122"/>
      <c r="E134" s="122"/>
      <c r="F134" s="127"/>
      <c r="G134" s="128"/>
      <c r="H134" s="135"/>
      <c r="I134" s="136"/>
    </row>
    <row r="135" spans="1:9" ht="12.75">
      <c r="A135" s="121" t="s">
        <v>205</v>
      </c>
      <c r="B135" s="122" t="s">
        <v>303</v>
      </c>
      <c r="C135" s="122"/>
      <c r="D135" s="122"/>
      <c r="E135" s="122"/>
      <c r="F135" s="127"/>
      <c r="G135" s="128"/>
      <c r="H135" s="135"/>
      <c r="I135" s="136"/>
    </row>
    <row r="136" spans="1:9" ht="12.75">
      <c r="A136" s="121" t="s">
        <v>207</v>
      </c>
      <c r="B136" s="122" t="s">
        <v>304</v>
      </c>
      <c r="C136" s="122"/>
      <c r="D136" s="122"/>
      <c r="E136" s="122"/>
      <c r="F136" s="127"/>
      <c r="G136" s="128"/>
      <c r="H136" s="135"/>
      <c r="I136" s="136"/>
    </row>
    <row r="137" spans="1:9" ht="12.75">
      <c r="A137" s="129" t="s">
        <v>211</v>
      </c>
      <c r="B137" s="130" t="s">
        <v>305</v>
      </c>
      <c r="C137" s="130"/>
      <c r="D137" s="130"/>
      <c r="E137" s="130"/>
      <c r="F137" s="127"/>
      <c r="G137" s="128"/>
      <c r="H137" s="135"/>
      <c r="I137" s="136"/>
    </row>
    <row r="138" spans="1:9" ht="12.75">
      <c r="A138" s="129" t="s">
        <v>306</v>
      </c>
      <c r="B138" s="165" t="s">
        <v>307</v>
      </c>
      <c r="C138" s="165"/>
      <c r="D138" s="165"/>
      <c r="E138" s="165"/>
      <c r="F138" s="127">
        <v>7315</v>
      </c>
      <c r="G138" s="128">
        <v>9770</v>
      </c>
      <c r="H138" s="135"/>
      <c r="I138" s="136"/>
    </row>
    <row r="139" spans="1:9" ht="12.75">
      <c r="A139" s="121" t="s">
        <v>209</v>
      </c>
      <c r="B139" s="122" t="s">
        <v>308</v>
      </c>
      <c r="C139" s="122"/>
      <c r="D139" s="122"/>
      <c r="E139" s="122"/>
      <c r="F139" s="127"/>
      <c r="G139" s="128"/>
      <c r="H139" s="135"/>
      <c r="I139" s="136"/>
    </row>
    <row r="140" spans="1:9" ht="12.75">
      <c r="A140" s="121" t="s">
        <v>213</v>
      </c>
      <c r="B140" s="122" t="s">
        <v>309</v>
      </c>
      <c r="C140" s="122"/>
      <c r="D140" s="122"/>
      <c r="E140" s="122"/>
      <c r="F140" s="127"/>
      <c r="G140" s="128"/>
      <c r="H140" s="135"/>
      <c r="I140" s="136"/>
    </row>
    <row r="141" spans="1:9" ht="12.75">
      <c r="A141" s="121" t="s">
        <v>215</v>
      </c>
      <c r="B141" s="122" t="s">
        <v>310</v>
      </c>
      <c r="C141" s="122"/>
      <c r="D141" s="122"/>
      <c r="E141" s="122"/>
      <c r="F141" s="127"/>
      <c r="G141" s="128"/>
      <c r="H141" s="135"/>
      <c r="I141" s="136"/>
    </row>
    <row r="142" spans="1:9" ht="12.75">
      <c r="A142" s="121" t="s">
        <v>217</v>
      </c>
      <c r="B142" s="122" t="s">
        <v>311</v>
      </c>
      <c r="C142" s="122"/>
      <c r="D142" s="122"/>
      <c r="E142" s="122"/>
      <c r="F142" s="127"/>
      <c r="G142" s="128"/>
      <c r="H142" s="135"/>
      <c r="I142" s="136"/>
    </row>
    <row r="143" spans="1:9" ht="12.75">
      <c r="A143" s="129" t="s">
        <v>190</v>
      </c>
      <c r="B143" s="130" t="s">
        <v>312</v>
      </c>
      <c r="C143" s="130"/>
      <c r="D143" s="130"/>
      <c r="E143" s="130"/>
      <c r="F143" s="127"/>
      <c r="G143" s="128"/>
      <c r="H143" s="135"/>
      <c r="I143" s="136"/>
    </row>
    <row r="144" spans="1:9" ht="12.75">
      <c r="A144" s="121" t="s">
        <v>219</v>
      </c>
      <c r="B144" s="122" t="s">
        <v>252</v>
      </c>
      <c r="C144" s="122"/>
      <c r="D144" s="122"/>
      <c r="E144" s="122"/>
      <c r="F144" s="127"/>
      <c r="G144" s="128"/>
      <c r="H144" s="135"/>
      <c r="I144" s="136"/>
    </row>
    <row r="145" spans="1:9" ht="12.75">
      <c r="A145" s="121" t="s">
        <v>221</v>
      </c>
      <c r="B145" s="122" t="s">
        <v>313</v>
      </c>
      <c r="C145" s="122"/>
      <c r="D145" s="122"/>
      <c r="E145" s="122"/>
      <c r="F145" s="127">
        <v>7021</v>
      </c>
      <c r="G145" s="128"/>
      <c r="H145" s="135"/>
      <c r="I145" s="136"/>
    </row>
    <row r="146" spans="1:9" ht="12.75">
      <c r="A146" s="121" t="s">
        <v>223</v>
      </c>
      <c r="B146" s="122" t="s">
        <v>314</v>
      </c>
      <c r="C146" s="122"/>
      <c r="D146" s="122"/>
      <c r="E146" s="122"/>
      <c r="F146" s="127"/>
      <c r="G146" s="128"/>
      <c r="H146" s="135"/>
      <c r="I146" s="136"/>
    </row>
    <row r="147" spans="1:9" ht="12.75">
      <c r="A147" s="121"/>
      <c r="B147" s="122" t="s">
        <v>315</v>
      </c>
      <c r="C147" s="122"/>
      <c r="D147" s="122"/>
      <c r="E147" s="122"/>
      <c r="F147" s="127"/>
      <c r="G147" s="128"/>
      <c r="H147" s="135"/>
      <c r="I147" s="136"/>
    </row>
    <row r="148" spans="1:9" ht="12.75">
      <c r="A148" s="121"/>
      <c r="B148" s="122" t="s">
        <v>316</v>
      </c>
      <c r="C148" s="122"/>
      <c r="D148" s="122"/>
      <c r="E148" s="122"/>
      <c r="F148" s="127"/>
      <c r="G148" s="128"/>
      <c r="H148" s="135"/>
      <c r="I148" s="136"/>
    </row>
    <row r="149" spans="1:9" ht="12.75">
      <c r="A149" s="121" t="s">
        <v>234</v>
      </c>
      <c r="B149" s="122" t="s">
        <v>317</v>
      </c>
      <c r="C149" s="122"/>
      <c r="D149" s="122"/>
      <c r="E149" s="122"/>
      <c r="F149" s="127">
        <v>643</v>
      </c>
      <c r="G149" s="128">
        <v>454</v>
      </c>
      <c r="H149" s="135"/>
      <c r="I149" s="136"/>
    </row>
    <row r="150" spans="1:9" ht="12.75">
      <c r="A150" s="121"/>
      <c r="B150" s="122" t="s">
        <v>318</v>
      </c>
      <c r="C150" s="122"/>
      <c r="D150" s="122"/>
      <c r="E150" s="122"/>
      <c r="F150" s="127"/>
      <c r="G150" s="128"/>
      <c r="H150" s="135"/>
      <c r="I150" s="136"/>
    </row>
    <row r="151" spans="1:9" ht="12.75">
      <c r="A151" s="121"/>
      <c r="B151" s="122" t="s">
        <v>319</v>
      </c>
      <c r="C151" s="122"/>
      <c r="D151" s="122"/>
      <c r="E151" s="122"/>
      <c r="F151" s="127"/>
      <c r="G151" s="128"/>
      <c r="H151" s="135"/>
      <c r="I151" s="136"/>
    </row>
    <row r="152" spans="1:9" ht="12.75">
      <c r="A152" s="121"/>
      <c r="B152" s="122" t="s">
        <v>320</v>
      </c>
      <c r="C152" s="122"/>
      <c r="D152" s="122"/>
      <c r="E152" s="122"/>
      <c r="F152" s="127"/>
      <c r="G152" s="128"/>
      <c r="H152" s="135"/>
      <c r="I152" s="136"/>
    </row>
    <row r="153" spans="1:9" ht="12.75">
      <c r="A153" s="121"/>
      <c r="B153" s="122" t="s">
        <v>321</v>
      </c>
      <c r="C153" s="122"/>
      <c r="D153" s="122"/>
      <c r="E153" s="122"/>
      <c r="F153" s="127">
        <v>643</v>
      </c>
      <c r="G153" s="128">
        <v>454</v>
      </c>
      <c r="H153" s="135"/>
      <c r="I153" s="136"/>
    </row>
    <row r="154" spans="1:9" ht="12.75">
      <c r="A154" s="129" t="s">
        <v>211</v>
      </c>
      <c r="B154" s="130" t="s">
        <v>322</v>
      </c>
      <c r="C154" s="130"/>
      <c r="D154" s="130"/>
      <c r="E154" s="130"/>
      <c r="F154" s="127">
        <v>7664</v>
      </c>
      <c r="G154" s="128">
        <v>454</v>
      </c>
      <c r="H154" s="135"/>
      <c r="I154" s="136"/>
    </row>
    <row r="155" spans="1:9" ht="12.75">
      <c r="A155" s="121" t="s">
        <v>236</v>
      </c>
      <c r="B155" s="122" t="s">
        <v>323</v>
      </c>
      <c r="C155" s="122"/>
      <c r="D155" s="122"/>
      <c r="E155" s="122"/>
      <c r="F155" s="127"/>
      <c r="G155" s="128">
        <v>37</v>
      </c>
      <c r="H155" s="135"/>
      <c r="I155" s="136"/>
    </row>
    <row r="156" spans="1:9" ht="12.75">
      <c r="A156" s="121" t="s">
        <v>238</v>
      </c>
      <c r="B156" s="122" t="s">
        <v>324</v>
      </c>
      <c r="C156" s="122"/>
      <c r="D156" s="122"/>
      <c r="E156" s="122"/>
      <c r="F156" s="127"/>
      <c r="G156" s="128"/>
      <c r="H156" s="135"/>
      <c r="I156" s="136"/>
    </row>
    <row r="157" spans="1:9" ht="12.75">
      <c r="A157" s="121" t="s">
        <v>240</v>
      </c>
      <c r="B157" s="122" t="s">
        <v>325</v>
      </c>
      <c r="C157" s="122"/>
      <c r="D157" s="122"/>
      <c r="E157" s="122"/>
      <c r="F157" s="127"/>
      <c r="G157" s="128"/>
      <c r="H157" s="135"/>
      <c r="I157" s="136"/>
    </row>
    <row r="158" spans="1:9" ht="12.75">
      <c r="A158" s="121" t="s">
        <v>326</v>
      </c>
      <c r="B158" s="122" t="s">
        <v>327</v>
      </c>
      <c r="C158" s="122"/>
      <c r="D158" s="122"/>
      <c r="E158" s="122"/>
      <c r="F158" s="127"/>
      <c r="G158" s="128"/>
      <c r="H158" s="135"/>
      <c r="I158" s="136"/>
    </row>
    <row r="159" spans="1:9" ht="12.75">
      <c r="A159" s="121"/>
      <c r="B159" s="122" t="s">
        <v>328</v>
      </c>
      <c r="C159" s="122"/>
      <c r="D159" s="122"/>
      <c r="E159" s="122"/>
      <c r="F159" s="127"/>
      <c r="G159" s="128"/>
      <c r="H159" s="135"/>
      <c r="I159" s="136"/>
    </row>
    <row r="160" spans="1:9" ht="12.75">
      <c r="A160" s="121"/>
      <c r="B160" s="166" t="s">
        <v>329</v>
      </c>
      <c r="C160" s="166"/>
      <c r="D160" s="166"/>
      <c r="E160" s="166"/>
      <c r="F160" s="127"/>
      <c r="G160" s="128"/>
      <c r="H160" s="135"/>
      <c r="I160" s="136"/>
    </row>
    <row r="161" spans="1:9" ht="12.75">
      <c r="A161" s="129" t="s">
        <v>225</v>
      </c>
      <c r="B161" s="130" t="s">
        <v>330</v>
      </c>
      <c r="C161" s="130"/>
      <c r="D161" s="130"/>
      <c r="E161" s="130"/>
      <c r="F161" s="127"/>
      <c r="G161" s="128">
        <v>37</v>
      </c>
      <c r="H161" s="135"/>
      <c r="I161" s="136"/>
    </row>
    <row r="162" spans="1:9" ht="12.75">
      <c r="A162" s="129" t="s">
        <v>331</v>
      </c>
      <c r="B162" s="130" t="s">
        <v>332</v>
      </c>
      <c r="C162" s="130"/>
      <c r="D162" s="130"/>
      <c r="E162" s="130"/>
      <c r="F162" s="127">
        <v>7664</v>
      </c>
      <c r="G162" s="128">
        <v>491</v>
      </c>
      <c r="H162" s="135"/>
      <c r="I162" s="136"/>
    </row>
    <row r="163" spans="1:9" ht="13.5" thickBot="1">
      <c r="A163" s="167"/>
      <c r="B163" s="149" t="s">
        <v>333</v>
      </c>
      <c r="C163" s="149"/>
      <c r="D163" s="149"/>
      <c r="E163" s="149"/>
      <c r="F163" s="150">
        <v>401144</v>
      </c>
      <c r="G163" s="151">
        <v>393868</v>
      </c>
      <c r="H163" s="135"/>
      <c r="I163" s="136"/>
    </row>
    <row r="164" ht="13.5" thickTop="1"/>
  </sheetData>
  <sheetProtection/>
  <mergeCells count="117">
    <mergeCell ref="B162:E162"/>
    <mergeCell ref="B163:E163"/>
    <mergeCell ref="B156:E156"/>
    <mergeCell ref="B157:E157"/>
    <mergeCell ref="B158:E158"/>
    <mergeCell ref="B159:E159"/>
    <mergeCell ref="B160:E160"/>
    <mergeCell ref="B161:E161"/>
    <mergeCell ref="B150:E150"/>
    <mergeCell ref="B151:E151"/>
    <mergeCell ref="B152:E152"/>
    <mergeCell ref="B153:E153"/>
    <mergeCell ref="B154:E154"/>
    <mergeCell ref="B155:E155"/>
    <mergeCell ref="B144:E144"/>
    <mergeCell ref="B145:E145"/>
    <mergeCell ref="B146:E146"/>
    <mergeCell ref="B147:E147"/>
    <mergeCell ref="B148:E148"/>
    <mergeCell ref="B149:E149"/>
    <mergeCell ref="B138:E138"/>
    <mergeCell ref="B139:E139"/>
    <mergeCell ref="B140:E140"/>
    <mergeCell ref="B141:E141"/>
    <mergeCell ref="B142:E142"/>
    <mergeCell ref="B143:E143"/>
    <mergeCell ref="B132:E132"/>
    <mergeCell ref="B133:E133"/>
    <mergeCell ref="B134:E134"/>
    <mergeCell ref="B135:E135"/>
    <mergeCell ref="B136:E136"/>
    <mergeCell ref="B137:E137"/>
    <mergeCell ref="B126:E126"/>
    <mergeCell ref="B127:E127"/>
    <mergeCell ref="B128:E128"/>
    <mergeCell ref="B129:E129"/>
    <mergeCell ref="B130:E130"/>
    <mergeCell ref="B131:E131"/>
    <mergeCell ref="B120:E120"/>
    <mergeCell ref="B121:E121"/>
    <mergeCell ref="B122:E122"/>
    <mergeCell ref="B123:E123"/>
    <mergeCell ref="B124:E124"/>
    <mergeCell ref="B125:E125"/>
    <mergeCell ref="F112:G112"/>
    <mergeCell ref="A116:C116"/>
    <mergeCell ref="F116:G116"/>
    <mergeCell ref="A117:A118"/>
    <mergeCell ref="B117:E118"/>
    <mergeCell ref="B119:E119"/>
    <mergeCell ref="B70:E70"/>
    <mergeCell ref="B71:E71"/>
    <mergeCell ref="B72:E72"/>
    <mergeCell ref="B73:E73"/>
    <mergeCell ref="B74:E74"/>
    <mergeCell ref="B75:E75"/>
    <mergeCell ref="B64:E64"/>
    <mergeCell ref="B65:E65"/>
    <mergeCell ref="B66:E66"/>
    <mergeCell ref="B67:E67"/>
    <mergeCell ref="B68:E68"/>
    <mergeCell ref="B69:E69"/>
    <mergeCell ref="B54:E54"/>
    <mergeCell ref="B55:E55"/>
    <mergeCell ref="F56:G56"/>
    <mergeCell ref="B61:E61"/>
    <mergeCell ref="B62:E62"/>
    <mergeCell ref="B63:E63"/>
    <mergeCell ref="B48:E48"/>
    <mergeCell ref="B49:E49"/>
    <mergeCell ref="B50:E50"/>
    <mergeCell ref="B51:E51"/>
    <mergeCell ref="B52:E52"/>
    <mergeCell ref="B53:E53"/>
    <mergeCell ref="B42:E42"/>
    <mergeCell ref="B43:E43"/>
    <mergeCell ref="B44:E44"/>
    <mergeCell ref="B45:E45"/>
    <mergeCell ref="B46:E46"/>
    <mergeCell ref="B47:E47"/>
    <mergeCell ref="B36:E36"/>
    <mergeCell ref="B37:E37"/>
    <mergeCell ref="B38:E38"/>
    <mergeCell ref="B39:E39"/>
    <mergeCell ref="B40:E40"/>
    <mergeCell ref="B41:E41"/>
    <mergeCell ref="B30:E30"/>
    <mergeCell ref="B31:E31"/>
    <mergeCell ref="B32:E32"/>
    <mergeCell ref="B33:E33"/>
    <mergeCell ref="B34:E34"/>
    <mergeCell ref="B35:E35"/>
    <mergeCell ref="B24:E24"/>
    <mergeCell ref="B25:E25"/>
    <mergeCell ref="B26:E26"/>
    <mergeCell ref="B27:E27"/>
    <mergeCell ref="B28:E28"/>
    <mergeCell ref="B29:E29"/>
    <mergeCell ref="B18:E18"/>
    <mergeCell ref="B19:E19"/>
    <mergeCell ref="B20:E20"/>
    <mergeCell ref="B21:E21"/>
    <mergeCell ref="B22:E22"/>
    <mergeCell ref="B23:E23"/>
    <mergeCell ref="B12:E12"/>
    <mergeCell ref="B13:E13"/>
    <mergeCell ref="B14:E14"/>
    <mergeCell ref="B15:E15"/>
    <mergeCell ref="B16:E16"/>
    <mergeCell ref="B17:E17"/>
    <mergeCell ref="F1:G1"/>
    <mergeCell ref="A5:G5"/>
    <mergeCell ref="A6:G6"/>
    <mergeCell ref="A9:C9"/>
    <mergeCell ref="F9:G9"/>
    <mergeCell ref="A10:A11"/>
    <mergeCell ref="B10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I48"/>
  <sheetViews>
    <sheetView zoomScalePageLayoutView="0" workbookViewId="0" topLeftCell="A1">
      <selection activeCell="B27" sqref="B27:E27"/>
    </sheetView>
  </sheetViews>
  <sheetFormatPr defaultColWidth="9.140625" defaultRowHeight="12.75"/>
  <cols>
    <col min="1" max="1" width="3.7109375" style="100" customWidth="1"/>
    <col min="2" max="2" width="11.28125" style="100" customWidth="1"/>
    <col min="3" max="3" width="10.57421875" style="100" customWidth="1"/>
    <col min="4" max="4" width="13.140625" style="100" customWidth="1"/>
    <col min="5" max="5" width="10.57421875" style="100" customWidth="1"/>
    <col min="6" max="9" width="8.7109375" style="100" customWidth="1"/>
    <col min="10" max="16384" width="9.140625" style="100" customWidth="1"/>
  </cols>
  <sheetData>
    <row r="1" spans="7:9" ht="12.75">
      <c r="G1" s="168" t="s">
        <v>334</v>
      </c>
      <c r="H1" s="168"/>
      <c r="I1" s="168"/>
    </row>
    <row r="2" spans="8:9" ht="12.75">
      <c r="H2" s="101"/>
      <c r="I2" s="101"/>
    </row>
    <row r="3" spans="8:9" ht="12.75">
      <c r="H3" s="101"/>
      <c r="I3" s="101"/>
    </row>
    <row r="4" spans="8:9" ht="12.75">
      <c r="H4" s="101"/>
      <c r="I4" s="101"/>
    </row>
    <row r="5" spans="1:9" ht="13.5" customHeight="1">
      <c r="A5" s="169" t="s">
        <v>171</v>
      </c>
      <c r="B5" s="169"/>
      <c r="C5" s="169"/>
      <c r="D5" s="169"/>
      <c r="E5" s="169"/>
      <c r="F5" s="169"/>
      <c r="G5" s="169"/>
      <c r="H5" s="169"/>
      <c r="I5" s="169"/>
    </row>
    <row r="6" spans="1:9" ht="16.5" customHeight="1">
      <c r="A6" s="169" t="s">
        <v>335</v>
      </c>
      <c r="B6" s="169"/>
      <c r="C6" s="169"/>
      <c r="D6" s="169"/>
      <c r="E6" s="169"/>
      <c r="F6" s="169"/>
      <c r="G6" s="169"/>
      <c r="H6" s="169"/>
      <c r="I6" s="169"/>
    </row>
    <row r="7" spans="2:9" ht="12.75" customHeight="1">
      <c r="B7" s="105"/>
      <c r="C7" s="105"/>
      <c r="D7" s="105"/>
      <c r="E7" s="105"/>
      <c r="F7" s="105"/>
      <c r="G7" s="105"/>
      <c r="H7" s="105"/>
      <c r="I7" s="105"/>
    </row>
    <row r="10" spans="7:9" ht="13.5" thickBot="1">
      <c r="G10" s="170" t="s">
        <v>174</v>
      </c>
      <c r="H10" s="171"/>
      <c r="I10" s="171"/>
    </row>
    <row r="11" spans="1:9" ht="16.5" customHeight="1" thickTop="1">
      <c r="A11" s="172" t="s">
        <v>175</v>
      </c>
      <c r="B11" s="173" t="s">
        <v>129</v>
      </c>
      <c r="C11" s="173"/>
      <c r="D11" s="173"/>
      <c r="E11" s="173"/>
      <c r="F11" s="174" t="s">
        <v>336</v>
      </c>
      <c r="G11" s="175"/>
      <c r="H11" s="136"/>
      <c r="I11" s="136"/>
    </row>
    <row r="12" spans="1:7" ht="16.5" customHeight="1">
      <c r="A12" s="176"/>
      <c r="B12" s="177"/>
      <c r="C12" s="177"/>
      <c r="D12" s="177"/>
      <c r="E12" s="177"/>
      <c r="F12" s="178"/>
      <c r="G12" s="179"/>
    </row>
    <row r="13" spans="1:7" ht="15" customHeight="1">
      <c r="A13" s="180" t="s">
        <v>178</v>
      </c>
      <c r="B13" s="132" t="s">
        <v>337</v>
      </c>
      <c r="C13" s="132"/>
      <c r="D13" s="132"/>
      <c r="E13" s="132"/>
      <c r="F13" s="181"/>
      <c r="G13" s="182">
        <v>9661</v>
      </c>
    </row>
    <row r="14" spans="1:7" ht="15" customHeight="1">
      <c r="A14" s="180" t="s">
        <v>180</v>
      </c>
      <c r="B14" s="183" t="s">
        <v>338</v>
      </c>
      <c r="C14" s="183"/>
      <c r="D14" s="183"/>
      <c r="E14" s="183"/>
      <c r="F14" s="184"/>
      <c r="G14" s="185">
        <v>111</v>
      </c>
    </row>
    <row r="15" spans="1:7" ht="15" customHeight="1">
      <c r="A15" s="186" t="s">
        <v>339</v>
      </c>
      <c r="B15" s="187" t="s">
        <v>340</v>
      </c>
      <c r="C15" s="187"/>
      <c r="D15" s="187"/>
      <c r="E15" s="187"/>
      <c r="F15" s="188"/>
      <c r="G15" s="182">
        <v>9772</v>
      </c>
    </row>
    <row r="16" spans="1:7" ht="15" customHeight="1">
      <c r="A16" s="189" t="s">
        <v>184</v>
      </c>
      <c r="B16" s="190" t="s">
        <v>341</v>
      </c>
      <c r="C16" s="190"/>
      <c r="D16" s="190"/>
      <c r="E16" s="190"/>
      <c r="F16" s="191"/>
      <c r="G16" s="192"/>
    </row>
    <row r="17" spans="1:7" ht="15" customHeight="1">
      <c r="A17" s="186" t="s">
        <v>342</v>
      </c>
      <c r="B17" s="193" t="s">
        <v>343</v>
      </c>
      <c r="C17" s="193"/>
      <c r="D17" s="193"/>
      <c r="E17" s="193"/>
      <c r="F17" s="191"/>
      <c r="G17" s="192"/>
    </row>
    <row r="18" spans="1:7" ht="15" customHeight="1">
      <c r="A18" s="180" t="s">
        <v>186</v>
      </c>
      <c r="B18" s="183" t="s">
        <v>344</v>
      </c>
      <c r="C18" s="183"/>
      <c r="D18" s="183"/>
      <c r="E18" s="183"/>
      <c r="F18" s="184"/>
      <c r="G18" s="185"/>
    </row>
    <row r="19" spans="1:7" ht="15" customHeight="1">
      <c r="A19" s="180" t="s">
        <v>188</v>
      </c>
      <c r="B19" s="183" t="s">
        <v>345</v>
      </c>
      <c r="C19" s="183"/>
      <c r="D19" s="183"/>
      <c r="E19" s="183"/>
      <c r="F19" s="188"/>
      <c r="G19" s="182"/>
    </row>
    <row r="20" spans="1:7" ht="15" customHeight="1">
      <c r="A20" s="180" t="s">
        <v>192</v>
      </c>
      <c r="B20" s="183" t="s">
        <v>346</v>
      </c>
      <c r="C20" s="183"/>
      <c r="D20" s="183"/>
      <c r="E20" s="183"/>
      <c r="F20" s="184"/>
      <c r="G20" s="185"/>
    </row>
    <row r="21" spans="1:7" ht="15" customHeight="1">
      <c r="A21" s="180" t="s">
        <v>199</v>
      </c>
      <c r="B21" s="183" t="s">
        <v>347</v>
      </c>
      <c r="C21" s="183"/>
      <c r="D21" s="183"/>
      <c r="E21" s="183"/>
      <c r="F21" s="188"/>
      <c r="G21" s="182"/>
    </row>
    <row r="22" spans="1:7" ht="15" customHeight="1">
      <c r="A22" s="180" t="s">
        <v>201</v>
      </c>
      <c r="B22" s="183" t="s">
        <v>348</v>
      </c>
      <c r="C22" s="183"/>
      <c r="D22" s="183"/>
      <c r="E22" s="183"/>
      <c r="F22" s="184"/>
      <c r="G22" s="185">
        <v>35</v>
      </c>
    </row>
    <row r="23" spans="1:7" ht="15" customHeight="1">
      <c r="A23" s="180" t="s">
        <v>203</v>
      </c>
      <c r="B23" s="183" t="s">
        <v>349</v>
      </c>
      <c r="C23" s="183"/>
      <c r="D23" s="183"/>
      <c r="E23" s="183"/>
      <c r="F23" s="188"/>
      <c r="G23" s="182">
        <v>37</v>
      </c>
    </row>
    <row r="24" spans="1:7" ht="15" customHeight="1">
      <c r="A24" s="194" t="s">
        <v>350</v>
      </c>
      <c r="B24" s="195" t="s">
        <v>351</v>
      </c>
      <c r="C24" s="195"/>
      <c r="D24" s="195"/>
      <c r="E24" s="195"/>
      <c r="F24" s="184"/>
      <c r="G24" s="185"/>
    </row>
    <row r="25" spans="1:7" ht="15" customHeight="1">
      <c r="A25" s="180"/>
      <c r="B25" s="187" t="s">
        <v>352</v>
      </c>
      <c r="C25" s="187"/>
      <c r="D25" s="187"/>
      <c r="E25" s="187"/>
      <c r="F25" s="188"/>
      <c r="G25" s="182">
        <v>-2</v>
      </c>
    </row>
    <row r="26" spans="1:7" ht="15" customHeight="1">
      <c r="A26" s="196" t="s">
        <v>353</v>
      </c>
      <c r="B26" s="197" t="s">
        <v>354</v>
      </c>
      <c r="C26" s="197"/>
      <c r="D26" s="197"/>
      <c r="E26" s="197"/>
      <c r="F26" s="184"/>
      <c r="G26" s="185">
        <v>587</v>
      </c>
    </row>
    <row r="27" spans="1:7" ht="15" customHeight="1">
      <c r="A27" s="198" t="s">
        <v>355</v>
      </c>
      <c r="B27" s="199" t="s">
        <v>356</v>
      </c>
      <c r="C27" s="199"/>
      <c r="D27" s="199"/>
      <c r="E27" s="199"/>
      <c r="F27" s="188"/>
      <c r="G27" s="182"/>
    </row>
    <row r="28" spans="1:7" ht="15" customHeight="1">
      <c r="A28" s="200" t="s">
        <v>209</v>
      </c>
      <c r="B28" s="187" t="s">
        <v>357</v>
      </c>
      <c r="C28" s="187"/>
      <c r="D28" s="187"/>
      <c r="E28" s="187"/>
      <c r="F28" s="184"/>
      <c r="G28" s="185">
        <v>9183</v>
      </c>
    </row>
    <row r="29" spans="1:7" ht="15" customHeight="1">
      <c r="A29" s="200" t="s">
        <v>213</v>
      </c>
      <c r="B29" s="183" t="s">
        <v>358</v>
      </c>
      <c r="C29" s="183"/>
      <c r="D29" s="183"/>
      <c r="E29" s="183"/>
      <c r="F29" s="188"/>
      <c r="G29" s="182"/>
    </row>
    <row r="30" spans="1:7" ht="15" customHeight="1">
      <c r="A30" s="200" t="s">
        <v>215</v>
      </c>
      <c r="B30" s="183" t="s">
        <v>359</v>
      </c>
      <c r="C30" s="183"/>
      <c r="D30" s="183"/>
      <c r="E30" s="183"/>
      <c r="F30" s="184"/>
      <c r="G30" s="185"/>
    </row>
    <row r="31" spans="1:7" ht="15" customHeight="1">
      <c r="A31" s="200" t="s">
        <v>217</v>
      </c>
      <c r="B31" s="183" t="s">
        <v>360</v>
      </c>
      <c r="C31" s="183"/>
      <c r="D31" s="183"/>
      <c r="E31" s="183"/>
      <c r="F31" s="188"/>
      <c r="G31" s="182"/>
    </row>
    <row r="32" spans="1:7" ht="15" customHeight="1">
      <c r="A32" s="200" t="s">
        <v>219</v>
      </c>
      <c r="B32" s="183" t="s">
        <v>361</v>
      </c>
      <c r="C32" s="183"/>
      <c r="D32" s="183"/>
      <c r="E32" s="183"/>
      <c r="F32" s="184"/>
      <c r="G32" s="185"/>
    </row>
    <row r="33" spans="1:7" ht="15" customHeight="1">
      <c r="A33" s="180" t="s">
        <v>221</v>
      </c>
      <c r="B33" s="201" t="s">
        <v>362</v>
      </c>
      <c r="C33" s="201"/>
      <c r="D33" s="201"/>
      <c r="E33" s="201"/>
      <c r="F33" s="188"/>
      <c r="G33" s="182"/>
    </row>
    <row r="34" spans="1:7" ht="15" customHeight="1">
      <c r="A34" s="180" t="s">
        <v>223</v>
      </c>
      <c r="B34" s="187" t="s">
        <v>363</v>
      </c>
      <c r="C34" s="187"/>
      <c r="D34" s="187"/>
      <c r="E34" s="187"/>
      <c r="F34" s="184"/>
      <c r="G34" s="185">
        <v>9183</v>
      </c>
    </row>
    <row r="35" spans="1:7" ht="15" customHeight="1">
      <c r="A35" s="202" t="s">
        <v>234</v>
      </c>
      <c r="B35" s="203" t="s">
        <v>364</v>
      </c>
      <c r="C35" s="203"/>
      <c r="D35" s="203"/>
      <c r="E35" s="203"/>
      <c r="F35" s="204"/>
      <c r="G35" s="205"/>
    </row>
    <row r="36" spans="1:7" ht="12.75" customHeight="1">
      <c r="A36" s="206"/>
      <c r="B36" s="207" t="s">
        <v>365</v>
      </c>
      <c r="C36" s="207"/>
      <c r="D36" s="207"/>
      <c r="E36" s="207"/>
      <c r="F36" s="208"/>
      <c r="G36" s="209"/>
    </row>
    <row r="37" spans="1:7" ht="15" customHeight="1">
      <c r="A37" s="210" t="s">
        <v>236</v>
      </c>
      <c r="B37" s="211" t="s">
        <v>366</v>
      </c>
      <c r="C37" s="211"/>
      <c r="D37" s="211"/>
      <c r="E37" s="211"/>
      <c r="F37" s="184"/>
      <c r="G37" s="185"/>
    </row>
    <row r="38" spans="1:7" ht="12.75">
      <c r="A38" s="212"/>
      <c r="B38" s="213" t="s">
        <v>367</v>
      </c>
      <c r="C38" s="213"/>
      <c r="D38" s="213"/>
      <c r="E38" s="213"/>
      <c r="F38" s="184"/>
      <c r="G38" s="185"/>
    </row>
    <row r="39" spans="1:7" ht="16.5" customHeight="1">
      <c r="A39" s="121" t="s">
        <v>238</v>
      </c>
      <c r="B39" s="214" t="s">
        <v>368</v>
      </c>
      <c r="C39" s="214"/>
      <c r="D39" s="214"/>
      <c r="E39" s="214"/>
      <c r="F39" s="188"/>
      <c r="G39" s="182">
        <v>9183</v>
      </c>
    </row>
    <row r="40" spans="1:7" ht="15" customHeight="1">
      <c r="A40" s="215" t="s">
        <v>240</v>
      </c>
      <c r="B40" s="216" t="s">
        <v>369</v>
      </c>
      <c r="C40" s="216"/>
      <c r="D40" s="216"/>
      <c r="E40" s="216"/>
      <c r="F40" s="184"/>
      <c r="G40" s="185"/>
    </row>
    <row r="41" spans="1:7" ht="12.75">
      <c r="A41" s="217"/>
      <c r="B41" s="216" t="s">
        <v>370</v>
      </c>
      <c r="C41" s="216"/>
      <c r="D41" s="216"/>
      <c r="E41" s="216"/>
      <c r="F41" s="184"/>
      <c r="G41" s="185"/>
    </row>
    <row r="42" spans="1:7" ht="15" customHeight="1">
      <c r="A42" s="121" t="s">
        <v>326</v>
      </c>
      <c r="B42" s="132" t="s">
        <v>371</v>
      </c>
      <c r="C42" s="132"/>
      <c r="D42" s="132"/>
      <c r="E42" s="132"/>
      <c r="F42" s="188"/>
      <c r="G42" s="182">
        <v>9183</v>
      </c>
    </row>
    <row r="43" spans="1:7" ht="15" customHeight="1" thickBot="1">
      <c r="A43" s="148" t="s">
        <v>247</v>
      </c>
      <c r="B43" s="218" t="s">
        <v>372</v>
      </c>
      <c r="C43" s="218"/>
      <c r="D43" s="218"/>
      <c r="E43" s="218"/>
      <c r="F43" s="219"/>
      <c r="G43" s="220"/>
    </row>
    <row r="44" ht="13.5" thickTop="1"/>
    <row r="48" ht="12.75">
      <c r="I48" s="221">
        <v>57</v>
      </c>
    </row>
  </sheetData>
  <sheetProtection/>
  <mergeCells count="36">
    <mergeCell ref="B39:E39"/>
    <mergeCell ref="B40:E40"/>
    <mergeCell ref="B41:E41"/>
    <mergeCell ref="B42:E42"/>
    <mergeCell ref="B43:E43"/>
    <mergeCell ref="B33:E33"/>
    <mergeCell ref="B34:E34"/>
    <mergeCell ref="B35:E35"/>
    <mergeCell ref="B36:E36"/>
    <mergeCell ref="B37:E37"/>
    <mergeCell ref="B38:E38"/>
    <mergeCell ref="B27:E27"/>
    <mergeCell ref="B28:E28"/>
    <mergeCell ref="B29:E29"/>
    <mergeCell ref="B30:E30"/>
    <mergeCell ref="B31:E31"/>
    <mergeCell ref="B32:E32"/>
    <mergeCell ref="B21:E21"/>
    <mergeCell ref="B22:E22"/>
    <mergeCell ref="B23:E23"/>
    <mergeCell ref="B24:E24"/>
    <mergeCell ref="B25:E25"/>
    <mergeCell ref="B26:E26"/>
    <mergeCell ref="B13:E13"/>
    <mergeCell ref="B14:E14"/>
    <mergeCell ref="B15:E15"/>
    <mergeCell ref="B18:E18"/>
    <mergeCell ref="B19:E19"/>
    <mergeCell ref="B20:E20"/>
    <mergeCell ref="G1:I1"/>
    <mergeCell ref="A5:I5"/>
    <mergeCell ref="A6:I6"/>
    <mergeCell ref="H10:I10"/>
    <mergeCell ref="A11:A12"/>
    <mergeCell ref="B11:E12"/>
    <mergeCell ref="F11:G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Gyöngyi</cp:lastModifiedBy>
  <dcterms:created xsi:type="dcterms:W3CDTF">2014-05-14T09:10:27Z</dcterms:created>
  <dcterms:modified xsi:type="dcterms:W3CDTF">2014-05-14T09:10:27Z</dcterms:modified>
  <cp:category/>
  <cp:version/>
  <cp:contentType/>
  <cp:contentStatus/>
</cp:coreProperties>
</file>