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0"/>
  </bookViews>
  <sheets>
    <sheet name="2.kiadások működés,felh.Önk." sheetId="1" r:id="rId1"/>
  </sheets>
  <definedNames>
    <definedName name="_xlnm.Print_Area" localSheetId="0">'2.kiadások működés,felh.Önk.'!$A$1:$S$123</definedName>
    <definedName name="Excel_BuiltIn_Print_Area" localSheetId="0">'2.kiadások működés,felh.Önk.'!$A$1:$L$123</definedName>
    <definedName name="Excel_BuiltIn_Print_Area" localSheetId="0">'2.kiadások működés,felh.Önk.'!$A$1:$E$123</definedName>
  </definedNames>
  <calcPr fullCalcOnLoad="1"/>
</workbook>
</file>

<file path=xl/sharedStrings.xml><?xml version="1.0" encoding="utf-8"?>
<sst xmlns="http://schemas.openxmlformats.org/spreadsheetml/2006/main" count="253" uniqueCount="252">
  <si>
    <t>Rinyabesenyő Község Önkormányzata 2014. évi költségvetése</t>
  </si>
  <si>
    <t>Kiadások (E Ft)</t>
  </si>
  <si>
    <t>ÖNKORMÁNYZATI ELŐIRÁNYZATOK</t>
  </si>
  <si>
    <t>Rovat megnevezése</t>
  </si>
  <si>
    <t>Rovat-szám</t>
  </si>
  <si>
    <t>011130</t>
  </si>
  <si>
    <t>013320</t>
  </si>
  <si>
    <t>045160</t>
  </si>
  <si>
    <t>051030</t>
  </si>
  <si>
    <t>064010</t>
  </si>
  <si>
    <t>066010</t>
  </si>
  <si>
    <t>066020</t>
  </si>
  <si>
    <t>082044</t>
  </si>
  <si>
    <t>082091</t>
  </si>
  <si>
    <t>107055</t>
  </si>
  <si>
    <t>041233</t>
  </si>
  <si>
    <t>041232</t>
  </si>
  <si>
    <t>900020</t>
  </si>
  <si>
    <t>szoc kiad.</t>
  </si>
  <si>
    <t>KÖLCSÖNÖK</t>
  </si>
  <si>
    <t>Likvid k.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</si>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</sst>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\ ##########"/>
    <numFmt numFmtId="168" formatCode="0__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61">
    <xf numFmtId="164" fontId="0" fillId="0" borderId="0" xfId="0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10" xfId="0" applyFont="1" applyFill="1" applyBorder="1" applyAlignment="1">
      <alignment horizontal="center" vertical="center"/>
    </xf>
    <xf numFmtId="164" fontId="22" fillId="0" borderId="11" xfId="0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wrapText="1"/>
    </xf>
    <xf numFmtId="165" fontId="22" fillId="0" borderId="11" xfId="0" applyNumberFormat="1" applyFont="1" applyFill="1" applyBorder="1" applyAlignment="1">
      <alignment horizontal="center" wrapText="1"/>
    </xf>
    <xf numFmtId="165" fontId="21" fillId="0" borderId="11" xfId="0" applyNumberFormat="1" applyFont="1" applyBorder="1" applyAlignment="1">
      <alignment/>
    </xf>
    <xf numFmtId="164" fontId="21" fillId="0" borderId="11" xfId="0" applyFont="1" applyBorder="1" applyAlignment="1">
      <alignment/>
    </xf>
    <xf numFmtId="164" fontId="18" fillId="0" borderId="0" xfId="0" applyFont="1" applyAlignment="1">
      <alignment/>
    </xf>
    <xf numFmtId="164" fontId="23" fillId="0" borderId="10" xfId="0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6" fontId="24" fillId="0" borderId="11" xfId="0" applyNumberFormat="1" applyFont="1" applyBorder="1" applyAlignment="1">
      <alignment/>
    </xf>
    <xf numFmtId="164" fontId="24" fillId="0" borderId="11" xfId="0" applyFont="1" applyBorder="1" applyAlignment="1">
      <alignment/>
    </xf>
    <xf numFmtId="167" fontId="23" fillId="0" borderId="11" xfId="0" applyNumberFormat="1" applyFont="1" applyFill="1" applyBorder="1" applyAlignment="1">
      <alignment vertical="center"/>
    </xf>
    <xf numFmtId="164" fontId="23" fillId="0" borderId="10" xfId="0" applyFont="1" applyFill="1" applyBorder="1" applyAlignment="1">
      <alignment vertical="center" wrapText="1"/>
    </xf>
    <xf numFmtId="164" fontId="23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7" fontId="22" fillId="0" borderId="11" xfId="0" applyNumberFormat="1" applyFont="1" applyFill="1" applyBorder="1" applyAlignment="1">
      <alignment vertical="center"/>
    </xf>
    <xf numFmtId="166" fontId="21" fillId="0" borderId="11" xfId="0" applyNumberFormat="1" applyFont="1" applyBorder="1" applyAlignment="1">
      <alignment/>
    </xf>
    <xf numFmtId="166" fontId="18" fillId="0" borderId="0" xfId="0" applyNumberFormat="1" applyFont="1" applyAlignment="1">
      <alignment/>
    </xf>
    <xf numFmtId="164" fontId="23" fillId="0" borderId="10" xfId="0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 wrapText="1"/>
    </xf>
    <xf numFmtId="164" fontId="21" fillId="0" borderId="10" xfId="0" applyFont="1" applyFill="1" applyBorder="1" applyAlignment="1">
      <alignment vertical="center" wrapText="1"/>
    </xf>
    <xf numFmtId="167" fontId="21" fillId="0" borderId="11" xfId="0" applyNumberFormat="1" applyFont="1" applyFill="1" applyBorder="1" applyAlignment="1">
      <alignment vertical="center"/>
    </xf>
    <xf numFmtId="164" fontId="21" fillId="0" borderId="10" xfId="0" applyFont="1" applyFill="1" applyBorder="1" applyAlignment="1">
      <alignment horizontal="left" vertical="center" wrapText="1"/>
    </xf>
    <xf numFmtId="164" fontId="23" fillId="24" borderId="10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horizontal="left" vertical="center" wrapText="1"/>
    </xf>
    <xf numFmtId="164" fontId="25" fillId="24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vertical="center" wrapText="1"/>
    </xf>
    <xf numFmtId="164" fontId="25" fillId="0" borderId="10" xfId="0" applyFont="1" applyFill="1" applyBorder="1" applyAlignment="1">
      <alignment vertical="center"/>
    </xf>
    <xf numFmtId="164" fontId="27" fillId="25" borderId="10" xfId="0" applyFont="1" applyFill="1" applyBorder="1" applyAlignment="1">
      <alignment/>
    </xf>
    <xf numFmtId="168" fontId="23" fillId="0" borderId="10" xfId="0" applyNumberFormat="1" applyFont="1" applyFill="1" applyBorder="1" applyAlignment="1">
      <alignment horizontal="left" vertical="center"/>
    </xf>
    <xf numFmtId="164" fontId="21" fillId="0" borderId="10" xfId="0" applyFont="1" applyFill="1" applyBorder="1" applyAlignment="1">
      <alignment horizontal="left" vertical="center"/>
    </xf>
    <xf numFmtId="164" fontId="28" fillId="10" borderId="10" xfId="0" applyFont="1" applyFill="1" applyBorder="1" applyAlignment="1">
      <alignment horizontal="left" vertical="center"/>
    </xf>
    <xf numFmtId="167" fontId="28" fillId="10" borderId="11" xfId="0" applyNumberFormat="1" applyFont="1" applyFill="1" applyBorder="1" applyAlignment="1">
      <alignment vertical="center"/>
    </xf>
    <xf numFmtId="164" fontId="23" fillId="0" borderId="11" xfId="0" applyFont="1" applyFill="1" applyBorder="1" applyAlignment="1">
      <alignment horizontal="left" vertical="center" wrapText="1"/>
    </xf>
    <xf numFmtId="166" fontId="25" fillId="0" borderId="11" xfId="0" applyNumberFormat="1" applyFont="1" applyFill="1" applyBorder="1" applyAlignment="1">
      <alignment horizontal="right" vertical="center" wrapText="1"/>
    </xf>
    <xf numFmtId="164" fontId="25" fillId="0" borderId="11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horizontal="left" vertical="center" wrapText="1"/>
    </xf>
    <xf numFmtId="164" fontId="22" fillId="0" borderId="11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right" vertical="center" wrapText="1"/>
    </xf>
    <xf numFmtId="164" fontId="29" fillId="0" borderId="11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horizontal="left" vertical="center"/>
    </xf>
    <xf numFmtId="166" fontId="25" fillId="0" borderId="11" xfId="0" applyNumberFormat="1" applyFont="1" applyFill="1" applyBorder="1" applyAlignment="1">
      <alignment horizontal="right" vertical="center"/>
    </xf>
    <xf numFmtId="164" fontId="25" fillId="0" borderId="11" xfId="0" applyFont="1" applyFill="1" applyBorder="1" applyAlignment="1">
      <alignment horizontal="left" vertical="center"/>
    </xf>
    <xf numFmtId="164" fontId="29" fillId="0" borderId="10" xfId="0" applyFont="1" applyFill="1" applyBorder="1" applyAlignment="1">
      <alignment horizontal="left" vertical="center"/>
    </xf>
    <xf numFmtId="166" fontId="29" fillId="0" borderId="11" xfId="0" applyNumberFormat="1" applyFont="1" applyFill="1" applyBorder="1" applyAlignment="1">
      <alignment horizontal="right" vertical="center"/>
    </xf>
    <xf numFmtId="164" fontId="29" fillId="0" borderId="11" xfId="0" applyFont="1" applyFill="1" applyBorder="1" applyAlignment="1">
      <alignment horizontal="left" vertical="center"/>
    </xf>
    <xf numFmtId="164" fontId="26" fillId="0" borderId="10" xfId="0" applyFont="1" applyFill="1" applyBorder="1" applyAlignment="1">
      <alignment horizontal="left" vertical="center"/>
    </xf>
    <xf numFmtId="164" fontId="21" fillId="0" borderId="11" xfId="0" applyFont="1" applyFill="1" applyBorder="1" applyAlignment="1">
      <alignment horizontal="left" vertical="center" wrapText="1"/>
    </xf>
    <xf numFmtId="164" fontId="25" fillId="0" borderId="12" xfId="0" applyFont="1" applyFill="1" applyBorder="1" applyAlignment="1">
      <alignment horizontal="left" vertical="center" wrapText="1"/>
    </xf>
    <xf numFmtId="164" fontId="30" fillId="10" borderId="13" xfId="0" applyFont="1" applyFill="1" applyBorder="1" applyAlignment="1">
      <alignment horizontal="left" vertical="center"/>
    </xf>
    <xf numFmtId="164" fontId="28" fillId="10" borderId="11" xfId="0" applyFont="1" applyFill="1" applyBorder="1" applyAlignment="1">
      <alignment horizontal="left" vertical="center" wrapText="1"/>
    </xf>
    <xf numFmtId="164" fontId="28" fillId="11" borderId="13" xfId="0" applyFont="1" applyFill="1" applyBorder="1" applyAlignment="1">
      <alignment/>
    </xf>
    <xf numFmtId="164" fontId="28" fillId="11" borderId="11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al_KTRSZJ" xfId="57"/>
    <cellStyle name="Rossz" xfId="58"/>
    <cellStyle name="Semleges" xfId="59"/>
    <cellStyle name="Számítás" xfId="60"/>
    <cellStyle name="Összes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tabSelected="1" workbookViewId="0" topLeftCell="F97">
      <selection activeCell="S123" sqref="S123"/>
    </sheetView>
  </sheetViews>
  <sheetFormatPr defaultColWidth="9.140625" defaultRowHeight="15"/>
  <cols>
    <col min="1" max="1" width="66.421875" style="0" customWidth="1"/>
    <col min="2" max="3" width="8.7109375" style="0" customWidth="1"/>
    <col min="4" max="4" width="8.28125" style="0" customWidth="1"/>
    <col min="5" max="6" width="7.7109375" style="0" customWidth="1"/>
    <col min="7" max="9" width="7.28125" style="0" customWidth="1"/>
    <col min="13" max="15" width="8.140625" style="0" customWidth="1"/>
    <col min="16" max="16" width="10.140625" style="0" customWidth="1"/>
    <col min="17" max="17" width="13.28125" style="0" customWidth="1"/>
    <col min="18" max="18" width="8.7109375" style="0" customWidth="1"/>
    <col min="19" max="19" width="10.42187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18.75" customHeight="1">
      <c r="A2" s="2" t="s">
        <v>1</v>
      </c>
      <c r="B2" s="2"/>
      <c r="C2" s="2"/>
      <c r="D2" s="2"/>
      <c r="E2" s="2"/>
      <c r="F2" s="2"/>
    </row>
    <row r="3" ht="12.75">
      <c r="A3" s="3"/>
    </row>
    <row r="4" ht="12.75">
      <c r="A4" s="4" t="s">
        <v>2</v>
      </c>
    </row>
    <row r="5" spans="1:19" s="11" customFormat="1" ht="12.75">
      <c r="A5" s="5" t="s">
        <v>3</v>
      </c>
      <c r="B5" s="6" t="s">
        <v>4</v>
      </c>
      <c r="C5" s="7" t="s">
        <v>5</v>
      </c>
      <c r="D5" s="7" t="s">
        <v>6</v>
      </c>
      <c r="E5" s="8" t="s">
        <v>7</v>
      </c>
      <c r="F5" s="8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10" t="s">
        <v>18</v>
      </c>
      <c r="Q5" s="10" t="s">
        <v>19</v>
      </c>
      <c r="R5" s="10" t="s">
        <v>20</v>
      </c>
      <c r="S5" s="10" t="s">
        <v>21</v>
      </c>
    </row>
    <row r="6" spans="1:19" ht="12.75">
      <c r="A6" s="12" t="s">
        <v>22</v>
      </c>
      <c r="B6" s="13" t="s">
        <v>23</v>
      </c>
      <c r="C6" s="14"/>
      <c r="D6" s="14"/>
      <c r="E6" s="14"/>
      <c r="F6" s="14"/>
      <c r="G6" s="15"/>
      <c r="H6" s="15"/>
      <c r="I6" s="15"/>
      <c r="J6" s="15"/>
      <c r="K6" s="15"/>
      <c r="L6" s="15">
        <v>1308</v>
      </c>
      <c r="M6" s="15">
        <v>12186</v>
      </c>
      <c r="N6" s="15">
        <v>2126</v>
      </c>
      <c r="O6" s="15"/>
      <c r="P6" s="15"/>
      <c r="Q6" s="15"/>
      <c r="R6" s="15"/>
      <c r="S6" s="14">
        <f>SUM(C6:R6)</f>
        <v>15620</v>
      </c>
    </row>
    <row r="7" spans="1:19" ht="12.75">
      <c r="A7" s="12" t="s">
        <v>24</v>
      </c>
      <c r="B7" s="16" t="s">
        <v>25</v>
      </c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4">
        <f>SUM(C7:R7)</f>
        <v>0</v>
      </c>
    </row>
    <row r="8" spans="1:19" ht="12.75">
      <c r="A8" s="12" t="s">
        <v>26</v>
      </c>
      <c r="B8" s="16" t="s">
        <v>27</v>
      </c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4">
        <f>SUM(C8:R8)</f>
        <v>0</v>
      </c>
    </row>
    <row r="9" spans="1:19" ht="12.75">
      <c r="A9" s="17" t="s">
        <v>28</v>
      </c>
      <c r="B9" s="16" t="s">
        <v>29</v>
      </c>
      <c r="C9" s="14"/>
      <c r="D9" s="14"/>
      <c r="E9" s="14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4">
        <f>SUM(C9:R9)</f>
        <v>0</v>
      </c>
    </row>
    <row r="10" spans="1:19" ht="12.75">
      <c r="A10" s="17" t="s">
        <v>30</v>
      </c>
      <c r="B10" s="16" t="s">
        <v>31</v>
      </c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4">
        <f>SUM(C10:R10)</f>
        <v>0</v>
      </c>
    </row>
    <row r="11" spans="1:19" ht="12.75">
      <c r="A11" s="17" t="s">
        <v>32</v>
      </c>
      <c r="B11" s="16" t="s">
        <v>33</v>
      </c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4">
        <f>SUM(C11:R11)</f>
        <v>0</v>
      </c>
    </row>
    <row r="12" spans="1:19" ht="12.75">
      <c r="A12" s="17" t="s">
        <v>34</v>
      </c>
      <c r="B12" s="16" t="s">
        <v>35</v>
      </c>
      <c r="C12" s="14"/>
      <c r="D12" s="14"/>
      <c r="E12" s="14"/>
      <c r="F12" s="14"/>
      <c r="G12" s="15"/>
      <c r="H12" s="15"/>
      <c r="I12" s="15"/>
      <c r="J12" s="15"/>
      <c r="K12" s="15"/>
      <c r="L12" s="15">
        <v>96</v>
      </c>
      <c r="M12" s="15">
        <v>64</v>
      </c>
      <c r="N12" s="15">
        <v>32</v>
      </c>
      <c r="O12" s="15"/>
      <c r="P12" s="15"/>
      <c r="Q12" s="15"/>
      <c r="R12" s="15"/>
      <c r="S12" s="14">
        <f>SUM(C12:R12)</f>
        <v>192</v>
      </c>
    </row>
    <row r="13" spans="1:19" ht="12.75">
      <c r="A13" s="17" t="s">
        <v>36</v>
      </c>
      <c r="B13" s="16" t="s">
        <v>37</v>
      </c>
      <c r="C13" s="14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4">
        <f>SUM(C13:R13)</f>
        <v>0</v>
      </c>
    </row>
    <row r="14" spans="1:19" ht="12.75">
      <c r="A14" s="18" t="s">
        <v>38</v>
      </c>
      <c r="B14" s="16" t="s">
        <v>39</v>
      </c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4">
        <f>SUM(C14:R14)</f>
        <v>0</v>
      </c>
    </row>
    <row r="15" spans="1:19" ht="12.75">
      <c r="A15" s="18" t="s">
        <v>40</v>
      </c>
      <c r="B15" s="16" t="s">
        <v>41</v>
      </c>
      <c r="C15" s="14">
        <v>26</v>
      </c>
      <c r="D15" s="14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4">
        <f>SUM(C15:R15)</f>
        <v>26</v>
      </c>
    </row>
    <row r="16" spans="1:19" ht="12.75">
      <c r="A16" s="18" t="s">
        <v>42</v>
      </c>
      <c r="B16" s="16" t="s">
        <v>43</v>
      </c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4">
        <f>SUM(C16:R16)</f>
        <v>0</v>
      </c>
    </row>
    <row r="17" spans="1:19" ht="12.75">
      <c r="A17" s="18" t="s">
        <v>44</v>
      </c>
      <c r="B17" s="16" t="s">
        <v>45</v>
      </c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4">
        <f>SUM(C17:R17)</f>
        <v>0</v>
      </c>
    </row>
    <row r="18" spans="1:19" ht="12.75">
      <c r="A18" s="18" t="s">
        <v>46</v>
      </c>
      <c r="B18" s="16" t="s">
        <v>47</v>
      </c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4">
        <f>SUM(C18:R18)</f>
        <v>0</v>
      </c>
    </row>
    <row r="19" spans="1:20" s="11" customFormat="1" ht="12.75">
      <c r="A19" s="19" t="s">
        <v>48</v>
      </c>
      <c r="B19" s="20" t="s">
        <v>49</v>
      </c>
      <c r="C19" s="21">
        <f>SUM(C6:C18)</f>
        <v>26</v>
      </c>
      <c r="D19" s="21">
        <f aca="true" t="shared" si="0" ref="D19:J19">SUM(D6:D18)</f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  <c r="K19" s="21">
        <v>0</v>
      </c>
      <c r="L19" s="21">
        <f aca="true" t="shared" si="1" ref="L19:Q19">SUM(L6:L18)</f>
        <v>1404</v>
      </c>
      <c r="M19" s="21">
        <f t="shared" si="1"/>
        <v>12250</v>
      </c>
      <c r="N19" s="21">
        <f t="shared" si="1"/>
        <v>2158</v>
      </c>
      <c r="O19" s="21"/>
      <c r="P19" s="21">
        <f t="shared" si="1"/>
        <v>0</v>
      </c>
      <c r="Q19" s="21">
        <f t="shared" si="1"/>
        <v>0</v>
      </c>
      <c r="R19" s="21"/>
      <c r="S19" s="21">
        <f>SUM(C19:R19)</f>
        <v>15838</v>
      </c>
      <c r="T19" s="22"/>
    </row>
    <row r="20" spans="1:19" ht="12.75">
      <c r="A20" s="18" t="s">
        <v>50</v>
      </c>
      <c r="B20" s="16" t="s">
        <v>51</v>
      </c>
      <c r="C20" s="14">
        <v>1522</v>
      </c>
      <c r="D20" s="14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4">
        <f>SUM(C20:R20)</f>
        <v>1522</v>
      </c>
    </row>
    <row r="21" spans="1:19" ht="12.75">
      <c r="A21" s="18" t="s">
        <v>52</v>
      </c>
      <c r="B21" s="16" t="s">
        <v>53</v>
      </c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4">
        <f>SUM(C21:R21)</f>
        <v>0</v>
      </c>
    </row>
    <row r="22" spans="1:19" ht="12.75">
      <c r="A22" s="23" t="s">
        <v>54</v>
      </c>
      <c r="B22" s="16" t="s">
        <v>55</v>
      </c>
      <c r="C22" s="14">
        <v>57</v>
      </c>
      <c r="D22" s="14"/>
      <c r="E22" s="14"/>
      <c r="F22" s="14"/>
      <c r="G22" s="15"/>
      <c r="H22" s="15"/>
      <c r="I22" s="15">
        <v>50</v>
      </c>
      <c r="J22" s="15"/>
      <c r="K22" s="15"/>
      <c r="L22" s="15"/>
      <c r="M22" s="15"/>
      <c r="N22" s="15"/>
      <c r="O22" s="15"/>
      <c r="P22" s="15"/>
      <c r="Q22" s="15"/>
      <c r="R22" s="15"/>
      <c r="S22" s="14">
        <f>SUM(C22:R22)</f>
        <v>107</v>
      </c>
    </row>
    <row r="23" spans="1:19" s="11" customFormat="1" ht="12.75">
      <c r="A23" s="24" t="s">
        <v>56</v>
      </c>
      <c r="B23" s="20" t="s">
        <v>57</v>
      </c>
      <c r="C23" s="10">
        <f aca="true" t="shared" si="2" ref="C23:N23">SUM(C20:C22)</f>
        <v>1579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50</v>
      </c>
      <c r="J23" s="10">
        <f t="shared" si="2"/>
        <v>0</v>
      </c>
      <c r="K23" s="10">
        <v>0</v>
      </c>
      <c r="L23" s="10">
        <f t="shared" si="2"/>
        <v>0</v>
      </c>
      <c r="M23" s="10">
        <f t="shared" si="2"/>
        <v>0</v>
      </c>
      <c r="N23" s="10">
        <f t="shared" si="2"/>
        <v>0</v>
      </c>
      <c r="O23" s="10"/>
      <c r="P23" s="10">
        <f>SUM(P20:P22)</f>
        <v>0</v>
      </c>
      <c r="Q23" s="10"/>
      <c r="R23" s="10"/>
      <c r="S23" s="21">
        <f>SUM(C23:R23)</f>
        <v>1629</v>
      </c>
    </row>
    <row r="24" spans="1:19" s="11" customFormat="1" ht="12.75">
      <c r="A24" s="25" t="s">
        <v>58</v>
      </c>
      <c r="B24" s="26" t="s">
        <v>59</v>
      </c>
      <c r="C24" s="10">
        <f aca="true" t="shared" si="3" ref="C24:N24">C19+C23</f>
        <v>1605</v>
      </c>
      <c r="D24" s="10">
        <f t="shared" si="3"/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10">
        <f t="shared" si="3"/>
        <v>0</v>
      </c>
      <c r="I24" s="10">
        <f t="shared" si="3"/>
        <v>50</v>
      </c>
      <c r="J24" s="10">
        <f t="shared" si="3"/>
        <v>0</v>
      </c>
      <c r="K24" s="10">
        <v>0</v>
      </c>
      <c r="L24" s="10">
        <f t="shared" si="3"/>
        <v>1404</v>
      </c>
      <c r="M24" s="10">
        <f t="shared" si="3"/>
        <v>12250</v>
      </c>
      <c r="N24" s="10">
        <f t="shared" si="3"/>
        <v>2158</v>
      </c>
      <c r="O24" s="10"/>
      <c r="P24" s="10">
        <f>P19+P23</f>
        <v>0</v>
      </c>
      <c r="Q24" s="10"/>
      <c r="R24" s="10"/>
      <c r="S24" s="21">
        <f>SUM(C24:R24)</f>
        <v>17467</v>
      </c>
    </row>
    <row r="25" spans="1:19" s="11" customFormat="1" ht="12.75">
      <c r="A25" s="27" t="s">
        <v>60</v>
      </c>
      <c r="B25" s="26" t="s">
        <v>61</v>
      </c>
      <c r="C25" s="10">
        <v>464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387</v>
      </c>
      <c r="M25" s="10">
        <v>1647</v>
      </c>
      <c r="N25" s="10">
        <v>298</v>
      </c>
      <c r="O25" s="10"/>
      <c r="P25" s="10">
        <v>0</v>
      </c>
      <c r="Q25" s="10"/>
      <c r="R25" s="10"/>
      <c r="S25" s="21">
        <f>SUM(C25:R25)</f>
        <v>2796</v>
      </c>
    </row>
    <row r="26" spans="1:19" ht="12.75">
      <c r="A26" s="18" t="s">
        <v>62</v>
      </c>
      <c r="B26" s="16" t="s">
        <v>63</v>
      </c>
      <c r="C26" s="14">
        <v>30</v>
      </c>
      <c r="D26" s="14"/>
      <c r="E26" s="14"/>
      <c r="F26" s="14"/>
      <c r="G26" s="15"/>
      <c r="H26" s="15"/>
      <c r="I26" s="15">
        <v>1</v>
      </c>
      <c r="J26" s="15">
        <v>18</v>
      </c>
      <c r="K26" s="15"/>
      <c r="L26" s="15">
        <v>4</v>
      </c>
      <c r="M26" s="15"/>
      <c r="N26" s="15"/>
      <c r="O26" s="15"/>
      <c r="P26" s="15"/>
      <c r="Q26" s="15"/>
      <c r="R26" s="15"/>
      <c r="S26" s="14">
        <f>SUM(C26:R26)</f>
        <v>53</v>
      </c>
    </row>
    <row r="27" spans="1:19" ht="12.75">
      <c r="A27" s="18" t="s">
        <v>64</v>
      </c>
      <c r="B27" s="16" t="s">
        <v>65</v>
      </c>
      <c r="C27" s="14">
        <v>10</v>
      </c>
      <c r="D27" s="14">
        <v>66</v>
      </c>
      <c r="E27" s="14"/>
      <c r="F27" s="14"/>
      <c r="G27" s="15"/>
      <c r="H27" s="15">
        <v>637</v>
      </c>
      <c r="I27" s="15">
        <v>41</v>
      </c>
      <c r="J27" s="15">
        <v>48</v>
      </c>
      <c r="K27" s="15"/>
      <c r="L27" s="15">
        <v>533</v>
      </c>
      <c r="M27" s="15">
        <v>887</v>
      </c>
      <c r="N27" s="15">
        <v>313</v>
      </c>
      <c r="O27" s="15"/>
      <c r="P27" s="15"/>
      <c r="Q27" s="15"/>
      <c r="R27" s="15"/>
      <c r="S27" s="14">
        <f>C27+D27+E27+F27+G27+H27+I27+J27+K27+L27+M27+N27+O27+P27+Q27+Q31</f>
        <v>2535</v>
      </c>
    </row>
    <row r="28" spans="1:19" ht="12.75">
      <c r="A28" s="18" t="s">
        <v>66</v>
      </c>
      <c r="B28" s="16" t="s">
        <v>67</v>
      </c>
      <c r="C28" s="14"/>
      <c r="D28" s="14"/>
      <c r="E28" s="14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4"/>
    </row>
    <row r="29" spans="1:19" s="11" customFormat="1" ht="12.75">
      <c r="A29" s="24" t="s">
        <v>68</v>
      </c>
      <c r="B29" s="20" t="s">
        <v>69</v>
      </c>
      <c r="C29" s="21">
        <f>SUM(C26:C28)</f>
        <v>40</v>
      </c>
      <c r="D29" s="21">
        <f aca="true" t="shared" si="4" ref="D29:J29">SUM(D26:D28)</f>
        <v>66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1">
        <f t="shared" si="4"/>
        <v>637</v>
      </c>
      <c r="I29" s="21">
        <f t="shared" si="4"/>
        <v>42</v>
      </c>
      <c r="J29" s="21">
        <f t="shared" si="4"/>
        <v>66</v>
      </c>
      <c r="K29" s="21">
        <v>0</v>
      </c>
      <c r="L29" s="10">
        <f>SUM(L26:L28)</f>
        <v>537</v>
      </c>
      <c r="M29" s="10">
        <f>SUM(M26:M28)</f>
        <v>887</v>
      </c>
      <c r="N29" s="10">
        <f>SUM(N26:N28)</f>
        <v>313</v>
      </c>
      <c r="O29" s="10"/>
      <c r="P29" s="10">
        <f>SUM(P26:P28)</f>
        <v>0</v>
      </c>
      <c r="Q29" s="10"/>
      <c r="R29" s="10"/>
      <c r="S29" s="21">
        <f>SUM(S26:S28)</f>
        <v>2588</v>
      </c>
    </row>
    <row r="30" spans="1:19" ht="12.75">
      <c r="A30" s="18" t="s">
        <v>70</v>
      </c>
      <c r="B30" s="16" t="s">
        <v>71</v>
      </c>
      <c r="C30" s="14"/>
      <c r="D30" s="14"/>
      <c r="E30" s="14"/>
      <c r="F30" s="14"/>
      <c r="G30" s="15"/>
      <c r="H30" s="15"/>
      <c r="I30" s="15"/>
      <c r="J30" s="15">
        <v>41</v>
      </c>
      <c r="K30" s="15"/>
      <c r="L30" s="15"/>
      <c r="M30" s="15"/>
      <c r="N30" s="15"/>
      <c r="O30" s="15"/>
      <c r="P30" s="15"/>
      <c r="Q30" s="15"/>
      <c r="R30" s="15"/>
      <c r="S30" s="14">
        <f>SUM(C30:R30)</f>
        <v>41</v>
      </c>
    </row>
    <row r="31" spans="1:19" ht="12.75">
      <c r="A31" s="18" t="s">
        <v>72</v>
      </c>
      <c r="B31" s="16" t="s">
        <v>73</v>
      </c>
      <c r="C31" s="14">
        <v>90</v>
      </c>
      <c r="D31" s="14"/>
      <c r="E31" s="14"/>
      <c r="F31" s="14"/>
      <c r="G31" s="15"/>
      <c r="H31" s="15"/>
      <c r="I31" s="15">
        <v>36</v>
      </c>
      <c r="J31" s="15"/>
      <c r="K31" s="15"/>
      <c r="L31" s="15">
        <v>28</v>
      </c>
      <c r="M31" s="15"/>
      <c r="N31" s="15"/>
      <c r="O31" s="15"/>
      <c r="P31" s="15"/>
      <c r="Q31" s="15"/>
      <c r="R31" s="15"/>
      <c r="S31" s="14">
        <f>SUM(C31:R31)</f>
        <v>154</v>
      </c>
    </row>
    <row r="32" spans="1:19" s="11" customFormat="1" ht="15" customHeight="1">
      <c r="A32" s="24" t="s">
        <v>74</v>
      </c>
      <c r="B32" s="20" t="s">
        <v>75</v>
      </c>
      <c r="C32" s="10">
        <f aca="true" t="shared" si="5" ref="C32:P32">SUM(C30:C31)</f>
        <v>90</v>
      </c>
      <c r="D32" s="10">
        <f t="shared" si="5"/>
        <v>0</v>
      </c>
      <c r="E32" s="10">
        <f t="shared" si="5"/>
        <v>0</v>
      </c>
      <c r="F32" s="10">
        <f t="shared" si="5"/>
        <v>0</v>
      </c>
      <c r="G32" s="10">
        <f t="shared" si="5"/>
        <v>0</v>
      </c>
      <c r="H32" s="10">
        <f t="shared" si="5"/>
        <v>0</v>
      </c>
      <c r="I32" s="10">
        <f t="shared" si="5"/>
        <v>36</v>
      </c>
      <c r="J32" s="10">
        <f t="shared" si="5"/>
        <v>41</v>
      </c>
      <c r="K32" s="10">
        <v>0</v>
      </c>
      <c r="L32" s="10">
        <f t="shared" si="5"/>
        <v>28</v>
      </c>
      <c r="M32" s="10">
        <f t="shared" si="5"/>
        <v>0</v>
      </c>
      <c r="N32" s="10">
        <f t="shared" si="5"/>
        <v>0</v>
      </c>
      <c r="O32" s="10"/>
      <c r="P32" s="10">
        <f t="shared" si="5"/>
        <v>0</v>
      </c>
      <c r="Q32" s="10"/>
      <c r="R32" s="10"/>
      <c r="S32" s="21">
        <f>SUM(C32:R32)</f>
        <v>195</v>
      </c>
    </row>
    <row r="33" spans="1:19" ht="12.75">
      <c r="A33" s="18" t="s">
        <v>76</v>
      </c>
      <c r="B33" s="16" t="s">
        <v>77</v>
      </c>
      <c r="C33" s="14">
        <v>18</v>
      </c>
      <c r="D33" s="14">
        <v>10</v>
      </c>
      <c r="E33" s="14"/>
      <c r="F33" s="14"/>
      <c r="G33" s="15">
        <v>672</v>
      </c>
      <c r="H33" s="15"/>
      <c r="I33" s="15">
        <v>50</v>
      </c>
      <c r="J33" s="15">
        <v>72</v>
      </c>
      <c r="K33" s="15"/>
      <c r="L33" s="15"/>
      <c r="M33" s="15"/>
      <c r="N33" s="15"/>
      <c r="O33" s="15"/>
      <c r="P33" s="15"/>
      <c r="Q33" s="15"/>
      <c r="R33" s="15"/>
      <c r="S33" s="14">
        <f>SUM(C33:R33)</f>
        <v>822</v>
      </c>
    </row>
    <row r="34" spans="1:19" ht="12.75">
      <c r="A34" s="18" t="s">
        <v>78</v>
      </c>
      <c r="B34" s="16" t="s">
        <v>79</v>
      </c>
      <c r="C34" s="14"/>
      <c r="D34" s="14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4">
        <f>SUM(C34:R34)</f>
        <v>0</v>
      </c>
    </row>
    <row r="35" spans="1:19" ht="12.75">
      <c r="A35" s="18" t="s">
        <v>80</v>
      </c>
      <c r="B35" s="16" t="s">
        <v>81</v>
      </c>
      <c r="C35" s="14"/>
      <c r="D35" s="14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4">
        <f>SUM(C35:R35)</f>
        <v>0</v>
      </c>
    </row>
    <row r="36" spans="1:19" ht="12.75">
      <c r="A36" s="18" t="s">
        <v>82</v>
      </c>
      <c r="B36" s="16" t="s">
        <v>83</v>
      </c>
      <c r="C36" s="14"/>
      <c r="D36" s="14"/>
      <c r="E36" s="14"/>
      <c r="F36" s="14"/>
      <c r="G36" s="15">
        <v>96</v>
      </c>
      <c r="H36" s="15">
        <v>300</v>
      </c>
      <c r="I36" s="15"/>
      <c r="J36" s="15"/>
      <c r="K36" s="15"/>
      <c r="L36" s="15">
        <v>250</v>
      </c>
      <c r="M36" s="15">
        <v>670</v>
      </c>
      <c r="N36" s="15"/>
      <c r="O36" s="15"/>
      <c r="P36" s="15"/>
      <c r="Q36" s="15"/>
      <c r="R36" s="15"/>
      <c r="S36" s="14">
        <f>SUM(C36:R36)</f>
        <v>1316</v>
      </c>
    </row>
    <row r="37" spans="1:19" ht="12.75">
      <c r="A37" s="28" t="s">
        <v>84</v>
      </c>
      <c r="B37" s="16" t="s">
        <v>85</v>
      </c>
      <c r="C37" s="14"/>
      <c r="D37" s="14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>
        <f>SUM(C37:R37)</f>
        <v>0</v>
      </c>
    </row>
    <row r="38" spans="1:19" ht="12.75">
      <c r="A38" s="23" t="s">
        <v>86</v>
      </c>
      <c r="B38" s="16" t="s">
        <v>87</v>
      </c>
      <c r="C38" s="14">
        <v>176</v>
      </c>
      <c r="D38" s="14"/>
      <c r="E38" s="14"/>
      <c r="F38" s="14"/>
      <c r="G38" s="15"/>
      <c r="H38" s="15"/>
      <c r="I38" s="15"/>
      <c r="J38" s="15"/>
      <c r="K38" s="15"/>
      <c r="L38" s="15">
        <v>60</v>
      </c>
      <c r="M38" s="15"/>
      <c r="N38" s="15"/>
      <c r="O38" s="15"/>
      <c r="P38" s="15"/>
      <c r="Q38" s="15"/>
      <c r="R38" s="15"/>
      <c r="S38" s="14">
        <f>SUM(C38:R38)</f>
        <v>236</v>
      </c>
    </row>
    <row r="39" spans="1:19" ht="12.75">
      <c r="A39" s="18" t="s">
        <v>88</v>
      </c>
      <c r="B39" s="16" t="s">
        <v>89</v>
      </c>
      <c r="C39" s="14">
        <v>814</v>
      </c>
      <c r="D39" s="14"/>
      <c r="E39" s="14">
        <v>526</v>
      </c>
      <c r="F39" s="14">
        <v>878</v>
      </c>
      <c r="G39" s="15"/>
      <c r="H39" s="15">
        <v>1967</v>
      </c>
      <c r="I39" s="15">
        <v>300</v>
      </c>
      <c r="J39" s="15"/>
      <c r="K39" s="15"/>
      <c r="L39" s="15">
        <v>570</v>
      </c>
      <c r="M39" s="15"/>
      <c r="N39" s="15"/>
      <c r="O39" s="15"/>
      <c r="P39" s="15"/>
      <c r="Q39" s="15"/>
      <c r="R39" s="15"/>
      <c r="S39" s="14">
        <f>SUM(C39:R39)</f>
        <v>5055</v>
      </c>
    </row>
    <row r="40" spans="1:19" s="11" customFormat="1" ht="12.75">
      <c r="A40" s="24" t="s">
        <v>90</v>
      </c>
      <c r="B40" s="20" t="s">
        <v>91</v>
      </c>
      <c r="C40" s="21">
        <f>SUM(C33:C39)</f>
        <v>1008</v>
      </c>
      <c r="D40" s="21">
        <f aca="true" t="shared" si="6" ref="D40:J40">SUM(D33:D39)</f>
        <v>10</v>
      </c>
      <c r="E40" s="21">
        <f t="shared" si="6"/>
        <v>526</v>
      </c>
      <c r="F40" s="21">
        <f t="shared" si="6"/>
        <v>878</v>
      </c>
      <c r="G40" s="21">
        <f t="shared" si="6"/>
        <v>768</v>
      </c>
      <c r="H40" s="21">
        <f t="shared" si="6"/>
        <v>2267</v>
      </c>
      <c r="I40" s="21">
        <f t="shared" si="6"/>
        <v>350</v>
      </c>
      <c r="J40" s="21">
        <f t="shared" si="6"/>
        <v>72</v>
      </c>
      <c r="K40" s="21">
        <v>0</v>
      </c>
      <c r="L40" s="10">
        <f>SUM(L33:L39)</f>
        <v>880</v>
      </c>
      <c r="M40" s="10">
        <f>SUM(M33:M39)</f>
        <v>670</v>
      </c>
      <c r="N40" s="10">
        <f>SUM(N33:N39)</f>
        <v>0</v>
      </c>
      <c r="O40" s="10"/>
      <c r="P40" s="10">
        <f>SUM(P33:P39)</f>
        <v>0</v>
      </c>
      <c r="Q40" s="10"/>
      <c r="R40" s="10"/>
      <c r="S40" s="21">
        <f>SUM(C40:R40)</f>
        <v>7429</v>
      </c>
    </row>
    <row r="41" spans="1:19" ht="12.75">
      <c r="A41" s="18" t="s">
        <v>92</v>
      </c>
      <c r="B41" s="16" t="s">
        <v>93</v>
      </c>
      <c r="C41" s="14">
        <v>337</v>
      </c>
      <c r="D41" s="14"/>
      <c r="E41" s="14"/>
      <c r="F41" s="14"/>
      <c r="G41" s="15"/>
      <c r="H41" s="15"/>
      <c r="I41" s="15"/>
      <c r="J41" s="15"/>
      <c r="K41" s="15"/>
      <c r="L41" s="15">
        <v>30</v>
      </c>
      <c r="M41" s="15"/>
      <c r="N41" s="15"/>
      <c r="O41" s="15"/>
      <c r="P41" s="15"/>
      <c r="Q41" s="15"/>
      <c r="R41" s="15"/>
      <c r="S41" s="14">
        <f>SUM(C41:R41)</f>
        <v>367</v>
      </c>
    </row>
    <row r="42" spans="1:19" ht="12.75">
      <c r="A42" s="18" t="s">
        <v>94</v>
      </c>
      <c r="B42" s="16" t="s">
        <v>95</v>
      </c>
      <c r="C42" s="14"/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>
        <f>SUM(C42:R42)</f>
        <v>0</v>
      </c>
    </row>
    <row r="43" spans="1:19" s="11" customFormat="1" ht="12.75">
      <c r="A43" s="24" t="s">
        <v>96</v>
      </c>
      <c r="B43" s="20" t="s">
        <v>97</v>
      </c>
      <c r="C43" s="10">
        <f>SUM(C41:C42)</f>
        <v>337</v>
      </c>
      <c r="D43" s="10">
        <f aca="true" t="shared" si="7" ref="D43:J43">SUM(D41:D42)</f>
        <v>0</v>
      </c>
      <c r="E43" s="10">
        <f t="shared" si="7"/>
        <v>0</v>
      </c>
      <c r="F43" s="10">
        <f t="shared" si="7"/>
        <v>0</v>
      </c>
      <c r="G43" s="10">
        <f t="shared" si="7"/>
        <v>0</v>
      </c>
      <c r="H43" s="10">
        <f t="shared" si="7"/>
        <v>0</v>
      </c>
      <c r="I43" s="10">
        <f t="shared" si="7"/>
        <v>0</v>
      </c>
      <c r="J43" s="10">
        <f t="shared" si="7"/>
        <v>0</v>
      </c>
      <c r="K43" s="10">
        <v>0</v>
      </c>
      <c r="L43" s="10">
        <f>SUM(L41:L42)</f>
        <v>30</v>
      </c>
      <c r="M43" s="10">
        <f>SUM(M41:M42)</f>
        <v>0</v>
      </c>
      <c r="N43" s="10">
        <f>SUM(N41:N42)</f>
        <v>0</v>
      </c>
      <c r="O43" s="10"/>
      <c r="P43" s="10">
        <f>SUM(P41:P42)</f>
        <v>0</v>
      </c>
      <c r="Q43" s="10"/>
      <c r="R43" s="10"/>
      <c r="S43" s="21">
        <f>SUM(C43:R43)</f>
        <v>367</v>
      </c>
    </row>
    <row r="44" spans="1:19" ht="12.75">
      <c r="A44" s="18" t="s">
        <v>98</v>
      </c>
      <c r="B44" s="16" t="s">
        <v>99</v>
      </c>
      <c r="C44" s="14">
        <v>105</v>
      </c>
      <c r="D44" s="14">
        <v>19</v>
      </c>
      <c r="E44" s="14">
        <v>142</v>
      </c>
      <c r="F44" s="14">
        <v>237</v>
      </c>
      <c r="G44" s="15">
        <v>207</v>
      </c>
      <c r="H44" s="15">
        <v>259</v>
      </c>
      <c r="I44" s="15">
        <v>129</v>
      </c>
      <c r="J44" s="15">
        <v>48</v>
      </c>
      <c r="K44" s="15"/>
      <c r="L44" s="15">
        <v>379</v>
      </c>
      <c r="M44" s="15">
        <v>420</v>
      </c>
      <c r="N44" s="15">
        <v>58</v>
      </c>
      <c r="O44" s="15"/>
      <c r="P44" s="15"/>
      <c r="Q44" s="15"/>
      <c r="R44" s="15"/>
      <c r="S44" s="14">
        <f>SUM(C44:R44)</f>
        <v>2003</v>
      </c>
    </row>
    <row r="45" spans="1:19" ht="12.75">
      <c r="A45" s="18" t="s">
        <v>100</v>
      </c>
      <c r="B45" s="16" t="s">
        <v>101</v>
      </c>
      <c r="C45" s="14"/>
      <c r="D45" s="14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>
        <f>SUM(C45:R45)</f>
        <v>0</v>
      </c>
    </row>
    <row r="46" spans="1:19" ht="12.75">
      <c r="A46" s="18" t="s">
        <v>102</v>
      </c>
      <c r="B46" s="16" t="s">
        <v>103</v>
      </c>
      <c r="C46" s="14">
        <v>3</v>
      </c>
      <c r="D46" s="14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4">
        <f>SUM(C46:R46)</f>
        <v>3</v>
      </c>
    </row>
    <row r="47" spans="1:19" ht="12.75">
      <c r="A47" s="18" t="s">
        <v>104</v>
      </c>
      <c r="B47" s="16" t="s">
        <v>105</v>
      </c>
      <c r="C47" s="14"/>
      <c r="D47" s="14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4">
        <f>SUM(C47:R47)</f>
        <v>0</v>
      </c>
    </row>
    <row r="48" spans="1:19" ht="12.75">
      <c r="A48" s="18" t="s">
        <v>106</v>
      </c>
      <c r="B48" s="16" t="s">
        <v>107</v>
      </c>
      <c r="C48" s="14"/>
      <c r="D48" s="14"/>
      <c r="E48" s="14"/>
      <c r="F48" s="14"/>
      <c r="G48" s="15"/>
      <c r="H48" s="15"/>
      <c r="I48" s="15">
        <v>256</v>
      </c>
      <c r="J48" s="15"/>
      <c r="K48" s="15"/>
      <c r="L48" s="15">
        <v>280</v>
      </c>
      <c r="M48" s="15"/>
      <c r="N48" s="15"/>
      <c r="O48" s="15"/>
      <c r="P48" s="15"/>
      <c r="Q48" s="15"/>
      <c r="R48" s="15"/>
      <c r="S48" s="14">
        <f>SUM(C48:R48)</f>
        <v>536</v>
      </c>
    </row>
    <row r="49" spans="1:19" s="11" customFormat="1" ht="12.75">
      <c r="A49" s="24" t="s">
        <v>108</v>
      </c>
      <c r="B49" s="20" t="s">
        <v>109</v>
      </c>
      <c r="C49" s="21">
        <f aca="true" t="shared" si="8" ref="C49:P49">SUM(C44:C48)</f>
        <v>108</v>
      </c>
      <c r="D49" s="21">
        <f t="shared" si="8"/>
        <v>19</v>
      </c>
      <c r="E49" s="21">
        <f t="shared" si="8"/>
        <v>142</v>
      </c>
      <c r="F49" s="21">
        <f t="shared" si="8"/>
        <v>237</v>
      </c>
      <c r="G49" s="21">
        <f t="shared" si="8"/>
        <v>207</v>
      </c>
      <c r="H49" s="21">
        <f t="shared" si="8"/>
        <v>259</v>
      </c>
      <c r="I49" s="21">
        <f t="shared" si="8"/>
        <v>385</v>
      </c>
      <c r="J49" s="21">
        <f t="shared" si="8"/>
        <v>48</v>
      </c>
      <c r="K49" s="21">
        <v>0</v>
      </c>
      <c r="L49" s="21">
        <f t="shared" si="8"/>
        <v>659</v>
      </c>
      <c r="M49" s="21">
        <f t="shared" si="8"/>
        <v>420</v>
      </c>
      <c r="N49" s="21">
        <f t="shared" si="8"/>
        <v>58</v>
      </c>
      <c r="O49" s="21"/>
      <c r="P49" s="21">
        <f t="shared" si="8"/>
        <v>0</v>
      </c>
      <c r="Q49" s="10"/>
      <c r="R49" s="10"/>
      <c r="S49" s="21">
        <f>SUM(C49:R49)</f>
        <v>2542</v>
      </c>
    </row>
    <row r="50" spans="1:19" s="11" customFormat="1" ht="12.75">
      <c r="A50" s="27" t="s">
        <v>110</v>
      </c>
      <c r="B50" s="26" t="s">
        <v>111</v>
      </c>
      <c r="C50" s="21">
        <f>C29+C32+C40+C43+C49</f>
        <v>1583</v>
      </c>
      <c r="D50" s="21">
        <f aca="true" t="shared" si="9" ref="D50:J50">D29+D32+D40+D43+D49</f>
        <v>95</v>
      </c>
      <c r="E50" s="21">
        <f t="shared" si="9"/>
        <v>668</v>
      </c>
      <c r="F50" s="21">
        <f t="shared" si="9"/>
        <v>1115</v>
      </c>
      <c r="G50" s="21">
        <f t="shared" si="9"/>
        <v>975</v>
      </c>
      <c r="H50" s="21">
        <f t="shared" si="9"/>
        <v>3163</v>
      </c>
      <c r="I50" s="21">
        <f t="shared" si="9"/>
        <v>813</v>
      </c>
      <c r="J50" s="21">
        <f t="shared" si="9"/>
        <v>227</v>
      </c>
      <c r="K50" s="21">
        <v>0</v>
      </c>
      <c r="L50" s="21">
        <f>L29+L32+L40+L43+L49</f>
        <v>2134</v>
      </c>
      <c r="M50" s="21">
        <f>M29+M32+M40+M43+M49</f>
        <v>1977</v>
      </c>
      <c r="N50" s="21">
        <f>N29+N32+N40+N43+N49</f>
        <v>371</v>
      </c>
      <c r="O50" s="21"/>
      <c r="P50" s="21">
        <f>P29+P32+P40+P43+P49</f>
        <v>0</v>
      </c>
      <c r="Q50" s="10"/>
      <c r="R50" s="10"/>
      <c r="S50" s="21">
        <f>SUM(C50:R50)</f>
        <v>13121</v>
      </c>
    </row>
    <row r="51" spans="1:19" ht="12.75">
      <c r="A51" s="29" t="s">
        <v>112</v>
      </c>
      <c r="B51" s="16" t="s">
        <v>113</v>
      </c>
      <c r="C51" s="14"/>
      <c r="D51" s="14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4">
        <f>SUM(C51:R51)</f>
        <v>0</v>
      </c>
    </row>
    <row r="52" spans="1:19" ht="12.75">
      <c r="A52" s="29" t="s">
        <v>114</v>
      </c>
      <c r="B52" s="16" t="s">
        <v>115</v>
      </c>
      <c r="C52" s="14"/>
      <c r="D52" s="14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>
        <v>1070</v>
      </c>
      <c r="Q52" s="15"/>
      <c r="R52" s="15"/>
      <c r="S52" s="14">
        <f>SUM(C52:R52)</f>
        <v>1070</v>
      </c>
    </row>
    <row r="53" spans="1:19" ht="12.75">
      <c r="A53" s="30" t="s">
        <v>116</v>
      </c>
      <c r="B53" s="16" t="s">
        <v>117</v>
      </c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4">
        <f>SUM(C53:R53)</f>
        <v>0</v>
      </c>
    </row>
    <row r="54" spans="1:19" ht="12.75">
      <c r="A54" s="30" t="s">
        <v>118</v>
      </c>
      <c r="B54" s="16" t="s">
        <v>119</v>
      </c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4">
        <f>SUM(C54:R54)</f>
        <v>0</v>
      </c>
    </row>
    <row r="55" spans="1:19" ht="12.75">
      <c r="A55" s="30" t="s">
        <v>120</v>
      </c>
      <c r="B55" s="16" t="s">
        <v>121</v>
      </c>
      <c r="C55" s="14"/>
      <c r="D55" s="14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>
        <v>8570</v>
      </c>
      <c r="Q55" s="15"/>
      <c r="R55" s="15"/>
      <c r="S55" s="14">
        <f>SUM(C55:R55)</f>
        <v>8570</v>
      </c>
    </row>
    <row r="56" spans="1:19" ht="12.75">
      <c r="A56" s="29" t="s">
        <v>122</v>
      </c>
      <c r="B56" s="16" t="s">
        <v>123</v>
      </c>
      <c r="C56" s="14"/>
      <c r="D56" s="14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>
        <v>3480</v>
      </c>
      <c r="Q56" s="15"/>
      <c r="R56" s="15"/>
      <c r="S56" s="14">
        <f>SUM(C56:R56)</f>
        <v>3480</v>
      </c>
    </row>
    <row r="57" spans="1:19" ht="12.75">
      <c r="A57" s="29" t="s">
        <v>124</v>
      </c>
      <c r="B57" s="16" t="s">
        <v>125</v>
      </c>
      <c r="C57" s="14"/>
      <c r="D57" s="14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4">
        <f>SUM(C57:R57)</f>
        <v>0</v>
      </c>
    </row>
    <row r="58" spans="1:19" ht="12.75">
      <c r="A58" s="29" t="s">
        <v>126</v>
      </c>
      <c r="B58" s="16" t="s">
        <v>127</v>
      </c>
      <c r="C58" s="14"/>
      <c r="D58" s="14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>
        <v>7625</v>
      </c>
      <c r="Q58" s="15"/>
      <c r="R58" s="15"/>
      <c r="S58" s="14">
        <f>SUM(C58:R58)</f>
        <v>7625</v>
      </c>
    </row>
    <row r="59" spans="1:19" s="11" customFormat="1" ht="12.75">
      <c r="A59" s="31" t="s">
        <v>128</v>
      </c>
      <c r="B59" s="26" t="s">
        <v>129</v>
      </c>
      <c r="C59" s="21"/>
      <c r="D59" s="21"/>
      <c r="E59" s="21"/>
      <c r="F59" s="21"/>
      <c r="G59" s="10"/>
      <c r="H59" s="10"/>
      <c r="I59" s="10"/>
      <c r="J59" s="10"/>
      <c r="K59" s="10"/>
      <c r="L59" s="10"/>
      <c r="M59" s="10"/>
      <c r="N59" s="10"/>
      <c r="O59" s="10"/>
      <c r="P59" s="10">
        <f>P51+P52+P53+P54+P55+P56+P57+P58</f>
        <v>20745</v>
      </c>
      <c r="Q59" s="10"/>
      <c r="R59" s="10"/>
      <c r="S59" s="21">
        <f>SUM(C59:R59)</f>
        <v>20745</v>
      </c>
    </row>
    <row r="60" spans="1:19" ht="12.75">
      <c r="A60" s="32" t="s">
        <v>130</v>
      </c>
      <c r="B60" s="16" t="s">
        <v>131</v>
      </c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>
        <f>SUM(C60:R60)</f>
        <v>0</v>
      </c>
    </row>
    <row r="61" spans="1:19" ht="12.75">
      <c r="A61" s="32" t="s">
        <v>132</v>
      </c>
      <c r="B61" s="16" t="s">
        <v>133</v>
      </c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>
        <v>100</v>
      </c>
      <c r="P61" s="15"/>
      <c r="Q61" s="15"/>
      <c r="R61" s="15"/>
      <c r="S61" s="14">
        <f>SUM(C61:R61)</f>
        <v>100</v>
      </c>
    </row>
    <row r="62" spans="1:19" ht="12.75">
      <c r="A62" s="32" t="s">
        <v>134</v>
      </c>
      <c r="B62" s="16" t="s">
        <v>135</v>
      </c>
      <c r="C62" s="14"/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4">
        <f>SUM(C62:R62)</f>
        <v>0</v>
      </c>
    </row>
    <row r="63" spans="1:19" ht="12.75">
      <c r="A63" s="32" t="s">
        <v>136</v>
      </c>
      <c r="B63" s="16" t="s">
        <v>137</v>
      </c>
      <c r="C63" s="14"/>
      <c r="D63" s="14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4">
        <f>SUM(C63:R63)</f>
        <v>0</v>
      </c>
    </row>
    <row r="64" spans="1:19" ht="12.75">
      <c r="A64" s="32" t="s">
        <v>138</v>
      </c>
      <c r="B64" s="16" t="s">
        <v>139</v>
      </c>
      <c r="C64" s="14"/>
      <c r="D64" s="14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4">
        <f>SUM(C64:R64)</f>
        <v>0</v>
      </c>
    </row>
    <row r="65" spans="1:19" ht="12.75">
      <c r="A65" s="32" t="s">
        <v>140</v>
      </c>
      <c r="B65" s="16" t="s">
        <v>141</v>
      </c>
      <c r="C65" s="14">
        <v>1160</v>
      </c>
      <c r="D65" s="14"/>
      <c r="E65" s="14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4">
        <v>1160</v>
      </c>
    </row>
    <row r="66" spans="1:19" ht="12.75">
      <c r="A66" s="32" t="s">
        <v>142</v>
      </c>
      <c r="B66" s="16" t="s">
        <v>143</v>
      </c>
      <c r="C66" s="14"/>
      <c r="D66" s="14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4">
        <f>SUM(C66:R66)</f>
        <v>0</v>
      </c>
    </row>
    <row r="67" spans="1:19" ht="12.75">
      <c r="A67" s="32" t="s">
        <v>144</v>
      </c>
      <c r="B67" s="16" t="s">
        <v>145</v>
      </c>
      <c r="C67" s="14"/>
      <c r="D67" s="14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>
        <v>840</v>
      </c>
      <c r="R67" s="15"/>
      <c r="S67" s="14">
        <f>SUM(C67:R67)</f>
        <v>840</v>
      </c>
    </row>
    <row r="68" spans="1:19" ht="12.75">
      <c r="A68" s="32" t="s">
        <v>146</v>
      </c>
      <c r="B68" s="16" t="s">
        <v>147</v>
      </c>
      <c r="C68" s="14"/>
      <c r="D68" s="14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4">
        <f>SUM(C68:R68)</f>
        <v>0</v>
      </c>
    </row>
    <row r="69" spans="1:19" ht="12.75">
      <c r="A69" s="33" t="s">
        <v>148</v>
      </c>
      <c r="B69" s="16" t="s">
        <v>149</v>
      </c>
      <c r="C69" s="14"/>
      <c r="D69" s="14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4">
        <f>SUM(C69:R69)</f>
        <v>0</v>
      </c>
    </row>
    <row r="70" spans="1:19" ht="12.75">
      <c r="A70" s="32" t="s">
        <v>150</v>
      </c>
      <c r="B70" s="16" t="s">
        <v>151</v>
      </c>
      <c r="C70" s="14">
        <v>2087</v>
      </c>
      <c r="D70" s="14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4">
        <v>2087</v>
      </c>
    </row>
    <row r="71" spans="1:19" ht="12.75">
      <c r="A71" s="33" t="s">
        <v>152</v>
      </c>
      <c r="B71" s="16" t="s">
        <v>153</v>
      </c>
      <c r="C71" s="14"/>
      <c r="D71" s="14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4">
        <f>SUM(C71:R71)</f>
        <v>0</v>
      </c>
    </row>
    <row r="72" spans="1:19" ht="12.75">
      <c r="A72" s="33" t="s">
        <v>154</v>
      </c>
      <c r="B72" s="16" t="s">
        <v>153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4">
        <f>SUM(C72:R72)</f>
        <v>0</v>
      </c>
    </row>
    <row r="73" spans="1:19" s="11" customFormat="1" ht="12.75">
      <c r="A73" s="31" t="s">
        <v>155</v>
      </c>
      <c r="B73" s="26" t="s">
        <v>156</v>
      </c>
      <c r="C73" s="21">
        <f>SUM(C60:C72)</f>
        <v>3247</v>
      </c>
      <c r="D73" s="21">
        <f aca="true" t="shared" si="10" ref="D73:O73">SUM(D60:D72)</f>
        <v>0</v>
      </c>
      <c r="E73" s="21">
        <f t="shared" si="10"/>
        <v>0</v>
      </c>
      <c r="F73" s="21">
        <f t="shared" si="10"/>
        <v>0</v>
      </c>
      <c r="G73" s="21">
        <f t="shared" si="10"/>
        <v>0</v>
      </c>
      <c r="H73" s="21">
        <f t="shared" si="10"/>
        <v>0</v>
      </c>
      <c r="I73" s="21">
        <f t="shared" si="10"/>
        <v>0</v>
      </c>
      <c r="J73" s="21">
        <f t="shared" si="10"/>
        <v>0</v>
      </c>
      <c r="K73" s="21">
        <v>0</v>
      </c>
      <c r="L73" s="21">
        <f t="shared" si="10"/>
        <v>0</v>
      </c>
      <c r="M73" s="21">
        <f t="shared" si="10"/>
        <v>0</v>
      </c>
      <c r="N73" s="21">
        <f t="shared" si="10"/>
        <v>0</v>
      </c>
      <c r="O73" s="21">
        <f t="shared" si="10"/>
        <v>100</v>
      </c>
      <c r="P73" s="21">
        <f>SUM(P60:P72)</f>
        <v>0</v>
      </c>
      <c r="Q73" s="21">
        <f>SUM(Q60:Q72)</f>
        <v>840</v>
      </c>
      <c r="R73" s="21"/>
      <c r="S73" s="21">
        <f>SUM(S60:S72)</f>
        <v>4187</v>
      </c>
    </row>
    <row r="74" spans="1:19" s="11" customFormat="1" ht="12.75">
      <c r="A74" s="34" t="s">
        <v>157</v>
      </c>
      <c r="B74" s="26"/>
      <c r="C74" s="21"/>
      <c r="D74" s="21"/>
      <c r="E74" s="21"/>
      <c r="F74" s="2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4">
        <f>SUM(C74:R74)</f>
        <v>0</v>
      </c>
    </row>
    <row r="75" spans="1:19" ht="12.75">
      <c r="A75" s="35" t="s">
        <v>158</v>
      </c>
      <c r="B75" s="16" t="s">
        <v>159</v>
      </c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4">
        <f>SUM(C75:R75)</f>
        <v>0</v>
      </c>
    </row>
    <row r="76" spans="1:19" ht="12.75">
      <c r="A76" s="35" t="s">
        <v>160</v>
      </c>
      <c r="B76" s="16" t="s">
        <v>161</v>
      </c>
      <c r="C76" s="14"/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4">
        <f>SUM(C76:R76)</f>
        <v>0</v>
      </c>
    </row>
    <row r="77" spans="1:19" ht="12.75">
      <c r="A77" s="35" t="s">
        <v>162</v>
      </c>
      <c r="B77" s="16" t="s">
        <v>163</v>
      </c>
      <c r="C77" s="14"/>
      <c r="D77" s="14"/>
      <c r="E77" s="14"/>
      <c r="F77" s="14"/>
      <c r="G77" s="15"/>
      <c r="H77" s="15"/>
      <c r="I77" s="15"/>
      <c r="J77" s="15"/>
      <c r="K77" s="15">
        <v>330</v>
      </c>
      <c r="L77" s="15"/>
      <c r="M77" s="15"/>
      <c r="N77" s="15"/>
      <c r="O77" s="15"/>
      <c r="P77" s="15"/>
      <c r="Q77" s="15"/>
      <c r="R77" s="15"/>
      <c r="S77" s="14">
        <f>SUM(C77:R77)</f>
        <v>330</v>
      </c>
    </row>
    <row r="78" spans="1:19" ht="12.75">
      <c r="A78" s="35" t="s">
        <v>164</v>
      </c>
      <c r="B78" s="16" t="s">
        <v>165</v>
      </c>
      <c r="C78" s="14"/>
      <c r="D78" s="14"/>
      <c r="E78" s="14"/>
      <c r="F78" s="14"/>
      <c r="G78" s="15"/>
      <c r="H78" s="15"/>
      <c r="I78" s="15"/>
      <c r="J78" s="15"/>
      <c r="K78" s="15">
        <v>535</v>
      </c>
      <c r="L78" s="15">
        <v>9989</v>
      </c>
      <c r="M78" s="15"/>
      <c r="N78" s="15"/>
      <c r="O78" s="15"/>
      <c r="P78" s="15"/>
      <c r="Q78" s="15"/>
      <c r="R78" s="15"/>
      <c r="S78" s="14">
        <f>SUM(C78:R78)</f>
        <v>10524</v>
      </c>
    </row>
    <row r="79" spans="1:19" ht="12.75">
      <c r="A79" s="23" t="s">
        <v>166</v>
      </c>
      <c r="B79" s="16" t="s">
        <v>167</v>
      </c>
      <c r="C79" s="14"/>
      <c r="D79" s="14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4">
        <f>SUM(C79:R79)</f>
        <v>0</v>
      </c>
    </row>
    <row r="80" spans="1:19" ht="12.75">
      <c r="A80" s="23" t="s">
        <v>168</v>
      </c>
      <c r="B80" s="16" t="s">
        <v>169</v>
      </c>
      <c r="C80" s="14"/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4">
        <f>SUM(C80:R80)</f>
        <v>0</v>
      </c>
    </row>
    <row r="81" spans="1:19" ht="12.75">
      <c r="A81" s="23" t="s">
        <v>170</v>
      </c>
      <c r="B81" s="16" t="s">
        <v>171</v>
      </c>
      <c r="C81" s="14"/>
      <c r="D81" s="14"/>
      <c r="E81" s="14"/>
      <c r="F81" s="14"/>
      <c r="G81" s="15"/>
      <c r="H81" s="15"/>
      <c r="I81" s="15"/>
      <c r="J81" s="15"/>
      <c r="K81" s="15">
        <v>233</v>
      </c>
      <c r="L81" s="15">
        <v>2661</v>
      </c>
      <c r="M81" s="15"/>
      <c r="N81" s="15"/>
      <c r="O81" s="15"/>
      <c r="P81" s="15"/>
      <c r="Q81" s="15"/>
      <c r="R81" s="15"/>
      <c r="S81" s="14">
        <f>SUM(C81:R81)</f>
        <v>2894</v>
      </c>
    </row>
    <row r="82" spans="1:19" s="11" customFormat="1" ht="12.75">
      <c r="A82" s="36" t="s">
        <v>172</v>
      </c>
      <c r="B82" s="26" t="s">
        <v>173</v>
      </c>
      <c r="C82" s="21"/>
      <c r="D82" s="21"/>
      <c r="E82" s="21"/>
      <c r="F82" s="21"/>
      <c r="G82" s="10"/>
      <c r="H82" s="10"/>
      <c r="I82" s="10"/>
      <c r="J82" s="10"/>
      <c r="K82" s="10">
        <f>K75+K76+K77+K78+K79+K80+K81</f>
        <v>1098</v>
      </c>
      <c r="L82" s="10">
        <f>L75+L76+L77+L78+L79+L80+L81</f>
        <v>12650</v>
      </c>
      <c r="M82" s="10"/>
      <c r="N82" s="10"/>
      <c r="O82" s="10"/>
      <c r="P82" s="10"/>
      <c r="Q82" s="10"/>
      <c r="R82" s="10"/>
      <c r="S82" s="21">
        <f>SUM(C82:R82)</f>
        <v>13748</v>
      </c>
    </row>
    <row r="83" spans="1:19" ht="12.75">
      <c r="A83" s="29" t="s">
        <v>174</v>
      </c>
      <c r="B83" s="16" t="s">
        <v>175</v>
      </c>
      <c r="C83" s="14"/>
      <c r="D83" s="14"/>
      <c r="E83" s="14"/>
      <c r="F83" s="14"/>
      <c r="G83" s="15"/>
      <c r="H83" s="15"/>
      <c r="I83" s="15"/>
      <c r="J83" s="15"/>
      <c r="K83" s="15">
        <v>10253</v>
      </c>
      <c r="L83" s="15"/>
      <c r="M83" s="15"/>
      <c r="N83" s="15"/>
      <c r="O83" s="15"/>
      <c r="P83" s="15"/>
      <c r="Q83" s="15"/>
      <c r="R83" s="15"/>
      <c r="S83" s="14">
        <f>SUM(C83:R83)</f>
        <v>10253</v>
      </c>
    </row>
    <row r="84" spans="1:19" ht="12.75">
      <c r="A84" s="29" t="s">
        <v>176</v>
      </c>
      <c r="B84" s="16" t="s">
        <v>177</v>
      </c>
      <c r="C84" s="14"/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4">
        <f>SUM(C84:R84)</f>
        <v>0</v>
      </c>
    </row>
    <row r="85" spans="1:19" ht="12.75">
      <c r="A85" s="29" t="s">
        <v>178</v>
      </c>
      <c r="B85" s="16" t="s">
        <v>179</v>
      </c>
      <c r="C85" s="14"/>
      <c r="D85" s="14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4">
        <f>SUM(C85:R85)</f>
        <v>0</v>
      </c>
    </row>
    <row r="86" spans="1:19" ht="12.75">
      <c r="A86" s="29" t="s">
        <v>180</v>
      </c>
      <c r="B86" s="16" t="s">
        <v>181</v>
      </c>
      <c r="C86" s="14"/>
      <c r="D86" s="14"/>
      <c r="E86" s="14"/>
      <c r="F86" s="14"/>
      <c r="G86" s="15"/>
      <c r="H86" s="15"/>
      <c r="I86" s="15"/>
      <c r="J86" s="15"/>
      <c r="K86" s="15">
        <v>2720</v>
      </c>
      <c r="L86" s="15"/>
      <c r="M86" s="15"/>
      <c r="N86" s="15"/>
      <c r="O86" s="15"/>
      <c r="P86" s="15"/>
      <c r="Q86" s="15"/>
      <c r="R86" s="15"/>
      <c r="S86" s="14">
        <f>SUM(C86:R86)</f>
        <v>2720</v>
      </c>
    </row>
    <row r="87" spans="1:19" s="11" customFormat="1" ht="12.75">
      <c r="A87" s="31" t="s">
        <v>182</v>
      </c>
      <c r="B87" s="26" t="s">
        <v>183</v>
      </c>
      <c r="C87" s="21"/>
      <c r="D87" s="21"/>
      <c r="E87" s="21"/>
      <c r="F87" s="21"/>
      <c r="G87" s="10"/>
      <c r="H87" s="10"/>
      <c r="I87" s="10"/>
      <c r="J87" s="10"/>
      <c r="K87" s="10">
        <f>K83+K84+K85+K86</f>
        <v>12973</v>
      </c>
      <c r="L87" s="10"/>
      <c r="M87" s="10"/>
      <c r="N87" s="10"/>
      <c r="O87" s="10"/>
      <c r="P87" s="10"/>
      <c r="Q87" s="10"/>
      <c r="R87" s="10"/>
      <c r="S87" s="21">
        <f>SUM(C87:R87)</f>
        <v>12973</v>
      </c>
    </row>
    <row r="88" spans="1:19" ht="12.75">
      <c r="A88" s="29" t="s">
        <v>184</v>
      </c>
      <c r="B88" s="16" t="s">
        <v>185</v>
      </c>
      <c r="C88" s="14"/>
      <c r="D88" s="14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4">
        <f>SUM(C88:R88)</f>
        <v>0</v>
      </c>
    </row>
    <row r="89" spans="1:19" ht="12.75">
      <c r="A89" s="29" t="s">
        <v>186</v>
      </c>
      <c r="B89" s="16" t="s">
        <v>187</v>
      </c>
      <c r="C89" s="14"/>
      <c r="D89" s="14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4">
        <f>SUM(C89:R89)</f>
        <v>0</v>
      </c>
    </row>
    <row r="90" spans="1:19" ht="12.75">
      <c r="A90" s="29" t="s">
        <v>188</v>
      </c>
      <c r="B90" s="16" t="s">
        <v>189</v>
      </c>
      <c r="C90" s="14"/>
      <c r="D90" s="14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4">
        <f>SUM(C90:R90)</f>
        <v>0</v>
      </c>
    </row>
    <row r="91" spans="1:19" ht="12.75">
      <c r="A91" s="29" t="s">
        <v>190</v>
      </c>
      <c r="B91" s="16" t="s">
        <v>191</v>
      </c>
      <c r="C91" s="14"/>
      <c r="D91" s="14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4">
        <f>SUM(C91:R91)</f>
        <v>0</v>
      </c>
    </row>
    <row r="92" spans="1:19" ht="12.75">
      <c r="A92" s="29" t="s">
        <v>192</v>
      </c>
      <c r="B92" s="16" t="s">
        <v>193</v>
      </c>
      <c r="C92" s="14"/>
      <c r="D92" s="14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4">
        <f>SUM(C92:R92)</f>
        <v>0</v>
      </c>
    </row>
    <row r="93" spans="1:19" ht="12.75">
      <c r="A93" s="29" t="s">
        <v>194</v>
      </c>
      <c r="B93" s="16" t="s">
        <v>195</v>
      </c>
      <c r="C93" s="14"/>
      <c r="D93" s="14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4">
        <f>SUM(C93:R93)</f>
        <v>0</v>
      </c>
    </row>
    <row r="94" spans="1:19" ht="12.75">
      <c r="A94" s="29" t="s">
        <v>196</v>
      </c>
      <c r="B94" s="16" t="s">
        <v>197</v>
      </c>
      <c r="C94" s="14"/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4">
        <f>SUM(C94:R94)</f>
        <v>0</v>
      </c>
    </row>
    <row r="95" spans="1:19" ht="12.75">
      <c r="A95" s="29" t="s">
        <v>198</v>
      </c>
      <c r="B95" s="16" t="s">
        <v>199</v>
      </c>
      <c r="C95" s="14"/>
      <c r="D95" s="14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4">
        <f>SUM(C95:R95)</f>
        <v>0</v>
      </c>
    </row>
    <row r="96" spans="1:19" s="11" customFormat="1" ht="12.75">
      <c r="A96" s="31" t="s">
        <v>200</v>
      </c>
      <c r="B96" s="26" t="s">
        <v>201</v>
      </c>
      <c r="C96" s="21"/>
      <c r="D96" s="21"/>
      <c r="E96" s="21"/>
      <c r="F96" s="21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4">
        <f>SUM(C96:R96)</f>
        <v>0</v>
      </c>
    </row>
    <row r="97" spans="1:19" s="11" customFormat="1" ht="12.75">
      <c r="A97" s="34" t="s">
        <v>202</v>
      </c>
      <c r="B97" s="26"/>
      <c r="C97" s="21"/>
      <c r="D97" s="21"/>
      <c r="E97" s="21"/>
      <c r="F97" s="21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4">
        <f>SUM(C97:R97)</f>
        <v>0</v>
      </c>
    </row>
    <row r="98" spans="1:19" s="11" customFormat="1" ht="12.75">
      <c r="A98" s="37" t="s">
        <v>203</v>
      </c>
      <c r="B98" s="38" t="s">
        <v>204</v>
      </c>
      <c r="C98" s="21">
        <f>C24+C25+C50+C59+C73+C82+C87+C96</f>
        <v>6899</v>
      </c>
      <c r="D98" s="21">
        <f aca="true" t="shared" si="11" ref="D98:J98">D24+D25+D50+D59+D73+D82+D87+D96</f>
        <v>95</v>
      </c>
      <c r="E98" s="21">
        <f>E24+E25+E50+E59+E73+E82+E87+E96</f>
        <v>668</v>
      </c>
      <c r="F98" s="21">
        <f>F24+F25+F50+F59+F73+F82+F87+F96</f>
        <v>1115</v>
      </c>
      <c r="G98" s="21">
        <f t="shared" si="11"/>
        <v>975</v>
      </c>
      <c r="H98" s="21">
        <f t="shared" si="11"/>
        <v>3163</v>
      </c>
      <c r="I98" s="21">
        <f t="shared" si="11"/>
        <v>863</v>
      </c>
      <c r="J98" s="21">
        <f t="shared" si="11"/>
        <v>227</v>
      </c>
      <c r="K98" s="21">
        <f>K24+K25+K50+K59+K73+K82+K87+K96</f>
        <v>14071</v>
      </c>
      <c r="L98" s="21">
        <f aca="true" t="shared" si="12" ref="L98:Q98">L24+L25+L50+L59+L73+L82+L87+L96</f>
        <v>16575</v>
      </c>
      <c r="M98" s="21">
        <f t="shared" si="12"/>
        <v>15874</v>
      </c>
      <c r="N98" s="21">
        <f t="shared" si="12"/>
        <v>2827</v>
      </c>
      <c r="O98" s="21">
        <f t="shared" si="12"/>
        <v>100</v>
      </c>
      <c r="P98" s="21">
        <f t="shared" si="12"/>
        <v>20745</v>
      </c>
      <c r="Q98" s="21">
        <f t="shared" si="12"/>
        <v>840</v>
      </c>
      <c r="R98" s="21">
        <f>R96</f>
        <v>0</v>
      </c>
      <c r="S98" s="21">
        <f>SUM(C98:R98)</f>
        <v>85037</v>
      </c>
    </row>
    <row r="99" spans="1:19" ht="12.75">
      <c r="A99" s="29" t="s">
        <v>205</v>
      </c>
      <c r="B99" s="39" t="s">
        <v>206</v>
      </c>
      <c r="C99" s="40"/>
      <c r="D99" s="40"/>
      <c r="E99" s="14"/>
      <c r="F99" s="14"/>
      <c r="G99" s="41"/>
      <c r="H99" s="41"/>
      <c r="I99" s="41"/>
      <c r="J99" s="41"/>
      <c r="K99" s="41"/>
      <c r="L99" s="41"/>
      <c r="M99" s="41"/>
      <c r="N99" s="41"/>
      <c r="O99" s="41"/>
      <c r="P99" s="15"/>
      <c r="Q99" s="15"/>
      <c r="R99" s="15"/>
      <c r="S99" s="14">
        <f>SUM(C90:Q94)</f>
        <v>0</v>
      </c>
    </row>
    <row r="100" spans="1:19" ht="12.75">
      <c r="A100" s="29" t="s">
        <v>207</v>
      </c>
      <c r="B100" s="39" t="s">
        <v>208</v>
      </c>
      <c r="C100" s="40"/>
      <c r="D100" s="40"/>
      <c r="E100" s="14"/>
      <c r="F100" s="14"/>
      <c r="G100" s="41"/>
      <c r="H100" s="41"/>
      <c r="I100" s="41"/>
      <c r="J100" s="41"/>
      <c r="K100" s="41"/>
      <c r="L100" s="41"/>
      <c r="M100" s="41"/>
      <c r="N100" s="41"/>
      <c r="O100" s="41"/>
      <c r="P100" s="15"/>
      <c r="Q100" s="15"/>
      <c r="R100" s="15"/>
      <c r="S100" s="15"/>
    </row>
    <row r="101" spans="1:19" ht="12.75">
      <c r="A101" s="29" t="s">
        <v>209</v>
      </c>
      <c r="B101" s="39" t="s">
        <v>210</v>
      </c>
      <c r="C101" s="40"/>
      <c r="D101" s="40"/>
      <c r="E101" s="14"/>
      <c r="F101" s="14"/>
      <c r="G101" s="41"/>
      <c r="H101" s="41"/>
      <c r="I101" s="41"/>
      <c r="J101" s="41"/>
      <c r="K101" s="41"/>
      <c r="L101" s="41"/>
      <c r="M101" s="41"/>
      <c r="N101" s="41"/>
      <c r="O101" s="41"/>
      <c r="P101" s="15"/>
      <c r="Q101" s="15"/>
      <c r="R101" s="15">
        <v>6000</v>
      </c>
      <c r="S101" s="15">
        <f>R101</f>
        <v>6000</v>
      </c>
    </row>
    <row r="102" spans="1:19" s="11" customFormat="1" ht="12.75">
      <c r="A102" s="42" t="s">
        <v>211</v>
      </c>
      <c r="B102" s="43" t="s">
        <v>212</v>
      </c>
      <c r="C102" s="44"/>
      <c r="D102" s="44"/>
      <c r="E102" s="21"/>
      <c r="F102" s="21"/>
      <c r="G102" s="45"/>
      <c r="H102" s="45"/>
      <c r="I102" s="45"/>
      <c r="J102" s="45"/>
      <c r="K102" s="45"/>
      <c r="L102" s="45"/>
      <c r="M102" s="45"/>
      <c r="N102" s="45"/>
      <c r="O102" s="45"/>
      <c r="P102" s="10"/>
      <c r="Q102" s="10"/>
      <c r="R102" s="10">
        <f>R101</f>
        <v>6000</v>
      </c>
      <c r="S102" s="10">
        <f>S101</f>
        <v>6000</v>
      </c>
    </row>
    <row r="103" spans="1:19" ht="12.75">
      <c r="A103" s="46" t="s">
        <v>213</v>
      </c>
      <c r="B103" s="39" t="s">
        <v>214</v>
      </c>
      <c r="C103" s="47"/>
      <c r="D103" s="47"/>
      <c r="E103" s="14"/>
      <c r="F103" s="14"/>
      <c r="G103" s="48"/>
      <c r="H103" s="48"/>
      <c r="I103" s="48"/>
      <c r="J103" s="48"/>
      <c r="K103" s="48"/>
      <c r="L103" s="48"/>
      <c r="M103" s="48"/>
      <c r="N103" s="48"/>
      <c r="O103" s="48"/>
      <c r="P103" s="15"/>
      <c r="Q103" s="15"/>
      <c r="R103" s="15"/>
      <c r="S103" s="15"/>
    </row>
    <row r="104" spans="1:19" ht="12.75">
      <c r="A104" s="46" t="s">
        <v>215</v>
      </c>
      <c r="B104" s="39" t="s">
        <v>216</v>
      </c>
      <c r="C104" s="47"/>
      <c r="D104" s="47"/>
      <c r="E104" s="14"/>
      <c r="F104" s="14"/>
      <c r="G104" s="48"/>
      <c r="H104" s="48"/>
      <c r="I104" s="48"/>
      <c r="J104" s="48"/>
      <c r="K104" s="48"/>
      <c r="L104" s="48"/>
      <c r="M104" s="48"/>
      <c r="N104" s="48"/>
      <c r="O104" s="48"/>
      <c r="P104" s="15"/>
      <c r="Q104" s="15"/>
      <c r="R104" s="15"/>
      <c r="S104" s="15"/>
    </row>
    <row r="105" spans="1:19" ht="12.75">
      <c r="A105" s="29" t="s">
        <v>217</v>
      </c>
      <c r="B105" s="39" t="s">
        <v>218</v>
      </c>
      <c r="C105" s="40"/>
      <c r="D105" s="40"/>
      <c r="E105" s="14"/>
      <c r="F105" s="14"/>
      <c r="G105" s="41"/>
      <c r="H105" s="41"/>
      <c r="I105" s="41"/>
      <c r="J105" s="41"/>
      <c r="K105" s="41"/>
      <c r="L105" s="41"/>
      <c r="M105" s="41"/>
      <c r="N105" s="41"/>
      <c r="O105" s="41"/>
      <c r="P105" s="15"/>
      <c r="Q105" s="15"/>
      <c r="R105" s="15"/>
      <c r="S105" s="15"/>
    </row>
    <row r="106" spans="1:19" ht="12.75">
      <c r="A106" s="29" t="s">
        <v>219</v>
      </c>
      <c r="B106" s="39" t="s">
        <v>220</v>
      </c>
      <c r="C106" s="40"/>
      <c r="D106" s="40"/>
      <c r="E106" s="14"/>
      <c r="F106" s="14"/>
      <c r="G106" s="41"/>
      <c r="H106" s="41"/>
      <c r="I106" s="41"/>
      <c r="J106" s="41"/>
      <c r="K106" s="41"/>
      <c r="L106" s="41"/>
      <c r="M106" s="41"/>
      <c r="N106" s="41"/>
      <c r="O106" s="41"/>
      <c r="P106" s="15"/>
      <c r="Q106" s="15"/>
      <c r="R106" s="15"/>
      <c r="S106" s="15"/>
    </row>
    <row r="107" spans="1:19" s="11" customFormat="1" ht="12.75">
      <c r="A107" s="49" t="s">
        <v>221</v>
      </c>
      <c r="B107" s="43" t="s">
        <v>222</v>
      </c>
      <c r="C107" s="50"/>
      <c r="D107" s="50"/>
      <c r="E107" s="21"/>
      <c r="F107" s="21"/>
      <c r="G107" s="51"/>
      <c r="H107" s="51"/>
      <c r="I107" s="51"/>
      <c r="J107" s="51"/>
      <c r="K107" s="51"/>
      <c r="L107" s="51"/>
      <c r="M107" s="51"/>
      <c r="N107" s="51"/>
      <c r="O107" s="51"/>
      <c r="P107" s="10"/>
      <c r="Q107" s="10"/>
      <c r="R107" s="10"/>
      <c r="S107" s="10"/>
    </row>
    <row r="108" spans="1:19" ht="12.75">
      <c r="A108" s="46" t="s">
        <v>223</v>
      </c>
      <c r="B108" s="39" t="s">
        <v>224</v>
      </c>
      <c r="C108" s="47"/>
      <c r="D108" s="47"/>
      <c r="E108" s="14"/>
      <c r="F108" s="14"/>
      <c r="G108" s="48"/>
      <c r="H108" s="48"/>
      <c r="I108" s="48"/>
      <c r="J108" s="48"/>
      <c r="K108" s="48"/>
      <c r="L108" s="48"/>
      <c r="M108" s="48"/>
      <c r="N108" s="48"/>
      <c r="O108" s="48"/>
      <c r="P108" s="15"/>
      <c r="Q108" s="15"/>
      <c r="R108" s="15"/>
      <c r="S108" s="15"/>
    </row>
    <row r="109" spans="1:19" ht="12.75">
      <c r="A109" s="46" t="s">
        <v>225</v>
      </c>
      <c r="B109" s="39" t="s">
        <v>226</v>
      </c>
      <c r="C109" s="47"/>
      <c r="D109" s="47"/>
      <c r="E109" s="14"/>
      <c r="F109" s="14"/>
      <c r="G109" s="48"/>
      <c r="H109" s="48"/>
      <c r="I109" s="48"/>
      <c r="J109" s="48"/>
      <c r="K109" s="48"/>
      <c r="L109" s="48"/>
      <c r="M109" s="48"/>
      <c r="N109" s="48"/>
      <c r="O109" s="48"/>
      <c r="P109" s="15"/>
      <c r="Q109" s="15"/>
      <c r="R109" s="15"/>
      <c r="S109" s="15"/>
    </row>
    <row r="110" spans="1:19" s="11" customFormat="1" ht="12.75">
      <c r="A110" s="49" t="s">
        <v>227</v>
      </c>
      <c r="B110" s="43" t="s">
        <v>228</v>
      </c>
      <c r="C110" s="50"/>
      <c r="D110" s="50"/>
      <c r="E110" s="21"/>
      <c r="F110" s="21"/>
      <c r="G110" s="51"/>
      <c r="H110" s="51"/>
      <c r="I110" s="51"/>
      <c r="J110" s="51"/>
      <c r="K110" s="51"/>
      <c r="L110" s="51"/>
      <c r="M110" s="51"/>
      <c r="N110" s="51"/>
      <c r="O110" s="51"/>
      <c r="P110" s="10"/>
      <c r="Q110" s="10"/>
      <c r="R110" s="10"/>
      <c r="S110" s="10"/>
    </row>
    <row r="111" spans="1:19" ht="12.75">
      <c r="A111" s="46" t="s">
        <v>229</v>
      </c>
      <c r="B111" s="39" t="s">
        <v>230</v>
      </c>
      <c r="C111" s="47"/>
      <c r="D111" s="47"/>
      <c r="E111" s="14"/>
      <c r="F111" s="14"/>
      <c r="G111" s="48"/>
      <c r="H111" s="48"/>
      <c r="I111" s="48"/>
      <c r="J111" s="48"/>
      <c r="K111" s="48"/>
      <c r="L111" s="48"/>
      <c r="M111" s="48"/>
      <c r="N111" s="48"/>
      <c r="O111" s="48"/>
      <c r="P111" s="15"/>
      <c r="Q111" s="15"/>
      <c r="R111" s="15"/>
      <c r="S111" s="15"/>
    </row>
    <row r="112" spans="1:19" ht="12.75">
      <c r="A112" s="46" t="s">
        <v>231</v>
      </c>
      <c r="B112" s="39" t="s">
        <v>232</v>
      </c>
      <c r="C112" s="47"/>
      <c r="D112" s="47"/>
      <c r="E112" s="14"/>
      <c r="F112" s="14"/>
      <c r="G112" s="48"/>
      <c r="H112" s="48"/>
      <c r="I112" s="48"/>
      <c r="J112" s="48"/>
      <c r="K112" s="48"/>
      <c r="L112" s="48"/>
      <c r="M112" s="48"/>
      <c r="N112" s="48"/>
      <c r="O112" s="48"/>
      <c r="P112" s="15"/>
      <c r="Q112" s="15"/>
      <c r="R112" s="15"/>
      <c r="S112" s="15"/>
    </row>
    <row r="113" spans="1:19" ht="12.75">
      <c r="A113" s="46" t="s">
        <v>233</v>
      </c>
      <c r="B113" s="39" t="s">
        <v>234</v>
      </c>
      <c r="C113" s="47"/>
      <c r="D113" s="47"/>
      <c r="E113" s="14"/>
      <c r="F113" s="14"/>
      <c r="G113" s="48"/>
      <c r="H113" s="48"/>
      <c r="I113" s="48"/>
      <c r="J113" s="48"/>
      <c r="K113" s="48"/>
      <c r="L113" s="48"/>
      <c r="M113" s="48"/>
      <c r="N113" s="48"/>
      <c r="O113" s="48"/>
      <c r="P113" s="15"/>
      <c r="Q113" s="15"/>
      <c r="R113" s="15"/>
      <c r="S113" s="15"/>
    </row>
    <row r="114" spans="1:19" s="11" customFormat="1" ht="12.75">
      <c r="A114" s="52" t="s">
        <v>235</v>
      </c>
      <c r="B114" s="53" t="s">
        <v>236</v>
      </c>
      <c r="C114" s="50"/>
      <c r="D114" s="50"/>
      <c r="E114" s="21"/>
      <c r="F114" s="21"/>
      <c r="G114" s="51"/>
      <c r="H114" s="51"/>
      <c r="I114" s="51"/>
      <c r="J114" s="51"/>
      <c r="K114" s="51"/>
      <c r="L114" s="51"/>
      <c r="M114" s="51"/>
      <c r="N114" s="51"/>
      <c r="O114" s="51"/>
      <c r="P114" s="10"/>
      <c r="Q114" s="10"/>
      <c r="R114" s="10"/>
      <c r="S114" s="10"/>
    </row>
    <row r="115" spans="1:19" ht="12.75">
      <c r="A115" s="46" t="s">
        <v>237</v>
      </c>
      <c r="B115" s="39" t="s">
        <v>238</v>
      </c>
      <c r="C115" s="47"/>
      <c r="D115" s="47"/>
      <c r="E115" s="14"/>
      <c r="F115" s="14"/>
      <c r="G115" s="48"/>
      <c r="H115" s="48"/>
      <c r="I115" s="48"/>
      <c r="J115" s="48"/>
      <c r="K115" s="48"/>
      <c r="L115" s="48"/>
      <c r="M115" s="48"/>
      <c r="N115" s="48"/>
      <c r="O115" s="48"/>
      <c r="P115" s="15"/>
      <c r="Q115" s="15"/>
      <c r="R115" s="15"/>
      <c r="S115" s="15"/>
    </row>
    <row r="116" spans="1:19" ht="12.75">
      <c r="A116" s="29" t="s">
        <v>239</v>
      </c>
      <c r="B116" s="39" t="s">
        <v>240</v>
      </c>
      <c r="C116" s="40"/>
      <c r="D116" s="40"/>
      <c r="E116" s="14"/>
      <c r="F116" s="14"/>
      <c r="G116" s="41"/>
      <c r="H116" s="41"/>
      <c r="I116" s="41"/>
      <c r="J116" s="41"/>
      <c r="K116" s="41"/>
      <c r="L116" s="41"/>
      <c r="M116" s="41"/>
      <c r="N116" s="41"/>
      <c r="O116" s="41"/>
      <c r="P116" s="15"/>
      <c r="Q116" s="15"/>
      <c r="R116" s="15"/>
      <c r="S116" s="15"/>
    </row>
    <row r="117" spans="1:19" ht="12.75">
      <c r="A117" s="46" t="s">
        <v>241</v>
      </c>
      <c r="B117" s="39" t="s">
        <v>242</v>
      </c>
      <c r="C117" s="47"/>
      <c r="D117" s="47"/>
      <c r="E117" s="14"/>
      <c r="F117" s="14"/>
      <c r="G117" s="48"/>
      <c r="H117" s="48"/>
      <c r="I117" s="48"/>
      <c r="J117" s="48"/>
      <c r="K117" s="48"/>
      <c r="L117" s="48"/>
      <c r="M117" s="48"/>
      <c r="N117" s="48"/>
      <c r="O117" s="48"/>
      <c r="P117" s="15"/>
      <c r="Q117" s="15"/>
      <c r="R117" s="15"/>
      <c r="S117" s="15"/>
    </row>
    <row r="118" spans="1:19" ht="12.75">
      <c r="A118" s="46" t="s">
        <v>243</v>
      </c>
      <c r="B118" s="39" t="s">
        <v>244</v>
      </c>
      <c r="C118" s="47"/>
      <c r="D118" s="47"/>
      <c r="E118" s="14"/>
      <c r="F118" s="14"/>
      <c r="G118" s="48"/>
      <c r="H118" s="48"/>
      <c r="I118" s="48"/>
      <c r="J118" s="48"/>
      <c r="K118" s="48"/>
      <c r="L118" s="48"/>
      <c r="M118" s="48"/>
      <c r="N118" s="48"/>
      <c r="O118" s="48"/>
      <c r="P118" s="15"/>
      <c r="Q118" s="15"/>
      <c r="R118" s="15"/>
      <c r="S118" s="15"/>
    </row>
    <row r="119" spans="1:19" s="11" customFormat="1" ht="12.75">
      <c r="A119" s="52" t="s">
        <v>245</v>
      </c>
      <c r="B119" s="53" t="s">
        <v>246</v>
      </c>
      <c r="C119" s="50"/>
      <c r="D119" s="50"/>
      <c r="E119" s="21"/>
      <c r="F119" s="21"/>
      <c r="G119" s="51"/>
      <c r="H119" s="51"/>
      <c r="I119" s="51"/>
      <c r="J119" s="51"/>
      <c r="K119" s="51"/>
      <c r="L119" s="51"/>
      <c r="M119" s="51"/>
      <c r="N119" s="51"/>
      <c r="O119" s="51"/>
      <c r="P119" s="10"/>
      <c r="Q119" s="10"/>
      <c r="R119" s="10"/>
      <c r="S119" s="10"/>
    </row>
    <row r="120" spans="1:19" ht="12.75">
      <c r="A120" s="54" t="s">
        <v>247</v>
      </c>
      <c r="B120" s="39" t="s">
        <v>248</v>
      </c>
      <c r="C120" s="40"/>
      <c r="D120" s="40"/>
      <c r="E120" s="14"/>
      <c r="F120" s="14"/>
      <c r="G120" s="41"/>
      <c r="H120" s="41"/>
      <c r="I120" s="41"/>
      <c r="J120" s="41"/>
      <c r="K120" s="41"/>
      <c r="L120" s="41"/>
      <c r="M120" s="41"/>
      <c r="N120" s="41"/>
      <c r="O120" s="41"/>
      <c r="P120" s="15"/>
      <c r="Q120" s="15"/>
      <c r="R120" s="15"/>
      <c r="S120" s="15"/>
    </row>
    <row r="121" spans="1:19" s="11" customFormat="1" ht="12.75">
      <c r="A121" s="55" t="s">
        <v>249</v>
      </c>
      <c r="B121" s="56" t="s">
        <v>250</v>
      </c>
      <c r="C121" s="50"/>
      <c r="D121" s="50"/>
      <c r="E121" s="21"/>
      <c r="F121" s="21"/>
      <c r="G121" s="51"/>
      <c r="H121" s="51"/>
      <c r="I121" s="51"/>
      <c r="J121" s="51"/>
      <c r="K121" s="51"/>
      <c r="L121" s="51"/>
      <c r="M121" s="51"/>
      <c r="N121" s="51"/>
      <c r="O121" s="51"/>
      <c r="P121" s="10"/>
      <c r="Q121" s="10"/>
      <c r="R121" s="10"/>
      <c r="S121" s="10"/>
    </row>
    <row r="122" spans="1:19" s="11" customFormat="1" ht="12.75">
      <c r="A122" s="57" t="s">
        <v>251</v>
      </c>
      <c r="B122" s="58"/>
      <c r="C122" s="21">
        <f aca="true" t="shared" si="13" ref="C122:Q122">SUM(C98)</f>
        <v>6899</v>
      </c>
      <c r="D122" s="21">
        <f t="shared" si="13"/>
        <v>95</v>
      </c>
      <c r="E122" s="21">
        <f t="shared" si="13"/>
        <v>668</v>
      </c>
      <c r="F122" s="21">
        <f t="shared" si="13"/>
        <v>1115</v>
      </c>
      <c r="G122" s="21">
        <f t="shared" si="13"/>
        <v>975</v>
      </c>
      <c r="H122" s="21">
        <f t="shared" si="13"/>
        <v>3163</v>
      </c>
      <c r="I122" s="21">
        <f t="shared" si="13"/>
        <v>863</v>
      </c>
      <c r="J122" s="21">
        <f t="shared" si="13"/>
        <v>227</v>
      </c>
      <c r="K122" s="21"/>
      <c r="L122" s="21">
        <f t="shared" si="13"/>
        <v>16575</v>
      </c>
      <c r="M122" s="21">
        <f t="shared" si="13"/>
        <v>15874</v>
      </c>
      <c r="N122" s="21">
        <f t="shared" si="13"/>
        <v>2827</v>
      </c>
      <c r="O122" s="21"/>
      <c r="P122" s="21">
        <f t="shared" si="13"/>
        <v>20745</v>
      </c>
      <c r="Q122" s="21">
        <f t="shared" si="13"/>
        <v>840</v>
      </c>
      <c r="R122" s="21">
        <v>6000</v>
      </c>
      <c r="S122" s="21">
        <f>S98+S102</f>
        <v>91037</v>
      </c>
    </row>
    <row r="123" spans="2:19" ht="12.75">
      <c r="B123" s="59"/>
      <c r="C123" s="59"/>
      <c r="D123" s="59"/>
      <c r="E123" s="59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</row>
    <row r="124" spans="2:18" ht="12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</row>
    <row r="125" spans="2:18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</row>
    <row r="126" spans="2:18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2:18" ht="12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</row>
    <row r="128" spans="2:18" ht="12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</row>
    <row r="129" spans="2:18" ht="12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2:18" ht="12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</row>
    <row r="131" spans="2:18" ht="12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</row>
    <row r="132" spans="2:18" ht="12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</row>
    <row r="133" spans="2:18" ht="12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</row>
    <row r="134" spans="2:18" ht="12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</row>
    <row r="135" spans="2:18" ht="12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</row>
    <row r="136" spans="2:18" ht="12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</row>
    <row r="137" spans="2:18" ht="12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</row>
    <row r="138" spans="2:18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</row>
    <row r="139" spans="2:18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</row>
    <row r="140" spans="2:18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</row>
    <row r="141" spans="2:18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</row>
    <row r="142" spans="2:18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</row>
    <row r="143" spans="2:18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</row>
    <row r="144" spans="2:18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</row>
    <row r="145" spans="2:18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</row>
    <row r="146" spans="2:18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</row>
    <row r="147" spans="2:18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</row>
    <row r="148" spans="2:18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</row>
    <row r="149" spans="2:18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</row>
    <row r="150" spans="2:18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</row>
    <row r="151" spans="2:18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</row>
    <row r="152" spans="2:18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</row>
    <row r="153" spans="2:18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</row>
    <row r="154" spans="2:18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</row>
    <row r="155" spans="2:18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</row>
    <row r="156" spans="2:18" ht="12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</row>
    <row r="157" spans="2:18" ht="12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</row>
    <row r="158" spans="2:18" ht="12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</row>
    <row r="159" spans="2:18" ht="12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</row>
    <row r="160" spans="2:18" ht="12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</row>
    <row r="161" spans="2:18" ht="12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</row>
    <row r="162" spans="2:18" ht="12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2:18" ht="12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</row>
    <row r="164" spans="2:18" ht="12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2:18" ht="12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</row>
    <row r="166" spans="2:18" ht="12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2:18" ht="12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</row>
    <row r="168" spans="2:18" ht="12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</row>
    <row r="169" spans="2:18" ht="12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</row>
    <row r="170" spans="2:18" ht="12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</row>
    <row r="171" spans="2:18" ht="12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</row>
  </sheetData>
  <sheetProtection selectLockedCells="1" selectUnlockedCells="1"/>
  <mergeCells count="2">
    <mergeCell ref="A1:E1"/>
    <mergeCell ref="A2:E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45"/>
  <headerFooter alignWithMargins="0">
    <oddHeader>&amp;C&amp;"Times New Roman,Normál"&amp;12 2. melléklet a 3/2015. (IV. 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2015-03-31T09:30:19Z</cp:lastPrinted>
  <dcterms:created xsi:type="dcterms:W3CDTF">2014-02-19T09:26:44Z</dcterms:created>
  <dcterms:modified xsi:type="dcterms:W3CDTF">2015-03-31T09:30:46Z</dcterms:modified>
  <cp:category/>
  <cp:version/>
  <cp:contentType/>
  <cp:contentStatus/>
</cp:coreProperties>
</file>