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0549F2AE-35DA-45AE-B122-61B0C027ABD7}" xr6:coauthVersionLast="43" xr6:coauthVersionMax="43" xr10:uidLastSave="{00000000-0000-0000-0000-000000000000}"/>
  <bookViews>
    <workbookView xWindow="-120" yWindow="-120" windowWidth="29040" windowHeight="15840" xr2:uid="{932CE460-F402-4574-9CD8-0F18963F6C69}"/>
  </bookViews>
  <sheets>
    <sheet name="Tiszagyulaháza Óv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E50" i="1"/>
  <c r="D50" i="1"/>
  <c r="F48" i="1"/>
  <c r="F47" i="1"/>
  <c r="E47" i="1"/>
  <c r="D47" i="1"/>
  <c r="F45" i="1"/>
  <c r="E45" i="1"/>
  <c r="E48" i="1" s="1"/>
  <c r="E51" i="1" s="1"/>
  <c r="D45" i="1"/>
  <c r="D48" i="1" s="1"/>
  <c r="D51" i="1" s="1"/>
  <c r="F43" i="1"/>
  <c r="E43" i="1"/>
  <c r="D43" i="1"/>
  <c r="F41" i="1"/>
  <c r="F51" i="1" s="1"/>
  <c r="E41" i="1"/>
  <c r="D41" i="1"/>
  <c r="E35" i="1"/>
  <c r="F34" i="1"/>
  <c r="E34" i="1"/>
  <c r="D34" i="1"/>
  <c r="F32" i="1"/>
  <c r="E32" i="1"/>
  <c r="D32" i="1"/>
  <c r="F30" i="1"/>
  <c r="F35" i="1" s="1"/>
  <c r="D30" i="1"/>
  <c r="D35" i="1" s="1"/>
  <c r="D28" i="1"/>
  <c r="F27" i="1"/>
  <c r="E27" i="1"/>
  <c r="D27" i="1"/>
  <c r="F24" i="1"/>
  <c r="F28" i="1" s="1"/>
  <c r="E24" i="1"/>
  <c r="E28" i="1" s="1"/>
  <c r="D24" i="1"/>
  <c r="E19" i="1"/>
  <c r="D19" i="1"/>
  <c r="F18" i="1"/>
  <c r="E18" i="1"/>
  <c r="D18" i="1"/>
  <c r="F16" i="1"/>
  <c r="F19" i="1" s="1"/>
  <c r="D16" i="1"/>
  <c r="F14" i="1"/>
  <c r="E14" i="1"/>
  <c r="D14" i="1"/>
  <c r="F13" i="1"/>
  <c r="E13" i="1"/>
  <c r="D13" i="1"/>
  <c r="F11" i="1"/>
  <c r="F36" i="1" s="1"/>
  <c r="D11" i="1"/>
  <c r="D36" i="1" s="1"/>
  <c r="F10" i="1"/>
  <c r="E10" i="1"/>
  <c r="E11" i="1" s="1"/>
  <c r="D10" i="1"/>
  <c r="E36" i="1" l="1"/>
</calcChain>
</file>

<file path=xl/sharedStrings.xml><?xml version="1.0" encoding="utf-8"?>
<sst xmlns="http://schemas.openxmlformats.org/spreadsheetml/2006/main" count="141" uniqueCount="141">
  <si>
    <t xml:space="preserve">   4/C. melléklet</t>
  </si>
  <si>
    <t>a7/2019 (V. 07.)) Önkormányzati Rendelethez</t>
  </si>
  <si>
    <t>2018. évi MÉRLEG - Tiszagyulaházi Aprajafalva Óvoda (Ft)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</si>
  <si>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</si>
  <si>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</si>
  <si>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</si>
  <si>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</si>
  <si>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</si>
  <si>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</si>
  <si>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</si>
  <si>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</si>
  <si>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</si>
  <si>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ESZKÖZÖK</t>
  </si>
  <si>
    <t>01</t>
  </si>
  <si>
    <t>A/II/2</t>
  </si>
  <si>
    <t>Gépek,berendezések,felszerelések,járművek</t>
  </si>
  <si>
    <t>02</t>
  </si>
  <si>
    <t xml:space="preserve">A/II/4 </t>
  </si>
  <si>
    <t>Beruházások, felújítások</t>
  </si>
  <si>
    <t>03</t>
  </si>
  <si>
    <t>A/II</t>
  </si>
  <si>
    <t xml:space="preserve">Tárgyi eszközök (=A/II/1+…+A/II/5) </t>
  </si>
  <si>
    <t>04</t>
  </si>
  <si>
    <t>A)</t>
  </si>
  <si>
    <t xml:space="preserve">NEMZETI VAGYONBA TARTOZÓ BEFEKTETETT ESZKÖZÖK (=A/I+A/II+A/III+A/IV) </t>
  </si>
  <si>
    <t>05</t>
  </si>
  <si>
    <t>B/I/1</t>
  </si>
  <si>
    <t>Vásárolt készletek</t>
  </si>
  <si>
    <t>06</t>
  </si>
  <si>
    <t>B/I</t>
  </si>
  <si>
    <t>Készletek (=B/I/1+…+B/I/5)</t>
  </si>
  <si>
    <t>07</t>
  </si>
  <si>
    <t>B)</t>
  </si>
  <si>
    <t>NEMZETI VAGYONBA TARTOZÓ FORGÓESZKÖZÖK (=B/I+B/II)</t>
  </si>
  <si>
    <t>08</t>
  </si>
  <si>
    <t>C/II/1</t>
  </si>
  <si>
    <t>Forintpénztár</t>
  </si>
  <si>
    <t>09</t>
  </si>
  <si>
    <t>C/II</t>
  </si>
  <si>
    <t>Pénztárak, csekkek, betétkönyvek (=C/II/1+C/II/2+C/II/3)</t>
  </si>
  <si>
    <t>10</t>
  </si>
  <si>
    <t>C/III/1</t>
  </si>
  <si>
    <t>Kincstáron kívüli forintszámlák</t>
  </si>
  <si>
    <t>11</t>
  </si>
  <si>
    <t>C/III</t>
  </si>
  <si>
    <t>Forintszámlák (=C/III/1+C/III/2)</t>
  </si>
  <si>
    <t>12</t>
  </si>
  <si>
    <t>C)</t>
  </si>
  <si>
    <t xml:space="preserve">PÉNZESZKÖZÖK (=C/I…+C/V) </t>
  </si>
  <si>
    <t>13</t>
  </si>
  <si>
    <t>D/I/4</t>
  </si>
  <si>
    <t>Költségvetési évben esedékes követelések működési bevételre (=D/I/4a+…+D/I/4i)</t>
  </si>
  <si>
    <t>14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</si>
  <si>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</si>
  <si>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</si>
  <si>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15</t>
  </si>
  <si>
    <t>D/I/4c</t>
  </si>
  <si>
    <t xml:space="preserve">      -ebből: költségvetési évben esedékes követelések ellátási díjakra</t>
  </si>
  <si>
    <t>16</t>
  </si>
  <si>
    <t>D/I/4d</t>
  </si>
  <si>
    <t xml:space="preserve">      -ebből: költségvetési évben esedékes követelések kiszámlázott általános forgalmi adóra</t>
  </si>
  <si>
    <t>17</t>
  </si>
  <si>
    <t>D/I</t>
  </si>
  <si>
    <t xml:space="preserve">Költségvetési évben esedékes követelések (=D/I/1+…+D/I/8) </t>
  </si>
  <si>
    <t>18</t>
  </si>
  <si>
    <t>D/III/1</t>
  </si>
  <si>
    <t>Adott előlegek (=D/III/1a+…+D/III/1f)</t>
  </si>
  <si>
    <t>19</t>
  </si>
  <si>
    <t>D/III/1f</t>
  </si>
  <si>
    <t xml:space="preserve">      -ebből: túlfizetések, téves és visszajáró kifizetések</t>
  </si>
  <si>
    <t>20</t>
  </si>
  <si>
    <t>D/III</t>
  </si>
  <si>
    <t xml:space="preserve">Követelés jellegű sajátos elszámolások (=D/III/1+…+D/III/9)  </t>
  </si>
  <si>
    <t>21</t>
  </si>
  <si>
    <t>D)</t>
  </si>
  <si>
    <t xml:space="preserve">KÖVETELÉSEK (=D/I+D/II+D/III) </t>
  </si>
  <si>
    <t>22</t>
  </si>
  <si>
    <t>E/I/2</t>
  </si>
  <si>
    <t>Más előzetesen felszámított levonható általános forgalmi adó</t>
  </si>
  <si>
    <t>23</t>
  </si>
  <si>
    <t>E/I</t>
  </si>
  <si>
    <t xml:space="preserve">Előzetesen felszámított általános forgalmi adó elszámolása (=E/I/1+…+E/I/4) </t>
  </si>
  <si>
    <t>24</t>
  </si>
  <si>
    <t>E/II/2</t>
  </si>
  <si>
    <t>Más fizetendő általános forgalmi adó</t>
  </si>
  <si>
    <t>25</t>
  </si>
  <si>
    <t>E/II</t>
  </si>
  <si>
    <t>Fizetendő általános forgalmi adó elszámolása (=E/II/1+E/II/2)</t>
  </si>
  <si>
    <t>26</t>
  </si>
  <si>
    <t>E/III/2</t>
  </si>
  <si>
    <t>Utalványok, bérletek és más hasonló, készpénz-helyettesítő fizetési eszköznek nem minősülő eszközök elszámolásai</t>
  </si>
  <si>
    <t>27</t>
  </si>
  <si>
    <t>E/III</t>
  </si>
  <si>
    <t>Egyéb sajátos eszközoldali elszámolások (=E/III/1+E/III/2)</t>
  </si>
  <si>
    <t>28</t>
  </si>
  <si>
    <t>E)</t>
  </si>
  <si>
    <t xml:space="preserve"> EGYÉB SAJÁTOS ELSZÁMOLÁSOK (=E/I+E/II+E/III)</t>
  </si>
  <si>
    <t>29</t>
  </si>
  <si>
    <t xml:space="preserve">ESZKÖZÖK ÖSSZESEN (=A+B+C+D+E) </t>
  </si>
  <si>
    <t>FORRÁSOK</t>
  </si>
  <si>
    <t>30</t>
  </si>
  <si>
    <t>G/III</t>
  </si>
  <si>
    <t>Egyéb eszközök induláskori értéke és változásai</t>
  </si>
  <si>
    <t>31</t>
  </si>
  <si>
    <t>G/IV</t>
  </si>
  <si>
    <t>Felhamozott eredmény</t>
  </si>
  <si>
    <t>32</t>
  </si>
  <si>
    <t>G/VI</t>
  </si>
  <si>
    <t>Mérleg szerinti eredmény</t>
  </si>
  <si>
    <t>33</t>
  </si>
  <si>
    <t>G)</t>
  </si>
  <si>
    <t xml:space="preserve">SAJÁT TŐKE (=G/I+…+G/VI) </t>
  </si>
  <si>
    <t>34</t>
  </si>
  <si>
    <t>H/I/3</t>
  </si>
  <si>
    <t>Költségvetési évben esedékes kötelezettségek dologi kiadásokra</t>
  </si>
  <si>
    <t>35</t>
  </si>
  <si>
    <t>H/I</t>
  </si>
  <si>
    <t xml:space="preserve">Költségvetési évben esedékes kötelezettségek (=H/I/1+…H/I/9) </t>
  </si>
  <si>
    <t>36</t>
  </si>
  <si>
    <t>H/II/3</t>
  </si>
  <si>
    <t>Költségvetési évet követően esedékes kötelezettségek dologi kiadásokra</t>
  </si>
  <si>
    <t>37</t>
  </si>
  <si>
    <t>H/II</t>
  </si>
  <si>
    <t xml:space="preserve">Költségvetési évet követően esedékes kötelezettségek (=H/II/1+…H/II/9) </t>
  </si>
  <si>
    <t>38</t>
  </si>
  <si>
    <t>H/III/1</t>
  </si>
  <si>
    <t>Kapott előlegek</t>
  </si>
  <si>
    <t>39</t>
  </si>
  <si>
    <t>H/III</t>
  </si>
  <si>
    <t xml:space="preserve">Kötelezettség jellegű sajátos elszámolások (=H/III/1+…+H/III/10) </t>
  </si>
  <si>
    <t>40</t>
  </si>
  <si>
    <t xml:space="preserve">H) </t>
  </si>
  <si>
    <t xml:space="preserve">KÖTELEZETTSÉGEK (=H/I+H/II+H/III) </t>
  </si>
  <si>
    <t>41</t>
  </si>
  <si>
    <t>J/2</t>
  </si>
  <si>
    <t>Költségek,ráfordítások passzív időbeli elhatárolása</t>
  </si>
  <si>
    <t>42</t>
  </si>
  <si>
    <t>J)</t>
  </si>
  <si>
    <t xml:space="preserve">PASSZÍV IDŐBELI ELHATÁROLÁSOK (=J/1+J/2+J/3) </t>
  </si>
  <si>
    <t>43</t>
  </si>
  <si>
    <t xml:space="preserve">FORRÁSOK ÖSSZESEN (=G+H+I+J)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</si>
</sst>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1" xfId="0" applyNumberFormat="1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5B8D-1992-45C7-B84B-2B52D114C44C}">
  <dimension ref="A1:F51"/>
  <sheetViews>
    <sheetView tabSelected="1" topLeftCell="A4" workbookViewId="0">
      <selection activeCell="F2" sqref="F2"/>
    </sheetView>
  </sheetViews>
  <sheetFormatPr defaultRowHeight="15" x14ac:dyDescent="0.25"/>
  <cols>
    <col min="3" max="3" width="138" customWidth="1"/>
    <col min="4" max="4" width="18.5703125" customWidth="1"/>
    <col min="5" max="5" width="17.85546875" customWidth="1"/>
    <col min="6" max="6" width="19.5703125" customWidth="1"/>
  </cols>
  <sheetData>
    <row r="1" spans="1:6" x14ac:dyDescent="0.25">
      <c r="F1" t="s">
        <v>0</v>
      </c>
    </row>
    <row r="2" spans="1:6" x14ac:dyDescent="0.25">
      <c r="F2" s="1" t="s">
        <v>1</v>
      </c>
    </row>
    <row r="4" spans="1:6" x14ac:dyDescent="0.25">
      <c r="A4" s="2" t="s">
        <v>2</v>
      </c>
      <c r="B4" s="2"/>
      <c r="C4" s="2"/>
      <c r="D4" s="2"/>
      <c r="E4" s="2"/>
      <c r="F4" s="2"/>
    </row>
    <row r="5" spans="1:6" x14ac:dyDescent="0.25">
      <c r="A5" s="3"/>
      <c r="B5" s="4" t="s">
        <v>3</v>
      </c>
      <c r="C5" s="4"/>
      <c r="D5" s="5" t="s">
        <v>4</v>
      </c>
      <c r="E5" s="5" t="s">
        <v>5</v>
      </c>
      <c r="F5" s="5" t="s">
        <v>6</v>
      </c>
    </row>
    <row r="6" spans="1:6" x14ac:dyDescent="0.25">
      <c r="A6" s="3" t="s">
        <v>7</v>
      </c>
      <c r="B6" s="4" t="s">
        <v>8</v>
      </c>
      <c r="C6" s="4"/>
      <c r="D6" s="5" t="s">
        <v>9</v>
      </c>
      <c r="E6" s="5" t="s">
        <v>10</v>
      </c>
      <c r="F6" s="5" t="s">
        <v>11</v>
      </c>
    </row>
    <row r="7" spans="1:6" x14ac:dyDescent="0.25">
      <c r="A7" s="6"/>
      <c r="B7" s="7" t="s">
        <v>12</v>
      </c>
      <c r="C7" s="7"/>
      <c r="D7" s="8"/>
      <c r="E7" s="8"/>
      <c r="F7" s="8"/>
    </row>
    <row r="8" spans="1:6" x14ac:dyDescent="0.25">
      <c r="A8" s="6" t="s">
        <v>13</v>
      </c>
      <c r="B8" s="9" t="s">
        <v>14</v>
      </c>
      <c r="C8" s="10" t="s">
        <v>15</v>
      </c>
      <c r="D8" s="11">
        <v>858916</v>
      </c>
      <c r="E8" s="11">
        <v>0</v>
      </c>
      <c r="F8" s="11">
        <v>827948</v>
      </c>
    </row>
    <row r="9" spans="1:6" x14ac:dyDescent="0.25">
      <c r="A9" s="6" t="s">
        <v>16</v>
      </c>
      <c r="B9" s="9" t="s">
        <v>17</v>
      </c>
      <c r="C9" s="10" t="s">
        <v>18</v>
      </c>
      <c r="D9" s="11">
        <v>0</v>
      </c>
      <c r="E9" s="11">
        <v>0</v>
      </c>
      <c r="F9" s="11">
        <v>29126</v>
      </c>
    </row>
    <row r="10" spans="1:6" x14ac:dyDescent="0.25">
      <c r="A10" s="6" t="s">
        <v>19</v>
      </c>
      <c r="B10" s="12" t="s">
        <v>20</v>
      </c>
      <c r="C10" s="13" t="s">
        <v>21</v>
      </c>
      <c r="D10" s="14">
        <f>SUM(D8:D9)</f>
        <v>858916</v>
      </c>
      <c r="E10" s="14">
        <f>SUM(E8:E9)</f>
        <v>0</v>
      </c>
      <c r="F10" s="14">
        <f>SUM(F8:F9)</f>
        <v>857074</v>
      </c>
    </row>
    <row r="11" spans="1:6" x14ac:dyDescent="0.25">
      <c r="A11" s="6" t="s">
        <v>22</v>
      </c>
      <c r="B11" s="12" t="s">
        <v>23</v>
      </c>
      <c r="C11" s="13" t="s">
        <v>24</v>
      </c>
      <c r="D11" s="14">
        <f>SUM(D10)</f>
        <v>858916</v>
      </c>
      <c r="E11" s="14">
        <f>SUM(E10)</f>
        <v>0</v>
      </c>
      <c r="F11" s="14">
        <f>SUM(F10)</f>
        <v>857074</v>
      </c>
    </row>
    <row r="12" spans="1:6" x14ac:dyDescent="0.25">
      <c r="A12" s="6" t="s">
        <v>25</v>
      </c>
      <c r="B12" s="15" t="s">
        <v>26</v>
      </c>
      <c r="C12" s="16" t="s">
        <v>27</v>
      </c>
      <c r="D12" s="17">
        <v>284661</v>
      </c>
      <c r="E12" s="17">
        <v>0</v>
      </c>
      <c r="F12" s="17">
        <v>357870</v>
      </c>
    </row>
    <row r="13" spans="1:6" x14ac:dyDescent="0.25">
      <c r="A13" s="6" t="s">
        <v>28</v>
      </c>
      <c r="B13" s="12" t="s">
        <v>29</v>
      </c>
      <c r="C13" s="13" t="s">
        <v>30</v>
      </c>
      <c r="D13" s="14">
        <f>SUM(D12)</f>
        <v>284661</v>
      </c>
      <c r="E13" s="14">
        <f t="shared" ref="E13:E14" si="0">SUM(E12)</f>
        <v>0</v>
      </c>
      <c r="F13" s="14">
        <f>SUM(F12)</f>
        <v>357870</v>
      </c>
    </row>
    <row r="14" spans="1:6" x14ac:dyDescent="0.25">
      <c r="A14" s="6" t="s">
        <v>31</v>
      </c>
      <c r="B14" s="12" t="s">
        <v>32</v>
      </c>
      <c r="C14" s="13" t="s">
        <v>33</v>
      </c>
      <c r="D14" s="14">
        <f>SUM(D13)</f>
        <v>284661</v>
      </c>
      <c r="E14" s="14">
        <f t="shared" si="0"/>
        <v>0</v>
      </c>
      <c r="F14" s="14">
        <f>SUM(F13)</f>
        <v>357870</v>
      </c>
    </row>
    <row r="15" spans="1:6" x14ac:dyDescent="0.25">
      <c r="A15" s="6" t="s">
        <v>34</v>
      </c>
      <c r="B15" s="9" t="s">
        <v>35</v>
      </c>
      <c r="C15" s="10" t="s">
        <v>36</v>
      </c>
      <c r="D15" s="11">
        <v>3030</v>
      </c>
      <c r="E15" s="11">
        <v>0</v>
      </c>
      <c r="F15" s="11">
        <v>63485</v>
      </c>
    </row>
    <row r="16" spans="1:6" x14ac:dyDescent="0.25">
      <c r="A16" s="6" t="s">
        <v>37</v>
      </c>
      <c r="B16" s="12" t="s">
        <v>38</v>
      </c>
      <c r="C16" s="13" t="s">
        <v>39</v>
      </c>
      <c r="D16" s="14">
        <f>SUM(D15)</f>
        <v>3030</v>
      </c>
      <c r="E16" s="14">
        <v>0</v>
      </c>
      <c r="F16" s="14">
        <f>SUM(F15)</f>
        <v>63485</v>
      </c>
    </row>
    <row r="17" spans="1:6" x14ac:dyDescent="0.25">
      <c r="A17" s="6" t="s">
        <v>40</v>
      </c>
      <c r="B17" s="9" t="s">
        <v>41</v>
      </c>
      <c r="C17" s="10" t="s">
        <v>42</v>
      </c>
      <c r="D17" s="11">
        <v>27091</v>
      </c>
      <c r="E17" s="11">
        <v>0</v>
      </c>
      <c r="F17" s="11">
        <v>746677</v>
      </c>
    </row>
    <row r="18" spans="1:6" x14ac:dyDescent="0.25">
      <c r="A18" s="6" t="s">
        <v>43</v>
      </c>
      <c r="B18" s="12" t="s">
        <v>44</v>
      </c>
      <c r="C18" s="13" t="s">
        <v>45</v>
      </c>
      <c r="D18" s="14">
        <f>SUM(D17:D17)</f>
        <v>27091</v>
      </c>
      <c r="E18" s="14">
        <f>SUM(E17:E17)</f>
        <v>0</v>
      </c>
      <c r="F18" s="14">
        <f>SUM(F17:F17)</f>
        <v>746677</v>
      </c>
    </row>
    <row r="19" spans="1:6" x14ac:dyDescent="0.25">
      <c r="A19" s="6" t="s">
        <v>46</v>
      </c>
      <c r="B19" s="12" t="s">
        <v>47</v>
      </c>
      <c r="C19" s="13" t="s">
        <v>48</v>
      </c>
      <c r="D19" s="14">
        <f>SUM(D16,D18)</f>
        <v>30121</v>
      </c>
      <c r="E19" s="14">
        <f>SUM(E18)</f>
        <v>0</v>
      </c>
      <c r="F19" s="14">
        <f>SUM(F16,F18)</f>
        <v>810162</v>
      </c>
    </row>
    <row r="20" spans="1:6" x14ac:dyDescent="0.25">
      <c r="A20" s="6" t="s">
        <v>49</v>
      </c>
      <c r="B20" s="9" t="s">
        <v>50</v>
      </c>
      <c r="C20" s="10" t="s">
        <v>51</v>
      </c>
      <c r="D20" s="11">
        <v>676557</v>
      </c>
      <c r="E20" s="11">
        <v>0</v>
      </c>
      <c r="F20" s="11">
        <v>680275</v>
      </c>
    </row>
    <row r="21" spans="1:6" x14ac:dyDescent="0.25">
      <c r="A21" s="6" t="s">
        <v>52</v>
      </c>
      <c r="B21" s="9" t="s">
        <v>53</v>
      </c>
      <c r="C21" s="10" t="s">
        <v>54</v>
      </c>
      <c r="D21" s="11">
        <v>451790</v>
      </c>
      <c r="E21" s="11">
        <v>0</v>
      </c>
      <c r="F21" s="11">
        <v>510327</v>
      </c>
    </row>
    <row r="22" spans="1:6" x14ac:dyDescent="0.25">
      <c r="A22" s="6" t="s">
        <v>55</v>
      </c>
      <c r="B22" s="9" t="s">
        <v>56</v>
      </c>
      <c r="C22" s="10" t="s">
        <v>57</v>
      </c>
      <c r="D22" s="11">
        <v>80933</v>
      </c>
      <c r="E22" s="11">
        <v>0</v>
      </c>
      <c r="F22" s="11">
        <v>25323</v>
      </c>
    </row>
    <row r="23" spans="1:6" x14ac:dyDescent="0.25">
      <c r="A23" s="6" t="s">
        <v>58</v>
      </c>
      <c r="B23" s="9" t="s">
        <v>59</v>
      </c>
      <c r="C23" s="10" t="s">
        <v>60</v>
      </c>
      <c r="D23" s="11">
        <v>143834</v>
      </c>
      <c r="E23" s="11">
        <v>0</v>
      </c>
      <c r="F23" s="11">
        <v>144625</v>
      </c>
    </row>
    <row r="24" spans="1:6" x14ac:dyDescent="0.25">
      <c r="A24" s="6" t="s">
        <v>61</v>
      </c>
      <c r="B24" s="12" t="s">
        <v>62</v>
      </c>
      <c r="C24" s="13" t="s">
        <v>63</v>
      </c>
      <c r="D24" s="14">
        <f>SUM(D20)</f>
        <v>676557</v>
      </c>
      <c r="E24" s="14">
        <f>SUM(E20)</f>
        <v>0</v>
      </c>
      <c r="F24" s="14">
        <f>SUM(F20)</f>
        <v>680275</v>
      </c>
    </row>
    <row r="25" spans="1:6" ht="15" customHeight="1" x14ac:dyDescent="0.25">
      <c r="A25" s="6" t="s">
        <v>64</v>
      </c>
      <c r="B25" s="9" t="s">
        <v>65</v>
      </c>
      <c r="C25" s="18" t="s">
        <v>66</v>
      </c>
      <c r="D25" s="11">
        <v>237225</v>
      </c>
      <c r="E25" s="11">
        <v>0</v>
      </c>
      <c r="F25" s="11">
        <v>0</v>
      </c>
    </row>
    <row r="26" spans="1:6" ht="15" customHeight="1" x14ac:dyDescent="0.25">
      <c r="A26" s="6" t="s">
        <v>67</v>
      </c>
      <c r="B26" s="9" t="s">
        <v>68</v>
      </c>
      <c r="C26" s="18" t="s">
        <v>69</v>
      </c>
      <c r="D26" s="11">
        <v>237225</v>
      </c>
      <c r="E26" s="11">
        <v>0</v>
      </c>
      <c r="F26" s="11">
        <v>0</v>
      </c>
    </row>
    <row r="27" spans="1:6" ht="15" customHeight="1" x14ac:dyDescent="0.25">
      <c r="A27" s="6" t="s">
        <v>70</v>
      </c>
      <c r="B27" s="12" t="s">
        <v>71</v>
      </c>
      <c r="C27" s="19" t="s">
        <v>72</v>
      </c>
      <c r="D27" s="14">
        <f>SUM(D25)</f>
        <v>237225</v>
      </c>
      <c r="E27" s="14">
        <f>SUM(E25)</f>
        <v>0</v>
      </c>
      <c r="F27" s="14">
        <f>SUM(F25)</f>
        <v>0</v>
      </c>
    </row>
    <row r="28" spans="1:6" ht="15" customHeight="1" x14ac:dyDescent="0.25">
      <c r="A28" s="6" t="s">
        <v>73</v>
      </c>
      <c r="B28" s="12" t="s">
        <v>74</v>
      </c>
      <c r="C28" s="19" t="s">
        <v>75</v>
      </c>
      <c r="D28" s="14">
        <f>SUM(D24,D27)</f>
        <v>913782</v>
      </c>
      <c r="E28" s="14">
        <f>SUM(E24,E27)</f>
        <v>0</v>
      </c>
      <c r="F28" s="14">
        <f>SUM(F24,F27)</f>
        <v>680275</v>
      </c>
    </row>
    <row r="29" spans="1:6" ht="15" customHeight="1" x14ac:dyDescent="0.25">
      <c r="A29" s="6" t="s">
        <v>76</v>
      </c>
      <c r="B29" s="15" t="s">
        <v>77</v>
      </c>
      <c r="C29" s="20" t="s">
        <v>78</v>
      </c>
      <c r="D29" s="17">
        <v>100550</v>
      </c>
      <c r="E29" s="17">
        <v>0</v>
      </c>
      <c r="F29" s="17">
        <v>1633239</v>
      </c>
    </row>
    <row r="30" spans="1:6" ht="15" customHeight="1" x14ac:dyDescent="0.25">
      <c r="A30" s="6" t="s">
        <v>79</v>
      </c>
      <c r="B30" s="12" t="s">
        <v>80</v>
      </c>
      <c r="C30" s="19" t="s">
        <v>81</v>
      </c>
      <c r="D30" s="14">
        <f>SUM(D29)</f>
        <v>100550</v>
      </c>
      <c r="E30" s="14">
        <v>0</v>
      </c>
      <c r="F30" s="14">
        <f>SUM(F29)</f>
        <v>1633239</v>
      </c>
    </row>
    <row r="31" spans="1:6" ht="15" customHeight="1" x14ac:dyDescent="0.25">
      <c r="A31" s="6" t="s">
        <v>82</v>
      </c>
      <c r="B31" s="15" t="s">
        <v>83</v>
      </c>
      <c r="C31" s="20" t="s">
        <v>84</v>
      </c>
      <c r="D31" s="17">
        <v>0</v>
      </c>
      <c r="E31" s="17">
        <v>0</v>
      </c>
      <c r="F31" s="17">
        <v>-2392539</v>
      </c>
    </row>
    <row r="32" spans="1:6" ht="15" customHeight="1" x14ac:dyDescent="0.25">
      <c r="A32" s="6" t="s">
        <v>85</v>
      </c>
      <c r="B32" s="12" t="s">
        <v>86</v>
      </c>
      <c r="C32" s="19" t="s">
        <v>87</v>
      </c>
      <c r="D32" s="14">
        <f>SUM(D31)</f>
        <v>0</v>
      </c>
      <c r="E32" s="14">
        <f>SUM(E31)</f>
        <v>0</v>
      </c>
      <c r="F32" s="14">
        <f>SUM(F31)</f>
        <v>-2392539</v>
      </c>
    </row>
    <row r="33" spans="1:6" s="21" customFormat="1" ht="15" customHeight="1" x14ac:dyDescent="0.25">
      <c r="A33" s="6" t="s">
        <v>88</v>
      </c>
      <c r="B33" s="15" t="s">
        <v>89</v>
      </c>
      <c r="C33" s="20" t="s">
        <v>90</v>
      </c>
      <c r="D33" s="17">
        <v>5110</v>
      </c>
      <c r="E33" s="17">
        <v>0</v>
      </c>
      <c r="F33" s="17">
        <v>0</v>
      </c>
    </row>
    <row r="34" spans="1:6" ht="15" customHeight="1" x14ac:dyDescent="0.25">
      <c r="A34" s="6" t="s">
        <v>91</v>
      </c>
      <c r="B34" s="12" t="s">
        <v>92</v>
      </c>
      <c r="C34" s="19" t="s">
        <v>93</v>
      </c>
      <c r="D34" s="14">
        <f>SUM(D33)</f>
        <v>5110</v>
      </c>
      <c r="E34" s="14">
        <f>SUM(E33)</f>
        <v>0</v>
      </c>
      <c r="F34" s="14">
        <f>SUM(F33)</f>
        <v>0</v>
      </c>
    </row>
    <row r="35" spans="1:6" ht="15" customHeight="1" x14ac:dyDescent="0.25">
      <c r="A35" s="6" t="s">
        <v>94</v>
      </c>
      <c r="B35" s="12" t="s">
        <v>95</v>
      </c>
      <c r="C35" s="19" t="s">
        <v>96</v>
      </c>
      <c r="D35" s="14">
        <f>SUM(D30+D32+D34)</f>
        <v>105660</v>
      </c>
      <c r="E35" s="14">
        <f>SUM(E30+E32+E34)</f>
        <v>0</v>
      </c>
      <c r="F35" s="14">
        <f>SUM(F30+F32+F34)</f>
        <v>-759300</v>
      </c>
    </row>
    <row r="36" spans="1:6" ht="15" customHeight="1" x14ac:dyDescent="0.25">
      <c r="A36" s="6" t="s">
        <v>97</v>
      </c>
      <c r="B36" s="7" t="s">
        <v>98</v>
      </c>
      <c r="C36" s="7"/>
      <c r="D36" s="14">
        <f>SUM(D11+D14+D19+D28+D35)</f>
        <v>2193140</v>
      </c>
      <c r="E36" s="14">
        <f>SUM(E11+E14+E19,E28+E35)</f>
        <v>0</v>
      </c>
      <c r="F36" s="14">
        <f>SUM(F11+F14+F19+F28+F35)</f>
        <v>1946081</v>
      </c>
    </row>
    <row r="37" spans="1:6" ht="15" customHeight="1" x14ac:dyDescent="0.25">
      <c r="A37" s="6"/>
      <c r="B37" s="7" t="s">
        <v>99</v>
      </c>
      <c r="C37" s="7"/>
      <c r="D37" s="11"/>
      <c r="E37" s="11"/>
      <c r="F37" s="11"/>
    </row>
    <row r="38" spans="1:6" ht="15" customHeight="1" x14ac:dyDescent="0.25">
      <c r="A38" s="22" t="s">
        <v>100</v>
      </c>
      <c r="B38" s="9" t="s">
        <v>101</v>
      </c>
      <c r="C38" s="18" t="s">
        <v>102</v>
      </c>
      <c r="D38" s="11">
        <v>23555</v>
      </c>
      <c r="E38" s="11">
        <v>0</v>
      </c>
      <c r="F38" s="11">
        <v>23555</v>
      </c>
    </row>
    <row r="39" spans="1:6" ht="15" customHeight="1" x14ac:dyDescent="0.25">
      <c r="A39" s="22" t="s">
        <v>103</v>
      </c>
      <c r="B39" s="9" t="s">
        <v>104</v>
      </c>
      <c r="C39" s="18" t="s">
        <v>105</v>
      </c>
      <c r="D39" s="11">
        <v>-1006679</v>
      </c>
      <c r="E39" s="11">
        <v>0</v>
      </c>
      <c r="F39" s="11">
        <v>95607</v>
      </c>
    </row>
    <row r="40" spans="1:6" ht="15" customHeight="1" x14ac:dyDescent="0.25">
      <c r="A40" s="22" t="s">
        <v>106</v>
      </c>
      <c r="B40" s="9" t="s">
        <v>107</v>
      </c>
      <c r="C40" s="18" t="s">
        <v>108</v>
      </c>
      <c r="D40" s="11">
        <v>1102286</v>
      </c>
      <c r="E40" s="11">
        <v>0</v>
      </c>
      <c r="F40" s="11">
        <v>-155605</v>
      </c>
    </row>
    <row r="41" spans="1:6" ht="15" customHeight="1" x14ac:dyDescent="0.25">
      <c r="A41" s="22" t="s">
        <v>109</v>
      </c>
      <c r="B41" s="12" t="s">
        <v>110</v>
      </c>
      <c r="C41" s="19" t="s">
        <v>111</v>
      </c>
      <c r="D41" s="14">
        <f>SUM(D38:D40)</f>
        <v>119162</v>
      </c>
      <c r="E41" s="14">
        <f>SUM(E37:E40)</f>
        <v>0</v>
      </c>
      <c r="F41" s="14">
        <f>SUM(F38:F38,F39:F40)</f>
        <v>-36443</v>
      </c>
    </row>
    <row r="42" spans="1:6" ht="15" customHeight="1" x14ac:dyDescent="0.25">
      <c r="A42" s="22" t="s">
        <v>112</v>
      </c>
      <c r="B42" s="9" t="s">
        <v>113</v>
      </c>
      <c r="C42" s="18" t="s">
        <v>114</v>
      </c>
      <c r="D42" s="11">
        <v>256933</v>
      </c>
      <c r="E42" s="11">
        <v>0</v>
      </c>
      <c r="F42" s="11">
        <v>88117</v>
      </c>
    </row>
    <row r="43" spans="1:6" ht="15" customHeight="1" x14ac:dyDescent="0.25">
      <c r="A43" s="22" t="s">
        <v>115</v>
      </c>
      <c r="B43" s="12" t="s">
        <v>116</v>
      </c>
      <c r="C43" s="19" t="s">
        <v>117</v>
      </c>
      <c r="D43" s="14">
        <f>SUM(D42:D42)</f>
        <v>256933</v>
      </c>
      <c r="E43" s="14">
        <f>SUM(E42)</f>
        <v>0</v>
      </c>
      <c r="F43" s="14">
        <f>SUM(F42:F42)</f>
        <v>88117</v>
      </c>
    </row>
    <row r="44" spans="1:6" ht="15" customHeight="1" x14ac:dyDescent="0.25">
      <c r="A44" s="22" t="s">
        <v>118</v>
      </c>
      <c r="B44" s="9" t="s">
        <v>119</v>
      </c>
      <c r="C44" s="18" t="s">
        <v>120</v>
      </c>
      <c r="D44" s="11">
        <v>0</v>
      </c>
      <c r="E44" s="11">
        <v>0</v>
      </c>
      <c r="F44" s="11">
        <v>50699</v>
      </c>
    </row>
    <row r="45" spans="1:6" ht="15" customHeight="1" x14ac:dyDescent="0.25">
      <c r="A45" s="22" t="s">
        <v>121</v>
      </c>
      <c r="B45" s="12" t="s">
        <v>122</v>
      </c>
      <c r="C45" s="19" t="s">
        <v>123</v>
      </c>
      <c r="D45" s="14">
        <f>SUM(D44:D44)</f>
        <v>0</v>
      </c>
      <c r="E45" s="14">
        <f>SUM(E44)</f>
        <v>0</v>
      </c>
      <c r="F45" s="14">
        <f>SUM(F44:F44)</f>
        <v>50699</v>
      </c>
    </row>
    <row r="46" spans="1:6" ht="15" customHeight="1" x14ac:dyDescent="0.25">
      <c r="A46" s="22" t="s">
        <v>124</v>
      </c>
      <c r="B46" s="9" t="s">
        <v>125</v>
      </c>
      <c r="C46" s="18" t="s">
        <v>126</v>
      </c>
      <c r="D46" s="11">
        <v>9310</v>
      </c>
      <c r="E46" s="11">
        <v>0</v>
      </c>
      <c r="F46" s="11">
        <v>9310</v>
      </c>
    </row>
    <row r="47" spans="1:6" ht="15" customHeight="1" x14ac:dyDescent="0.25">
      <c r="A47" s="22" t="s">
        <v>127</v>
      </c>
      <c r="B47" s="12" t="s">
        <v>128</v>
      </c>
      <c r="C47" s="19" t="s">
        <v>129</v>
      </c>
      <c r="D47" s="14">
        <f>SUM(D46)</f>
        <v>9310</v>
      </c>
      <c r="E47" s="14">
        <f>SUM(E46)</f>
        <v>0</v>
      </c>
      <c r="F47" s="14">
        <f>SUM(F46)</f>
        <v>9310</v>
      </c>
    </row>
    <row r="48" spans="1:6" ht="15" customHeight="1" x14ac:dyDescent="0.25">
      <c r="A48" s="22" t="s">
        <v>130</v>
      </c>
      <c r="B48" s="12" t="s">
        <v>131</v>
      </c>
      <c r="C48" s="19" t="s">
        <v>132</v>
      </c>
      <c r="D48" s="14">
        <f>SUM(D45,D43,D47)</f>
        <v>266243</v>
      </c>
      <c r="E48" s="14">
        <f>SUM(E45,E43,E47)</f>
        <v>0</v>
      </c>
      <c r="F48" s="14">
        <f>SUM(F45,F43,F47)</f>
        <v>148126</v>
      </c>
    </row>
    <row r="49" spans="1:6" ht="15" customHeight="1" x14ac:dyDescent="0.25">
      <c r="A49" s="22" t="s">
        <v>133</v>
      </c>
      <c r="B49" s="9" t="s">
        <v>134</v>
      </c>
      <c r="C49" s="18" t="s">
        <v>135</v>
      </c>
      <c r="D49" s="11">
        <v>1807735</v>
      </c>
      <c r="E49" s="11">
        <v>0</v>
      </c>
      <c r="F49" s="11">
        <v>1834398</v>
      </c>
    </row>
    <row r="50" spans="1:6" ht="15" customHeight="1" x14ac:dyDescent="0.25">
      <c r="A50" s="22" t="s">
        <v>136</v>
      </c>
      <c r="B50" s="12" t="s">
        <v>137</v>
      </c>
      <c r="C50" s="19" t="s">
        <v>138</v>
      </c>
      <c r="D50" s="14">
        <f>SUM(D49:D49)</f>
        <v>1807735</v>
      </c>
      <c r="E50" s="14">
        <f>SUM(E49:E49)</f>
        <v>0</v>
      </c>
      <c r="F50" s="14">
        <f>SUM(F49:F49)</f>
        <v>1834398</v>
      </c>
    </row>
    <row r="51" spans="1:6" ht="15" customHeight="1" x14ac:dyDescent="0.25">
      <c r="A51" s="22" t="s">
        <v>139</v>
      </c>
      <c r="B51" s="7" t="s">
        <v>140</v>
      </c>
      <c r="C51" s="7"/>
      <c r="D51" s="14">
        <f>SUM(D41,D48,D50)</f>
        <v>2193140</v>
      </c>
      <c r="E51" s="14">
        <f>SUM(E41,E48,E50)</f>
        <v>0</v>
      </c>
      <c r="F51" s="14">
        <f>SUM(F41,F48,F50)</f>
        <v>1946081</v>
      </c>
    </row>
  </sheetData>
  <mergeCells count="7">
    <mergeCell ref="B51:C51"/>
    <mergeCell ref="A4:F4"/>
    <mergeCell ref="B5:C5"/>
    <mergeCell ref="B6:C6"/>
    <mergeCell ref="B7:C7"/>
    <mergeCell ref="B36:C36"/>
    <mergeCell ref="B37:C37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Tiszagyulaháza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2019-05-13T10:01:25Z</dcterms:created>
  <dcterms:modified xsi:type="dcterms:W3CDTF">2019-05-13T10:02:01Z</dcterms:modified>
</cp:coreProperties>
</file>