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7"/>
  </bookViews>
  <sheets>
    <sheet name="Munka1" sheetId="1" state="visible" r:id="rId2"/>
    <sheet name="Munka2" sheetId="2" state="visible" r:id="rId3"/>
    <sheet name="Munka3" sheetId="3" state="visible" r:id="rId4"/>
    <sheet name="Munka4" sheetId="4" state="visible" r:id="rId5"/>
    <sheet name="Munka5" sheetId="5" state="visible" r:id="rId6"/>
    <sheet name="Munka6" sheetId="6" state="visible" r:id="rId7"/>
    <sheet name="Munka7" sheetId="7" state="visible" r:id="rId8"/>
    <sheet name="Munka8" sheetId="8" state="visible" r:id="rId9"/>
    <sheet name="Munka10" sheetId="9" state="visible" r:id="rId10"/>
    <sheet name="Munka11" sheetId="10" state="visible" r:id="rId11"/>
  </sheets>
  <calcPr iterateCount="100" refMode="A1" iterate="false" iterateDelta="0.0001"/>
</workbook>
</file>

<file path=xl/sharedStrings.xml><?xml version="1.0" encoding="utf-8"?>
<sst xmlns="http://schemas.openxmlformats.org/spreadsheetml/2006/main" count="1236" uniqueCount="443">
  <si>
    <t>1.melléklet 1/2015. (II.23.) önkormányzati rendelethez</t>
  </si>
  <si>
    <t>B E V É T E L E K</t>
  </si>
  <si>
    <t>Ezer forintban</t>
  </si>
  <si>
    <t>Sor-
szám</t>
  </si>
  <si>
    <t>Bevételi jogcím</t>
  </si>
  <si>
    <t>2015.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</si>
  <si>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</si>
  <si>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</si>
  <si>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</si>
  <si>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</si>
  <si>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</si>
  <si>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</si>
  <si>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</si>
  <si>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</si>
  <si>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</si>
  <si>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</si>
  <si>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</si>
  <si>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</si>
  <si>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</si>
  <si>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</si>
  <si>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1.7.</t>
  </si>
  <si>
    <t>Elszámolásbóll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</si>
  <si>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</si>
  <si>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</si>
  <si>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</si>
  <si>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</si>
  <si>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</si>
  <si>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</si>
  <si>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</si>
  <si>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</si>
  <si>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</si>
  <si>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</si>
  <si>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</si>
  <si>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</si>
  <si>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</si>
  <si>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</si>
  <si>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</si>
  <si>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</si>
  <si>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</si>
  <si>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</si>
  <si>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</si>
  <si>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</si>
  <si>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</si>
  <si>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</si>
  <si>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</si>
  <si>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</si>
  <si>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</si>
  <si>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</si>
  <si>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</si>
  <si>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</si>
  <si>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</si>
  <si>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</si>
  <si>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</si>
  <si>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</si>
  <si>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</si>
  <si>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</si>
  <si>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</si>
  <si>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</si>
  <si>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</si>
  <si>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</si>
  <si>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</si>
  <si>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</si>
  <si>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</si>
  <si>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</si>
  <si>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</si>
  <si>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</si>
  <si>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</si>
  <si>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</si>
  <si>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</si>
  <si>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</si>
  <si>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</si>
  <si>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</si>
  <si>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</si>
  <si>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</si>
  <si>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</si>
  <si>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</si>
  <si>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</si>
  <si>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</si>
  <si>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</si>
  <si>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</si>
  <si>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</si>
  <si>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</si>
  <si>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</si>
  <si>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</si>
  <si>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</si>
  <si>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</si>
  <si>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</si>
  <si>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</si>
  <si>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</si>
  <si>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</si>
  <si>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</si>
  <si>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</si>
  <si>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</si>
  <si>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</si>
  <si>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</si>
  <si>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</si>
  <si>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</si>
  <si>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</si>
  <si>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</si>
  <si>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</si>
  <si>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</si>
  <si>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</si>
  <si>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</si>
  <si>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</si>
  <si>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</si>
  <si>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</si>
  <si>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</si>
  <si>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</si>
  <si>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</si>
  <si>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</si>
  <si>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</si>
  <si>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</si>
  <si>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</si>
  <si>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</si>
  <si>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</si>
  <si>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</si>
  <si>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</si>
  <si>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</si>
  <si>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</si>
  <si>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</si>
  <si>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</si>
  <si>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</si>
  <si>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</si>
  <si>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</si>
  <si>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</si>
  <si>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</si>
  <si>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</si>
  <si>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</si>
  <si>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</si>
  <si>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</si>
  <si>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</si>
  <si>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</si>
  <si>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</si>
  <si>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</si>
  <si>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</si>
  <si>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</si>
  <si>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</si>
  <si>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</si>
  <si>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</si>
  <si>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</si>
  <si>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</si>
  <si>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</si>
  <si>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</si>
  <si>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</si>
  <si>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</si>
  <si>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</si>
  <si>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</si>
  <si>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</si>
  <si>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</si>
  <si>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</si>
  <si>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</si>
  <si>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</si>
  <si>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</si>
  <si>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</si>
  <si>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</si>
  <si>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</si>
  <si>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</si>
  <si>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</si>
  <si>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</si>
  <si>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</si>
  <si>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</si>
  <si>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</si>
  <si>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</si>
  <si>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Adóssághoz nem kapcsolódó származékos ügyletek bevételei</t>
  </si>
  <si>
    <t>    16.</t>
  </si>
  <si>
    <t>FINANSZÍROZÁSI BEVÉTELEK ÖSSZESEN: (10. + … +15.)</t>
  </si>
  <si>
    <t>    17.</t>
  </si>
  <si>
    <t>KÖLTSÉGVETÉSI ÉS FINANSZÍROZÁSI BEVÉTELEK ÖSSZESEN: (9+16)</t>
  </si>
  <si>
    <t>K I A D Á S O K</t>
  </si>
  <si>
    <t>Kiadási jogcímek</t>
  </si>
  <si>
    <t>2014. évi előirányzat</t>
  </si>
  <si>
    <r>
      <t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</si>
  <si>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</si>
  <si>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</si>
  <si>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</si>
  <si>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</si>
  <si>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</si>
  <si>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</si>
  <si>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 - az 1.5-ből: - Elvonások és befizetések</t>
  </si>
  <si>
    <t>   - Garancia- és kezességvállalásból kifizetés ÁH-n belülre</t>
  </si>
  <si>
    <t>1.8.</t>
  </si>
  <si>
    <t>   -Visszatérítendő támogatások, kölcsönök nyújtása ÁH-n belülre</t>
  </si>
  <si>
    <t>1.9.</t>
  </si>
  <si>
    <t>   - Visszatérítendő támogatások, kölcsönök törlesztése ÁH-n belülre</t>
  </si>
  <si>
    <t>1.10.</t>
  </si>
  <si>
    <t>   - Egyéb működési célú támogatások ÁH-n belülre</t>
  </si>
  <si>
    <t>1.11.</t>
  </si>
  <si>
    <t>   - Garancia és kezességvállalásból kifizetés ÁH-n kívülre</t>
  </si>
  <si>
    <t>1.12.</t>
  </si>
  <si>
    <t>   - Visszatérítendő támogatások, kölcsönök nyújtása ÁH-n kívülre</t>
  </si>
  <si>
    <t>1.13.</t>
  </si>
  <si>
    <t>   - Árkiegészítések, ártámogatások</t>
  </si>
  <si>
    <t>1.14.</t>
  </si>
  <si>
    <t>   - Kamattámogatások</t>
  </si>
  <si>
    <t>1.15.</t>
  </si>
  <si>
    <t>   - Egyéb működési célú támogatások államháztartáson kívülre</t>
  </si>
  <si>
    <r>
      <t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</si>
  <si>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</si>
  <si>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</si>
  <si>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</si>
  <si>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</si>
  <si>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</si>
  <si>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</si>
  <si>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</si>
  <si>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   - Visszatérítendő támogatások, kölcsönök nyújtása ÁH-n belülre</t>
  </si>
  <si>
    <t>2.8.</t>
  </si>
  <si>
    <t>2.9.</t>
  </si>
  <si>
    <t>   - Egyéb felhalmozási célú támogatások ÁH-n belülre</t>
  </si>
  <si>
    <t>2.10.</t>
  </si>
  <si>
    <t>   - Garancia- és kezességvállalásból kifizetés ÁH-n kívülre</t>
  </si>
  <si>
    <t>2.11.</t>
  </si>
  <si>
    <t>2.12.</t>
  </si>
  <si>
    <t>   - Lakástámogatás</t>
  </si>
  <si>
    <t>2.13.</t>
  </si>
  <si>
    <t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</si>
  <si>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</si>
  <si>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</si>
  <si>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</si>
  <si>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</si>
  <si>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</si>
  <si>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</si>
  <si>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   Hosszú lejáratú hitelek, kölcsönök törlesztése</t>
  </si>
  <si>
    <t>   Likviditási célú hitelek, kölcsönök törlesztése pénzügyi vállalkozásnak</t>
  </si>
  <si>
    <t>   Rövid lejáratú hitelek, kölcsönök törlesztése</t>
  </si>
  <si>
    <t>Belföldi értékpapírok kiadásai (6.1. + … + 6.4.)</t>
  </si>
  <si>
    <t>   Forgatási célú belföldi értékpapírok vásárlása</t>
  </si>
  <si>
    <t>   Forgatási célú belföldi értékpapírok beváltása</t>
  </si>
  <si>
    <t>   Befektetési célú belföldi értékpapírok vásárlása</t>
  </si>
  <si>
    <t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</si>
  <si>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</si>
  <si>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</si>
  <si>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</si>
  <si>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</si>
  <si>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 Pénzeszközök betétként elhelyezése </t>
  </si>
  <si>
    <t> Pénzügyi lízing kiadásai</t>
  </si>
  <si>
    <t>Külföldi finanszírozás kiadásai (6.1. + … + 6.4.)</t>
  </si>
  <si>
    <t> Forgatási célú külföldi értékpapírok vásárlása</t>
  </si>
  <si>
    <t> Befektetési célú külföldi értékpapírok beváltása</t>
  </si>
  <si>
    <t> Külföldi értékpapírok beváltása</t>
  </si>
  <si>
    <t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</si>
  <si>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</si>
  <si>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</si>
  <si>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</si>
  <si>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</si>
  <si>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</si>
  <si>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</si>
  <si>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</si>
  <si>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2.1. melléklet az 1/2015. (II.23.) önkormányzati rendelethez</t>
  </si>
  <si>
    <t>I. Működési célú bevételek és kiadások mérlege
(Önkormányzati szinten)</t>
  </si>
  <si>
    <t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</si>
  <si>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</si>
  <si>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</si>
  <si>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</si>
  <si>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</si>
  <si>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</si>
  <si>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</si>
  <si>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</si>
  <si>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</si>
  <si>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</si>
  <si>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</si>
  <si>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</si>
  <si>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</si>
  <si>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</si>
  <si>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</si>
  <si>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</si>
  <si>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</si>
  <si>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</si>
  <si>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</si>
  <si>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</si>
  <si>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</si>
  <si>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</si>
  <si>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>   Költségvetési maradvány igénybevétele </t>
  </si>
  <si>
    <t>Likviditási célú hitelek törlesztése</t>
  </si>
  <si>
    <t>16.</t>
  </si>
  <si>
    <t>   Vállalkozási maradvány igénybevétele </t>
  </si>
  <si>
    <t>Rövid lejáratú hitelek törlesztése</t>
  </si>
  <si>
    <t>17.</t>
  </si>
  <si>
    <t>   Betét visszavonásából származó bevétel </t>
  </si>
  <si>
    <t>Hosszú lejáratú hitelek törlesztése</t>
  </si>
  <si>
    <t>18.</t>
  </si>
  <si>
    <t>   Egyéb belső finanszírozási bevételek</t>
  </si>
  <si>
    <t>Kölcsön törlesztése</t>
  </si>
  <si>
    <t>19.</t>
  </si>
  <si>
    <t>Hiány külső finanszírozásának bevételei (20.+…+21.) </t>
  </si>
  <si>
    <t>Forgatási célú belföldi, külföldi értékpapírok vásárlása</t>
  </si>
  <si>
    <t>20.</t>
  </si>
  <si>
    <t>   Likviditási célú hitelek, kölcsönök felvétele</t>
  </si>
  <si>
    <t>Áh-on belüli megelőlegezések visszafizetése</t>
  </si>
  <si>
    <t>21.</t>
  </si>
  <si>
    <t>Irányító 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</si>
  <si>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</si>
  <si>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</si>
  <si>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</si>
  <si>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</si>
  <si>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</si>
  <si>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</si>
  <si>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</si>
  <si>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</si>
  <si>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</si>
  <si>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</si>
  <si>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</si>
  <si>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</si>
  <si>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2.2. melléklet az 1/2015. (II.23.) önkormányzati rendelethez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</si>
  <si>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</si>
  <si>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</si>
  <si>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</si>
  <si>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</si>
  <si>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</si>
  <si>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</si>
  <si>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</si>
  <si>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</si>
  <si>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</si>
  <si>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</si>
  <si>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</si>
  <si>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</si>
  <si>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</si>
  <si>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</si>
  <si>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>Vállalkozási maradvány igénybevétele </t>
  </si>
  <si>
    <t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</si>
  <si>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</si>
  <si>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</si>
  <si>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</si>
  <si>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</si>
  <si>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</si>
  <si>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</si>
  <si>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</si>
  <si>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</si>
  <si>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</si>
  <si>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</si>
  <si>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</si>
  <si>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</si>
  <si>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</si>
  <si>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</si>
  <si>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</si>
  <si>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</si>
  <si>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</si>
  <si>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</si>
  <si>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7.melléklet 1/2015. (II.23.) önkormányzati rendelethez</t>
  </si>
  <si>
    <t>Felújítási, beruházási kiadások előirányzata felújításonként</t>
  </si>
  <si>
    <t>Felújítás  megnevezése</t>
  </si>
  <si>
    <t>Teljes költség</t>
  </si>
  <si>
    <t>Kivitelezés kezdési és befejezési éve</t>
  </si>
  <si>
    <t>Felhasználás 2014. XII.31-ig</t>
  </si>
  <si>
    <t>2015. év utáni szükséglet
(6=2 - 4 - 5)</t>
  </si>
  <si>
    <t>Utak felújítása</t>
  </si>
  <si>
    <t>Busz vásárlás</t>
  </si>
  <si>
    <t>Bozótvágó </t>
  </si>
  <si>
    <t>ÖSSZESEN:</t>
  </si>
  <si>
    <t>4.melléklet 1/2015. (II.23.)önkormányzati rendelethez</t>
  </si>
  <si>
    <t>Előirányzat-felhasználási terv 2015. évre</t>
  </si>
  <si>
    <t>Ezer forintban !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</si>
  <si>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</si>
  <si>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</si>
  <si>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</si>
  <si>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</si>
  <si>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</si>
  <si>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</si>
  <si>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</si>
  <si>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</si>
  <si>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</si>
  <si>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</si>
  <si>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</si>
  <si>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</si>
  <si>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</si>
  <si>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</si>
  <si>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</si>
  <si>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</si>
  <si>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</si>
  <si>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Rövid lejáratú hitelek</t>
  </si>
  <si>
    <t>Finanszírozási bevételek</t>
  </si>
  <si>
    <t>Bevételek összesen:</t>
  </si>
  <si>
    <t> Egyéb működési célú kiadások</t>
  </si>
  <si>
    <t>Áh-on belüli megelőleg.visszafiz.</t>
  </si>
  <si>
    <t>Finanszírozási kiadások</t>
  </si>
  <si>
    <t>Kiadások összesen:</t>
  </si>
  <si>
    <t>Egyenleg</t>
  </si>
  <si>
    <t>5.melléklet 1/2015. (II.23.) önkormányzati rendelethez</t>
  </si>
  <si>
    <t>A 2015. évi általános működés és ágazati feladatok támogatásának alakulása jogcímenként</t>
  </si>
  <si>
    <t>adatok forintban</t>
  </si>
  <si>
    <t>Jogcím</t>
  </si>
  <si>
    <t>2015.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</si>
  <si>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</si>
  <si>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</si>
  <si>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</si>
  <si>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Működési célú támogatások és kiegészítő támogatások</t>
  </si>
  <si>
    <t>Elszámolásból származó bevétel</t>
  </si>
  <si>
    <t>6.melléklet 1/2015. (II.23.) önkormányzati rendelethez</t>
  </si>
  <si>
    <t>K I M U T A T Á S
a 2014. évben céljelleggel juttatott támogatásokról</t>
  </si>
  <si>
    <t>Támogatott szervezet neve</t>
  </si>
  <si>
    <t>Támogatás célja</t>
  </si>
  <si>
    <t>Támogatás összge</t>
  </si>
  <si>
    <t>Pápakovácsi SE</t>
  </si>
  <si>
    <t>működési támogatás</t>
  </si>
  <si>
    <t>Vakok és Gyengénlátók</t>
  </si>
  <si>
    <t>Katasztrófavédelem</t>
  </si>
  <si>
    <t>Rendőrség</t>
  </si>
  <si>
    <t>Háromhatár KSE</t>
  </si>
  <si>
    <t>3.melléklet 1/2015. (II.23.) önkormányzati rendelethez</t>
  </si>
  <si>
    <t>2013. évi tény</t>
  </si>
  <si>
    <t>2014. évi 
várható</t>
  </si>
  <si>
    <t>Működési célú támogatások, kiegészítő támogatások</t>
  </si>
  <si>
    <t>Elszámolásból származó bevételek</t>
  </si>
  <si>
    <t>   Rövid lejáratú  hitelek, kölcsönök felvétele</t>
  </si>
  <si>
    <t>Függő bevétel</t>
  </si>
  <si>
    <t>Függő kiadás</t>
  </si>
  <si>
    <t>8.1 melléklet a 1/2015. (II.23.) önkormányzati rendelethez</t>
  </si>
  <si>
    <t>Pápakovácsi Község Önkormányzata</t>
  </si>
  <si>
    <t>Összes bevétel, kiadás</t>
  </si>
  <si>
    <t>Száma</t>
  </si>
  <si>
    <t>Előirányzat-csoport, kiemelt előirányzat megnevezése</t>
  </si>
  <si>
    <t>Előirányzat</t>
  </si>
  <si>
    <t> 10.</t>
  </si>
  <si>
    <t>BEVÉTELEK ÖSSZESEN: (9+16)</t>
  </si>
  <si>
    <t>Éves engedélyezett létszám előirányzat (fő)</t>
  </si>
  <si>
    <t>Közfoglalkoztatottak létszáma (fő)</t>
  </si>
  <si>
    <t>8.2. melléklet a 1/2015. (II.23.) önkormányzati rendelethez</t>
  </si>
  <si>
    <t>Költségvetési szerv megnevezése</t>
  </si>
  <si>
    <t>Közös Önkormányzati Hivatal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</si>
  <si>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</si>
  <si>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</si>
  <si>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</si>
  <si>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</si>
  <si>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</si>
  <si>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</si>
  <si>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</si>
  <si>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</si>
  <si>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</si>
  <si>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</si>
  <si>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</si>
  <si>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</si>
  <si>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</si>
  <si>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</si>
  <si>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</si>
  <si>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</si>
  <si>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</si>
  <si>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</si>
  <si>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</si>
  <si>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</si>
  <si>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</si>
  <si>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</si>
  <si>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</si>
  <si>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 - ebből EU-s forrásból tám. megvalósuló programok, projektek kiadásai</t>
  </si>
  <si>
    <t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</si>
</sst>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 CE"/>
      <family val="1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i val="true"/>
      <sz val="10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9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"/>
      <family val="1"/>
      <charset val="238"/>
    </font>
    <font>
      <b val="true"/>
      <sz val="9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  <fill>
      <patternFill patternType="solid">
        <fgColor rgb="FF7F7F80"/>
        <bgColor rgb="FF969696"/>
      </patternFill>
    </fill>
    <fill>
      <patternFill patternType="solid">
        <fgColor rgb="FFFFFFFF"/>
        <bgColor rgb="FFFFFFCC"/>
      </patternFill>
    </fill>
  </fills>
  <borders count="6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0" fillId="0" borderId="16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10" fillId="0" borderId="26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7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0" fillId="0" borderId="3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7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6" fillId="0" borderId="3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7" fillId="0" borderId="1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7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7" fillId="0" borderId="1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7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0" fillId="0" borderId="12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7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0" fillId="0" borderId="14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8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8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8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8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8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8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8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16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17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7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8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1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4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4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2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23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24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false" indent="3" shrinkToFit="false"/>
      <protection locked="true" hidden="false"/>
    </xf>
    <xf numFmtId="165" fontId="16" fillId="3" borderId="3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7" fontId="15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2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4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4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4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5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4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4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4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8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5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2" fillId="0" borderId="5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5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1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8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2" borderId="1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4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0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44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ál_KVRENMUNKA" xfId="20" builtinId="53" customBuiltin="true"/>
    <cellStyle name="Normál_SEGEDLETEK" xfId="21" builtinId="53" customBuiltin="true"/>
  </cellStyles>
  <dxfs count="1">
    <dxf>
      <font>
        <sz val="11"/>
        <color rgb="FFFFFFFF"/>
        <name val="Calibri"/>
        <family val="2"/>
        <charset val="238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2"/>
  <sheetViews>
    <sheetView windowProtection="false" showFormulas="false" showGridLines="true" showRowColHeaders="true" showZeros="true" rightToLeft="false" tabSelected="false" showOutlineSymbols="true" defaultGridColor="true" view="normal" topLeftCell="A106" colorId="64" zoomScale="100" zoomScaleNormal="100" zoomScalePageLayoutView="100" workbookViewId="0">
      <selection pane="topLeft" activeCell="B108" activeCellId="0" sqref="B108"/>
    </sheetView>
  </sheetViews>
  <sheetFormatPr defaultRowHeight="15"/>
  <cols>
    <col collapsed="false" hidden="false" max="1" min="1" style="0" width="8.72959183673469"/>
    <col collapsed="false" hidden="false" max="2" min="2" style="0" width="60.1428571428571"/>
    <col collapsed="false" hidden="false" max="3" min="3" style="0" width="18.1428571428571"/>
    <col collapsed="false" hidden="false" max="1025" min="4" style="0" width="8.72959183673469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+C8+C9+C10+C11+C12+C13+C14</f>
        <v>96541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45198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22254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10601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17270</v>
      </c>
    </row>
    <row r="14" customFormat="false" ht="15" hidden="false" customHeight="true" outlineLevel="0" collapsed="false">
      <c r="A14" s="21" t="s">
        <v>20</v>
      </c>
      <c r="B14" s="22" t="s">
        <v>21</v>
      </c>
      <c r="C14" s="23" t="n">
        <v>18</v>
      </c>
    </row>
    <row r="15" customFormat="false" ht="15" hidden="false" customHeight="true" outlineLevel="0" collapsed="false">
      <c r="A15" s="10" t="s">
        <v>22</v>
      </c>
      <c r="B15" s="24" t="s">
        <v>23</v>
      </c>
      <c r="C15" s="12" t="n">
        <v>5014</v>
      </c>
    </row>
    <row r="16" customFormat="false" ht="15" hidden="false" customHeight="true" outlineLevel="0" collapsed="false">
      <c r="A16" s="13" t="s">
        <v>24</v>
      </c>
      <c r="B16" s="14" t="s">
        <v>25</v>
      </c>
      <c r="C16" s="15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/>
    </row>
    <row r="20" customFormat="false" ht="15" hidden="false" customHeight="true" outlineLevel="0" collapsed="false">
      <c r="A20" s="16" t="s">
        <v>32</v>
      </c>
      <c r="B20" s="17" t="s">
        <v>33</v>
      </c>
      <c r="C20" s="18" t="n">
        <v>5014</v>
      </c>
    </row>
    <row r="21" customFormat="false" ht="15" hidden="false" customHeight="true" outlineLevel="0" collapsed="false">
      <c r="A21" s="19" t="s">
        <v>34</v>
      </c>
      <c r="B21" s="20" t="s">
        <v>35</v>
      </c>
      <c r="C21" s="25"/>
    </row>
    <row r="22" customFormat="false" ht="12" hidden="false" customHeight="true" outlineLevel="0" collapsed="false">
      <c r="A22" s="10" t="s">
        <v>36</v>
      </c>
      <c r="B22" s="11" t="s">
        <v>37</v>
      </c>
      <c r="C22" s="12" t="n">
        <f aca="false">+C23+C24+C25+C26+C27</f>
        <v>0</v>
      </c>
    </row>
    <row r="23" customFormat="false" ht="12" hidden="false" customHeight="true" outlineLevel="0" collapsed="false">
      <c r="A23" s="13" t="s">
        <v>38</v>
      </c>
      <c r="B23" s="14" t="s">
        <v>39</v>
      </c>
      <c r="C23" s="15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6" t="s">
        <v>46</v>
      </c>
      <c r="B27" s="17" t="s">
        <v>47</v>
      </c>
      <c r="C27" s="18"/>
    </row>
    <row r="28" customFormat="false" ht="12" hidden="false" customHeight="true" outlineLevel="0" collapsed="false">
      <c r="A28" s="19" t="s">
        <v>48</v>
      </c>
      <c r="B28" s="20" t="s">
        <v>49</v>
      </c>
      <c r="C28" s="25"/>
    </row>
    <row r="29" customFormat="false" ht="15" hidden="false" customHeight="true" outlineLevel="0" collapsed="false">
      <c r="A29" s="10" t="s">
        <v>50</v>
      </c>
      <c r="B29" s="11" t="s">
        <v>51</v>
      </c>
      <c r="C29" s="12" t="n">
        <f aca="false">+C30+C33+C34+C35</f>
        <v>9626</v>
      </c>
    </row>
    <row r="30" customFormat="false" ht="15" hidden="false" customHeight="true" outlineLevel="0" collapsed="false">
      <c r="A30" s="13" t="s">
        <v>52</v>
      </c>
      <c r="B30" s="14" t="s">
        <v>53</v>
      </c>
      <c r="C30" s="26" t="n">
        <f aca="false">+C31+C32</f>
        <v>8000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500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7500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1500</v>
      </c>
    </row>
    <row r="34" customFormat="false" ht="15" hidden="false" customHeight="true" outlineLevel="0" collapsed="false">
      <c r="A34" s="16" t="s">
        <v>60</v>
      </c>
      <c r="B34" s="17" t="s">
        <v>61</v>
      </c>
      <c r="C34" s="18" t="n">
        <v>100</v>
      </c>
    </row>
    <row r="35" customFormat="false" ht="15" hidden="false" customHeight="true" outlineLevel="0" collapsed="false">
      <c r="A35" s="19" t="s">
        <v>62</v>
      </c>
      <c r="B35" s="20" t="s">
        <v>63</v>
      </c>
      <c r="C35" s="25" t="n">
        <v>26</v>
      </c>
    </row>
    <row r="36" customFormat="false" ht="15" hidden="false" customHeight="true" outlineLevel="0" collapsed="false">
      <c r="A36" s="10" t="s">
        <v>64</v>
      </c>
      <c r="B36" s="11" t="s">
        <v>65</v>
      </c>
      <c r="C36" s="12" t="n">
        <v>4874</v>
      </c>
    </row>
    <row r="37" customFormat="false" ht="15" hidden="false" customHeight="true" outlineLevel="0" collapsed="false">
      <c r="A37" s="13" t="s">
        <v>66</v>
      </c>
      <c r="B37" s="14" t="s">
        <v>67</v>
      </c>
      <c r="C37" s="15"/>
    </row>
    <row r="38" customFormat="false" ht="15" hidden="false" customHeight="true" outlineLevel="0" collapsed="false">
      <c r="A38" s="16" t="s">
        <v>68</v>
      </c>
      <c r="B38" s="17" t="s">
        <v>69</v>
      </c>
      <c r="C38" s="18" t="n">
        <v>900</v>
      </c>
    </row>
    <row r="39" customFormat="false" ht="15" hidden="false" customHeight="true" outlineLevel="0" collapsed="false">
      <c r="A39" s="16" t="s">
        <v>70</v>
      </c>
      <c r="B39" s="17" t="s">
        <v>71</v>
      </c>
      <c r="C39" s="18"/>
    </row>
    <row r="40" customFormat="false" ht="15" hidden="false" customHeight="true" outlineLevel="0" collapsed="false">
      <c r="A40" s="16" t="s">
        <v>72</v>
      </c>
      <c r="B40" s="17" t="s">
        <v>73</v>
      </c>
      <c r="C40" s="18"/>
    </row>
    <row r="41" customFormat="false" ht="15" hidden="false" customHeight="true" outlineLevel="0" collapsed="false">
      <c r="A41" s="16" t="s">
        <v>74</v>
      </c>
      <c r="B41" s="17" t="s">
        <v>75</v>
      </c>
      <c r="C41" s="18" t="n">
        <v>3700</v>
      </c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/>
    </row>
    <row r="44" customFormat="false" ht="15" hidden="false" customHeight="true" outlineLevel="0" collapsed="false">
      <c r="A44" s="16" t="s">
        <v>80</v>
      </c>
      <c r="B44" s="17" t="s">
        <v>81</v>
      </c>
      <c r="C44" s="18" t="n">
        <v>50</v>
      </c>
    </row>
    <row r="45" customFormat="false" ht="15" hidden="false" customHeight="true" outlineLevel="0" collapsed="false">
      <c r="A45" s="16" t="s">
        <v>82</v>
      </c>
      <c r="B45" s="17" t="s">
        <v>83</v>
      </c>
      <c r="C45" s="18"/>
    </row>
    <row r="46" customFormat="false" ht="15" hidden="false" customHeight="true" outlineLevel="0" collapsed="false">
      <c r="A46" s="19" t="s">
        <v>84</v>
      </c>
      <c r="B46" s="20" t="s">
        <v>85</v>
      </c>
      <c r="C46" s="25" t="n">
        <v>224</v>
      </c>
    </row>
    <row r="47" customFormat="false" ht="15" hidden="false" customHeight="true" outlineLevel="0" collapsed="false">
      <c r="A47" s="10" t="s">
        <v>86</v>
      </c>
      <c r="B47" s="11" t="s">
        <v>87</v>
      </c>
      <c r="C47" s="12" t="n">
        <f aca="false">SUM(C48:C52)</f>
        <v>5500</v>
      </c>
    </row>
    <row r="48" customFormat="false" ht="15" hidden="false" customHeight="true" outlineLevel="0" collapsed="false">
      <c r="A48" s="13" t="s">
        <v>88</v>
      </c>
      <c r="B48" s="14" t="s">
        <v>89</v>
      </c>
      <c r="C48" s="15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5" hidden="false" customHeight="true" outlineLevel="0" collapsed="false">
      <c r="A50" s="16" t="s">
        <v>92</v>
      </c>
      <c r="B50" s="17" t="s">
        <v>93</v>
      </c>
      <c r="C50" s="18" t="n">
        <v>5500</v>
      </c>
    </row>
    <row r="51" customFormat="false" ht="12" hidden="false" customHeight="true" outlineLevel="0" collapsed="false">
      <c r="A51" s="16" t="s">
        <v>94</v>
      </c>
      <c r="B51" s="17" t="s">
        <v>95</v>
      </c>
      <c r="C51" s="18"/>
    </row>
    <row r="52" customFormat="false" ht="12" hidden="false" customHeight="true" outlineLevel="0" collapsed="false">
      <c r="A52" s="19" t="s">
        <v>96</v>
      </c>
      <c r="B52" s="20" t="s">
        <v>97</v>
      </c>
      <c r="C52" s="25"/>
    </row>
    <row r="53" customFormat="false" ht="12" hidden="false" customHeight="true" outlineLevel="0" collapsed="false">
      <c r="A53" s="10" t="s">
        <v>98</v>
      </c>
      <c r="B53" s="11" t="s">
        <v>99</v>
      </c>
      <c r="C53" s="12" t="n">
        <f aca="false">SUM(C54:C56)</f>
        <v>185</v>
      </c>
    </row>
    <row r="54" customFormat="false" ht="12" hidden="false" customHeight="true" outlineLevel="0" collapsed="false">
      <c r="A54" s="13" t="s">
        <v>100</v>
      </c>
      <c r="B54" s="14" t="s">
        <v>101</v>
      </c>
      <c r="C54" s="15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6" t="s">
        <v>104</v>
      </c>
      <c r="B56" s="17" t="s">
        <v>105</v>
      </c>
      <c r="C56" s="18" t="n">
        <v>185</v>
      </c>
    </row>
    <row r="57" customFormat="false" ht="12" hidden="false" customHeight="true" outlineLevel="0" collapsed="false">
      <c r="A57" s="19" t="s">
        <v>106</v>
      </c>
      <c r="B57" s="20" t="s">
        <v>107</v>
      </c>
      <c r="C57" s="25"/>
    </row>
    <row r="58" customFormat="false" ht="12" hidden="false" customHeight="true" outlineLevel="0" collapsed="false">
      <c r="A58" s="10" t="s">
        <v>108</v>
      </c>
      <c r="B58" s="24" t="s">
        <v>109</v>
      </c>
      <c r="C58" s="12" t="n">
        <f aca="false">SUM(C59:C61)</f>
        <v>0</v>
      </c>
    </row>
    <row r="59" customFormat="false" ht="12" hidden="false" customHeight="true" outlineLevel="0" collapsed="false">
      <c r="A59" s="13" t="s">
        <v>110</v>
      </c>
      <c r="B59" s="14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6" t="s">
        <v>114</v>
      </c>
      <c r="B61" s="17" t="s">
        <v>115</v>
      </c>
      <c r="C61" s="18"/>
    </row>
    <row r="62" customFormat="false" ht="12" hidden="false" customHeight="true" outlineLevel="0" collapsed="false">
      <c r="A62" s="19" t="s">
        <v>116</v>
      </c>
      <c r="B62" s="20" t="s">
        <v>117</v>
      </c>
      <c r="C62" s="18"/>
    </row>
    <row r="63" customFormat="false" ht="15" hidden="false" customHeight="true" outlineLevel="0" collapsed="false">
      <c r="A63" s="10" t="s">
        <v>118</v>
      </c>
      <c r="B63" s="11" t="s">
        <v>119</v>
      </c>
      <c r="C63" s="12" t="n">
        <f aca="false">+C7+C15+C22+C29+C36+C47+C53+C58</f>
        <v>121740</v>
      </c>
    </row>
    <row r="64" customFormat="false" ht="15" hidden="false" customHeight="true" outlineLevel="0" collapsed="false">
      <c r="A64" s="27" t="s">
        <v>120</v>
      </c>
      <c r="B64" s="24" t="s">
        <v>121</v>
      </c>
      <c r="C64" s="12" t="n">
        <f aca="false">SUM(C65:C67)</f>
        <v>7980</v>
      </c>
    </row>
    <row r="65" customFormat="false" ht="15" hidden="false" customHeight="true" outlineLevel="0" collapsed="false">
      <c r="A65" s="13" t="s">
        <v>122</v>
      </c>
      <c r="B65" s="14" t="s">
        <v>123</v>
      </c>
      <c r="C65" s="18"/>
    </row>
    <row r="66" customFormat="false" ht="15" hidden="false" customHeight="true" outlineLevel="0" collapsed="false">
      <c r="A66" s="16" t="s">
        <v>124</v>
      </c>
      <c r="B66" s="17" t="s">
        <v>125</v>
      </c>
      <c r="C66" s="18"/>
    </row>
    <row r="67" customFormat="false" ht="15" hidden="false" customHeight="true" outlineLevel="0" collapsed="false">
      <c r="A67" s="19" t="s">
        <v>126</v>
      </c>
      <c r="B67" s="28" t="s">
        <v>127</v>
      </c>
      <c r="C67" s="18" t="n">
        <v>7980</v>
      </c>
    </row>
    <row r="68" customFormat="false" ht="15" hidden="false" customHeight="true" outlineLevel="0" collapsed="false">
      <c r="A68" s="27" t="s">
        <v>128</v>
      </c>
      <c r="B68" s="24" t="s">
        <v>129</v>
      </c>
      <c r="C68" s="12" t="n">
        <f aca="false">SUM(C69:C72)</f>
        <v>0</v>
      </c>
    </row>
    <row r="69" customFormat="false" ht="15" hidden="false" customHeight="true" outlineLevel="0" collapsed="false">
      <c r="A69" s="13" t="s">
        <v>130</v>
      </c>
      <c r="B69" s="14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6" t="s">
        <v>134</v>
      </c>
      <c r="B71" s="17" t="s">
        <v>135</v>
      </c>
      <c r="C71" s="18"/>
    </row>
    <row r="72" customFormat="false" ht="15" hidden="false" customHeight="true" outlineLevel="0" collapsed="false">
      <c r="A72" s="19" t="s">
        <v>136</v>
      </c>
      <c r="B72" s="20" t="s">
        <v>137</v>
      </c>
      <c r="C72" s="18"/>
    </row>
    <row r="73" customFormat="false" ht="15" hidden="false" customHeight="true" outlineLevel="0" collapsed="false">
      <c r="A73" s="27" t="s">
        <v>138</v>
      </c>
      <c r="B73" s="24" t="s">
        <v>139</v>
      </c>
      <c r="C73" s="12" t="n">
        <f aca="false">SUM(C74:C75)</f>
        <v>15295</v>
      </c>
    </row>
    <row r="74" customFormat="false" ht="15" hidden="false" customHeight="true" outlineLevel="0" collapsed="false">
      <c r="A74" s="13" t="s">
        <v>140</v>
      </c>
      <c r="B74" s="14" t="s">
        <v>141</v>
      </c>
      <c r="C74" s="18" t="n">
        <v>15295</v>
      </c>
    </row>
    <row r="75" customFormat="false" ht="12" hidden="false" customHeight="true" outlineLevel="0" collapsed="false">
      <c r="A75" s="19" t="s">
        <v>142</v>
      </c>
      <c r="B75" s="20" t="s">
        <v>143</v>
      </c>
      <c r="C75" s="18"/>
    </row>
    <row r="76" customFormat="false" ht="12" hidden="false" customHeight="true" outlineLevel="0" collapsed="false">
      <c r="A76" s="27" t="s">
        <v>144</v>
      </c>
      <c r="B76" s="24" t="s">
        <v>145</v>
      </c>
      <c r="C76" s="12" t="n">
        <f aca="false">SUM(C77:C79)</f>
        <v>143</v>
      </c>
    </row>
    <row r="77" customFormat="false" ht="12" hidden="false" customHeight="true" outlineLevel="0" collapsed="false">
      <c r="A77" s="13" t="s">
        <v>146</v>
      </c>
      <c r="B77" s="14" t="s">
        <v>147</v>
      </c>
      <c r="C77" s="18"/>
    </row>
    <row r="78" customFormat="false" ht="12" hidden="false" customHeight="true" outlineLevel="0" collapsed="false">
      <c r="A78" s="16" t="s">
        <v>148</v>
      </c>
      <c r="B78" s="17" t="s">
        <v>149</v>
      </c>
      <c r="C78" s="18" t="n">
        <v>143</v>
      </c>
    </row>
    <row r="79" customFormat="false" ht="12" hidden="false" customHeight="true" outlineLevel="0" collapsed="false">
      <c r="A79" s="19" t="s">
        <v>150</v>
      </c>
      <c r="B79" s="20" t="s">
        <v>151</v>
      </c>
      <c r="C79" s="18"/>
    </row>
    <row r="80" customFormat="false" ht="12" hidden="false" customHeight="true" outlineLevel="0" collapsed="false">
      <c r="A80" s="27" t="s">
        <v>152</v>
      </c>
      <c r="B80" s="24" t="s">
        <v>153</v>
      </c>
      <c r="C80" s="12" t="n">
        <f aca="false">SUM(C81:C84)</f>
        <v>0</v>
      </c>
    </row>
    <row r="81" customFormat="false" ht="12" hidden="false" customHeight="true" outlineLevel="0" collapsed="false">
      <c r="A81" s="29" t="s">
        <v>154</v>
      </c>
      <c r="B81" s="14" t="s">
        <v>155</v>
      </c>
      <c r="C81" s="18"/>
    </row>
    <row r="82" customFormat="false" ht="12" hidden="false" customHeight="true" outlineLevel="0" collapsed="false">
      <c r="A82" s="30" t="s">
        <v>156</v>
      </c>
      <c r="B82" s="17" t="s">
        <v>157</v>
      </c>
      <c r="C82" s="18"/>
    </row>
    <row r="83" customFormat="false" ht="12" hidden="false" customHeight="true" outlineLevel="0" collapsed="false">
      <c r="A83" s="30" t="s">
        <v>158</v>
      </c>
      <c r="B83" s="17" t="s">
        <v>159</v>
      </c>
      <c r="C83" s="18"/>
    </row>
    <row r="84" customFormat="false" ht="12" hidden="false" customHeight="true" outlineLevel="0" collapsed="false">
      <c r="A84" s="31" t="s">
        <v>160</v>
      </c>
      <c r="B84" s="20" t="s">
        <v>161</v>
      </c>
      <c r="C84" s="18"/>
    </row>
    <row r="85" customFormat="false" ht="12" hidden="false" customHeight="true" outlineLevel="0" collapsed="false">
      <c r="A85" s="27" t="s">
        <v>162</v>
      </c>
      <c r="B85" s="24" t="s">
        <v>163</v>
      </c>
      <c r="C85" s="32"/>
    </row>
    <row r="86" customFormat="false" ht="15" hidden="false" customHeight="true" outlineLevel="0" collapsed="false">
      <c r="A86" s="27" t="s">
        <v>164</v>
      </c>
      <c r="B86" s="33" t="s">
        <v>165</v>
      </c>
      <c r="C86" s="12" t="n">
        <f aca="false">+C64+C68+C73+C76+C80+C85</f>
        <v>23418</v>
      </c>
    </row>
    <row r="87" customFormat="false" ht="15" hidden="false" customHeight="true" outlineLevel="0" collapsed="false">
      <c r="A87" s="34" t="s">
        <v>166</v>
      </c>
      <c r="B87" s="35" t="s">
        <v>167</v>
      </c>
      <c r="C87" s="12" t="n">
        <f aca="false">+C63+C86</f>
        <v>145158</v>
      </c>
    </row>
    <row r="88" customFormat="false" ht="15" hidden="false" customHeight="true" outlineLevel="0" collapsed="false">
      <c r="A88" s="36"/>
      <c r="B88" s="36"/>
      <c r="C88" s="37"/>
    </row>
    <row r="89" customFormat="false" ht="15" hidden="false" customHeight="true" outlineLevel="0" collapsed="false">
      <c r="A89" s="36"/>
      <c r="B89" s="36"/>
      <c r="C89" s="37"/>
    </row>
    <row r="90" customFormat="false" ht="15" hidden="false" customHeight="true" outlineLevel="0" collapsed="false">
      <c r="A90" s="36"/>
      <c r="B90" s="36"/>
      <c r="C90" s="37"/>
    </row>
    <row r="91" customFormat="false" ht="15" hidden="false" customHeight="true" outlineLevel="0" collapsed="false">
      <c r="A91" s="36"/>
      <c r="B91" s="36"/>
      <c r="C91" s="37"/>
    </row>
    <row r="92" customFormat="false" ht="15" hidden="false" customHeight="true" outlineLevel="0" collapsed="false">
      <c r="A92" s="36"/>
      <c r="B92" s="36"/>
      <c r="C92" s="37"/>
    </row>
    <row r="93" customFormat="false" ht="15" hidden="false" customHeight="true" outlineLevel="0" collapsed="false">
      <c r="A93" s="36"/>
      <c r="B93" s="36"/>
      <c r="C93" s="37"/>
    </row>
    <row r="94" customFormat="false" ht="15" hidden="false" customHeight="true" outlineLevel="0" collapsed="false">
      <c r="A94" s="36"/>
      <c r="B94" s="36"/>
      <c r="C94" s="37"/>
    </row>
    <row r="95" customFormat="false" ht="15" hidden="false" customHeight="true" outlineLevel="0" collapsed="false">
      <c r="A95" s="36"/>
      <c r="B95" s="36"/>
      <c r="C95" s="37"/>
    </row>
    <row r="96" customFormat="false" ht="15" hidden="false" customHeight="true" outlineLevel="0" collapsed="false">
      <c r="A96" s="36"/>
      <c r="B96" s="36"/>
      <c r="C96" s="37"/>
    </row>
    <row r="97" customFormat="false" ht="15" hidden="false" customHeight="true" outlineLevel="0" collapsed="false">
      <c r="A97" s="36"/>
      <c r="B97" s="36"/>
      <c r="C97" s="37"/>
    </row>
    <row r="98" customFormat="false" ht="15" hidden="false" customHeight="true" outlineLevel="0" collapsed="false">
      <c r="A98" s="36"/>
      <c r="B98" s="36"/>
      <c r="C98" s="37"/>
    </row>
    <row r="99" customFormat="false" ht="15" hidden="false" customHeight="true" outlineLevel="0" collapsed="false">
      <c r="A99" s="36"/>
      <c r="B99" s="36"/>
      <c r="C99" s="37"/>
    </row>
    <row r="100" customFormat="false" ht="15" hidden="false" customHeight="true" outlineLevel="0" collapsed="false">
      <c r="A100" s="36"/>
      <c r="B100" s="36"/>
      <c r="C100" s="37"/>
    </row>
    <row r="101" customFormat="false" ht="15" hidden="false" customHeight="true" outlineLevel="0" collapsed="false">
      <c r="A101" s="36"/>
      <c r="B101" s="36"/>
      <c r="C101" s="37"/>
    </row>
    <row r="102" customFormat="false" ht="15" hidden="false" customHeight="true" outlineLevel="0" collapsed="false">
      <c r="A102" s="36"/>
      <c r="B102" s="36"/>
      <c r="C102" s="37"/>
    </row>
    <row r="103" customFormat="false" ht="15" hidden="false" customHeight="true" outlineLevel="0" collapsed="false">
      <c r="A103" s="36"/>
      <c r="B103" s="36"/>
      <c r="C103" s="37"/>
    </row>
    <row r="104" customFormat="false" ht="15" hidden="false" customHeight="true" outlineLevel="0" collapsed="false">
      <c r="A104" s="36"/>
      <c r="B104" s="36"/>
      <c r="C104" s="37"/>
    </row>
    <row r="105" customFormat="false" ht="15" hidden="false" customHeight="true" outlineLevel="0" collapsed="false">
      <c r="A105" s="36"/>
      <c r="B105" s="36"/>
      <c r="C105" s="37"/>
    </row>
    <row r="106" customFormat="false" ht="15" hidden="false" customHeight="true" outlineLevel="0" collapsed="false">
      <c r="A106" s="36"/>
      <c r="B106" s="36"/>
      <c r="C106" s="37"/>
    </row>
    <row r="107" customFormat="false" ht="15" hidden="false" customHeight="true" outlineLevel="0" collapsed="false">
      <c r="A107" s="36"/>
      <c r="B107" s="36"/>
      <c r="C107" s="37"/>
    </row>
    <row r="108" customFormat="false" ht="20.1" hidden="false" customHeight="true" outlineLevel="0" collapsed="false">
      <c r="A108" s="38"/>
      <c r="C108" s="39"/>
    </row>
    <row r="109" customFormat="false" ht="20.1" hidden="false" customHeight="true" outlineLevel="0" collapsed="false">
      <c r="A109" s="1" t="s">
        <v>168</v>
      </c>
      <c r="B109" s="1"/>
      <c r="C109" s="1"/>
    </row>
    <row r="110" customFormat="false" ht="20.1" hidden="false" customHeight="true" outlineLevel="0" collapsed="false">
      <c r="A110" s="40"/>
      <c r="B110" s="40"/>
      <c r="C110" s="41" t="s">
        <v>2</v>
      </c>
    </row>
    <row r="111" customFormat="false" ht="20.1" hidden="false" customHeight="true" outlineLevel="0" collapsed="false">
      <c r="A111" s="4" t="s">
        <v>3</v>
      </c>
      <c r="B111" s="5" t="s">
        <v>169</v>
      </c>
      <c r="C111" s="6" t="s">
        <v>170</v>
      </c>
    </row>
    <row r="112" customFormat="false" ht="15" hidden="false" customHeight="true" outlineLevel="0" collapsed="false">
      <c r="A112" s="42" t="n">
        <v>1</v>
      </c>
      <c r="B112" s="43" t="n">
        <v>2</v>
      </c>
      <c r="C112" s="44" t="n">
        <v>3</v>
      </c>
    </row>
    <row r="113" customFormat="false" ht="15" hidden="false" customHeight="true" outlineLevel="0" collapsed="false">
      <c r="A113" s="45" t="s">
        <v>6</v>
      </c>
      <c r="B113" s="46" t="s">
        <v>171</v>
      </c>
      <c r="C113" s="47" t="n">
        <f aca="false">SUM(C114:C118)</f>
        <v>126103</v>
      </c>
    </row>
    <row r="114" customFormat="false" ht="15" hidden="false" customHeight="true" outlineLevel="0" collapsed="false">
      <c r="A114" s="48" t="s">
        <v>8</v>
      </c>
      <c r="B114" s="49" t="s">
        <v>172</v>
      </c>
      <c r="C114" s="50" t="n">
        <v>34346</v>
      </c>
    </row>
    <row r="115" customFormat="false" ht="15" hidden="false" customHeight="true" outlineLevel="0" collapsed="false">
      <c r="A115" s="16" t="s">
        <v>10</v>
      </c>
      <c r="B115" s="51" t="s">
        <v>173</v>
      </c>
      <c r="C115" s="18" t="n">
        <v>9267</v>
      </c>
    </row>
    <row r="116" customFormat="false" ht="15" hidden="false" customHeight="true" outlineLevel="0" collapsed="false">
      <c r="A116" s="16" t="s">
        <v>12</v>
      </c>
      <c r="B116" s="51" t="s">
        <v>174</v>
      </c>
      <c r="C116" s="25" t="n">
        <v>32468</v>
      </c>
    </row>
    <row r="117" customFormat="false" ht="15" hidden="false" customHeight="true" outlineLevel="0" collapsed="false">
      <c r="A117" s="16" t="s">
        <v>14</v>
      </c>
      <c r="B117" s="52" t="s">
        <v>175</v>
      </c>
      <c r="C117" s="25" t="n">
        <v>3057</v>
      </c>
    </row>
    <row r="118" customFormat="false" ht="15" hidden="false" customHeight="true" outlineLevel="0" collapsed="false">
      <c r="A118" s="16" t="s">
        <v>176</v>
      </c>
      <c r="B118" s="53" t="s">
        <v>177</v>
      </c>
      <c r="C118" s="25" t="n">
        <v>46965</v>
      </c>
    </row>
    <row r="119" customFormat="false" ht="15" hidden="false" customHeight="true" outlineLevel="0" collapsed="false">
      <c r="A119" s="16" t="s">
        <v>18</v>
      </c>
      <c r="B119" s="51" t="s">
        <v>178</v>
      </c>
      <c r="C119" s="25" t="n">
        <v>2363</v>
      </c>
    </row>
    <row r="120" customFormat="false" ht="15" hidden="false" customHeight="true" outlineLevel="0" collapsed="false">
      <c r="A120" s="16" t="s">
        <v>20</v>
      </c>
      <c r="B120" s="54" t="s">
        <v>179</v>
      </c>
      <c r="C120" s="25"/>
    </row>
    <row r="121" customFormat="false" ht="15" hidden="false" customHeight="true" outlineLevel="0" collapsed="false">
      <c r="A121" s="16" t="s">
        <v>180</v>
      </c>
      <c r="B121" s="55" t="s">
        <v>181</v>
      </c>
      <c r="C121" s="25"/>
    </row>
    <row r="122" customFormat="false" ht="15" hidden="false" customHeight="true" outlineLevel="0" collapsed="false">
      <c r="A122" s="16" t="s">
        <v>182</v>
      </c>
      <c r="B122" s="55" t="s">
        <v>183</v>
      </c>
      <c r="C122" s="25"/>
    </row>
    <row r="123" customFormat="false" ht="15" hidden="false" customHeight="true" outlineLevel="0" collapsed="false">
      <c r="A123" s="16" t="s">
        <v>184</v>
      </c>
      <c r="B123" s="54" t="s">
        <v>185</v>
      </c>
      <c r="C123" s="25" t="n">
        <v>44091</v>
      </c>
    </row>
    <row r="124" customFormat="false" ht="15" hidden="false" customHeight="true" outlineLevel="0" collapsed="false">
      <c r="A124" s="16" t="s">
        <v>186</v>
      </c>
      <c r="B124" s="54" t="s">
        <v>187</v>
      </c>
      <c r="C124" s="25"/>
    </row>
    <row r="125" customFormat="false" ht="15" hidden="false" customHeight="true" outlineLevel="0" collapsed="false">
      <c r="A125" s="16" t="s">
        <v>188</v>
      </c>
      <c r="B125" s="55" t="s">
        <v>189</v>
      </c>
      <c r="C125" s="25"/>
    </row>
    <row r="126" customFormat="false" ht="15" hidden="false" customHeight="true" outlineLevel="0" collapsed="false">
      <c r="A126" s="21" t="s">
        <v>190</v>
      </c>
      <c r="B126" s="56" t="s">
        <v>191</v>
      </c>
      <c r="C126" s="25"/>
    </row>
    <row r="127" customFormat="false" ht="15" hidden="false" customHeight="true" outlineLevel="0" collapsed="false">
      <c r="A127" s="16" t="s">
        <v>192</v>
      </c>
      <c r="B127" s="56" t="s">
        <v>193</v>
      </c>
      <c r="C127" s="25"/>
    </row>
    <row r="128" customFormat="false" ht="15" hidden="false" customHeight="true" outlineLevel="0" collapsed="false">
      <c r="A128" s="57" t="s">
        <v>194</v>
      </c>
      <c r="B128" s="58" t="s">
        <v>195</v>
      </c>
      <c r="C128" s="59" t="n">
        <v>511</v>
      </c>
    </row>
    <row r="129" customFormat="false" ht="15" hidden="false" customHeight="true" outlineLevel="0" collapsed="false">
      <c r="A129" s="10" t="s">
        <v>22</v>
      </c>
      <c r="B129" s="60" t="s">
        <v>196</v>
      </c>
      <c r="C129" s="12" t="n">
        <f aca="false">+C130+C132+C134</f>
        <v>12501</v>
      </c>
    </row>
    <row r="130" customFormat="false" ht="15" hidden="false" customHeight="true" outlineLevel="0" collapsed="false">
      <c r="A130" s="13" t="s">
        <v>24</v>
      </c>
      <c r="B130" s="51" t="s">
        <v>197</v>
      </c>
      <c r="C130" s="15" t="n">
        <v>11264</v>
      </c>
    </row>
    <row r="131" customFormat="false" ht="15" hidden="false" customHeight="true" outlineLevel="0" collapsed="false">
      <c r="A131" s="13" t="s">
        <v>26</v>
      </c>
      <c r="B131" s="61" t="s">
        <v>198</v>
      </c>
      <c r="C131" s="15"/>
    </row>
    <row r="132" customFormat="false" ht="15" hidden="false" customHeight="true" outlineLevel="0" collapsed="false">
      <c r="A132" s="13" t="s">
        <v>28</v>
      </c>
      <c r="B132" s="61" t="s">
        <v>199</v>
      </c>
      <c r="C132" s="18" t="n">
        <v>1237</v>
      </c>
    </row>
    <row r="133" customFormat="false" ht="12" hidden="false" customHeight="true" outlineLevel="0" collapsed="false">
      <c r="A133" s="13" t="s">
        <v>30</v>
      </c>
      <c r="B133" s="61" t="s">
        <v>200</v>
      </c>
      <c r="C133" s="62"/>
    </row>
    <row r="134" customFormat="false" ht="12" hidden="false" customHeight="true" outlineLevel="0" collapsed="false">
      <c r="A134" s="13" t="s">
        <v>32</v>
      </c>
      <c r="B134" s="63" t="s">
        <v>201</v>
      </c>
      <c r="C134" s="62"/>
    </row>
    <row r="135" customFormat="false" ht="12" hidden="false" customHeight="true" outlineLevel="0" collapsed="false">
      <c r="A135" s="13" t="s">
        <v>34</v>
      </c>
      <c r="B135" s="64" t="s">
        <v>202</v>
      </c>
      <c r="C135" s="62"/>
    </row>
    <row r="136" customFormat="false" ht="12" hidden="false" customHeight="true" outlineLevel="0" collapsed="false">
      <c r="A136" s="13" t="s">
        <v>203</v>
      </c>
      <c r="B136" s="65" t="s">
        <v>204</v>
      </c>
      <c r="C136" s="62"/>
    </row>
    <row r="137" customFormat="false" ht="12" hidden="false" customHeight="true" outlineLevel="0" collapsed="false">
      <c r="A137" s="13" t="s">
        <v>205</v>
      </c>
      <c r="B137" s="55" t="s">
        <v>183</v>
      </c>
      <c r="C137" s="62"/>
    </row>
    <row r="138" customFormat="false" ht="12" hidden="false" customHeight="true" outlineLevel="0" collapsed="false">
      <c r="A138" s="13" t="s">
        <v>206</v>
      </c>
      <c r="B138" s="55" t="s">
        <v>207</v>
      </c>
      <c r="C138" s="62"/>
    </row>
    <row r="139" customFormat="false" ht="12" hidden="false" customHeight="true" outlineLevel="0" collapsed="false">
      <c r="A139" s="13" t="s">
        <v>208</v>
      </c>
      <c r="B139" s="55" t="s">
        <v>209</v>
      </c>
      <c r="C139" s="62"/>
    </row>
    <row r="140" customFormat="false" ht="12" hidden="false" customHeight="true" outlineLevel="0" collapsed="false">
      <c r="A140" s="13" t="s">
        <v>210</v>
      </c>
      <c r="B140" s="55" t="s">
        <v>189</v>
      </c>
      <c r="C140" s="62"/>
    </row>
    <row r="141" customFormat="false" ht="12" hidden="false" customHeight="true" outlineLevel="0" collapsed="false">
      <c r="A141" s="13" t="s">
        <v>211</v>
      </c>
      <c r="B141" s="55" t="s">
        <v>212</v>
      </c>
      <c r="C141" s="62"/>
    </row>
    <row r="142" customFormat="false" ht="12" hidden="false" customHeight="true" outlineLevel="0" collapsed="false">
      <c r="A142" s="21" t="s">
        <v>213</v>
      </c>
      <c r="B142" s="55" t="s">
        <v>214</v>
      </c>
      <c r="C142" s="66"/>
    </row>
    <row r="143" customFormat="false" ht="15" hidden="false" customHeight="true" outlineLevel="0" collapsed="false">
      <c r="A143" s="10" t="s">
        <v>36</v>
      </c>
      <c r="B143" s="11" t="s">
        <v>215</v>
      </c>
      <c r="C143" s="12" t="n">
        <v>3540</v>
      </c>
    </row>
    <row r="144" customFormat="false" ht="15" hidden="false" customHeight="true" outlineLevel="0" collapsed="false">
      <c r="A144" s="13" t="s">
        <v>38</v>
      </c>
      <c r="B144" s="67" t="s">
        <v>216</v>
      </c>
      <c r="C144" s="15" t="n">
        <v>3540</v>
      </c>
    </row>
    <row r="145" customFormat="false" ht="15" hidden="false" customHeight="true" outlineLevel="0" collapsed="false">
      <c r="A145" s="19" t="s">
        <v>40</v>
      </c>
      <c r="B145" s="61" t="s">
        <v>217</v>
      </c>
      <c r="C145" s="25"/>
    </row>
    <row r="146" customFormat="false" ht="15" hidden="false" customHeight="true" outlineLevel="0" collapsed="false">
      <c r="A146" s="10" t="s">
        <v>218</v>
      </c>
      <c r="B146" s="11" t="s">
        <v>219</v>
      </c>
      <c r="C146" s="12" t="n">
        <f aca="false">+C113+C129+C143</f>
        <v>142144</v>
      </c>
    </row>
    <row r="147" customFormat="false" ht="15" hidden="false" customHeight="true" outlineLevel="0" collapsed="false">
      <c r="A147" s="10" t="s">
        <v>64</v>
      </c>
      <c r="B147" s="11" t="s">
        <v>220</v>
      </c>
      <c r="C147" s="12" t="n">
        <f aca="false">+C148+C149+C150</f>
        <v>0</v>
      </c>
    </row>
    <row r="148" customFormat="false" ht="12" hidden="false" customHeight="true" outlineLevel="0" collapsed="false">
      <c r="A148" s="13" t="s">
        <v>66</v>
      </c>
      <c r="B148" s="67" t="s">
        <v>221</v>
      </c>
      <c r="C148" s="62"/>
    </row>
    <row r="149" customFormat="false" ht="12" hidden="false" customHeight="true" outlineLevel="0" collapsed="false">
      <c r="A149" s="13" t="s">
        <v>68</v>
      </c>
      <c r="B149" s="67" t="s">
        <v>222</v>
      </c>
      <c r="C149" s="62"/>
    </row>
    <row r="150" customFormat="false" ht="12" hidden="false" customHeight="true" outlineLevel="0" collapsed="false">
      <c r="A150" s="21" t="s">
        <v>70</v>
      </c>
      <c r="B150" s="68" t="s">
        <v>223</v>
      </c>
      <c r="C150" s="62"/>
    </row>
    <row r="151" customFormat="false" ht="12" hidden="false" customHeight="true" outlineLevel="0" collapsed="false">
      <c r="A151" s="10" t="s">
        <v>86</v>
      </c>
      <c r="B151" s="11" t="s">
        <v>224</v>
      </c>
      <c r="C151" s="12" t="n">
        <f aca="false">+C152+C153+C154+C155</f>
        <v>0</v>
      </c>
    </row>
    <row r="152" customFormat="false" ht="12" hidden="false" customHeight="true" outlineLevel="0" collapsed="false">
      <c r="A152" s="13" t="s">
        <v>88</v>
      </c>
      <c r="B152" s="67" t="s">
        <v>225</v>
      </c>
      <c r="C152" s="62"/>
    </row>
    <row r="153" customFormat="false" ht="12" hidden="false" customHeight="true" outlineLevel="0" collapsed="false">
      <c r="A153" s="13" t="s">
        <v>90</v>
      </c>
      <c r="B153" s="67" t="s">
        <v>226</v>
      </c>
      <c r="C153" s="62"/>
    </row>
    <row r="154" customFormat="false" ht="12" hidden="false" customHeight="true" outlineLevel="0" collapsed="false">
      <c r="A154" s="13" t="s">
        <v>92</v>
      </c>
      <c r="B154" s="67" t="s">
        <v>227</v>
      </c>
      <c r="C154" s="62"/>
    </row>
    <row r="155" customFormat="false" ht="12" hidden="false" customHeight="true" outlineLevel="0" collapsed="false">
      <c r="A155" s="21" t="s">
        <v>94</v>
      </c>
      <c r="B155" s="68" t="s">
        <v>228</v>
      </c>
      <c r="C155" s="62"/>
    </row>
    <row r="156" customFormat="false" ht="12" hidden="false" customHeight="true" outlineLevel="0" collapsed="false">
      <c r="A156" s="10" t="s">
        <v>229</v>
      </c>
      <c r="B156" s="11" t="s">
        <v>230</v>
      </c>
      <c r="C156" s="12" t="n">
        <f aca="false">+C157+C158+C159+C160</f>
        <v>3014</v>
      </c>
    </row>
    <row r="157" customFormat="false" ht="12" hidden="false" customHeight="true" outlineLevel="0" collapsed="false">
      <c r="A157" s="13" t="s">
        <v>100</v>
      </c>
      <c r="B157" s="67" t="s">
        <v>231</v>
      </c>
      <c r="C157" s="62"/>
    </row>
    <row r="158" customFormat="false" ht="12" hidden="false" customHeight="true" outlineLevel="0" collapsed="false">
      <c r="A158" s="13" t="s">
        <v>102</v>
      </c>
      <c r="B158" s="67" t="s">
        <v>232</v>
      </c>
      <c r="C158" s="62" t="n">
        <v>3014</v>
      </c>
    </row>
    <row r="159" customFormat="false" ht="12" hidden="false" customHeight="true" outlineLevel="0" collapsed="false">
      <c r="A159" s="13" t="s">
        <v>104</v>
      </c>
      <c r="B159" s="67" t="s">
        <v>233</v>
      </c>
      <c r="C159" s="62"/>
    </row>
    <row r="160" customFormat="false" ht="12" hidden="false" customHeight="true" outlineLevel="0" collapsed="false">
      <c r="A160" s="21" t="s">
        <v>106</v>
      </c>
      <c r="B160" s="68" t="s">
        <v>234</v>
      </c>
      <c r="C160" s="62"/>
    </row>
    <row r="161" customFormat="false" ht="12" hidden="false" customHeight="true" outlineLevel="0" collapsed="false">
      <c r="A161" s="10" t="s">
        <v>108</v>
      </c>
      <c r="B161" s="11" t="s">
        <v>235</v>
      </c>
      <c r="C161" s="69" t="n">
        <f aca="false">+C162+C163+C164+C165</f>
        <v>0</v>
      </c>
    </row>
    <row r="162" customFormat="false" ht="12" hidden="false" customHeight="true" outlineLevel="0" collapsed="false">
      <c r="A162" s="13" t="s">
        <v>110</v>
      </c>
      <c r="B162" s="67" t="s">
        <v>236</v>
      </c>
      <c r="C162" s="62"/>
    </row>
    <row r="163" customFormat="false" ht="12" hidden="false" customHeight="true" outlineLevel="0" collapsed="false">
      <c r="A163" s="13" t="s">
        <v>112</v>
      </c>
      <c r="B163" s="67" t="s">
        <v>237</v>
      </c>
      <c r="C163" s="62"/>
    </row>
    <row r="164" customFormat="false" ht="12" hidden="false" customHeight="true" outlineLevel="0" collapsed="false">
      <c r="A164" s="13" t="s">
        <v>114</v>
      </c>
      <c r="B164" s="67" t="s">
        <v>238</v>
      </c>
      <c r="C164" s="62"/>
    </row>
    <row r="165" customFormat="false" ht="12" hidden="false" customHeight="true" outlineLevel="0" collapsed="false">
      <c r="A165" s="13" t="s">
        <v>116</v>
      </c>
      <c r="B165" s="67" t="s">
        <v>239</v>
      </c>
      <c r="C165" s="62"/>
    </row>
    <row r="166" customFormat="false" ht="12" hidden="false" customHeight="true" outlineLevel="0" collapsed="false">
      <c r="A166" s="10" t="s">
        <v>118</v>
      </c>
      <c r="B166" s="11" t="s">
        <v>240</v>
      </c>
      <c r="C166" s="70"/>
    </row>
    <row r="167" customFormat="false" ht="15" hidden="false" customHeight="true" outlineLevel="0" collapsed="false">
      <c r="A167" s="71" t="s">
        <v>241</v>
      </c>
      <c r="B167" s="72" t="s">
        <v>242</v>
      </c>
      <c r="C167" s="70" t="n">
        <f aca="false">+C146+C156+C166</f>
        <v>145158</v>
      </c>
    </row>
    <row r="168" customFormat="false" ht="20.1" hidden="false" customHeight="true" outlineLevel="0" collapsed="false">
      <c r="A168" s="73"/>
      <c r="B168" s="73"/>
      <c r="C168" s="74"/>
    </row>
    <row r="169" customFormat="false" ht="20.1" hidden="false" customHeight="true" outlineLevel="0" collapsed="false">
      <c r="A169" s="75" t="s">
        <v>243</v>
      </c>
      <c r="B169" s="75"/>
      <c r="C169" s="75"/>
    </row>
    <row r="170" customFormat="false" ht="20.1" hidden="false" customHeight="true" outlineLevel="0" collapsed="false">
      <c r="A170" s="2" t="s">
        <v>244</v>
      </c>
      <c r="B170" s="2"/>
      <c r="C170" s="3" t="s">
        <v>2</v>
      </c>
    </row>
    <row r="171" customFormat="false" ht="20.1" hidden="false" customHeight="true" outlineLevel="0" collapsed="false">
      <c r="A171" s="10" t="n">
        <v>1</v>
      </c>
      <c r="B171" s="60" t="s">
        <v>245</v>
      </c>
      <c r="C171" s="12" t="n">
        <f aca="false">+C63-C146</f>
        <v>-20404</v>
      </c>
    </row>
    <row r="172" customFormat="false" ht="20.1" hidden="false" customHeight="true" outlineLevel="0" collapsed="false">
      <c r="A172" s="10" t="s">
        <v>22</v>
      </c>
      <c r="B172" s="60" t="s">
        <v>246</v>
      </c>
      <c r="C172" s="12" t="n">
        <f aca="false">+C86-C166</f>
        <v>23418</v>
      </c>
    </row>
  </sheetData>
  <mergeCells count="6">
    <mergeCell ref="A3:C3"/>
    <mergeCell ref="A4:B4"/>
    <mergeCell ref="A109:C109"/>
    <mergeCell ref="A110:B110"/>
    <mergeCell ref="A169:C169"/>
    <mergeCell ref="A170:B17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7" activeCellId="0" sqref="B47"/>
    </sheetView>
  </sheetViews>
  <sheetFormatPr defaultRowHeight="15"/>
  <cols>
    <col collapsed="false" hidden="false" max="1" min="1" style="0" width="16.2908163265306"/>
    <col collapsed="false" hidden="false" max="2" min="2" style="0" width="60.8520408163265"/>
    <col collapsed="false" hidden="false" max="3" min="3" style="0" width="14.4285714285714"/>
    <col collapsed="false" hidden="false" max="1025" min="4" style="0" width="8.72959183673469"/>
  </cols>
  <sheetData>
    <row r="1" customFormat="false" ht="15" hidden="false" customHeight="false" outlineLevel="0" collapsed="false">
      <c r="A1" s="304"/>
      <c r="B1" s="258" t="s">
        <v>415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259" t="s">
        <v>416</v>
      </c>
      <c r="B3" s="260" t="s">
        <v>417</v>
      </c>
      <c r="C3" s="305"/>
    </row>
    <row r="4" customFormat="false" ht="20.1" hidden="false" customHeight="true" outlineLevel="0" collapsed="false">
      <c r="A4" s="306"/>
      <c r="B4" s="263" t="s">
        <v>407</v>
      </c>
      <c r="C4" s="307"/>
    </row>
    <row r="5" customFormat="false" ht="20.1" hidden="false" customHeight="true" outlineLevel="0" collapsed="false">
      <c r="A5" s="265"/>
      <c r="B5" s="265"/>
      <c r="C5" s="266" t="s">
        <v>350</v>
      </c>
    </row>
    <row r="6" customFormat="false" ht="20.1" hidden="false" customHeight="true" outlineLevel="0" collapsed="false">
      <c r="A6" s="267" t="s">
        <v>408</v>
      </c>
      <c r="B6" s="268" t="s">
        <v>409</v>
      </c>
      <c r="C6" s="308" t="s">
        <v>410</v>
      </c>
    </row>
    <row r="7" customFormat="false" ht="20.1" hidden="false" customHeight="true" outlineLevel="0" collapsed="false">
      <c r="A7" s="270" t="n">
        <v>1</v>
      </c>
      <c r="B7" s="271" t="n">
        <v>2</v>
      </c>
      <c r="C7" s="272" t="n">
        <v>3</v>
      </c>
    </row>
    <row r="8" customFormat="false" ht="20.1" hidden="false" customHeight="true" outlineLevel="0" collapsed="false">
      <c r="A8" s="273"/>
      <c r="B8" s="274" t="s">
        <v>250</v>
      </c>
      <c r="C8" s="309"/>
    </row>
    <row r="9" customFormat="false" ht="15" hidden="false" customHeight="true" outlineLevel="0" collapsed="false">
      <c r="A9" s="270" t="s">
        <v>6</v>
      </c>
      <c r="B9" s="310" t="s">
        <v>418</v>
      </c>
      <c r="C9" s="107"/>
    </row>
    <row r="10" customFormat="false" ht="15" hidden="false" customHeight="true" outlineLevel="0" collapsed="false">
      <c r="A10" s="311" t="s">
        <v>8</v>
      </c>
      <c r="B10" s="49" t="s">
        <v>67</v>
      </c>
      <c r="C10" s="312"/>
    </row>
    <row r="11" customFormat="false" ht="15" hidden="false" customHeight="true" outlineLevel="0" collapsed="false">
      <c r="A11" s="313" t="s">
        <v>10</v>
      </c>
      <c r="B11" s="51" t="s">
        <v>69</v>
      </c>
      <c r="C11" s="96"/>
    </row>
    <row r="12" customFormat="false" ht="15" hidden="false" customHeight="true" outlineLevel="0" collapsed="false">
      <c r="A12" s="313" t="s">
        <v>12</v>
      </c>
      <c r="B12" s="51" t="s">
        <v>71</v>
      </c>
      <c r="C12" s="96"/>
    </row>
    <row r="13" customFormat="false" ht="15" hidden="false" customHeight="true" outlineLevel="0" collapsed="false">
      <c r="A13" s="313" t="s">
        <v>14</v>
      </c>
      <c r="B13" s="51" t="s">
        <v>73</v>
      </c>
      <c r="C13" s="96"/>
    </row>
    <row r="14" customFormat="false" ht="15" hidden="false" customHeight="true" outlineLevel="0" collapsed="false">
      <c r="A14" s="313" t="s">
        <v>16</v>
      </c>
      <c r="B14" s="51" t="s">
        <v>75</v>
      </c>
      <c r="C14" s="96"/>
    </row>
    <row r="15" customFormat="false" ht="15" hidden="false" customHeight="true" outlineLevel="0" collapsed="false">
      <c r="A15" s="313" t="s">
        <v>18</v>
      </c>
      <c r="B15" s="51" t="s">
        <v>419</v>
      </c>
      <c r="C15" s="96"/>
    </row>
    <row r="16" customFormat="false" ht="15" hidden="false" customHeight="true" outlineLevel="0" collapsed="false">
      <c r="A16" s="313" t="s">
        <v>20</v>
      </c>
      <c r="B16" s="68" t="s">
        <v>420</v>
      </c>
      <c r="C16" s="96"/>
    </row>
    <row r="17" customFormat="false" ht="15" hidden="false" customHeight="true" outlineLevel="0" collapsed="false">
      <c r="A17" s="313" t="s">
        <v>180</v>
      </c>
      <c r="B17" s="51" t="s">
        <v>81</v>
      </c>
      <c r="C17" s="111"/>
    </row>
    <row r="18" customFormat="false" ht="15" hidden="false" customHeight="true" outlineLevel="0" collapsed="false">
      <c r="A18" s="313" t="s">
        <v>182</v>
      </c>
      <c r="B18" s="51" t="s">
        <v>83</v>
      </c>
      <c r="C18" s="96"/>
    </row>
    <row r="19" customFormat="false" ht="15" hidden="false" customHeight="true" outlineLevel="0" collapsed="false">
      <c r="A19" s="313" t="s">
        <v>184</v>
      </c>
      <c r="B19" s="68" t="s">
        <v>85</v>
      </c>
      <c r="C19" s="103"/>
    </row>
    <row r="20" customFormat="false" ht="15" hidden="false" customHeight="true" outlineLevel="0" collapsed="false">
      <c r="A20" s="270" t="s">
        <v>22</v>
      </c>
      <c r="B20" s="310" t="s">
        <v>421</v>
      </c>
      <c r="C20" s="107" t="n">
        <v>38</v>
      </c>
    </row>
    <row r="21" customFormat="false" ht="15" hidden="false" customHeight="true" outlineLevel="0" collapsed="false">
      <c r="A21" s="313" t="s">
        <v>24</v>
      </c>
      <c r="B21" s="67" t="s">
        <v>25</v>
      </c>
      <c r="C21" s="96"/>
    </row>
    <row r="22" customFormat="false" ht="15" hidden="false" customHeight="true" outlineLevel="0" collapsed="false">
      <c r="A22" s="313" t="s">
        <v>26</v>
      </c>
      <c r="B22" s="51" t="s">
        <v>422</v>
      </c>
      <c r="C22" s="96"/>
    </row>
    <row r="23" customFormat="false" ht="15" hidden="false" customHeight="true" outlineLevel="0" collapsed="false">
      <c r="A23" s="313" t="s">
        <v>28</v>
      </c>
      <c r="B23" s="51" t="s">
        <v>423</v>
      </c>
      <c r="C23" s="96" t="n">
        <v>38</v>
      </c>
    </row>
    <row r="24" customFormat="false" ht="15" hidden="false" customHeight="true" outlineLevel="0" collapsed="false">
      <c r="A24" s="313" t="s">
        <v>30</v>
      </c>
      <c r="B24" s="51" t="s">
        <v>424</v>
      </c>
      <c r="C24" s="96"/>
    </row>
    <row r="25" customFormat="false" ht="15" hidden="false" customHeight="true" outlineLevel="0" collapsed="false">
      <c r="A25" s="270" t="s">
        <v>36</v>
      </c>
      <c r="B25" s="11" t="s">
        <v>258</v>
      </c>
      <c r="C25" s="314"/>
    </row>
    <row r="26" customFormat="false" ht="15" hidden="false" customHeight="true" outlineLevel="0" collapsed="false">
      <c r="A26" s="270" t="s">
        <v>218</v>
      </c>
      <c r="B26" s="11" t="s">
        <v>425</v>
      </c>
      <c r="C26" s="107" t="n">
        <f aca="false">+C27+C28</f>
        <v>0</v>
      </c>
    </row>
    <row r="27" customFormat="false" ht="15" hidden="false" customHeight="true" outlineLevel="0" collapsed="false">
      <c r="A27" s="315" t="s">
        <v>52</v>
      </c>
      <c r="B27" s="67" t="s">
        <v>422</v>
      </c>
      <c r="C27" s="92"/>
    </row>
    <row r="28" customFormat="false" ht="15" hidden="false" customHeight="true" outlineLevel="0" collapsed="false">
      <c r="A28" s="315" t="s">
        <v>58</v>
      </c>
      <c r="B28" s="51" t="s">
        <v>426</v>
      </c>
      <c r="C28" s="111"/>
    </row>
    <row r="29" customFormat="false" ht="15" hidden="false" customHeight="true" outlineLevel="0" collapsed="false">
      <c r="A29" s="313" t="s">
        <v>60</v>
      </c>
      <c r="B29" s="316" t="s">
        <v>427</v>
      </c>
      <c r="C29" s="317"/>
    </row>
    <row r="30" customFormat="false" ht="15" hidden="false" customHeight="true" outlineLevel="0" collapsed="false">
      <c r="A30" s="270" t="s">
        <v>64</v>
      </c>
      <c r="B30" s="11" t="s">
        <v>428</v>
      </c>
      <c r="C30" s="107" t="n">
        <f aca="false">+C31+C32+C33</f>
        <v>0</v>
      </c>
    </row>
    <row r="31" customFormat="false" ht="15" hidden="false" customHeight="true" outlineLevel="0" collapsed="false">
      <c r="A31" s="315" t="s">
        <v>66</v>
      </c>
      <c r="B31" s="67" t="s">
        <v>89</v>
      </c>
      <c r="C31" s="92"/>
    </row>
    <row r="32" customFormat="false" ht="15" hidden="false" customHeight="true" outlineLevel="0" collapsed="false">
      <c r="A32" s="315" t="s">
        <v>68</v>
      </c>
      <c r="B32" s="51" t="s">
        <v>91</v>
      </c>
      <c r="C32" s="111"/>
    </row>
    <row r="33" customFormat="false" ht="15" hidden="false" customHeight="true" outlineLevel="0" collapsed="false">
      <c r="A33" s="313" t="s">
        <v>70</v>
      </c>
      <c r="B33" s="316" t="s">
        <v>93</v>
      </c>
      <c r="C33" s="317"/>
    </row>
    <row r="34" customFormat="false" ht="15" hidden="false" customHeight="true" outlineLevel="0" collapsed="false">
      <c r="A34" s="270" t="s">
        <v>86</v>
      </c>
      <c r="B34" s="11" t="s">
        <v>259</v>
      </c>
      <c r="C34" s="314"/>
    </row>
    <row r="35" customFormat="false" ht="15" hidden="false" customHeight="true" outlineLevel="0" collapsed="false">
      <c r="A35" s="270" t="s">
        <v>229</v>
      </c>
      <c r="B35" s="11" t="s">
        <v>429</v>
      </c>
      <c r="C35" s="318"/>
    </row>
    <row r="36" customFormat="false" ht="15" hidden="false" customHeight="true" outlineLevel="0" collapsed="false">
      <c r="A36" s="270" t="s">
        <v>108</v>
      </c>
      <c r="B36" s="11" t="s">
        <v>430</v>
      </c>
      <c r="C36" s="293" t="n">
        <f aca="false">+C9+C20+C25+C26+C30+C34+C35</f>
        <v>38</v>
      </c>
    </row>
    <row r="37" customFormat="false" ht="20.1" hidden="false" customHeight="true" outlineLevel="0" collapsed="false">
      <c r="A37" s="319" t="s">
        <v>118</v>
      </c>
      <c r="B37" s="11" t="s">
        <v>431</v>
      </c>
      <c r="C37" s="293" t="n">
        <v>37489</v>
      </c>
    </row>
    <row r="38" customFormat="false" ht="20.1" hidden="false" customHeight="true" outlineLevel="0" collapsed="false">
      <c r="A38" s="315" t="s">
        <v>432</v>
      </c>
      <c r="B38" s="67" t="s">
        <v>315</v>
      </c>
      <c r="C38" s="92" t="n">
        <v>932</v>
      </c>
    </row>
    <row r="39" customFormat="false" ht="20.1" hidden="false" customHeight="true" outlineLevel="0" collapsed="false">
      <c r="A39" s="315" t="s">
        <v>433</v>
      </c>
      <c r="B39" s="51" t="s">
        <v>434</v>
      </c>
      <c r="C39" s="111"/>
    </row>
    <row r="40" customFormat="false" ht="20.1" hidden="false" customHeight="true" outlineLevel="0" collapsed="false">
      <c r="A40" s="313" t="s">
        <v>435</v>
      </c>
      <c r="B40" s="316" t="s">
        <v>436</v>
      </c>
      <c r="C40" s="317" t="n">
        <v>36557</v>
      </c>
    </row>
    <row r="41" customFormat="false" ht="20.1" hidden="false" customHeight="true" outlineLevel="0" collapsed="false">
      <c r="A41" s="319" t="s">
        <v>241</v>
      </c>
      <c r="B41" s="320" t="s">
        <v>437</v>
      </c>
      <c r="C41" s="293" t="n">
        <f aca="false">+C36+C37</f>
        <v>37527</v>
      </c>
    </row>
    <row r="42" customFormat="false" ht="20.1" hidden="false" customHeight="true" outlineLevel="0" collapsed="false">
      <c r="A42" s="321"/>
      <c r="B42" s="322"/>
      <c r="C42" s="289"/>
    </row>
    <row r="43" customFormat="false" ht="20.1" hidden="false" customHeight="true" outlineLevel="0" collapsed="false">
      <c r="A43" s="321"/>
      <c r="B43" s="322"/>
      <c r="C43" s="289"/>
    </row>
    <row r="44" customFormat="false" ht="20.1" hidden="false" customHeight="true" outlineLevel="0" collapsed="false">
      <c r="A44" s="321"/>
      <c r="B44" s="322"/>
      <c r="C44" s="289"/>
    </row>
    <row r="45" customFormat="false" ht="20.1" hidden="false" customHeight="true" outlineLevel="0" collapsed="false">
      <c r="A45" s="321"/>
      <c r="B45" s="322"/>
      <c r="C45" s="289"/>
    </row>
    <row r="46" customFormat="false" ht="20.1" hidden="false" customHeight="true" outlineLevel="0" collapsed="false">
      <c r="A46" s="287"/>
      <c r="B46" s="288"/>
      <c r="C46" s="289"/>
    </row>
    <row r="47" customFormat="false" ht="20.1" hidden="false" customHeight="true" outlineLevel="0" collapsed="false">
      <c r="B47" s="258"/>
      <c r="C47" s="323"/>
    </row>
    <row r="48" customFormat="false" ht="20.1" hidden="false" customHeight="true" outlineLevel="0" collapsed="false">
      <c r="A48" s="291"/>
      <c r="B48" s="292" t="s">
        <v>251</v>
      </c>
      <c r="C48" s="293"/>
    </row>
    <row r="49" customFormat="false" ht="20.1" hidden="false" customHeight="true" outlineLevel="0" collapsed="false">
      <c r="A49" s="270" t="s">
        <v>6</v>
      </c>
      <c r="B49" s="11" t="s">
        <v>438</v>
      </c>
      <c r="C49" s="107" t="n">
        <f aca="false">SUM(C50:C54)</f>
        <v>37068</v>
      </c>
    </row>
    <row r="50" customFormat="false" ht="20.1" hidden="false" customHeight="true" outlineLevel="0" collapsed="false">
      <c r="A50" s="313" t="s">
        <v>8</v>
      </c>
      <c r="B50" s="67" t="s">
        <v>172</v>
      </c>
      <c r="C50" s="92" t="n">
        <v>24725</v>
      </c>
    </row>
    <row r="51" customFormat="false" ht="20.1" hidden="false" customHeight="true" outlineLevel="0" collapsed="false">
      <c r="A51" s="313" t="s">
        <v>10</v>
      </c>
      <c r="B51" s="51" t="s">
        <v>173</v>
      </c>
      <c r="C51" s="96" t="n">
        <v>6721</v>
      </c>
    </row>
    <row r="52" customFormat="false" ht="20.1" hidden="false" customHeight="true" outlineLevel="0" collapsed="false">
      <c r="A52" s="313" t="s">
        <v>12</v>
      </c>
      <c r="B52" s="51" t="s">
        <v>174</v>
      </c>
      <c r="C52" s="96" t="n">
        <v>5622</v>
      </c>
    </row>
    <row r="53" customFormat="false" ht="20.1" hidden="false" customHeight="true" outlineLevel="0" collapsed="false">
      <c r="A53" s="313" t="s">
        <v>14</v>
      </c>
      <c r="B53" s="51" t="s">
        <v>175</v>
      </c>
      <c r="C53" s="96"/>
    </row>
    <row r="54" customFormat="false" ht="20.1" hidden="false" customHeight="true" outlineLevel="0" collapsed="false">
      <c r="A54" s="313" t="s">
        <v>16</v>
      </c>
      <c r="B54" s="51" t="s">
        <v>177</v>
      </c>
      <c r="C54" s="96"/>
    </row>
    <row r="55" customFormat="false" ht="20.1" hidden="false" customHeight="true" outlineLevel="0" collapsed="false">
      <c r="A55" s="270" t="s">
        <v>22</v>
      </c>
      <c r="B55" s="11" t="s">
        <v>439</v>
      </c>
      <c r="C55" s="107" t="n">
        <f aca="false">SUM(C56:C58)</f>
        <v>459</v>
      </c>
    </row>
    <row r="56" customFormat="false" ht="20.1" hidden="false" customHeight="true" outlineLevel="0" collapsed="false">
      <c r="A56" s="313" t="s">
        <v>24</v>
      </c>
      <c r="B56" s="67" t="s">
        <v>197</v>
      </c>
      <c r="C56" s="92" t="n">
        <v>459</v>
      </c>
    </row>
    <row r="57" customFormat="false" ht="20.1" hidden="false" customHeight="true" outlineLevel="0" collapsed="false">
      <c r="A57" s="313" t="s">
        <v>26</v>
      </c>
      <c r="B57" s="51" t="s">
        <v>199</v>
      </c>
      <c r="C57" s="96"/>
    </row>
    <row r="58" customFormat="false" ht="20.1" hidden="false" customHeight="true" outlineLevel="0" collapsed="false">
      <c r="A58" s="313" t="s">
        <v>28</v>
      </c>
      <c r="B58" s="51" t="s">
        <v>440</v>
      </c>
      <c r="C58" s="96"/>
    </row>
    <row r="59" customFormat="false" ht="20.1" hidden="false" customHeight="true" outlineLevel="0" collapsed="false">
      <c r="A59" s="313" t="s">
        <v>30</v>
      </c>
      <c r="B59" s="51" t="s">
        <v>441</v>
      </c>
      <c r="C59" s="96"/>
    </row>
    <row r="60" customFormat="false" ht="20.1" hidden="false" customHeight="true" outlineLevel="0" collapsed="false">
      <c r="A60" s="270" t="s">
        <v>36</v>
      </c>
      <c r="B60" s="324" t="s">
        <v>442</v>
      </c>
      <c r="C60" s="107" t="n">
        <f aca="false">+C49+C55</f>
        <v>37527</v>
      </c>
    </row>
    <row r="61" customFormat="false" ht="20.1" hidden="false" customHeight="true" outlineLevel="0" collapsed="false">
      <c r="A61" s="325"/>
      <c r="B61" s="326"/>
      <c r="C61" s="327"/>
    </row>
    <row r="62" customFormat="false" ht="20.1" hidden="false" customHeight="true" outlineLevel="0" collapsed="false">
      <c r="A62" s="301" t="s">
        <v>413</v>
      </c>
      <c r="B62" s="302"/>
      <c r="C62" s="303" t="n">
        <v>9</v>
      </c>
    </row>
    <row r="63" customFormat="false" ht="20.1" hidden="false" customHeight="true" outlineLevel="0" collapsed="false">
      <c r="A63" s="301" t="s">
        <v>414</v>
      </c>
      <c r="B63" s="302"/>
      <c r="C63" s="303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windowProtection="false" showFormulas="false" showGridLines="true" showRowColHeaders="true" showZeros="true" rightToLeft="false" tabSelected="false" showOutlineSymbols="true" defaultGridColor="true" view="normal" topLeftCell="B10" colorId="64" zoomScale="100" zoomScaleNormal="100" zoomScalePageLayoutView="100" workbookViewId="0">
      <selection pane="topLeft" activeCell="E28" activeCellId="0" sqref="E28"/>
    </sheetView>
  </sheetViews>
  <sheetFormatPr defaultRowHeight="15"/>
  <cols>
    <col collapsed="false" hidden="false" max="1" min="1" style="0" width="8.72959183673469"/>
    <col collapsed="false" hidden="false" max="2" min="2" style="0" width="47.0051020408163"/>
    <col collapsed="false" hidden="false" max="3" min="3" style="0" width="16.8571428571429"/>
    <col collapsed="false" hidden="false" max="4" min="4" style="0" width="47.5714285714286"/>
    <col collapsed="false" hidden="false" max="5" min="5" style="0" width="16.2908163265306"/>
    <col collapsed="false" hidden="false" max="1025" min="6" style="0" width="8.72959183673469"/>
  </cols>
  <sheetData>
    <row r="1" customFormat="false" ht="15" hidden="false" customHeight="false" outlineLevel="0" collapsed="false">
      <c r="B1" s="0" t="s">
        <v>247</v>
      </c>
    </row>
    <row r="2" customFormat="false" ht="30" hidden="false" customHeight="true" outlineLevel="0" collapsed="false">
      <c r="A2" s="76"/>
      <c r="B2" s="77" t="s">
        <v>248</v>
      </c>
      <c r="C2" s="77"/>
      <c r="D2" s="77"/>
      <c r="E2" s="77"/>
      <c r="F2" s="78"/>
    </row>
    <row r="3" customFormat="false" ht="20.1" hidden="false" customHeight="true" outlineLevel="0" collapsed="false">
      <c r="A3" s="76"/>
      <c r="B3" s="79"/>
      <c r="C3" s="76"/>
      <c r="D3" s="76"/>
      <c r="E3" s="80" t="s">
        <v>249</v>
      </c>
      <c r="F3" s="78"/>
    </row>
    <row r="4" customFormat="false" ht="20.1" hidden="false" customHeight="true" outlineLevel="0" collapsed="false">
      <c r="A4" s="81" t="s">
        <v>3</v>
      </c>
      <c r="B4" s="82" t="s">
        <v>250</v>
      </c>
      <c r="C4" s="82"/>
      <c r="D4" s="81" t="s">
        <v>251</v>
      </c>
      <c r="E4" s="81"/>
      <c r="F4" s="78"/>
    </row>
    <row r="5" customFormat="false" ht="20.1" hidden="false" customHeight="true" outlineLevel="0" collapsed="false">
      <c r="A5" s="81"/>
      <c r="B5" s="82" t="s">
        <v>252</v>
      </c>
      <c r="C5" s="83" t="s">
        <v>5</v>
      </c>
      <c r="D5" s="82" t="s">
        <v>252</v>
      </c>
      <c r="E5" s="84" t="s">
        <v>5</v>
      </c>
      <c r="F5" s="78"/>
    </row>
    <row r="6" customFormat="false" ht="20.1" hidden="false" customHeight="true" outlineLevel="0" collapsed="false">
      <c r="A6" s="85" t="n">
        <v>1</v>
      </c>
      <c r="B6" s="86" t="n">
        <v>2</v>
      </c>
      <c r="C6" s="87" t="s">
        <v>36</v>
      </c>
      <c r="D6" s="86" t="s">
        <v>218</v>
      </c>
      <c r="E6" s="88" t="s">
        <v>64</v>
      </c>
      <c r="F6" s="78"/>
    </row>
    <row r="7" customFormat="false" ht="15" hidden="false" customHeight="true" outlineLevel="0" collapsed="false">
      <c r="A7" s="89" t="s">
        <v>6</v>
      </c>
      <c r="B7" s="90" t="s">
        <v>253</v>
      </c>
      <c r="C7" s="91" t="n">
        <v>96541</v>
      </c>
      <c r="D7" s="90" t="s">
        <v>254</v>
      </c>
      <c r="E7" s="92" t="n">
        <v>9621</v>
      </c>
      <c r="F7" s="78"/>
    </row>
    <row r="8" customFormat="false" ht="15" hidden="false" customHeight="true" outlineLevel="0" collapsed="false">
      <c r="A8" s="93" t="s">
        <v>22</v>
      </c>
      <c r="B8" s="94" t="s">
        <v>255</v>
      </c>
      <c r="C8" s="95" t="n">
        <v>4976</v>
      </c>
      <c r="D8" s="94" t="s">
        <v>173</v>
      </c>
      <c r="E8" s="96" t="n">
        <v>2546</v>
      </c>
      <c r="F8" s="78"/>
    </row>
    <row r="9" customFormat="false" ht="15" hidden="false" customHeight="true" outlineLevel="0" collapsed="false">
      <c r="A9" s="93" t="s">
        <v>36</v>
      </c>
      <c r="B9" s="94" t="s">
        <v>256</v>
      </c>
      <c r="C9" s="95"/>
      <c r="D9" s="94" t="s">
        <v>257</v>
      </c>
      <c r="E9" s="96" t="n">
        <v>26846</v>
      </c>
      <c r="F9" s="78"/>
    </row>
    <row r="10" customFormat="false" ht="15" hidden="false" customHeight="true" outlineLevel="0" collapsed="false">
      <c r="A10" s="93" t="s">
        <v>218</v>
      </c>
      <c r="B10" s="94" t="s">
        <v>258</v>
      </c>
      <c r="C10" s="95" t="n">
        <v>9626</v>
      </c>
      <c r="D10" s="94" t="s">
        <v>175</v>
      </c>
      <c r="E10" s="96" t="n">
        <v>3057</v>
      </c>
      <c r="F10" s="78"/>
    </row>
    <row r="11" customFormat="false" ht="15" hidden="false" customHeight="true" outlineLevel="0" collapsed="false">
      <c r="A11" s="93" t="s">
        <v>64</v>
      </c>
      <c r="B11" s="97" t="s">
        <v>259</v>
      </c>
      <c r="C11" s="95"/>
      <c r="D11" s="94" t="s">
        <v>177</v>
      </c>
      <c r="E11" s="96" t="n">
        <v>46965</v>
      </c>
      <c r="F11" s="78"/>
    </row>
    <row r="12" customFormat="false" ht="15" hidden="false" customHeight="true" outlineLevel="0" collapsed="false">
      <c r="A12" s="93" t="s">
        <v>86</v>
      </c>
      <c r="B12" s="94" t="s">
        <v>260</v>
      </c>
      <c r="C12" s="98"/>
      <c r="D12" s="94" t="s">
        <v>261</v>
      </c>
      <c r="E12" s="96" t="n">
        <v>3540</v>
      </c>
      <c r="F12" s="78"/>
    </row>
    <row r="13" customFormat="false" ht="15" hidden="false" customHeight="true" outlineLevel="0" collapsed="false">
      <c r="A13" s="93" t="s">
        <v>229</v>
      </c>
      <c r="B13" s="94" t="s">
        <v>85</v>
      </c>
      <c r="C13" s="95" t="n">
        <v>4874</v>
      </c>
      <c r="D13" s="99"/>
      <c r="E13" s="96"/>
      <c r="F13" s="78"/>
    </row>
    <row r="14" customFormat="false" ht="12" hidden="false" customHeight="true" outlineLevel="0" collapsed="false">
      <c r="A14" s="93" t="s">
        <v>108</v>
      </c>
      <c r="B14" s="99" t="s">
        <v>105</v>
      </c>
      <c r="C14" s="95" t="n">
        <v>185</v>
      </c>
      <c r="D14" s="99"/>
      <c r="E14" s="96"/>
      <c r="F14" s="78"/>
    </row>
    <row r="15" customFormat="false" ht="12" hidden="false" customHeight="true" outlineLevel="0" collapsed="false">
      <c r="A15" s="93" t="s">
        <v>118</v>
      </c>
      <c r="B15" s="100"/>
      <c r="C15" s="98"/>
      <c r="D15" s="99"/>
      <c r="E15" s="96"/>
      <c r="F15" s="78"/>
    </row>
    <row r="16" customFormat="false" ht="12" hidden="false" customHeight="true" outlineLevel="0" collapsed="false">
      <c r="A16" s="93" t="s">
        <v>241</v>
      </c>
      <c r="B16" s="99"/>
      <c r="C16" s="95"/>
      <c r="D16" s="99"/>
      <c r="E16" s="96"/>
      <c r="F16" s="78"/>
    </row>
    <row r="17" customFormat="false" ht="12" hidden="false" customHeight="true" outlineLevel="0" collapsed="false">
      <c r="A17" s="93" t="s">
        <v>262</v>
      </c>
      <c r="B17" s="99"/>
      <c r="C17" s="95"/>
      <c r="D17" s="99"/>
      <c r="E17" s="96"/>
      <c r="F17" s="78"/>
    </row>
    <row r="18" customFormat="false" ht="12" hidden="false" customHeight="true" outlineLevel="0" collapsed="false">
      <c r="A18" s="93" t="s">
        <v>263</v>
      </c>
      <c r="B18" s="101"/>
      <c r="C18" s="102"/>
      <c r="D18" s="99"/>
      <c r="E18" s="103"/>
      <c r="F18" s="78"/>
    </row>
    <row r="19" customFormat="false" ht="20.1" hidden="false" customHeight="true" outlineLevel="0" collapsed="false">
      <c r="A19" s="104" t="s">
        <v>264</v>
      </c>
      <c r="B19" s="105" t="s">
        <v>265</v>
      </c>
      <c r="C19" s="106" t="n">
        <f aca="false">+C7+C8+C10+C11+C13+C14+C15+C16+C17+C18</f>
        <v>116202</v>
      </c>
      <c r="D19" s="105" t="s">
        <v>266</v>
      </c>
      <c r="E19" s="107" t="n">
        <f aca="false">SUM(E7:E18)</f>
        <v>92575</v>
      </c>
      <c r="F19" s="78"/>
    </row>
    <row r="20" customFormat="false" ht="15" hidden="false" customHeight="true" outlineLevel="0" collapsed="false">
      <c r="A20" s="108" t="s">
        <v>267</v>
      </c>
      <c r="B20" s="109" t="s">
        <v>268</v>
      </c>
      <c r="C20" s="110" t="n">
        <f aca="false">+C21+C22+C23+C24</f>
        <v>14363</v>
      </c>
      <c r="D20" s="94" t="s">
        <v>269</v>
      </c>
      <c r="E20" s="111"/>
      <c r="F20" s="78"/>
    </row>
    <row r="21" customFormat="false" ht="15" hidden="false" customHeight="true" outlineLevel="0" collapsed="false">
      <c r="A21" s="112" t="s">
        <v>270</v>
      </c>
      <c r="B21" s="94" t="s">
        <v>271</v>
      </c>
      <c r="C21" s="95" t="n">
        <v>14363</v>
      </c>
      <c r="D21" s="94" t="s">
        <v>272</v>
      </c>
      <c r="E21" s="96"/>
      <c r="F21" s="78"/>
    </row>
    <row r="22" customFormat="false" ht="15" hidden="false" customHeight="true" outlineLevel="0" collapsed="false">
      <c r="A22" s="112" t="s">
        <v>273</v>
      </c>
      <c r="B22" s="94" t="s">
        <v>274</v>
      </c>
      <c r="C22" s="95"/>
      <c r="D22" s="94" t="s">
        <v>275</v>
      </c>
      <c r="E22" s="96"/>
      <c r="F22" s="78"/>
    </row>
    <row r="23" customFormat="false" ht="15" hidden="false" customHeight="true" outlineLevel="0" collapsed="false">
      <c r="A23" s="112" t="s">
        <v>276</v>
      </c>
      <c r="B23" s="94" t="s">
        <v>277</v>
      </c>
      <c r="C23" s="95"/>
      <c r="D23" s="94" t="s">
        <v>278</v>
      </c>
      <c r="E23" s="96"/>
      <c r="F23" s="78"/>
    </row>
    <row r="24" customFormat="false" ht="15" hidden="false" customHeight="true" outlineLevel="0" collapsed="false">
      <c r="A24" s="112" t="s">
        <v>279</v>
      </c>
      <c r="B24" s="94" t="s">
        <v>280</v>
      </c>
      <c r="C24" s="95"/>
      <c r="D24" s="109" t="s">
        <v>281</v>
      </c>
      <c r="E24" s="96"/>
      <c r="F24" s="78"/>
    </row>
    <row r="25" customFormat="false" ht="15" hidden="false" customHeight="true" outlineLevel="0" collapsed="false">
      <c r="A25" s="112" t="s">
        <v>282</v>
      </c>
      <c r="B25" s="94" t="s">
        <v>283</v>
      </c>
      <c r="C25" s="113" t="n">
        <f aca="false">+C26+C27</f>
        <v>143</v>
      </c>
      <c r="D25" s="94" t="s">
        <v>284</v>
      </c>
      <c r="E25" s="96"/>
      <c r="F25" s="78"/>
    </row>
    <row r="26" customFormat="false" ht="15" hidden="false" customHeight="true" outlineLevel="0" collapsed="false">
      <c r="A26" s="108" t="s">
        <v>285</v>
      </c>
      <c r="B26" s="109" t="s">
        <v>286</v>
      </c>
      <c r="C26" s="114"/>
      <c r="D26" s="90" t="s">
        <v>287</v>
      </c>
      <c r="E26" s="111" t="n">
        <v>3014</v>
      </c>
      <c r="F26" s="78"/>
    </row>
    <row r="27" customFormat="false" ht="15" hidden="false" customHeight="true" outlineLevel="0" collapsed="false">
      <c r="A27" s="112" t="s">
        <v>288</v>
      </c>
      <c r="B27" s="94" t="s">
        <v>232</v>
      </c>
      <c r="C27" s="95" t="n">
        <v>143</v>
      </c>
      <c r="D27" s="99" t="s">
        <v>289</v>
      </c>
      <c r="E27" s="96" t="n">
        <v>36557</v>
      </c>
      <c r="F27" s="78"/>
    </row>
    <row r="28" customFormat="false" ht="15" hidden="false" customHeight="true" outlineLevel="0" collapsed="false">
      <c r="A28" s="104" t="s">
        <v>290</v>
      </c>
      <c r="B28" s="105" t="s">
        <v>291</v>
      </c>
      <c r="C28" s="106" t="n">
        <f aca="false">+C20+C25</f>
        <v>14506</v>
      </c>
      <c r="D28" s="105" t="s">
        <v>292</v>
      </c>
      <c r="E28" s="107" t="n">
        <f aca="false">SUM(E20:E27)</f>
        <v>39571</v>
      </c>
      <c r="F28" s="78"/>
    </row>
    <row r="29" customFormat="false" ht="15" hidden="false" customHeight="true" outlineLevel="0" collapsed="false">
      <c r="A29" s="104" t="s">
        <v>293</v>
      </c>
      <c r="B29" s="115" t="s">
        <v>294</v>
      </c>
      <c r="C29" s="116" t="n">
        <f aca="false">+C19+C28</f>
        <v>130708</v>
      </c>
      <c r="D29" s="115" t="s">
        <v>295</v>
      </c>
      <c r="E29" s="116" t="n">
        <f aca="false">+E19+E28</f>
        <v>132146</v>
      </c>
      <c r="F29" s="78"/>
    </row>
    <row r="30" customFormat="false" ht="15" hidden="false" customHeight="true" outlineLevel="0" collapsed="false">
      <c r="A30" s="104" t="s">
        <v>296</v>
      </c>
      <c r="B30" s="115" t="s">
        <v>297</v>
      </c>
      <c r="C30" s="116" t="str">
        <f aca="false">IF(C19-E19&lt;0,E19-C19,"-")</f>
        <v>-</v>
      </c>
      <c r="D30" s="115" t="s">
        <v>298</v>
      </c>
      <c r="E30" s="116" t="n">
        <f aca="false">IF(C19-E19&gt;0,C19-E19,"-")</f>
        <v>23627</v>
      </c>
      <c r="F30" s="78"/>
    </row>
    <row r="31" customFormat="false" ht="15" hidden="false" customHeight="true" outlineLevel="0" collapsed="false">
      <c r="A31" s="104" t="s">
        <v>299</v>
      </c>
      <c r="B31" s="115" t="s">
        <v>300</v>
      </c>
      <c r="C31" s="116" t="n">
        <f aca="false">IF(C19+C20-E29&lt;0,E29-(C19+C20),"-")</f>
        <v>1581</v>
      </c>
      <c r="D31" s="115" t="s">
        <v>301</v>
      </c>
      <c r="E31" s="116" t="str">
        <f aca="false">IF(C19+C20-E29&gt;0,C19+C20-E29,"-")</f>
        <v>-</v>
      </c>
      <c r="F31" s="78"/>
    </row>
  </sheetData>
  <mergeCells count="5">
    <mergeCell ref="B2:E2"/>
    <mergeCell ref="F2:F31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8" activeCellId="0" sqref="B38"/>
    </sheetView>
  </sheetViews>
  <sheetFormatPr defaultRowHeight="15"/>
  <cols>
    <col collapsed="false" hidden="false" max="1" min="1" style="0" width="8.72959183673469"/>
    <col collapsed="false" hidden="false" max="2" min="2" style="0" width="46.7091836734694"/>
    <col collapsed="false" hidden="false" max="3" min="3" style="0" width="20.1428571428571"/>
    <col collapsed="false" hidden="false" max="4" min="4" style="0" width="44.7091836734694"/>
    <col collapsed="false" hidden="false" max="5" min="5" style="0" width="16.1428571428571"/>
    <col collapsed="false" hidden="false" max="1025" min="6" style="0" width="8.72959183673469"/>
  </cols>
  <sheetData>
    <row r="1" customFormat="false" ht="15" hidden="false" customHeight="false" outlineLevel="0" collapsed="false">
      <c r="B1" s="0" t="s">
        <v>302</v>
      </c>
    </row>
    <row r="2" customFormat="false" ht="35.1" hidden="false" customHeight="true" outlineLevel="0" collapsed="false">
      <c r="A2" s="76"/>
      <c r="B2" s="77" t="s">
        <v>303</v>
      </c>
      <c r="C2" s="77"/>
      <c r="D2" s="77"/>
      <c r="E2" s="77"/>
      <c r="F2" s="78"/>
    </row>
    <row r="3" customFormat="false" ht="15" hidden="false" customHeight="true" outlineLevel="0" collapsed="false">
      <c r="A3" s="76"/>
      <c r="B3" s="79"/>
      <c r="C3" s="76"/>
      <c r="D3" s="76"/>
      <c r="E3" s="80" t="s">
        <v>249</v>
      </c>
      <c r="F3" s="78"/>
    </row>
    <row r="4" customFormat="false" ht="20.1" hidden="false" customHeight="true" outlineLevel="0" collapsed="false">
      <c r="A4" s="81" t="s">
        <v>3</v>
      </c>
      <c r="B4" s="82" t="s">
        <v>250</v>
      </c>
      <c r="C4" s="82"/>
      <c r="D4" s="81" t="s">
        <v>251</v>
      </c>
      <c r="E4" s="81"/>
      <c r="F4" s="78"/>
    </row>
    <row r="5" customFormat="false" ht="20.1" hidden="false" customHeight="true" outlineLevel="0" collapsed="false">
      <c r="A5" s="81"/>
      <c r="B5" s="82" t="s">
        <v>252</v>
      </c>
      <c r="C5" s="83" t="s">
        <v>5</v>
      </c>
      <c r="D5" s="82" t="s">
        <v>252</v>
      </c>
      <c r="E5" s="83" t="s">
        <v>5</v>
      </c>
      <c r="F5" s="78"/>
    </row>
    <row r="6" customFormat="false" ht="20.1" hidden="false" customHeight="true" outlineLevel="0" collapsed="false">
      <c r="A6" s="85" t="n">
        <v>1</v>
      </c>
      <c r="B6" s="86" t="n">
        <v>2</v>
      </c>
      <c r="C6" s="87" t="n">
        <v>3</v>
      </c>
      <c r="D6" s="86" t="n">
        <v>4</v>
      </c>
      <c r="E6" s="88" t="n">
        <v>5</v>
      </c>
      <c r="F6" s="78"/>
    </row>
    <row r="7" customFormat="false" ht="15" hidden="false" customHeight="true" outlineLevel="0" collapsed="false">
      <c r="A7" s="89" t="s">
        <v>6</v>
      </c>
      <c r="B7" s="90" t="s">
        <v>304</v>
      </c>
      <c r="C7" s="91"/>
      <c r="D7" s="90" t="s">
        <v>197</v>
      </c>
      <c r="E7" s="92" t="n">
        <v>10805</v>
      </c>
      <c r="F7" s="78"/>
    </row>
    <row r="8" customFormat="false" ht="15" hidden="false" customHeight="true" outlineLevel="0" collapsed="false">
      <c r="A8" s="93" t="s">
        <v>22</v>
      </c>
      <c r="B8" s="94" t="s">
        <v>305</v>
      </c>
      <c r="C8" s="95"/>
      <c r="D8" s="94" t="s">
        <v>306</v>
      </c>
      <c r="E8" s="96"/>
      <c r="F8" s="78"/>
    </row>
    <row r="9" customFormat="false" ht="15" hidden="false" customHeight="true" outlineLevel="0" collapsed="false">
      <c r="A9" s="93" t="s">
        <v>36</v>
      </c>
      <c r="B9" s="94" t="s">
        <v>307</v>
      </c>
      <c r="C9" s="95" t="n">
        <v>5500</v>
      </c>
      <c r="D9" s="94" t="s">
        <v>199</v>
      </c>
      <c r="E9" s="96" t="n">
        <v>1237</v>
      </c>
      <c r="F9" s="78"/>
    </row>
    <row r="10" customFormat="false" ht="15" hidden="false" customHeight="true" outlineLevel="0" collapsed="false">
      <c r="A10" s="93" t="s">
        <v>218</v>
      </c>
      <c r="B10" s="94" t="s">
        <v>308</v>
      </c>
      <c r="C10" s="95"/>
      <c r="D10" s="94" t="s">
        <v>309</v>
      </c>
      <c r="E10" s="96"/>
      <c r="F10" s="78"/>
    </row>
    <row r="11" customFormat="false" ht="15" hidden="false" customHeight="true" outlineLevel="0" collapsed="false">
      <c r="A11" s="93" t="s">
        <v>64</v>
      </c>
      <c r="B11" s="94" t="s">
        <v>310</v>
      </c>
      <c r="C11" s="95"/>
      <c r="D11" s="94" t="s">
        <v>201</v>
      </c>
      <c r="E11" s="96" t="n">
        <v>0</v>
      </c>
      <c r="F11" s="78"/>
    </row>
    <row r="12" customFormat="false" ht="15" hidden="false" customHeight="true" outlineLevel="0" collapsed="false">
      <c r="A12" s="93" t="s">
        <v>86</v>
      </c>
      <c r="B12" s="94" t="s">
        <v>311</v>
      </c>
      <c r="C12" s="98"/>
      <c r="D12" s="99"/>
      <c r="E12" s="96"/>
      <c r="F12" s="78"/>
    </row>
    <row r="13" customFormat="false" ht="12" hidden="false" customHeight="true" outlineLevel="0" collapsed="false">
      <c r="A13" s="93" t="s">
        <v>229</v>
      </c>
      <c r="B13" s="99"/>
      <c r="C13" s="95"/>
      <c r="D13" s="99"/>
      <c r="E13" s="96"/>
      <c r="F13" s="78"/>
    </row>
    <row r="14" customFormat="false" ht="12" hidden="false" customHeight="true" outlineLevel="0" collapsed="false">
      <c r="A14" s="93" t="s">
        <v>108</v>
      </c>
      <c r="B14" s="99"/>
      <c r="C14" s="95"/>
      <c r="D14" s="99"/>
      <c r="E14" s="96"/>
      <c r="F14" s="78"/>
    </row>
    <row r="15" customFormat="false" ht="12" hidden="false" customHeight="true" outlineLevel="0" collapsed="false">
      <c r="A15" s="93" t="s">
        <v>118</v>
      </c>
      <c r="B15" s="99"/>
      <c r="C15" s="98"/>
      <c r="D15" s="99"/>
      <c r="E15" s="96"/>
      <c r="F15" s="78"/>
    </row>
    <row r="16" customFormat="false" ht="12" hidden="false" customHeight="true" outlineLevel="0" collapsed="false">
      <c r="A16" s="93" t="s">
        <v>241</v>
      </c>
      <c r="B16" s="99"/>
      <c r="C16" s="98"/>
      <c r="D16" s="99"/>
      <c r="E16" s="96"/>
      <c r="F16" s="78"/>
    </row>
    <row r="17" customFormat="false" ht="12" hidden="false" customHeight="true" outlineLevel="0" collapsed="false">
      <c r="A17" s="117" t="s">
        <v>262</v>
      </c>
      <c r="B17" s="118"/>
      <c r="C17" s="119"/>
      <c r="D17" s="109" t="s">
        <v>261</v>
      </c>
      <c r="E17" s="111"/>
      <c r="F17" s="78"/>
    </row>
    <row r="18" customFormat="false" ht="20.1" hidden="false" customHeight="true" outlineLevel="0" collapsed="false">
      <c r="A18" s="104" t="s">
        <v>263</v>
      </c>
      <c r="B18" s="105" t="s">
        <v>312</v>
      </c>
      <c r="C18" s="106" t="n">
        <f aca="false">+C7+C9+C10+C12+C13+C14+C15+C16+C17</f>
        <v>5500</v>
      </c>
      <c r="D18" s="105" t="s">
        <v>313</v>
      </c>
      <c r="E18" s="107" t="n">
        <f aca="false">+E7+E9+E11+E12+E13+E14+E15+E16+E17</f>
        <v>12042</v>
      </c>
      <c r="F18" s="78"/>
    </row>
    <row r="19" customFormat="false" ht="12" hidden="false" customHeight="true" outlineLevel="0" collapsed="false">
      <c r="A19" s="89" t="s">
        <v>264</v>
      </c>
      <c r="B19" s="120" t="s">
        <v>314</v>
      </c>
      <c r="C19" s="121" t="n">
        <f aca="false">+C20+C21+C22+C23+C24</f>
        <v>0</v>
      </c>
      <c r="D19" s="94" t="s">
        <v>269</v>
      </c>
      <c r="E19" s="92"/>
      <c r="F19" s="78"/>
    </row>
    <row r="20" customFormat="false" ht="12" hidden="false" customHeight="true" outlineLevel="0" collapsed="false">
      <c r="A20" s="93" t="s">
        <v>267</v>
      </c>
      <c r="B20" s="122" t="s">
        <v>315</v>
      </c>
      <c r="C20" s="95"/>
      <c r="D20" s="94" t="s">
        <v>316</v>
      </c>
      <c r="E20" s="96"/>
      <c r="F20" s="78"/>
    </row>
    <row r="21" customFormat="false" ht="12" hidden="false" customHeight="true" outlineLevel="0" collapsed="false">
      <c r="A21" s="89" t="s">
        <v>270</v>
      </c>
      <c r="B21" s="122" t="s">
        <v>317</v>
      </c>
      <c r="C21" s="95"/>
      <c r="D21" s="94" t="s">
        <v>275</v>
      </c>
      <c r="E21" s="96"/>
      <c r="F21" s="78"/>
    </row>
    <row r="22" customFormat="false" ht="12" hidden="false" customHeight="true" outlineLevel="0" collapsed="false">
      <c r="A22" s="93" t="s">
        <v>273</v>
      </c>
      <c r="B22" s="122" t="s">
        <v>318</v>
      </c>
      <c r="C22" s="95"/>
      <c r="D22" s="94" t="s">
        <v>278</v>
      </c>
      <c r="E22" s="96"/>
      <c r="F22" s="78"/>
    </row>
    <row r="23" customFormat="false" ht="12" hidden="false" customHeight="true" outlineLevel="0" collapsed="false">
      <c r="A23" s="89" t="s">
        <v>276</v>
      </c>
      <c r="B23" s="122" t="s">
        <v>319</v>
      </c>
      <c r="C23" s="95"/>
      <c r="D23" s="109" t="s">
        <v>281</v>
      </c>
      <c r="E23" s="96"/>
      <c r="F23" s="78"/>
    </row>
    <row r="24" customFormat="false" ht="12" hidden="false" customHeight="true" outlineLevel="0" collapsed="false">
      <c r="A24" s="93" t="s">
        <v>279</v>
      </c>
      <c r="B24" s="123" t="s">
        <v>320</v>
      </c>
      <c r="C24" s="95"/>
      <c r="D24" s="94" t="s">
        <v>321</v>
      </c>
      <c r="E24" s="96"/>
      <c r="F24" s="78"/>
    </row>
    <row r="25" customFormat="false" ht="12" hidden="false" customHeight="true" outlineLevel="0" collapsed="false">
      <c r="A25" s="89" t="s">
        <v>282</v>
      </c>
      <c r="B25" s="124" t="s">
        <v>322</v>
      </c>
      <c r="C25" s="113" t="n">
        <f aca="false">+C26+C27+C28+C29+C30</f>
        <v>7980</v>
      </c>
      <c r="D25" s="90" t="s">
        <v>323</v>
      </c>
      <c r="E25" s="96"/>
      <c r="F25" s="78"/>
    </row>
    <row r="26" customFormat="false" ht="12" hidden="false" customHeight="true" outlineLevel="0" collapsed="false">
      <c r="A26" s="93" t="s">
        <v>285</v>
      </c>
      <c r="B26" s="123" t="s">
        <v>324</v>
      </c>
      <c r="C26" s="95"/>
      <c r="D26" s="90" t="s">
        <v>325</v>
      </c>
      <c r="E26" s="96"/>
      <c r="F26" s="78"/>
    </row>
    <row r="27" customFormat="false" ht="12" hidden="false" customHeight="true" outlineLevel="0" collapsed="false">
      <c r="A27" s="89" t="s">
        <v>288</v>
      </c>
      <c r="B27" s="123" t="s">
        <v>326</v>
      </c>
      <c r="C27" s="95"/>
      <c r="D27" s="125"/>
      <c r="E27" s="96"/>
      <c r="F27" s="78"/>
    </row>
    <row r="28" customFormat="false" ht="12" hidden="false" customHeight="true" outlineLevel="0" collapsed="false">
      <c r="A28" s="93" t="s">
        <v>290</v>
      </c>
      <c r="B28" s="122" t="s">
        <v>327</v>
      </c>
      <c r="C28" s="95" t="n">
        <v>7980</v>
      </c>
      <c r="D28" s="125"/>
      <c r="E28" s="96"/>
      <c r="F28" s="78"/>
    </row>
    <row r="29" customFormat="false" ht="12" hidden="false" customHeight="true" outlineLevel="0" collapsed="false">
      <c r="A29" s="89" t="s">
        <v>293</v>
      </c>
      <c r="B29" s="126" t="s">
        <v>328</v>
      </c>
      <c r="C29" s="95"/>
      <c r="D29" s="99"/>
      <c r="E29" s="96"/>
      <c r="F29" s="78"/>
    </row>
    <row r="30" customFormat="false" ht="12" hidden="false" customHeight="true" outlineLevel="0" collapsed="false">
      <c r="A30" s="93" t="s">
        <v>296</v>
      </c>
      <c r="B30" s="127" t="s">
        <v>329</v>
      </c>
      <c r="C30" s="95"/>
      <c r="D30" s="125"/>
      <c r="E30" s="96"/>
      <c r="F30" s="78"/>
    </row>
    <row r="31" customFormat="false" ht="20.1" hidden="false" customHeight="true" outlineLevel="0" collapsed="false">
      <c r="A31" s="104" t="s">
        <v>299</v>
      </c>
      <c r="B31" s="105" t="s">
        <v>330</v>
      </c>
      <c r="C31" s="106" t="n">
        <f aca="false">+C19+C25</f>
        <v>7980</v>
      </c>
      <c r="D31" s="105" t="s">
        <v>331</v>
      </c>
      <c r="E31" s="107" t="n">
        <f aca="false">SUM(E19:E30)</f>
        <v>0</v>
      </c>
      <c r="F31" s="78"/>
    </row>
    <row r="32" customFormat="false" ht="20.1" hidden="false" customHeight="true" outlineLevel="0" collapsed="false">
      <c r="A32" s="104" t="s">
        <v>332</v>
      </c>
      <c r="B32" s="115" t="s">
        <v>333</v>
      </c>
      <c r="C32" s="116" t="n">
        <f aca="false">+C18+C31</f>
        <v>13480</v>
      </c>
      <c r="D32" s="115" t="s">
        <v>334</v>
      </c>
      <c r="E32" s="116" t="n">
        <f aca="false">+E18+E31</f>
        <v>12042</v>
      </c>
      <c r="F32" s="78"/>
    </row>
    <row r="33" customFormat="false" ht="15" hidden="false" customHeight="true" outlineLevel="0" collapsed="false">
      <c r="A33" s="104" t="s">
        <v>335</v>
      </c>
      <c r="B33" s="115" t="s">
        <v>297</v>
      </c>
      <c r="C33" s="116" t="n">
        <f aca="false">IF(C18-E18&lt;0,E18-C18,"-")</f>
        <v>6542</v>
      </c>
      <c r="D33" s="115" t="s">
        <v>298</v>
      </c>
      <c r="E33" s="116" t="str">
        <f aca="false">IF(C18-E18&gt;0,C18-E18,"-")</f>
        <v>-</v>
      </c>
      <c r="F33" s="78"/>
    </row>
    <row r="34" customFormat="false" ht="15" hidden="false" customHeight="true" outlineLevel="0" collapsed="false">
      <c r="A34" s="104" t="s">
        <v>336</v>
      </c>
      <c r="B34" s="115" t="s">
        <v>300</v>
      </c>
      <c r="C34" s="116" t="n">
        <f aca="false">IF(C18+C19-E32&lt;0,E32-(C18+C19),"-")</f>
        <v>6542</v>
      </c>
      <c r="D34" s="115" t="s">
        <v>301</v>
      </c>
      <c r="E34" s="116" t="str">
        <f aca="false">IF(C18+C19-E32&gt;0,C18+C19-E32,"-")</f>
        <v>-</v>
      </c>
      <c r="F34" s="78"/>
    </row>
    <row r="35" customFormat="false" ht="20.1" hidden="false" customHeight="true" outlineLevel="0" collapsed="false"/>
  </sheetData>
  <mergeCells count="5">
    <mergeCell ref="B2:E2"/>
    <mergeCell ref="F2:F34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27.1428571428571"/>
    <col collapsed="false" hidden="false" max="2" min="2" style="0" width="11.5714285714286"/>
    <col collapsed="false" hidden="false" max="3" min="3" style="0" width="14.5714285714286"/>
    <col collapsed="false" hidden="false" max="4" min="4" style="0" width="13.5714285714286"/>
    <col collapsed="false" hidden="false" max="5" min="5" style="0" width="13.8571428571429"/>
    <col collapsed="false" hidden="false" max="6" min="6" style="0" width="17.7091836734694"/>
    <col collapsed="false" hidden="false" max="1025" min="7" style="0" width="8.72959183673469"/>
  </cols>
  <sheetData>
    <row r="1" customFormat="false" ht="15" hidden="false" customHeight="false" outlineLevel="0" collapsed="false">
      <c r="A1" s="0" t="s">
        <v>337</v>
      </c>
    </row>
    <row r="2" customFormat="false" ht="15.75" hidden="false" customHeight="true" outlineLevel="0" collapsed="false">
      <c r="A2" s="128" t="s">
        <v>338</v>
      </c>
      <c r="B2" s="128"/>
      <c r="C2" s="128"/>
      <c r="D2" s="128"/>
      <c r="E2" s="128"/>
      <c r="F2" s="128"/>
    </row>
    <row r="3" customFormat="false" ht="15.75" hidden="false" customHeight="false" outlineLevel="0" collapsed="false">
      <c r="A3" s="79"/>
      <c r="B3" s="76"/>
      <c r="C3" s="76"/>
      <c r="D3" s="76"/>
      <c r="E3" s="76"/>
      <c r="F3" s="129" t="s">
        <v>249</v>
      </c>
    </row>
    <row r="4" customFormat="false" ht="36.75" hidden="false" customHeight="false" outlineLevel="0" collapsed="false">
      <c r="A4" s="82" t="s">
        <v>339</v>
      </c>
      <c r="B4" s="83" t="s">
        <v>340</v>
      </c>
      <c r="C4" s="83" t="s">
        <v>341</v>
      </c>
      <c r="D4" s="83" t="s">
        <v>342</v>
      </c>
      <c r="E4" s="83" t="s">
        <v>5</v>
      </c>
      <c r="F4" s="84" t="s">
        <v>343</v>
      </c>
    </row>
    <row r="5" customFormat="false" ht="15.75" hidden="false" customHeight="false" outlineLevel="0" collapsed="false">
      <c r="A5" s="130" t="n">
        <v>1</v>
      </c>
      <c r="B5" s="131" t="n">
        <v>2</v>
      </c>
      <c r="C5" s="131" t="n">
        <v>3</v>
      </c>
      <c r="D5" s="131" t="n">
        <v>4</v>
      </c>
      <c r="E5" s="131" t="n">
        <v>5</v>
      </c>
      <c r="F5" s="132" t="n">
        <v>6</v>
      </c>
    </row>
    <row r="6" customFormat="false" ht="15" hidden="false" customHeight="false" outlineLevel="0" collapsed="false">
      <c r="A6" s="133" t="s">
        <v>344</v>
      </c>
      <c r="B6" s="134" t="n">
        <v>1237</v>
      </c>
      <c r="C6" s="135"/>
      <c r="D6" s="134"/>
      <c r="E6" s="134" t="n">
        <v>1237</v>
      </c>
      <c r="F6" s="136" t="n">
        <f aca="false">B6-D6-E6</f>
        <v>0</v>
      </c>
    </row>
    <row r="7" customFormat="false" ht="15" hidden="false" customHeight="false" outlineLevel="0" collapsed="false">
      <c r="A7" s="133" t="s">
        <v>345</v>
      </c>
      <c r="B7" s="134" t="n">
        <v>10665</v>
      </c>
      <c r="C7" s="135"/>
      <c r="D7" s="134"/>
      <c r="E7" s="134" t="n">
        <v>10665</v>
      </c>
      <c r="F7" s="136" t="n">
        <f aca="false">B7-D7-E7</f>
        <v>0</v>
      </c>
    </row>
    <row r="8" customFormat="false" ht="15" hidden="false" customHeight="false" outlineLevel="0" collapsed="false">
      <c r="A8" s="133" t="s">
        <v>346</v>
      </c>
      <c r="B8" s="134" t="n">
        <v>140</v>
      </c>
      <c r="C8" s="135"/>
      <c r="D8" s="134"/>
      <c r="E8" s="134" t="n">
        <v>140</v>
      </c>
      <c r="F8" s="136" t="n">
        <f aca="false">B8-D8-E8</f>
        <v>0</v>
      </c>
    </row>
    <row r="9" customFormat="false" ht="15.75" hidden="false" customHeight="false" outlineLevel="0" collapsed="false">
      <c r="A9" s="137"/>
      <c r="B9" s="138"/>
      <c r="C9" s="139"/>
      <c r="D9" s="138"/>
      <c r="E9" s="138"/>
      <c r="F9" s="140" t="n">
        <f aca="false">B9-D9-E9</f>
        <v>0</v>
      </c>
    </row>
    <row r="10" customFormat="false" ht="15.75" hidden="false" customHeight="false" outlineLevel="0" collapsed="false">
      <c r="A10" s="141" t="s">
        <v>347</v>
      </c>
      <c r="B10" s="142" t="n">
        <f aca="false">SUM(B6:B9)</f>
        <v>12042</v>
      </c>
      <c r="C10" s="143"/>
      <c r="D10" s="142" t="n">
        <f aca="false">SUM(D6:D9)</f>
        <v>0</v>
      </c>
      <c r="E10" s="142" t="n">
        <f aca="false">SUM(E6:E9)</f>
        <v>12042</v>
      </c>
      <c r="F10" s="144" t="n">
        <f aca="false">SUM(F6:F9)</f>
        <v>0</v>
      </c>
    </row>
  </sheetData>
  <mergeCells count="1">
    <mergeCell ref="A2:F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7.4234693877551"/>
    <col collapsed="false" hidden="false" max="2" min="2" style="0" width="27.2857142857143"/>
    <col collapsed="false" hidden="false" max="3" min="3" style="0" width="6.57142857142857"/>
    <col collapsed="false" hidden="false" max="4" min="4" style="0" width="6.14795918367347"/>
    <col collapsed="false" hidden="false" max="5" min="5" style="0" width="7.14795918367347"/>
    <col collapsed="false" hidden="false" max="6" min="6" style="0" width="6.4234693877551"/>
    <col collapsed="false" hidden="false" max="8" min="7" style="0" width="6.85714285714286"/>
    <col collapsed="false" hidden="false" max="9" min="9" style="0" width="7.14795918367347"/>
    <col collapsed="false" hidden="false" max="10" min="10" style="0" width="7"/>
    <col collapsed="false" hidden="false" max="1025" min="11" style="0" width="8.72959183673469"/>
  </cols>
  <sheetData>
    <row r="1" customFormat="false" ht="15" hidden="false" customHeight="false" outlineLevel="0" collapsed="false">
      <c r="B1" s="0" t="s">
        <v>348</v>
      </c>
    </row>
    <row r="2" customFormat="false" ht="20.1" hidden="false" customHeight="true" outlineLevel="0" collapsed="false">
      <c r="A2" s="145" t="s">
        <v>349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customFormat="false" ht="20.1" hidden="false" customHeight="true" outlineLevel="0" collapsed="false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8" t="s">
        <v>350</v>
      </c>
    </row>
    <row r="4" customFormat="false" ht="20.1" hidden="false" customHeight="true" outlineLevel="0" collapsed="false">
      <c r="A4" s="149" t="s">
        <v>351</v>
      </c>
      <c r="B4" s="150" t="s">
        <v>252</v>
      </c>
      <c r="C4" s="150" t="s">
        <v>352</v>
      </c>
      <c r="D4" s="150" t="s">
        <v>353</v>
      </c>
      <c r="E4" s="150" t="s">
        <v>354</v>
      </c>
      <c r="F4" s="150" t="s">
        <v>355</v>
      </c>
      <c r="G4" s="150" t="s">
        <v>356</v>
      </c>
      <c r="H4" s="150" t="s">
        <v>357</v>
      </c>
      <c r="I4" s="150" t="s">
        <v>358</v>
      </c>
      <c r="J4" s="150" t="s">
        <v>359</v>
      </c>
      <c r="K4" s="150" t="s">
        <v>360</v>
      </c>
      <c r="L4" s="150" t="s">
        <v>361</v>
      </c>
      <c r="M4" s="150" t="s">
        <v>362</v>
      </c>
      <c r="N4" s="150" t="s">
        <v>363</v>
      </c>
      <c r="O4" s="151" t="s">
        <v>364</v>
      </c>
    </row>
    <row r="5" customFormat="false" ht="20.1" hidden="false" customHeight="true" outlineLevel="0" collapsed="false">
      <c r="A5" s="152" t="s">
        <v>6</v>
      </c>
      <c r="B5" s="153" t="s">
        <v>250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customFormat="false" ht="20.1" hidden="false" customHeight="true" outlineLevel="0" collapsed="false">
      <c r="A6" s="154" t="s">
        <v>22</v>
      </c>
      <c r="B6" s="155" t="s">
        <v>253</v>
      </c>
      <c r="C6" s="156" t="n">
        <v>6644</v>
      </c>
      <c r="D6" s="156" t="n">
        <v>6644</v>
      </c>
      <c r="E6" s="156" t="n">
        <v>6661</v>
      </c>
      <c r="F6" s="156" t="n">
        <v>6604</v>
      </c>
      <c r="G6" s="156" t="n">
        <v>23755</v>
      </c>
      <c r="H6" s="156" t="n">
        <v>6604</v>
      </c>
      <c r="I6" s="156" t="n">
        <v>6604</v>
      </c>
      <c r="J6" s="156" t="n">
        <v>6604</v>
      </c>
      <c r="K6" s="156" t="n">
        <v>6604</v>
      </c>
      <c r="L6" s="156" t="n">
        <v>6605</v>
      </c>
      <c r="M6" s="156" t="n">
        <v>6605</v>
      </c>
      <c r="N6" s="156" t="n">
        <v>6607</v>
      </c>
      <c r="O6" s="157" t="n">
        <f aca="false">SUM(C6:N6)</f>
        <v>96541</v>
      </c>
    </row>
    <row r="7" customFormat="false" ht="20.1" hidden="false" customHeight="true" outlineLevel="0" collapsed="false">
      <c r="A7" s="158" t="s">
        <v>36</v>
      </c>
      <c r="B7" s="159" t="s">
        <v>365</v>
      </c>
      <c r="C7" s="160" t="n">
        <v>415</v>
      </c>
      <c r="D7" s="160" t="n">
        <v>415</v>
      </c>
      <c r="E7" s="160" t="n">
        <v>415</v>
      </c>
      <c r="F7" s="160" t="n">
        <v>415</v>
      </c>
      <c r="G7" s="160" t="n">
        <v>415</v>
      </c>
      <c r="H7" s="160" t="n">
        <v>415</v>
      </c>
      <c r="I7" s="160" t="n">
        <v>415</v>
      </c>
      <c r="J7" s="160" t="n">
        <v>415</v>
      </c>
      <c r="K7" s="160" t="n">
        <v>415</v>
      </c>
      <c r="L7" s="160" t="n">
        <v>414</v>
      </c>
      <c r="M7" s="160" t="n">
        <v>414</v>
      </c>
      <c r="N7" s="160" t="n">
        <v>413</v>
      </c>
      <c r="O7" s="161" t="n">
        <f aca="false">SUM(C7:N7)</f>
        <v>4976</v>
      </c>
    </row>
    <row r="8" customFormat="false" ht="20.1" hidden="false" customHeight="true" outlineLevel="0" collapsed="false">
      <c r="A8" s="158" t="s">
        <v>218</v>
      </c>
      <c r="B8" s="162" t="s">
        <v>366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4" t="n">
        <f aca="false">SUM(C8:N8)</f>
        <v>0</v>
      </c>
    </row>
    <row r="9" customFormat="false" ht="20.1" hidden="false" customHeight="true" outlineLevel="0" collapsed="false">
      <c r="A9" s="158" t="s">
        <v>64</v>
      </c>
      <c r="B9" s="165" t="s">
        <v>258</v>
      </c>
      <c r="C9" s="160"/>
      <c r="D9" s="160"/>
      <c r="E9" s="160" t="n">
        <v>2420</v>
      </c>
      <c r="F9" s="160"/>
      <c r="G9" s="160"/>
      <c r="H9" s="160"/>
      <c r="I9" s="160"/>
      <c r="J9" s="160"/>
      <c r="K9" s="160" t="n">
        <v>3506</v>
      </c>
      <c r="L9" s="160" t="n">
        <v>1500</v>
      </c>
      <c r="M9" s="160" t="n">
        <v>1600</v>
      </c>
      <c r="N9" s="160" t="n">
        <v>600</v>
      </c>
      <c r="O9" s="161" t="n">
        <f aca="false">SUM(C9:N9)</f>
        <v>9626</v>
      </c>
    </row>
    <row r="10" customFormat="false" ht="20.1" hidden="false" customHeight="true" outlineLevel="0" collapsed="false">
      <c r="A10" s="158" t="s">
        <v>86</v>
      </c>
      <c r="B10" s="165" t="s">
        <v>367</v>
      </c>
      <c r="C10" s="160" t="n">
        <v>424</v>
      </c>
      <c r="D10" s="160" t="n">
        <v>500</v>
      </c>
      <c r="E10" s="160" t="n">
        <v>500</v>
      </c>
      <c r="F10" s="160" t="n">
        <v>400</v>
      </c>
      <c r="G10" s="160" t="n">
        <v>400</v>
      </c>
      <c r="H10" s="160" t="n">
        <v>400</v>
      </c>
      <c r="I10" s="160" t="n">
        <v>200</v>
      </c>
      <c r="J10" s="160" t="n">
        <v>400</v>
      </c>
      <c r="K10" s="160" t="n">
        <v>420</v>
      </c>
      <c r="L10" s="160" t="n">
        <v>420</v>
      </c>
      <c r="M10" s="160" t="n">
        <v>410</v>
      </c>
      <c r="N10" s="160" t="n">
        <v>400</v>
      </c>
      <c r="O10" s="161" t="n">
        <f aca="false">SUM(C10:N10)</f>
        <v>4874</v>
      </c>
    </row>
    <row r="11" customFormat="false" ht="15" hidden="false" customHeight="true" outlineLevel="0" collapsed="false">
      <c r="A11" s="158" t="s">
        <v>229</v>
      </c>
      <c r="B11" s="165" t="s">
        <v>307</v>
      </c>
      <c r="C11" s="160"/>
      <c r="D11" s="160"/>
      <c r="E11" s="160"/>
      <c r="F11" s="160"/>
      <c r="G11" s="160"/>
      <c r="H11" s="160"/>
      <c r="I11" s="160"/>
      <c r="J11" s="160"/>
      <c r="K11" s="160" t="n">
        <v>5500</v>
      </c>
      <c r="L11" s="160"/>
      <c r="M11" s="160"/>
      <c r="N11" s="160"/>
      <c r="O11" s="161" t="n">
        <f aca="false">SUM(C11:N11)</f>
        <v>5500</v>
      </c>
    </row>
    <row r="12" customFormat="false" ht="15" hidden="false" customHeight="true" outlineLevel="0" collapsed="false">
      <c r="A12" s="158" t="s">
        <v>108</v>
      </c>
      <c r="B12" s="165" t="s">
        <v>259</v>
      </c>
      <c r="C12" s="160"/>
      <c r="D12" s="160"/>
      <c r="E12" s="160" t="n">
        <v>185</v>
      </c>
      <c r="F12" s="160"/>
      <c r="G12" s="160"/>
      <c r="H12" s="160"/>
      <c r="I12" s="160"/>
      <c r="J12" s="160"/>
      <c r="K12" s="160"/>
      <c r="L12" s="160"/>
      <c r="M12" s="160"/>
      <c r="N12" s="160"/>
      <c r="O12" s="161" t="n">
        <f aca="false">SUM(C12:N12)</f>
        <v>185</v>
      </c>
    </row>
    <row r="13" customFormat="false" ht="15" hidden="false" customHeight="true" outlineLevel="0" collapsed="false">
      <c r="A13" s="158" t="s">
        <v>118</v>
      </c>
      <c r="B13" s="159" t="s">
        <v>368</v>
      </c>
      <c r="C13" s="160"/>
      <c r="D13" s="160"/>
      <c r="E13" s="160"/>
      <c r="F13" s="160"/>
      <c r="G13" s="160"/>
      <c r="H13" s="160"/>
      <c r="I13" s="160"/>
      <c r="J13" s="160"/>
      <c r="K13" s="160" t="n">
        <v>7980</v>
      </c>
      <c r="L13" s="160"/>
      <c r="M13" s="160"/>
      <c r="N13" s="160"/>
      <c r="O13" s="161" t="n">
        <f aca="false">SUM(C13:N13)</f>
        <v>7980</v>
      </c>
    </row>
    <row r="14" customFormat="false" ht="20.1" hidden="false" customHeight="true" outlineLevel="0" collapsed="false">
      <c r="A14" s="158" t="s">
        <v>241</v>
      </c>
      <c r="B14" s="165" t="s">
        <v>369</v>
      </c>
      <c r="C14" s="160" t="n">
        <v>3920</v>
      </c>
      <c r="D14" s="160" t="n">
        <v>1450</v>
      </c>
      <c r="E14" s="160"/>
      <c r="F14" s="160" t="n">
        <v>2685</v>
      </c>
      <c r="G14" s="160" t="n">
        <v>1595</v>
      </c>
      <c r="H14" s="160" t="n">
        <v>1595</v>
      </c>
      <c r="I14" s="160" t="n">
        <v>1695</v>
      </c>
      <c r="J14" s="160" t="n">
        <v>1448</v>
      </c>
      <c r="K14" s="160"/>
      <c r="L14" s="160" t="n">
        <v>118</v>
      </c>
      <c r="M14" s="160"/>
      <c r="N14" s="160"/>
      <c r="O14" s="161" t="n">
        <f aca="false">SUM(C14:N14)</f>
        <v>14506</v>
      </c>
    </row>
    <row r="15" customFormat="false" ht="20.1" hidden="false" customHeight="true" outlineLevel="0" collapsed="false">
      <c r="A15" s="152" t="s">
        <v>262</v>
      </c>
      <c r="B15" s="166" t="s">
        <v>370</v>
      </c>
      <c r="C15" s="167" t="n">
        <f aca="false">SUM(C6:C14)</f>
        <v>11403</v>
      </c>
      <c r="D15" s="167" t="n">
        <f aca="false">SUM(D6:D14)</f>
        <v>9009</v>
      </c>
      <c r="E15" s="167" t="n">
        <f aca="false">SUM(E6:E14)</f>
        <v>10181</v>
      </c>
      <c r="F15" s="167" t="n">
        <f aca="false">SUM(F6:F14)</f>
        <v>10104</v>
      </c>
      <c r="G15" s="167" t="n">
        <f aca="false">SUM(G6:G14)</f>
        <v>26165</v>
      </c>
      <c r="H15" s="167" t="n">
        <f aca="false">SUM(H6:H14)</f>
        <v>9014</v>
      </c>
      <c r="I15" s="167" t="n">
        <f aca="false">SUM(I6:I14)</f>
        <v>8914</v>
      </c>
      <c r="J15" s="167" t="n">
        <f aca="false">SUM(J6:J14)</f>
        <v>8867</v>
      </c>
      <c r="K15" s="167" t="n">
        <f aca="false">SUM(K6:K14)</f>
        <v>24425</v>
      </c>
      <c r="L15" s="167" t="n">
        <f aca="false">SUM(L6:L14)</f>
        <v>9057</v>
      </c>
      <c r="M15" s="167" t="n">
        <f aca="false">SUM(M6:M14)</f>
        <v>9029</v>
      </c>
      <c r="N15" s="167" t="n">
        <f aca="false">SUM(N6:N14)</f>
        <v>8020</v>
      </c>
      <c r="O15" s="168" t="n">
        <f aca="false">SUM(C15:N15)</f>
        <v>144188</v>
      </c>
    </row>
    <row r="16" customFormat="false" ht="20.1" hidden="false" customHeight="true" outlineLevel="0" collapsed="false">
      <c r="A16" s="152" t="s">
        <v>263</v>
      </c>
      <c r="B16" s="153" t="s">
        <v>251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customFormat="false" ht="20.1" hidden="false" customHeight="true" outlineLevel="0" collapsed="false">
      <c r="A17" s="169" t="s">
        <v>264</v>
      </c>
      <c r="B17" s="170" t="s">
        <v>254</v>
      </c>
      <c r="C17" s="163" t="n">
        <v>805</v>
      </c>
      <c r="D17" s="163" t="n">
        <v>798</v>
      </c>
      <c r="E17" s="163" t="n">
        <v>798</v>
      </c>
      <c r="F17" s="163" t="n">
        <v>798</v>
      </c>
      <c r="G17" s="163" t="n">
        <v>798</v>
      </c>
      <c r="H17" s="163" t="n">
        <v>832</v>
      </c>
      <c r="I17" s="163" t="n">
        <v>798</v>
      </c>
      <c r="J17" s="163" t="n">
        <v>798</v>
      </c>
      <c r="K17" s="163" t="n">
        <v>799</v>
      </c>
      <c r="L17" s="163" t="n">
        <v>799</v>
      </c>
      <c r="M17" s="163" t="n">
        <v>799</v>
      </c>
      <c r="N17" s="163" t="n">
        <v>799</v>
      </c>
      <c r="O17" s="164" t="n">
        <f aca="false">SUM(C17:N17)</f>
        <v>9621</v>
      </c>
    </row>
    <row r="18" customFormat="false" ht="20.1" hidden="false" customHeight="true" outlineLevel="0" collapsed="false">
      <c r="A18" s="158" t="s">
        <v>267</v>
      </c>
      <c r="B18" s="159" t="s">
        <v>173</v>
      </c>
      <c r="C18" s="160" t="n">
        <v>213</v>
      </c>
      <c r="D18" s="160" t="n">
        <v>211</v>
      </c>
      <c r="E18" s="160" t="n">
        <v>211</v>
      </c>
      <c r="F18" s="160" t="n">
        <v>211</v>
      </c>
      <c r="G18" s="160" t="n">
        <v>211</v>
      </c>
      <c r="H18" s="160" t="n">
        <v>211</v>
      </c>
      <c r="I18" s="160" t="n">
        <v>211</v>
      </c>
      <c r="J18" s="160" t="n">
        <v>220</v>
      </c>
      <c r="K18" s="160" t="n">
        <v>211</v>
      </c>
      <c r="L18" s="160" t="n">
        <v>211</v>
      </c>
      <c r="M18" s="160" t="n">
        <v>213</v>
      </c>
      <c r="N18" s="160" t="n">
        <v>212</v>
      </c>
      <c r="O18" s="161" t="n">
        <f aca="false">SUM(C18:N18)</f>
        <v>2546</v>
      </c>
    </row>
    <row r="19" customFormat="false" ht="20.1" hidden="false" customHeight="true" outlineLevel="0" collapsed="false">
      <c r="A19" s="158" t="s">
        <v>270</v>
      </c>
      <c r="B19" s="165" t="s">
        <v>174</v>
      </c>
      <c r="C19" s="160" t="n">
        <v>1667</v>
      </c>
      <c r="D19" s="160" t="n">
        <v>1625</v>
      </c>
      <c r="E19" s="160" t="n">
        <v>2280</v>
      </c>
      <c r="F19" s="160" t="n">
        <v>2368</v>
      </c>
      <c r="G19" s="160" t="n">
        <v>2267</v>
      </c>
      <c r="H19" s="160" t="n">
        <v>2367</v>
      </c>
      <c r="I19" s="160" t="n">
        <v>2194</v>
      </c>
      <c r="J19" s="160" t="n">
        <v>2168</v>
      </c>
      <c r="K19" s="160" t="n">
        <v>2547</v>
      </c>
      <c r="L19" s="160" t="n">
        <v>2280</v>
      </c>
      <c r="M19" s="160" t="n">
        <v>2815</v>
      </c>
      <c r="N19" s="160" t="n">
        <v>2268</v>
      </c>
      <c r="O19" s="161" t="n">
        <f aca="false">SUM(C19:N19)</f>
        <v>26846</v>
      </c>
    </row>
    <row r="20" customFormat="false" ht="20.1" hidden="false" customHeight="true" outlineLevel="0" collapsed="false">
      <c r="A20" s="158" t="s">
        <v>273</v>
      </c>
      <c r="B20" s="165" t="s">
        <v>175</v>
      </c>
      <c r="C20" s="160" t="n">
        <v>300</v>
      </c>
      <c r="D20" s="160" t="n">
        <v>200</v>
      </c>
      <c r="E20" s="160" t="n">
        <v>200</v>
      </c>
      <c r="F20" s="160" t="n">
        <v>200</v>
      </c>
      <c r="G20" s="160" t="n">
        <v>300</v>
      </c>
      <c r="H20" s="160" t="n">
        <v>300</v>
      </c>
      <c r="I20" s="160" t="n">
        <v>200</v>
      </c>
      <c r="J20" s="160" t="n">
        <v>200</v>
      </c>
      <c r="K20" s="160" t="n">
        <v>300</v>
      </c>
      <c r="L20" s="160" t="n">
        <v>300</v>
      </c>
      <c r="M20" s="160" t="n">
        <v>307</v>
      </c>
      <c r="N20" s="160" t="n">
        <v>250</v>
      </c>
      <c r="O20" s="161" t="n">
        <f aca="false">SUM(C20:N20)</f>
        <v>3057</v>
      </c>
    </row>
    <row r="21" customFormat="false" ht="20.1" hidden="false" customHeight="true" outlineLevel="0" collapsed="false">
      <c r="A21" s="158" t="s">
        <v>276</v>
      </c>
      <c r="B21" s="165" t="s">
        <v>371</v>
      </c>
      <c r="C21" s="160" t="n">
        <v>4585</v>
      </c>
      <c r="D21" s="160" t="n">
        <v>2293</v>
      </c>
      <c r="E21" s="160" t="n">
        <v>2390</v>
      </c>
      <c r="F21" s="160" t="n">
        <v>2290</v>
      </c>
      <c r="G21" s="160" t="n">
        <v>19240</v>
      </c>
      <c r="H21" s="160" t="n">
        <v>2290</v>
      </c>
      <c r="I21" s="160" t="n">
        <v>2290</v>
      </c>
      <c r="J21" s="160" t="n">
        <v>2290</v>
      </c>
      <c r="K21" s="160" t="n">
        <v>3290</v>
      </c>
      <c r="L21" s="160" t="n">
        <v>3290</v>
      </c>
      <c r="M21" s="160" t="n">
        <v>3390</v>
      </c>
      <c r="N21" s="160" t="n">
        <v>2867</v>
      </c>
      <c r="O21" s="161" t="n">
        <f aca="false">SUM(C21:N21)</f>
        <v>50505</v>
      </c>
    </row>
    <row r="22" customFormat="false" ht="20.1" hidden="false" customHeight="true" outlineLevel="0" collapsed="false">
      <c r="A22" s="158" t="s">
        <v>279</v>
      </c>
      <c r="B22" s="165" t="s">
        <v>197</v>
      </c>
      <c r="C22" s="160"/>
      <c r="D22" s="160"/>
      <c r="E22" s="160"/>
      <c r="F22" s="160"/>
      <c r="G22" s="160"/>
      <c r="H22" s="160"/>
      <c r="I22" s="160" t="n">
        <v>140</v>
      </c>
      <c r="J22" s="160"/>
      <c r="K22" s="160" t="n">
        <v>10665</v>
      </c>
      <c r="L22" s="160"/>
      <c r="M22" s="160"/>
      <c r="N22" s="160"/>
      <c r="O22" s="161" t="n">
        <f aca="false">SUM(C22:N22)</f>
        <v>10805</v>
      </c>
    </row>
    <row r="23" customFormat="false" ht="20.1" hidden="false" customHeight="true" outlineLevel="0" collapsed="false">
      <c r="A23" s="158" t="s">
        <v>282</v>
      </c>
      <c r="B23" s="159" t="s">
        <v>199</v>
      </c>
      <c r="C23" s="160"/>
      <c r="D23" s="160"/>
      <c r="E23" s="160"/>
      <c r="F23" s="160" t="n">
        <v>1237</v>
      </c>
      <c r="G23" s="160"/>
      <c r="H23" s="160"/>
      <c r="I23" s="160"/>
      <c r="J23" s="160"/>
      <c r="K23" s="160"/>
      <c r="L23" s="160"/>
      <c r="M23" s="160"/>
      <c r="N23" s="160"/>
      <c r="O23" s="161" t="n">
        <f aca="false">SUM(C23:N23)</f>
        <v>1237</v>
      </c>
    </row>
    <row r="24" customFormat="false" ht="20.1" hidden="false" customHeight="true" outlineLevel="0" collapsed="false">
      <c r="A24" s="158" t="s">
        <v>285</v>
      </c>
      <c r="B24" s="165" t="s">
        <v>372</v>
      </c>
      <c r="C24" s="160" t="n">
        <v>2871</v>
      </c>
      <c r="D24" s="160"/>
      <c r="E24" s="160"/>
      <c r="F24" s="160"/>
      <c r="G24" s="160" t="n">
        <v>48</v>
      </c>
      <c r="H24" s="160" t="n">
        <v>48</v>
      </c>
      <c r="I24" s="160" t="n">
        <v>47</v>
      </c>
      <c r="J24" s="160"/>
      <c r="K24" s="160"/>
      <c r="L24" s="160"/>
      <c r="M24" s="160"/>
      <c r="N24" s="160"/>
      <c r="O24" s="161" t="n">
        <f aca="false">SUM(C24:N24)</f>
        <v>3014</v>
      </c>
    </row>
    <row r="25" customFormat="false" ht="20.1" hidden="false" customHeight="true" outlineLevel="0" collapsed="false">
      <c r="A25" s="158" t="s">
        <v>288</v>
      </c>
      <c r="B25" s="165" t="s">
        <v>373</v>
      </c>
      <c r="C25" s="160" t="n">
        <v>3033</v>
      </c>
      <c r="D25" s="160" t="n">
        <v>3033</v>
      </c>
      <c r="E25" s="160" t="n">
        <v>3033</v>
      </c>
      <c r="F25" s="160" t="n">
        <v>3000</v>
      </c>
      <c r="G25" s="160" t="n">
        <v>3000</v>
      </c>
      <c r="H25" s="160" t="n">
        <v>3000</v>
      </c>
      <c r="I25" s="160" t="n">
        <v>3019</v>
      </c>
      <c r="J25" s="160" t="n">
        <v>3030</v>
      </c>
      <c r="K25" s="160" t="n">
        <v>3030</v>
      </c>
      <c r="L25" s="160" t="n">
        <v>3030</v>
      </c>
      <c r="M25" s="160" t="n">
        <v>3030</v>
      </c>
      <c r="N25" s="160" t="n">
        <v>3319</v>
      </c>
      <c r="O25" s="161" t="n">
        <f aca="false">SUM(C25:N25)</f>
        <v>36557</v>
      </c>
    </row>
    <row r="26" customFormat="false" ht="20.1" hidden="false" customHeight="true" outlineLevel="0" collapsed="false">
      <c r="A26" s="171" t="s">
        <v>290</v>
      </c>
      <c r="B26" s="166" t="s">
        <v>374</v>
      </c>
      <c r="C26" s="167" t="n">
        <f aca="false">SUM(C17:C25)</f>
        <v>13474</v>
      </c>
      <c r="D26" s="167" t="n">
        <f aca="false">SUM(D17:D25)</f>
        <v>8160</v>
      </c>
      <c r="E26" s="167" t="n">
        <f aca="false">SUM(E17:E25)</f>
        <v>8912</v>
      </c>
      <c r="F26" s="167" t="n">
        <f aca="false">SUM(F17:F25)</f>
        <v>10104</v>
      </c>
      <c r="G26" s="167" t="n">
        <f aca="false">SUM(G17:G25)</f>
        <v>25864</v>
      </c>
      <c r="H26" s="167" t="n">
        <f aca="false">SUM(H17:H25)</f>
        <v>9048</v>
      </c>
      <c r="I26" s="167" t="n">
        <f aca="false">SUM(I17:I25)</f>
        <v>8899</v>
      </c>
      <c r="J26" s="167" t="n">
        <f aca="false">SUM(J17:J25)</f>
        <v>8706</v>
      </c>
      <c r="K26" s="167" t="n">
        <f aca="false">SUM(K17:K25)</f>
        <v>20842</v>
      </c>
      <c r="L26" s="167" t="n">
        <f aca="false">SUM(L17:L25)</f>
        <v>9910</v>
      </c>
      <c r="M26" s="167" t="n">
        <f aca="false">SUM(M17:M25)</f>
        <v>10554</v>
      </c>
      <c r="N26" s="167" t="n">
        <f aca="false">SUM(N17:N25)</f>
        <v>9715</v>
      </c>
      <c r="O26" s="168" t="n">
        <f aca="false">SUM(C26:N26)</f>
        <v>144188</v>
      </c>
    </row>
    <row r="27" customFormat="false" ht="20.1" hidden="false" customHeight="true" outlineLevel="0" collapsed="false">
      <c r="A27" s="171" t="s">
        <v>293</v>
      </c>
      <c r="B27" s="172" t="s">
        <v>375</v>
      </c>
      <c r="C27" s="173" t="n">
        <f aca="false">C15-C26</f>
        <v>-2071</v>
      </c>
      <c r="D27" s="173" t="n">
        <f aca="false">D15-D26</f>
        <v>849</v>
      </c>
      <c r="E27" s="173" t="n">
        <f aca="false">E15-E26</f>
        <v>1269</v>
      </c>
      <c r="F27" s="173" t="n">
        <f aca="false">F15-F26</f>
        <v>0</v>
      </c>
      <c r="G27" s="173" t="n">
        <f aca="false">G15-G26</f>
        <v>301</v>
      </c>
      <c r="H27" s="173" t="n">
        <f aca="false">H15-H26</f>
        <v>-34</v>
      </c>
      <c r="I27" s="173" t="n">
        <f aca="false">I15-I26</f>
        <v>15</v>
      </c>
      <c r="J27" s="173" t="n">
        <f aca="false">J15-J26</f>
        <v>161</v>
      </c>
      <c r="K27" s="173" t="n">
        <f aca="false">K15-K26</f>
        <v>3583</v>
      </c>
      <c r="L27" s="173" t="n">
        <f aca="false">L15-L26</f>
        <v>-853</v>
      </c>
      <c r="M27" s="173" t="n">
        <f aca="false">M15-M26</f>
        <v>-1525</v>
      </c>
      <c r="N27" s="173" t="n">
        <f aca="false">N15-N26</f>
        <v>-1695</v>
      </c>
      <c r="O27" s="174" t="n">
        <f aca="false">O15-O26</f>
        <v>0</v>
      </c>
    </row>
  </sheetData>
  <mergeCells count="3">
    <mergeCell ref="A2:O2"/>
    <mergeCell ref="B5:O5"/>
    <mergeCell ref="B16:O16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52"/>
    <col collapsed="false" hidden="false" max="2" min="2" style="0" width="29.4183673469388"/>
    <col collapsed="false" hidden="false" max="1025" min="3" style="0" width="8.72959183673469"/>
  </cols>
  <sheetData>
    <row r="1" customFormat="false" ht="15" hidden="false" customHeight="false" outlineLevel="0" collapsed="false">
      <c r="A1" s="0" t="s">
        <v>376</v>
      </c>
    </row>
    <row r="4" customFormat="false" ht="20.1" hidden="false" customHeight="true" outlineLevel="0" collapsed="false">
      <c r="A4" s="175" t="s">
        <v>377</v>
      </c>
      <c r="B4" s="175"/>
    </row>
    <row r="5" customFormat="false" ht="20.1" hidden="false" customHeight="true" outlineLevel="0" collapsed="false">
      <c r="A5" s="175"/>
      <c r="B5" s="176" t="s">
        <v>378</v>
      </c>
    </row>
    <row r="6" customFormat="false" ht="20.1" hidden="false" customHeight="true" outlineLevel="0" collapsed="false">
      <c r="A6" s="177" t="s">
        <v>379</v>
      </c>
      <c r="B6" s="178" t="s">
        <v>380</v>
      </c>
    </row>
    <row r="7" customFormat="false" ht="20.1" hidden="false" customHeight="true" outlineLevel="0" collapsed="false">
      <c r="A7" s="179" t="n">
        <v>1</v>
      </c>
      <c r="B7" s="180" t="n">
        <v>2</v>
      </c>
    </row>
    <row r="8" customFormat="false" ht="20.1" hidden="false" customHeight="true" outlineLevel="0" collapsed="false">
      <c r="A8" s="181" t="s">
        <v>9</v>
      </c>
      <c r="B8" s="182" t="n">
        <v>45197580</v>
      </c>
    </row>
    <row r="9" customFormat="false" ht="20.1" hidden="false" customHeight="true" outlineLevel="0" collapsed="false">
      <c r="A9" s="183" t="s">
        <v>381</v>
      </c>
      <c r="B9" s="182" t="n">
        <v>22254300</v>
      </c>
    </row>
    <row r="10" customFormat="false" ht="20.1" hidden="false" customHeight="true" outlineLevel="0" collapsed="false">
      <c r="A10" s="183" t="s">
        <v>382</v>
      </c>
      <c r="B10" s="182" t="n">
        <v>10601480</v>
      </c>
    </row>
    <row r="11" customFormat="false" ht="20.1" hidden="false" customHeight="true" outlineLevel="0" collapsed="false">
      <c r="A11" s="183" t="s">
        <v>383</v>
      </c>
      <c r="B11" s="182" t="n">
        <v>1200000</v>
      </c>
    </row>
    <row r="12" customFormat="false" ht="20.1" hidden="false" customHeight="true" outlineLevel="0" collapsed="false">
      <c r="A12" s="183" t="s">
        <v>384</v>
      </c>
      <c r="B12" s="182" t="n">
        <v>17269799</v>
      </c>
    </row>
    <row r="13" customFormat="false" ht="20.1" hidden="false" customHeight="true" outlineLevel="0" collapsed="false">
      <c r="A13" s="184" t="s">
        <v>385</v>
      </c>
      <c r="B13" s="182" t="n">
        <v>17919</v>
      </c>
    </row>
    <row r="14" customFormat="false" ht="20.1" hidden="false" customHeight="true" outlineLevel="0" collapsed="false">
      <c r="A14" s="185" t="s">
        <v>364</v>
      </c>
      <c r="B14" s="186" t="n">
        <f aca="false">SUM(B8:B13)</f>
        <v>96541078</v>
      </c>
    </row>
  </sheetData>
  <mergeCells count="1">
    <mergeCell ref="A4:B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72959183673469"/>
    <col collapsed="false" hidden="false" max="2" min="2" style="0" width="26.5765306122449"/>
    <col collapsed="false" hidden="false" max="3" min="3" style="0" width="19.5714285714286"/>
    <col collapsed="false" hidden="false" max="4" min="4" style="0" width="13.0051020408163"/>
    <col collapsed="false" hidden="false" max="1025" min="5" style="0" width="8.72959183673469"/>
  </cols>
  <sheetData>
    <row r="1" customFormat="false" ht="15" hidden="false" customHeight="false" outlineLevel="0" collapsed="false">
      <c r="B1" s="0" t="s">
        <v>386</v>
      </c>
    </row>
    <row r="3" customFormat="false" ht="15.75" hidden="false" customHeight="true" outlineLevel="0" collapsed="false">
      <c r="A3" s="187" t="s">
        <v>387</v>
      </c>
      <c r="B3" s="187"/>
      <c r="C3" s="187"/>
      <c r="D3" s="187"/>
    </row>
    <row r="4" customFormat="false" ht="15.75" hidden="false" customHeight="false" outlineLevel="0" collapsed="false">
      <c r="A4" s="188"/>
      <c r="B4" s="188"/>
      <c r="C4" s="188"/>
      <c r="D4" s="188"/>
    </row>
    <row r="5" customFormat="false" ht="15.75" hidden="false" customHeight="false" outlineLevel="0" collapsed="false">
      <c r="A5" s="189"/>
      <c r="B5" s="189"/>
      <c r="C5" s="190" t="s">
        <v>350</v>
      </c>
      <c r="D5" s="190"/>
    </row>
    <row r="6" customFormat="false" ht="26.25" hidden="false" customHeight="false" outlineLevel="0" collapsed="false">
      <c r="A6" s="191" t="s">
        <v>3</v>
      </c>
      <c r="B6" s="192" t="s">
        <v>388</v>
      </c>
      <c r="C6" s="192" t="s">
        <v>389</v>
      </c>
      <c r="D6" s="193" t="s">
        <v>390</v>
      </c>
    </row>
    <row r="7" customFormat="false" ht="15" hidden="false" customHeight="false" outlineLevel="0" collapsed="false">
      <c r="A7" s="194" t="s">
        <v>6</v>
      </c>
      <c r="B7" s="195" t="s">
        <v>391</v>
      </c>
      <c r="C7" s="195" t="s">
        <v>392</v>
      </c>
      <c r="D7" s="196" t="n">
        <v>350</v>
      </c>
    </row>
    <row r="8" customFormat="false" ht="15" hidden="false" customHeight="false" outlineLevel="0" collapsed="false">
      <c r="A8" s="197" t="s">
        <v>22</v>
      </c>
      <c r="B8" s="198" t="s">
        <v>393</v>
      </c>
      <c r="C8" s="198" t="s">
        <v>392</v>
      </c>
      <c r="D8" s="199" t="n">
        <v>20</v>
      </c>
    </row>
    <row r="9" customFormat="false" ht="15" hidden="false" customHeight="false" outlineLevel="0" collapsed="false">
      <c r="A9" s="197" t="s">
        <v>36</v>
      </c>
      <c r="B9" s="198" t="s">
        <v>394</v>
      </c>
      <c r="C9" s="198" t="s">
        <v>392</v>
      </c>
      <c r="D9" s="199" t="n">
        <v>20</v>
      </c>
    </row>
    <row r="10" customFormat="false" ht="15" hidden="false" customHeight="false" outlineLevel="0" collapsed="false">
      <c r="A10" s="197" t="s">
        <v>218</v>
      </c>
      <c r="B10" s="198" t="s">
        <v>395</v>
      </c>
      <c r="C10" s="198" t="s">
        <v>392</v>
      </c>
      <c r="D10" s="199" t="n">
        <v>71</v>
      </c>
    </row>
    <row r="11" customFormat="false" ht="15.75" hidden="false" customHeight="false" outlineLevel="0" collapsed="false">
      <c r="A11" s="197" t="s">
        <v>64</v>
      </c>
      <c r="B11" s="198" t="s">
        <v>396</v>
      </c>
      <c r="C11" s="198" t="s">
        <v>392</v>
      </c>
      <c r="D11" s="199" t="n">
        <v>20</v>
      </c>
    </row>
    <row r="12" customFormat="false" ht="15.75" hidden="false" customHeight="false" outlineLevel="0" collapsed="false">
      <c r="A12" s="200" t="s">
        <v>364</v>
      </c>
      <c r="B12" s="200"/>
      <c r="C12" s="201"/>
      <c r="D12" s="202" t="n">
        <f aca="false">SUM(D7:D11)</f>
        <v>481</v>
      </c>
    </row>
  </sheetData>
  <mergeCells count="3">
    <mergeCell ref="A3:D3"/>
    <mergeCell ref="C5:D5"/>
    <mergeCell ref="A12:B12"/>
  </mergeCells>
  <conditionalFormatting sqref="D12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9"/>
  <sheetViews>
    <sheetView windowProtection="false" showFormulas="false" showGridLines="true" showRowColHeaders="true" showZeros="true" rightToLeft="false" tabSelected="true" showOutlineSymbols="true" defaultGridColor="true" view="normal" topLeftCell="A115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72959183673469"/>
    <col collapsed="false" hidden="false" max="2" min="2" style="0" width="47.5714285714286"/>
    <col collapsed="false" hidden="false" max="3" min="3" style="0" width="11.4183673469388"/>
    <col collapsed="false" hidden="false" max="4" min="4" style="0" width="14.4285714285714"/>
    <col collapsed="false" hidden="false" max="5" min="5" style="0" width="12.7091836734694"/>
    <col collapsed="false" hidden="false" max="1025" min="6" style="0" width="8.72959183673469"/>
  </cols>
  <sheetData>
    <row r="1" customFormat="false" ht="13.8" hidden="false" customHeight="false" outlineLevel="0" collapsed="false">
      <c r="B1" s="0" t="s">
        <v>397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203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398</v>
      </c>
      <c r="D5" s="204" t="s">
        <v>399</v>
      </c>
      <c r="E5" s="205" t="s">
        <v>5</v>
      </c>
    </row>
    <row r="6" customFormat="false" ht="20.1" hidden="false" customHeight="true" outlineLevel="0" collapsed="false">
      <c r="A6" s="42" t="n">
        <v>1</v>
      </c>
      <c r="B6" s="43" t="n">
        <v>2</v>
      </c>
      <c r="C6" s="43" t="n">
        <v>3</v>
      </c>
      <c r="D6" s="43" t="n">
        <v>4</v>
      </c>
      <c r="E6" s="206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207" t="n">
        <f aca="false">+C8+C9+C10+C11+C12+C14</f>
        <v>47504</v>
      </c>
      <c r="D7" s="207" t="n">
        <f aca="false">+D8+D9+D10+D11+D12+D14</f>
        <v>76363</v>
      </c>
      <c r="E7" s="208" t="n">
        <v>96541</v>
      </c>
    </row>
    <row r="8" customFormat="false" ht="20.1" hidden="false" customHeight="true" outlineLevel="0" collapsed="false">
      <c r="A8" s="13" t="s">
        <v>8</v>
      </c>
      <c r="B8" s="14" t="s">
        <v>9</v>
      </c>
      <c r="C8" s="209" t="n">
        <v>13289</v>
      </c>
      <c r="D8" s="209" t="n">
        <v>45361</v>
      </c>
      <c r="E8" s="210" t="n">
        <v>45198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211" t="n">
        <v>19737</v>
      </c>
      <c r="D9" s="211" t="n">
        <v>20626</v>
      </c>
      <c r="E9" s="62" t="n">
        <v>22254</v>
      </c>
    </row>
    <row r="10" customFormat="false" ht="20.1" hidden="false" customHeight="true" outlineLevel="0" collapsed="false">
      <c r="A10" s="16" t="s">
        <v>12</v>
      </c>
      <c r="B10" s="17" t="s">
        <v>13</v>
      </c>
      <c r="C10" s="211" t="n">
        <v>10881</v>
      </c>
      <c r="D10" s="211" t="n">
        <v>7766</v>
      </c>
      <c r="E10" s="62" t="n">
        <v>10601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211" t="n">
        <v>679</v>
      </c>
      <c r="D11" s="211" t="n">
        <v>662</v>
      </c>
      <c r="E11" s="62" t="n">
        <v>1200</v>
      </c>
    </row>
    <row r="12" customFormat="false" ht="20.1" hidden="false" customHeight="true" outlineLevel="0" collapsed="false">
      <c r="A12" s="16" t="s">
        <v>16</v>
      </c>
      <c r="B12" s="17" t="s">
        <v>400</v>
      </c>
      <c r="C12" s="212" t="n">
        <v>488</v>
      </c>
      <c r="D12" s="212" t="n">
        <v>416</v>
      </c>
      <c r="E12" s="62" t="n">
        <v>17270</v>
      </c>
    </row>
    <row r="13" customFormat="false" ht="20.1" hidden="false" customHeight="true" outlineLevel="0" collapsed="false">
      <c r="A13" s="19" t="s">
        <v>18</v>
      </c>
      <c r="B13" s="20" t="s">
        <v>401</v>
      </c>
      <c r="C13" s="213"/>
      <c r="D13" s="213"/>
      <c r="E13" s="62" t="n">
        <v>18</v>
      </c>
    </row>
    <row r="14" customFormat="false" ht="20.1" hidden="false" customHeight="true" outlineLevel="0" collapsed="false">
      <c r="A14" s="19" t="s">
        <v>18</v>
      </c>
      <c r="B14" s="63" t="s">
        <v>19</v>
      </c>
      <c r="C14" s="213" t="n">
        <v>2430</v>
      </c>
      <c r="D14" s="213" t="n">
        <v>1532</v>
      </c>
      <c r="E14" s="62" t="n">
        <v>0</v>
      </c>
    </row>
    <row r="15" customFormat="false" ht="20.1" hidden="false" customHeight="true" outlineLevel="0" collapsed="false">
      <c r="A15" s="10" t="s">
        <v>22</v>
      </c>
      <c r="B15" s="24" t="s">
        <v>23</v>
      </c>
      <c r="C15" s="207" t="n">
        <f aca="false">+C16+C17+C18+C19+C20</f>
        <v>33035</v>
      </c>
      <c r="D15" s="207" t="n">
        <f aca="false">+D16+D17+D18+D19+D20</f>
        <v>5548</v>
      </c>
      <c r="E15" s="208" t="n">
        <v>4976</v>
      </c>
    </row>
    <row r="16" customFormat="false" ht="20.1" hidden="false" customHeight="true" outlineLevel="0" collapsed="false">
      <c r="A16" s="13" t="s">
        <v>24</v>
      </c>
      <c r="B16" s="14" t="s">
        <v>25</v>
      </c>
      <c r="C16" s="209"/>
      <c r="D16" s="209"/>
      <c r="E16" s="210"/>
    </row>
    <row r="17" customFormat="false" ht="20.1" hidden="false" customHeight="true" outlineLevel="0" collapsed="false">
      <c r="A17" s="16" t="s">
        <v>26</v>
      </c>
      <c r="B17" s="17" t="s">
        <v>27</v>
      </c>
      <c r="C17" s="211"/>
      <c r="D17" s="211"/>
      <c r="E17" s="62"/>
    </row>
    <row r="18" customFormat="false" ht="20.1" hidden="false" customHeight="true" outlineLevel="0" collapsed="false">
      <c r="A18" s="16" t="s">
        <v>28</v>
      </c>
      <c r="B18" s="17" t="s">
        <v>29</v>
      </c>
      <c r="C18" s="211"/>
      <c r="D18" s="211"/>
      <c r="E18" s="62"/>
    </row>
    <row r="19" customFormat="false" ht="20.1" hidden="false" customHeight="true" outlineLevel="0" collapsed="false">
      <c r="A19" s="16" t="s">
        <v>30</v>
      </c>
      <c r="B19" s="17" t="s">
        <v>31</v>
      </c>
      <c r="C19" s="211"/>
      <c r="D19" s="211"/>
      <c r="E19" s="62"/>
    </row>
    <row r="20" customFormat="false" ht="20.1" hidden="false" customHeight="true" outlineLevel="0" collapsed="false">
      <c r="A20" s="16" t="s">
        <v>32</v>
      </c>
      <c r="B20" s="17" t="s">
        <v>33</v>
      </c>
      <c r="C20" s="211" t="n">
        <v>33035</v>
      </c>
      <c r="D20" s="211" t="n">
        <v>5548</v>
      </c>
      <c r="E20" s="62" t="n">
        <v>4976</v>
      </c>
    </row>
    <row r="21" customFormat="false" ht="20.1" hidden="false" customHeight="true" outlineLevel="0" collapsed="false">
      <c r="A21" s="19" t="s">
        <v>34</v>
      </c>
      <c r="B21" s="63" t="s">
        <v>35</v>
      </c>
      <c r="C21" s="214"/>
      <c r="D21" s="214"/>
      <c r="E21" s="66"/>
    </row>
    <row r="22" customFormat="false" ht="20.1" hidden="false" customHeight="true" outlineLevel="0" collapsed="false">
      <c r="A22" s="10" t="s">
        <v>36</v>
      </c>
      <c r="B22" s="11" t="s">
        <v>37</v>
      </c>
      <c r="C22" s="207" t="n">
        <f aca="false">+C23+C24+C25+C26+C27</f>
        <v>0</v>
      </c>
      <c r="D22" s="207" t="n">
        <f aca="false">+D23+D24+D25+D26+D27</f>
        <v>9999</v>
      </c>
      <c r="E22" s="208" t="n">
        <f aca="false">+E23+E24+E25+E26+E27</f>
        <v>0</v>
      </c>
    </row>
    <row r="23" customFormat="false" ht="20.1" hidden="false" customHeight="true" outlineLevel="0" collapsed="false">
      <c r="A23" s="13" t="s">
        <v>38</v>
      </c>
      <c r="B23" s="14" t="s">
        <v>39</v>
      </c>
      <c r="C23" s="209"/>
      <c r="D23" s="209" t="n">
        <v>9999</v>
      </c>
      <c r="E23" s="210"/>
    </row>
    <row r="24" customFormat="false" ht="20.1" hidden="false" customHeight="true" outlineLevel="0" collapsed="false">
      <c r="A24" s="16" t="s">
        <v>40</v>
      </c>
      <c r="B24" s="17" t="s">
        <v>41</v>
      </c>
      <c r="C24" s="211"/>
      <c r="D24" s="211"/>
      <c r="E24" s="62"/>
    </row>
    <row r="25" customFormat="false" ht="20.1" hidden="false" customHeight="true" outlineLevel="0" collapsed="false">
      <c r="A25" s="16" t="s">
        <v>42</v>
      </c>
      <c r="B25" s="17" t="s">
        <v>43</v>
      </c>
      <c r="C25" s="211"/>
      <c r="D25" s="211"/>
      <c r="E25" s="62"/>
    </row>
    <row r="26" customFormat="false" ht="20.1" hidden="false" customHeight="true" outlineLevel="0" collapsed="false">
      <c r="A26" s="16" t="s">
        <v>44</v>
      </c>
      <c r="B26" s="17" t="s">
        <v>45</v>
      </c>
      <c r="C26" s="211"/>
      <c r="D26" s="211"/>
      <c r="E26" s="62"/>
    </row>
    <row r="27" customFormat="false" ht="20.1" hidden="false" customHeight="true" outlineLevel="0" collapsed="false">
      <c r="A27" s="16" t="s">
        <v>46</v>
      </c>
      <c r="B27" s="17" t="s">
        <v>47</v>
      </c>
      <c r="C27" s="211"/>
      <c r="D27" s="211"/>
      <c r="E27" s="62"/>
    </row>
    <row r="28" customFormat="false" ht="20.1" hidden="false" customHeight="true" outlineLevel="0" collapsed="false">
      <c r="A28" s="19" t="s">
        <v>48</v>
      </c>
      <c r="B28" s="63" t="s">
        <v>49</v>
      </c>
      <c r="C28" s="214"/>
      <c r="D28" s="214"/>
      <c r="E28" s="66"/>
    </row>
    <row r="29" customFormat="false" ht="20.1" hidden="false" customHeight="true" outlineLevel="0" collapsed="false">
      <c r="A29" s="10" t="s">
        <v>50</v>
      </c>
      <c r="B29" s="11" t="s">
        <v>51</v>
      </c>
      <c r="C29" s="207" t="n">
        <f aca="false">+C30+C33+C34+C35</f>
        <v>9778</v>
      </c>
      <c r="D29" s="207" t="n">
        <f aca="false">+D30+D33+D34+D35</f>
        <v>10433</v>
      </c>
      <c r="E29" s="208" t="n">
        <v>9626</v>
      </c>
    </row>
    <row r="30" customFormat="false" ht="20.1" hidden="false" customHeight="true" outlineLevel="0" collapsed="false">
      <c r="A30" s="13" t="s">
        <v>52</v>
      </c>
      <c r="B30" s="14" t="s">
        <v>53</v>
      </c>
      <c r="C30" s="215" t="n">
        <f aca="false">+C31+C32</f>
        <v>8553</v>
      </c>
      <c r="D30" s="215" t="n">
        <f aca="false">+D31+D32</f>
        <v>8637</v>
      </c>
      <c r="E30" s="216" t="n">
        <v>8000</v>
      </c>
    </row>
    <row r="31" customFormat="false" ht="20.1" hidden="false" customHeight="true" outlineLevel="0" collapsed="false">
      <c r="A31" s="16" t="s">
        <v>54</v>
      </c>
      <c r="B31" s="17" t="s">
        <v>55</v>
      </c>
      <c r="C31" s="211" t="n">
        <v>393</v>
      </c>
      <c r="D31" s="211" t="n">
        <v>801</v>
      </c>
      <c r="E31" s="62" t="n">
        <v>500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211" t="n">
        <v>8160</v>
      </c>
      <c r="D32" s="211" t="n">
        <v>7836</v>
      </c>
      <c r="E32" s="62" t="n">
        <v>7500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211" t="n">
        <v>1158</v>
      </c>
      <c r="D33" s="211" t="n">
        <v>1625</v>
      </c>
      <c r="E33" s="62" t="n">
        <v>1500</v>
      </c>
    </row>
    <row r="34" customFormat="false" ht="20.1" hidden="false" customHeight="true" outlineLevel="0" collapsed="false">
      <c r="A34" s="16" t="s">
        <v>60</v>
      </c>
      <c r="B34" s="17" t="s">
        <v>61</v>
      </c>
      <c r="C34" s="211" t="n">
        <v>43</v>
      </c>
      <c r="D34" s="211" t="n">
        <v>127</v>
      </c>
      <c r="E34" s="62" t="n">
        <v>100</v>
      </c>
    </row>
    <row r="35" customFormat="false" ht="20.1" hidden="false" customHeight="true" outlineLevel="0" collapsed="false">
      <c r="A35" s="19" t="s">
        <v>62</v>
      </c>
      <c r="B35" s="63" t="s">
        <v>63</v>
      </c>
      <c r="C35" s="214" t="n">
        <v>24</v>
      </c>
      <c r="D35" s="214" t="n">
        <v>44</v>
      </c>
      <c r="E35" s="66" t="n">
        <v>26</v>
      </c>
    </row>
    <row r="36" customFormat="false" ht="20.1" hidden="false" customHeight="true" outlineLevel="0" collapsed="false">
      <c r="A36" s="10" t="s">
        <v>64</v>
      </c>
      <c r="B36" s="11" t="s">
        <v>65</v>
      </c>
      <c r="C36" s="207" t="n">
        <f aca="false">SUM(C37:C46)</f>
        <v>6596</v>
      </c>
      <c r="D36" s="207" t="n">
        <f aca="false">SUM(D37:D46)</f>
        <v>8039</v>
      </c>
      <c r="E36" s="208" t="n">
        <f aca="false">SUM(E37:E46)</f>
        <v>4874</v>
      </c>
    </row>
    <row r="37" customFormat="false" ht="20.1" hidden="false" customHeight="true" outlineLevel="0" collapsed="false">
      <c r="A37" s="13" t="s">
        <v>66</v>
      </c>
      <c r="B37" s="14" t="s">
        <v>67</v>
      </c>
      <c r="C37" s="209"/>
      <c r="D37" s="209"/>
      <c r="E37" s="210"/>
    </row>
    <row r="38" customFormat="false" ht="20.1" hidden="false" customHeight="true" outlineLevel="0" collapsed="false">
      <c r="A38" s="16" t="s">
        <v>68</v>
      </c>
      <c r="B38" s="17" t="s">
        <v>69</v>
      </c>
      <c r="C38" s="211" t="n">
        <v>895</v>
      </c>
      <c r="D38" s="211" t="n">
        <v>964</v>
      </c>
      <c r="E38" s="62" t="n">
        <v>900</v>
      </c>
    </row>
    <row r="39" customFormat="false" ht="20.1" hidden="false" customHeight="true" outlineLevel="0" collapsed="false">
      <c r="A39" s="16" t="s">
        <v>70</v>
      </c>
      <c r="B39" s="17" t="s">
        <v>71</v>
      </c>
      <c r="C39" s="211"/>
      <c r="D39" s="211"/>
      <c r="E39" s="62"/>
    </row>
    <row r="40" customFormat="false" ht="20.1" hidden="false" customHeight="true" outlineLevel="0" collapsed="false">
      <c r="A40" s="16" t="s">
        <v>72</v>
      </c>
      <c r="B40" s="17" t="s">
        <v>73</v>
      </c>
      <c r="C40" s="211"/>
      <c r="D40" s="211"/>
      <c r="E40" s="62"/>
    </row>
    <row r="41" customFormat="false" ht="20.1" hidden="false" customHeight="true" outlineLevel="0" collapsed="false">
      <c r="A41" s="16" t="s">
        <v>74</v>
      </c>
      <c r="B41" s="17" t="s">
        <v>75</v>
      </c>
      <c r="C41" s="211" t="n">
        <v>1566</v>
      </c>
      <c r="D41" s="211" t="n">
        <v>4330</v>
      </c>
      <c r="E41" s="62" t="n">
        <v>3700</v>
      </c>
    </row>
    <row r="42" customFormat="false" ht="20.1" hidden="false" customHeight="true" outlineLevel="0" collapsed="false">
      <c r="A42" s="16" t="s">
        <v>76</v>
      </c>
      <c r="B42" s="17" t="s">
        <v>77</v>
      </c>
      <c r="C42" s="211"/>
      <c r="D42" s="211"/>
      <c r="E42" s="62"/>
    </row>
    <row r="43" customFormat="false" ht="20.1" hidden="false" customHeight="true" outlineLevel="0" collapsed="false">
      <c r="A43" s="16" t="s">
        <v>78</v>
      </c>
      <c r="B43" s="17" t="s">
        <v>79</v>
      </c>
      <c r="C43" s="211"/>
      <c r="D43" s="211"/>
      <c r="E43" s="62"/>
    </row>
    <row r="44" customFormat="false" ht="20.1" hidden="false" customHeight="true" outlineLevel="0" collapsed="false">
      <c r="A44" s="16" t="s">
        <v>80</v>
      </c>
      <c r="B44" s="17" t="s">
        <v>81</v>
      </c>
      <c r="C44" s="211" t="n">
        <v>456</v>
      </c>
      <c r="D44" s="211" t="n">
        <v>182</v>
      </c>
      <c r="E44" s="62" t="n">
        <v>50</v>
      </c>
    </row>
    <row r="45" customFormat="false" ht="20.1" hidden="false" customHeight="true" outlineLevel="0" collapsed="false">
      <c r="A45" s="16" t="s">
        <v>82</v>
      </c>
      <c r="B45" s="17" t="s">
        <v>83</v>
      </c>
      <c r="C45" s="211"/>
      <c r="D45" s="211"/>
      <c r="E45" s="62"/>
    </row>
    <row r="46" customFormat="false" ht="20.1" hidden="false" customHeight="true" outlineLevel="0" collapsed="false">
      <c r="A46" s="19" t="s">
        <v>84</v>
      </c>
      <c r="B46" s="63" t="s">
        <v>85</v>
      </c>
      <c r="C46" s="214" t="n">
        <v>3679</v>
      </c>
      <c r="D46" s="214" t="n">
        <v>2563</v>
      </c>
      <c r="E46" s="66" t="n">
        <v>224</v>
      </c>
    </row>
    <row r="47" customFormat="false" ht="20.1" hidden="false" customHeight="true" outlineLevel="0" collapsed="false">
      <c r="A47" s="10" t="s">
        <v>86</v>
      </c>
      <c r="B47" s="11" t="s">
        <v>87</v>
      </c>
      <c r="C47" s="207" t="n">
        <f aca="false">SUM(C48:C52)</f>
        <v>0</v>
      </c>
      <c r="D47" s="207" t="n">
        <f aca="false">SUM(D48:D52)</f>
        <v>0</v>
      </c>
      <c r="E47" s="208" t="n">
        <f aca="false">SUM(E48:E52)</f>
        <v>5500</v>
      </c>
    </row>
    <row r="48" customFormat="false" ht="20.1" hidden="false" customHeight="true" outlineLevel="0" collapsed="false">
      <c r="A48" s="13" t="s">
        <v>88</v>
      </c>
      <c r="B48" s="14" t="s">
        <v>89</v>
      </c>
      <c r="C48" s="209"/>
      <c r="D48" s="209"/>
      <c r="E48" s="210"/>
    </row>
    <row r="49" customFormat="false" ht="20.1" hidden="false" customHeight="true" outlineLevel="0" collapsed="false">
      <c r="A49" s="16" t="s">
        <v>90</v>
      </c>
      <c r="B49" s="17" t="s">
        <v>91</v>
      </c>
      <c r="C49" s="211"/>
      <c r="D49" s="211"/>
      <c r="E49" s="62"/>
    </row>
    <row r="50" customFormat="false" ht="20.1" hidden="false" customHeight="true" outlineLevel="0" collapsed="false">
      <c r="A50" s="16" t="s">
        <v>92</v>
      </c>
      <c r="B50" s="17" t="s">
        <v>93</v>
      </c>
      <c r="C50" s="211"/>
      <c r="D50" s="211"/>
      <c r="E50" s="62" t="n">
        <v>5500</v>
      </c>
    </row>
    <row r="51" customFormat="false" ht="20.1" hidden="false" customHeight="true" outlineLevel="0" collapsed="false">
      <c r="A51" s="16" t="s">
        <v>94</v>
      </c>
      <c r="B51" s="17" t="s">
        <v>95</v>
      </c>
      <c r="C51" s="211"/>
      <c r="D51" s="211"/>
      <c r="E51" s="62"/>
    </row>
    <row r="52" customFormat="false" ht="20.1" hidden="false" customHeight="true" outlineLevel="0" collapsed="false">
      <c r="A52" s="19" t="s">
        <v>96</v>
      </c>
      <c r="B52" s="63" t="s">
        <v>97</v>
      </c>
      <c r="C52" s="214"/>
      <c r="D52" s="214"/>
      <c r="E52" s="66"/>
    </row>
    <row r="53" customFormat="false" ht="20.1" hidden="false" customHeight="true" outlineLevel="0" collapsed="false">
      <c r="A53" s="10" t="s">
        <v>98</v>
      </c>
      <c r="B53" s="11" t="s">
        <v>99</v>
      </c>
      <c r="C53" s="207" t="n">
        <f aca="false">SUM(C54:C56)</f>
        <v>0</v>
      </c>
      <c r="D53" s="207" t="n">
        <f aca="false">SUM(D54:D56)</f>
        <v>0</v>
      </c>
      <c r="E53" s="208" t="n">
        <f aca="false">SUM(E54:E56)</f>
        <v>185</v>
      </c>
    </row>
    <row r="54" customFormat="false" ht="20.1" hidden="false" customHeight="true" outlineLevel="0" collapsed="false">
      <c r="A54" s="13" t="s">
        <v>100</v>
      </c>
      <c r="B54" s="14" t="s">
        <v>101</v>
      </c>
      <c r="C54" s="209"/>
      <c r="D54" s="209"/>
      <c r="E54" s="210"/>
    </row>
    <row r="55" customFormat="false" ht="20.1" hidden="false" customHeight="true" outlineLevel="0" collapsed="false">
      <c r="A55" s="16" t="s">
        <v>102</v>
      </c>
      <c r="B55" s="17" t="s">
        <v>103</v>
      </c>
      <c r="C55" s="211"/>
      <c r="D55" s="211"/>
      <c r="E55" s="62"/>
    </row>
    <row r="56" customFormat="false" ht="20.1" hidden="false" customHeight="true" outlineLevel="0" collapsed="false">
      <c r="A56" s="16" t="s">
        <v>104</v>
      </c>
      <c r="B56" s="17" t="s">
        <v>105</v>
      </c>
      <c r="C56" s="211"/>
      <c r="D56" s="211"/>
      <c r="E56" s="62" t="n">
        <v>185</v>
      </c>
    </row>
    <row r="57" customFormat="false" ht="20.1" hidden="false" customHeight="true" outlineLevel="0" collapsed="false">
      <c r="A57" s="19" t="s">
        <v>106</v>
      </c>
      <c r="B57" s="63" t="s">
        <v>107</v>
      </c>
      <c r="C57" s="214"/>
      <c r="D57" s="214"/>
      <c r="E57" s="66"/>
    </row>
    <row r="58" customFormat="false" ht="20.1" hidden="false" customHeight="true" outlineLevel="0" collapsed="false">
      <c r="A58" s="10" t="s">
        <v>108</v>
      </c>
      <c r="B58" s="24" t="s">
        <v>109</v>
      </c>
      <c r="C58" s="207" t="n">
        <f aca="false">SUM(C59:C61)</f>
        <v>0</v>
      </c>
      <c r="D58" s="207" t="n">
        <f aca="false">SUM(D59:D61)</f>
        <v>0</v>
      </c>
      <c r="E58" s="208" t="n">
        <f aca="false">SUM(E59:E61)</f>
        <v>0</v>
      </c>
    </row>
    <row r="59" customFormat="false" ht="20.1" hidden="false" customHeight="true" outlineLevel="0" collapsed="false">
      <c r="A59" s="16" t="s">
        <v>110</v>
      </c>
      <c r="B59" s="14" t="s">
        <v>111</v>
      </c>
      <c r="C59" s="211"/>
      <c r="D59" s="211"/>
      <c r="E59" s="62"/>
    </row>
    <row r="60" customFormat="false" ht="20.1" hidden="false" customHeight="true" outlineLevel="0" collapsed="false">
      <c r="A60" s="16" t="s">
        <v>112</v>
      </c>
      <c r="B60" s="17" t="s">
        <v>113</v>
      </c>
      <c r="C60" s="211"/>
      <c r="D60" s="211"/>
      <c r="E60" s="62"/>
    </row>
    <row r="61" customFormat="false" ht="20.1" hidden="false" customHeight="true" outlineLevel="0" collapsed="false">
      <c r="A61" s="16" t="s">
        <v>114</v>
      </c>
      <c r="B61" s="17" t="s">
        <v>115</v>
      </c>
      <c r="C61" s="211"/>
      <c r="D61" s="211"/>
      <c r="E61" s="62"/>
    </row>
    <row r="62" customFormat="false" ht="20.1" hidden="false" customHeight="true" outlineLevel="0" collapsed="false">
      <c r="A62" s="16" t="s">
        <v>116</v>
      </c>
      <c r="B62" s="63" t="s">
        <v>117</v>
      </c>
      <c r="C62" s="211"/>
      <c r="D62" s="211"/>
      <c r="E62" s="62"/>
    </row>
    <row r="63" customFormat="false" ht="20.1" hidden="false" customHeight="true" outlineLevel="0" collapsed="false">
      <c r="A63" s="10" t="s">
        <v>118</v>
      </c>
      <c r="B63" s="11" t="s">
        <v>119</v>
      </c>
      <c r="C63" s="207" t="n">
        <f aca="false">+C7+C15+C22+C29+C36+C47+C53+C58</f>
        <v>96913</v>
      </c>
      <c r="D63" s="207" t="n">
        <f aca="false">+D7+D15+D22+D29+D36+D47+D53+D58</f>
        <v>110382</v>
      </c>
      <c r="E63" s="208" t="n">
        <f aca="false">+E7+E15+E22+E29+E36+E47+E53+E58</f>
        <v>121702</v>
      </c>
    </row>
    <row r="64" customFormat="false" ht="20.1" hidden="false" customHeight="true" outlineLevel="0" collapsed="false">
      <c r="A64" s="217" t="s">
        <v>120</v>
      </c>
      <c r="B64" s="24" t="s">
        <v>121</v>
      </c>
      <c r="C64" s="207" t="n">
        <f aca="false">SUM(C65:C67)</f>
        <v>0</v>
      </c>
      <c r="D64" s="207" t="n">
        <f aca="false">SUM(D65:D67)</f>
        <v>0</v>
      </c>
      <c r="E64" s="208" t="n">
        <f aca="false">SUM(E65:E67)</f>
        <v>7980</v>
      </c>
    </row>
    <row r="65" customFormat="false" ht="20.1" hidden="false" customHeight="true" outlineLevel="0" collapsed="false">
      <c r="A65" s="16" t="s">
        <v>122</v>
      </c>
      <c r="B65" s="14" t="s">
        <v>123</v>
      </c>
      <c r="C65" s="211"/>
      <c r="D65" s="211"/>
      <c r="E65" s="62"/>
    </row>
    <row r="66" customFormat="false" ht="20.1" hidden="false" customHeight="true" outlineLevel="0" collapsed="false">
      <c r="A66" s="16" t="s">
        <v>124</v>
      </c>
      <c r="B66" s="17" t="s">
        <v>125</v>
      </c>
      <c r="C66" s="211"/>
      <c r="D66" s="211"/>
      <c r="E66" s="62"/>
    </row>
    <row r="67" customFormat="false" ht="20.1" hidden="false" customHeight="true" outlineLevel="0" collapsed="false">
      <c r="A67" s="16" t="s">
        <v>126</v>
      </c>
      <c r="B67" s="218" t="s">
        <v>402</v>
      </c>
      <c r="C67" s="211"/>
      <c r="D67" s="211"/>
      <c r="E67" s="62" t="n">
        <v>7980</v>
      </c>
    </row>
    <row r="68" customFormat="false" ht="20.1" hidden="false" customHeight="true" outlineLevel="0" collapsed="false">
      <c r="A68" s="217" t="s">
        <v>128</v>
      </c>
      <c r="B68" s="24" t="s">
        <v>129</v>
      </c>
      <c r="C68" s="207" t="n">
        <f aca="false">SUM(C69:C72)</f>
        <v>0</v>
      </c>
      <c r="D68" s="207" t="n">
        <f aca="false">SUM(D69:D72)</f>
        <v>0</v>
      </c>
      <c r="E68" s="208" t="n">
        <f aca="false">SUM(E69:E72)</f>
        <v>0</v>
      </c>
    </row>
    <row r="69" customFormat="false" ht="20.1" hidden="false" customHeight="true" outlineLevel="0" collapsed="false">
      <c r="A69" s="16" t="s">
        <v>130</v>
      </c>
      <c r="B69" s="14" t="s">
        <v>131</v>
      </c>
      <c r="C69" s="211"/>
      <c r="D69" s="211"/>
      <c r="E69" s="62"/>
    </row>
    <row r="70" customFormat="false" ht="20.1" hidden="false" customHeight="true" outlineLevel="0" collapsed="false">
      <c r="A70" s="16" t="s">
        <v>132</v>
      </c>
      <c r="B70" s="17" t="s">
        <v>133</v>
      </c>
      <c r="C70" s="211"/>
      <c r="D70" s="211"/>
      <c r="E70" s="62"/>
    </row>
    <row r="71" customFormat="false" ht="20.1" hidden="false" customHeight="true" outlineLevel="0" collapsed="false">
      <c r="A71" s="16" t="s">
        <v>134</v>
      </c>
      <c r="B71" s="17" t="s">
        <v>135</v>
      </c>
      <c r="C71" s="211"/>
      <c r="D71" s="211"/>
      <c r="E71" s="62"/>
    </row>
    <row r="72" customFormat="false" ht="20.1" hidden="false" customHeight="true" outlineLevel="0" collapsed="false">
      <c r="A72" s="16" t="s">
        <v>136</v>
      </c>
      <c r="B72" s="63" t="s">
        <v>137</v>
      </c>
      <c r="C72" s="211"/>
      <c r="D72" s="211"/>
      <c r="E72" s="62"/>
    </row>
    <row r="73" customFormat="false" ht="20.1" hidden="false" customHeight="true" outlineLevel="0" collapsed="false">
      <c r="A73" s="217" t="s">
        <v>138</v>
      </c>
      <c r="B73" s="24" t="s">
        <v>139</v>
      </c>
      <c r="C73" s="207" t="n">
        <f aca="false">SUM(C74:C75)</f>
        <v>17829</v>
      </c>
      <c r="D73" s="207" t="n">
        <f aca="false">SUM(D74:D75)</f>
        <v>12714</v>
      </c>
      <c r="E73" s="208" t="n">
        <f aca="false">SUM(E74:E75)</f>
        <v>14363</v>
      </c>
    </row>
    <row r="74" customFormat="false" ht="20.1" hidden="false" customHeight="true" outlineLevel="0" collapsed="false">
      <c r="A74" s="16" t="s">
        <v>140</v>
      </c>
      <c r="B74" s="14" t="s">
        <v>141</v>
      </c>
      <c r="C74" s="211" t="n">
        <v>17829</v>
      </c>
      <c r="D74" s="211" t="n">
        <v>12714</v>
      </c>
      <c r="E74" s="62" t="n">
        <v>14363</v>
      </c>
    </row>
    <row r="75" customFormat="false" ht="20.1" hidden="false" customHeight="true" outlineLevel="0" collapsed="false">
      <c r="A75" s="16" t="s">
        <v>142</v>
      </c>
      <c r="B75" s="63" t="s">
        <v>143</v>
      </c>
      <c r="C75" s="211"/>
      <c r="D75" s="211"/>
      <c r="E75" s="62"/>
    </row>
    <row r="76" customFormat="false" ht="20.1" hidden="false" customHeight="true" outlineLevel="0" collapsed="false">
      <c r="A76" s="217" t="s">
        <v>144</v>
      </c>
      <c r="B76" s="24" t="s">
        <v>145</v>
      </c>
      <c r="C76" s="207" t="n">
        <f aca="false">SUM(C77:C79)</f>
        <v>0</v>
      </c>
      <c r="D76" s="207" t="n">
        <f aca="false">SUM(D77:D79)</f>
        <v>2871</v>
      </c>
      <c r="E76" s="208" t="n">
        <f aca="false">SUM(E77:E79)</f>
        <v>143</v>
      </c>
    </row>
    <row r="77" customFormat="false" ht="20.1" hidden="false" customHeight="true" outlineLevel="0" collapsed="false">
      <c r="A77" s="16" t="s">
        <v>146</v>
      </c>
      <c r="B77" s="14" t="s">
        <v>147</v>
      </c>
      <c r="C77" s="211"/>
      <c r="D77" s="211" t="n">
        <v>2871</v>
      </c>
      <c r="E77" s="62"/>
    </row>
    <row r="78" customFormat="false" ht="20.1" hidden="false" customHeight="true" outlineLevel="0" collapsed="false">
      <c r="A78" s="16" t="s">
        <v>148</v>
      </c>
      <c r="B78" s="17" t="s">
        <v>149</v>
      </c>
      <c r="C78" s="211"/>
      <c r="D78" s="211"/>
      <c r="E78" s="62" t="n">
        <v>143</v>
      </c>
    </row>
    <row r="79" customFormat="false" ht="20.1" hidden="false" customHeight="true" outlineLevel="0" collapsed="false">
      <c r="A79" s="16" t="s">
        <v>150</v>
      </c>
      <c r="B79" s="63" t="s">
        <v>151</v>
      </c>
      <c r="C79" s="211"/>
      <c r="D79" s="211"/>
      <c r="E79" s="62"/>
    </row>
    <row r="80" customFormat="false" ht="20.1" hidden="false" customHeight="true" outlineLevel="0" collapsed="false">
      <c r="A80" s="217" t="s">
        <v>152</v>
      </c>
      <c r="B80" s="24" t="s">
        <v>153</v>
      </c>
      <c r="C80" s="207" t="n">
        <f aca="false">SUM(C81:C84)</f>
        <v>0</v>
      </c>
      <c r="D80" s="207" t="n">
        <f aca="false">SUM(D81:D84)</f>
        <v>0</v>
      </c>
      <c r="E80" s="208" t="n">
        <f aca="false">SUM(E81:E84)</f>
        <v>0</v>
      </c>
    </row>
    <row r="81" customFormat="false" ht="20.1" hidden="false" customHeight="true" outlineLevel="0" collapsed="false">
      <c r="A81" s="219" t="s">
        <v>154</v>
      </c>
      <c r="B81" s="14" t="s">
        <v>155</v>
      </c>
      <c r="C81" s="211"/>
      <c r="D81" s="211"/>
      <c r="E81" s="62"/>
    </row>
    <row r="82" customFormat="false" ht="20.1" hidden="false" customHeight="true" outlineLevel="0" collapsed="false">
      <c r="A82" s="220" t="s">
        <v>156</v>
      </c>
      <c r="B82" s="17" t="s">
        <v>157</v>
      </c>
      <c r="C82" s="211"/>
      <c r="D82" s="211"/>
      <c r="E82" s="62"/>
    </row>
    <row r="83" customFormat="false" ht="20.1" hidden="false" customHeight="true" outlineLevel="0" collapsed="false">
      <c r="A83" s="220" t="s">
        <v>158</v>
      </c>
      <c r="B83" s="17" t="s">
        <v>159</v>
      </c>
      <c r="C83" s="211"/>
      <c r="D83" s="211"/>
      <c r="E83" s="62"/>
    </row>
    <row r="84" customFormat="false" ht="20.1" hidden="false" customHeight="true" outlineLevel="0" collapsed="false">
      <c r="A84" s="221" t="s">
        <v>160</v>
      </c>
      <c r="B84" s="63" t="s">
        <v>161</v>
      </c>
      <c r="C84" s="211"/>
      <c r="D84" s="211"/>
      <c r="E84" s="62"/>
    </row>
    <row r="85" customFormat="false" ht="20.1" hidden="false" customHeight="true" outlineLevel="0" collapsed="false">
      <c r="A85" s="217" t="s">
        <v>162</v>
      </c>
      <c r="B85" s="24" t="s">
        <v>163</v>
      </c>
      <c r="C85" s="222"/>
      <c r="D85" s="222"/>
      <c r="E85" s="223"/>
    </row>
    <row r="86" customFormat="false" ht="20.1" hidden="false" customHeight="true" outlineLevel="0" collapsed="false">
      <c r="A86" s="217" t="s">
        <v>164</v>
      </c>
      <c r="B86" s="224" t="s">
        <v>165</v>
      </c>
      <c r="C86" s="207" t="n">
        <f aca="false">+C64+C68+C73+C76+C80+C85</f>
        <v>17829</v>
      </c>
      <c r="D86" s="207" t="n">
        <f aca="false">+D64+D68+D73+D76+D80+D85</f>
        <v>15585</v>
      </c>
      <c r="E86" s="208" t="n">
        <f aca="false">+E64+E68+E73+E76+E80+E85</f>
        <v>22486</v>
      </c>
    </row>
    <row r="87" customFormat="false" ht="20.1" hidden="false" customHeight="true" outlineLevel="0" collapsed="false">
      <c r="A87" s="225" t="s">
        <v>276</v>
      </c>
      <c r="B87" s="226" t="s">
        <v>403</v>
      </c>
      <c r="C87" s="207" t="n">
        <v>-3061</v>
      </c>
      <c r="D87" s="207"/>
      <c r="E87" s="208"/>
    </row>
    <row r="88" customFormat="false" ht="20.1" hidden="false" customHeight="true" outlineLevel="0" collapsed="false">
      <c r="A88" s="227" t="s">
        <v>279</v>
      </c>
      <c r="B88" s="226" t="s">
        <v>167</v>
      </c>
      <c r="C88" s="207" t="n">
        <f aca="false">+C63+C86+C87</f>
        <v>111681</v>
      </c>
      <c r="D88" s="207" t="n">
        <f aca="false">+D63+D86</f>
        <v>125967</v>
      </c>
      <c r="E88" s="208" t="n">
        <f aca="false">+E63+E86</f>
        <v>144188</v>
      </c>
    </row>
    <row r="89" customFormat="false" ht="20.1" hidden="false" customHeight="true" outlineLevel="0" collapsed="false">
      <c r="A89" s="228"/>
      <c r="B89" s="229"/>
      <c r="C89" s="230"/>
      <c r="D89" s="231"/>
      <c r="E89" s="232"/>
    </row>
    <row r="90" customFormat="false" ht="20.1" hidden="false" customHeight="true" outlineLevel="0" collapsed="false">
      <c r="A90" s="1" t="s">
        <v>168</v>
      </c>
      <c r="B90" s="1"/>
      <c r="C90" s="1"/>
      <c r="D90" s="1"/>
      <c r="E90" s="1"/>
    </row>
    <row r="91" customFormat="false" ht="20.1" hidden="false" customHeight="true" outlineLevel="0" collapsed="false">
      <c r="A91" s="40"/>
      <c r="B91" s="40"/>
      <c r="C91" s="203"/>
      <c r="D91" s="2"/>
      <c r="E91" s="3" t="s">
        <v>2</v>
      </c>
    </row>
    <row r="92" customFormat="false" ht="24.95" hidden="false" customHeight="true" outlineLevel="0" collapsed="false">
      <c r="A92" s="4" t="s">
        <v>351</v>
      </c>
      <c r="B92" s="5" t="s">
        <v>169</v>
      </c>
      <c r="C92" s="5" t="s">
        <v>398</v>
      </c>
      <c r="D92" s="204" t="s">
        <v>399</v>
      </c>
      <c r="E92" s="205" t="s">
        <v>170</v>
      </c>
    </row>
    <row r="93" customFormat="false" ht="20.1" hidden="false" customHeight="true" outlineLevel="0" collapsed="false">
      <c r="A93" s="42" t="n">
        <v>1</v>
      </c>
      <c r="B93" s="43" t="n">
        <v>2</v>
      </c>
      <c r="C93" s="43" t="n">
        <v>3</v>
      </c>
      <c r="D93" s="43" t="n">
        <v>4</v>
      </c>
      <c r="E93" s="44" t="n">
        <v>5</v>
      </c>
    </row>
    <row r="94" customFormat="false" ht="20.1" hidden="false" customHeight="true" outlineLevel="0" collapsed="false">
      <c r="A94" s="45" t="s">
        <v>6</v>
      </c>
      <c r="B94" s="46" t="s">
        <v>171</v>
      </c>
      <c r="C94" s="233" t="n">
        <f aca="false">SUM(C95:C99)</f>
        <v>105712</v>
      </c>
      <c r="D94" s="234" t="n">
        <f aca="false">+D95+D96+D97+D98+D99</f>
        <v>64791</v>
      </c>
      <c r="E94" s="235" t="n">
        <f aca="false">+E95+E96+E97+E98+E99</f>
        <v>89035</v>
      </c>
    </row>
    <row r="95" customFormat="false" ht="20.1" hidden="false" customHeight="true" outlineLevel="0" collapsed="false">
      <c r="A95" s="48" t="s">
        <v>8</v>
      </c>
      <c r="B95" s="49" t="s">
        <v>172</v>
      </c>
      <c r="C95" s="236" t="n">
        <v>8557</v>
      </c>
      <c r="D95" s="237" t="n">
        <v>9110</v>
      </c>
      <c r="E95" s="238" t="n">
        <v>9621</v>
      </c>
    </row>
    <row r="96" customFormat="false" ht="20.1" hidden="false" customHeight="true" outlineLevel="0" collapsed="false">
      <c r="A96" s="16" t="s">
        <v>10</v>
      </c>
      <c r="B96" s="51" t="s">
        <v>173</v>
      </c>
      <c r="C96" s="239" t="n">
        <v>2212</v>
      </c>
      <c r="D96" s="211" t="n">
        <v>2358</v>
      </c>
      <c r="E96" s="62" t="n">
        <v>2546</v>
      </c>
    </row>
    <row r="97" customFormat="false" ht="20.1" hidden="false" customHeight="true" outlineLevel="0" collapsed="false">
      <c r="A97" s="16" t="s">
        <v>12</v>
      </c>
      <c r="B97" s="51" t="s">
        <v>174</v>
      </c>
      <c r="C97" s="240" t="n">
        <v>29448</v>
      </c>
      <c r="D97" s="214" t="n">
        <v>24637</v>
      </c>
      <c r="E97" s="66" t="n">
        <v>26846</v>
      </c>
    </row>
    <row r="98" customFormat="false" ht="20.1" hidden="false" customHeight="true" outlineLevel="0" collapsed="false">
      <c r="A98" s="16" t="s">
        <v>14</v>
      </c>
      <c r="B98" s="52" t="s">
        <v>175</v>
      </c>
      <c r="C98" s="240" t="n">
        <v>4238</v>
      </c>
      <c r="D98" s="214" t="n">
        <v>3928</v>
      </c>
      <c r="E98" s="66" t="n">
        <v>3057</v>
      </c>
    </row>
    <row r="99" customFormat="false" ht="20.1" hidden="false" customHeight="true" outlineLevel="0" collapsed="false">
      <c r="A99" s="16" t="s">
        <v>176</v>
      </c>
      <c r="B99" s="53" t="s">
        <v>177</v>
      </c>
      <c r="C99" s="240" t="n">
        <v>61257</v>
      </c>
      <c r="D99" s="214" t="n">
        <v>24758</v>
      </c>
      <c r="E99" s="66" t="n">
        <v>46965</v>
      </c>
    </row>
    <row r="100" customFormat="false" ht="20.1" hidden="false" customHeight="true" outlineLevel="0" collapsed="false">
      <c r="A100" s="16" t="s">
        <v>18</v>
      </c>
      <c r="B100" s="51" t="s">
        <v>178</v>
      </c>
      <c r="C100" s="240"/>
      <c r="D100" s="214"/>
      <c r="E100" s="66" t="n">
        <v>2363</v>
      </c>
    </row>
    <row r="101" customFormat="false" ht="20.1" hidden="false" customHeight="true" outlineLevel="0" collapsed="false">
      <c r="A101" s="16" t="s">
        <v>20</v>
      </c>
      <c r="B101" s="54" t="s">
        <v>179</v>
      </c>
      <c r="C101" s="240"/>
      <c r="D101" s="214"/>
      <c r="E101" s="66"/>
    </row>
    <row r="102" customFormat="false" ht="20.1" hidden="false" customHeight="true" outlineLevel="0" collapsed="false">
      <c r="A102" s="16" t="s">
        <v>180</v>
      </c>
      <c r="B102" s="55" t="s">
        <v>181</v>
      </c>
      <c r="C102" s="240"/>
      <c r="D102" s="214"/>
      <c r="E102" s="66"/>
    </row>
    <row r="103" customFormat="false" ht="20.1" hidden="false" customHeight="true" outlineLevel="0" collapsed="false">
      <c r="A103" s="16" t="s">
        <v>182</v>
      </c>
      <c r="B103" s="55" t="s">
        <v>183</v>
      </c>
      <c r="C103" s="240"/>
      <c r="D103" s="214"/>
      <c r="E103" s="66"/>
    </row>
    <row r="104" customFormat="false" ht="20.1" hidden="false" customHeight="true" outlineLevel="0" collapsed="false">
      <c r="A104" s="16" t="s">
        <v>184</v>
      </c>
      <c r="B104" s="54" t="s">
        <v>185</v>
      </c>
      <c r="C104" s="240" t="n">
        <v>60721</v>
      </c>
      <c r="D104" s="214" t="n">
        <v>23958</v>
      </c>
      <c r="E104" s="66" t="n">
        <v>44091</v>
      </c>
    </row>
    <row r="105" customFormat="false" ht="20.1" hidden="false" customHeight="true" outlineLevel="0" collapsed="false">
      <c r="A105" s="16" t="s">
        <v>186</v>
      </c>
      <c r="B105" s="54" t="s">
        <v>187</v>
      </c>
      <c r="C105" s="240"/>
      <c r="D105" s="214"/>
      <c r="E105" s="66"/>
    </row>
    <row r="106" customFormat="false" ht="20.1" hidden="false" customHeight="true" outlineLevel="0" collapsed="false">
      <c r="A106" s="16" t="s">
        <v>188</v>
      </c>
      <c r="B106" s="55" t="s">
        <v>189</v>
      </c>
      <c r="C106" s="240"/>
      <c r="D106" s="214"/>
      <c r="E106" s="66"/>
    </row>
    <row r="107" customFormat="false" ht="20.1" hidden="false" customHeight="true" outlineLevel="0" collapsed="false">
      <c r="A107" s="21" t="s">
        <v>190</v>
      </c>
      <c r="B107" s="56" t="s">
        <v>191</v>
      </c>
      <c r="C107" s="240"/>
      <c r="D107" s="214"/>
      <c r="E107" s="66"/>
    </row>
    <row r="108" customFormat="false" ht="20.1" hidden="false" customHeight="true" outlineLevel="0" collapsed="false">
      <c r="A108" s="16" t="s">
        <v>192</v>
      </c>
      <c r="B108" s="56" t="s">
        <v>193</v>
      </c>
      <c r="C108" s="240"/>
      <c r="D108" s="214"/>
      <c r="E108" s="66"/>
    </row>
    <row r="109" customFormat="false" ht="20.1" hidden="false" customHeight="true" outlineLevel="0" collapsed="false">
      <c r="A109" s="57" t="s">
        <v>194</v>
      </c>
      <c r="B109" s="58" t="s">
        <v>195</v>
      </c>
      <c r="C109" s="241" t="n">
        <v>536</v>
      </c>
      <c r="D109" s="242" t="n">
        <v>800</v>
      </c>
      <c r="E109" s="243" t="n">
        <v>511</v>
      </c>
    </row>
    <row r="110" customFormat="false" ht="20.1" hidden="false" customHeight="true" outlineLevel="0" collapsed="false">
      <c r="A110" s="10" t="s">
        <v>22</v>
      </c>
      <c r="B110" s="60" t="s">
        <v>196</v>
      </c>
      <c r="C110" s="244" t="n">
        <f aca="false">+C111+C113+C115</f>
        <v>2640</v>
      </c>
      <c r="D110" s="207" t="n">
        <f aca="false">+D111+D113+D115</f>
        <v>8680</v>
      </c>
      <c r="E110" s="208" t="n">
        <f aca="false">+E111+E113+E115</f>
        <v>12042</v>
      </c>
    </row>
    <row r="111" customFormat="false" ht="20.1" hidden="false" customHeight="true" outlineLevel="0" collapsed="false">
      <c r="A111" s="13" t="s">
        <v>24</v>
      </c>
      <c r="B111" s="51" t="s">
        <v>197</v>
      </c>
      <c r="C111" s="245" t="n">
        <v>1090</v>
      </c>
      <c r="D111" s="209" t="n">
        <v>514</v>
      </c>
      <c r="E111" s="210" t="n">
        <v>10805</v>
      </c>
    </row>
    <row r="112" customFormat="false" ht="20.1" hidden="false" customHeight="true" outlineLevel="0" collapsed="false">
      <c r="A112" s="13" t="s">
        <v>26</v>
      </c>
      <c r="B112" s="61" t="s">
        <v>198</v>
      </c>
      <c r="C112" s="245"/>
      <c r="D112" s="209"/>
      <c r="E112" s="210"/>
    </row>
    <row r="113" customFormat="false" ht="20.1" hidden="false" customHeight="true" outlineLevel="0" collapsed="false">
      <c r="A113" s="13" t="s">
        <v>28</v>
      </c>
      <c r="B113" s="61" t="s">
        <v>199</v>
      </c>
      <c r="C113" s="239" t="n">
        <v>1550</v>
      </c>
      <c r="D113" s="211" t="n">
        <v>8166</v>
      </c>
      <c r="E113" s="62" t="n">
        <v>1237</v>
      </c>
    </row>
    <row r="114" customFormat="false" ht="20.1" hidden="false" customHeight="true" outlineLevel="0" collapsed="false">
      <c r="A114" s="13" t="s">
        <v>30</v>
      </c>
      <c r="B114" s="61" t="s">
        <v>200</v>
      </c>
      <c r="C114" s="246"/>
      <c r="D114" s="211"/>
      <c r="E114" s="62"/>
    </row>
    <row r="115" customFormat="false" ht="20.1" hidden="false" customHeight="true" outlineLevel="0" collapsed="false">
      <c r="A115" s="13" t="s">
        <v>32</v>
      </c>
      <c r="B115" s="63" t="s">
        <v>201</v>
      </c>
      <c r="C115" s="246"/>
      <c r="D115" s="211"/>
      <c r="E115" s="62"/>
    </row>
    <row r="116" customFormat="false" ht="20.1" hidden="false" customHeight="true" outlineLevel="0" collapsed="false">
      <c r="A116" s="13" t="s">
        <v>34</v>
      </c>
      <c r="B116" s="64" t="s">
        <v>202</v>
      </c>
      <c r="C116" s="246"/>
      <c r="D116" s="211"/>
      <c r="E116" s="62"/>
    </row>
    <row r="117" customFormat="false" ht="20.1" hidden="false" customHeight="true" outlineLevel="0" collapsed="false">
      <c r="A117" s="13" t="s">
        <v>203</v>
      </c>
      <c r="B117" s="65" t="s">
        <v>204</v>
      </c>
      <c r="C117" s="246"/>
      <c r="D117" s="211"/>
      <c r="E117" s="62"/>
    </row>
    <row r="118" customFormat="false" ht="20.1" hidden="false" customHeight="true" outlineLevel="0" collapsed="false">
      <c r="A118" s="13" t="s">
        <v>205</v>
      </c>
      <c r="B118" s="55" t="s">
        <v>183</v>
      </c>
      <c r="C118" s="246"/>
      <c r="D118" s="211"/>
      <c r="E118" s="62"/>
    </row>
    <row r="119" customFormat="false" ht="20.1" hidden="false" customHeight="true" outlineLevel="0" collapsed="false">
      <c r="A119" s="13" t="s">
        <v>206</v>
      </c>
      <c r="B119" s="55" t="s">
        <v>207</v>
      </c>
      <c r="C119" s="246"/>
      <c r="D119" s="211"/>
      <c r="E119" s="62"/>
    </row>
    <row r="120" customFormat="false" ht="20.1" hidden="false" customHeight="true" outlineLevel="0" collapsed="false">
      <c r="A120" s="13" t="s">
        <v>208</v>
      </c>
      <c r="B120" s="55" t="s">
        <v>209</v>
      </c>
      <c r="C120" s="246"/>
      <c r="D120" s="211"/>
      <c r="E120" s="62"/>
    </row>
    <row r="121" customFormat="false" ht="20.1" hidden="false" customHeight="true" outlineLevel="0" collapsed="false">
      <c r="A121" s="13" t="s">
        <v>210</v>
      </c>
      <c r="B121" s="55" t="s">
        <v>189</v>
      </c>
      <c r="C121" s="246"/>
      <c r="D121" s="211"/>
      <c r="E121" s="62"/>
    </row>
    <row r="122" customFormat="false" ht="20.1" hidden="false" customHeight="true" outlineLevel="0" collapsed="false">
      <c r="A122" s="13" t="s">
        <v>211</v>
      </c>
      <c r="B122" s="55" t="s">
        <v>212</v>
      </c>
      <c r="C122" s="246"/>
      <c r="D122" s="211"/>
      <c r="E122" s="62"/>
    </row>
    <row r="123" customFormat="false" ht="20.1" hidden="false" customHeight="true" outlineLevel="0" collapsed="false">
      <c r="A123" s="21" t="s">
        <v>213</v>
      </c>
      <c r="B123" s="55" t="s">
        <v>214</v>
      </c>
      <c r="C123" s="247"/>
      <c r="D123" s="214"/>
      <c r="E123" s="66"/>
    </row>
    <row r="124" customFormat="false" ht="20.1" hidden="false" customHeight="true" outlineLevel="0" collapsed="false">
      <c r="A124" s="10" t="s">
        <v>36</v>
      </c>
      <c r="B124" s="11" t="s">
        <v>215</v>
      </c>
      <c r="C124" s="244"/>
      <c r="D124" s="207" t="n">
        <f aca="false">+D125+D126</f>
        <v>6223</v>
      </c>
      <c r="E124" s="208" t="n">
        <v>3540</v>
      </c>
    </row>
    <row r="125" customFormat="false" ht="20.1" hidden="false" customHeight="true" outlineLevel="0" collapsed="false">
      <c r="A125" s="13" t="s">
        <v>38</v>
      </c>
      <c r="B125" s="67" t="s">
        <v>216</v>
      </c>
      <c r="C125" s="245"/>
      <c r="D125" s="209" t="n">
        <v>6223</v>
      </c>
      <c r="E125" s="210" t="n">
        <v>3540</v>
      </c>
    </row>
    <row r="126" customFormat="false" ht="20.1" hidden="false" customHeight="true" outlineLevel="0" collapsed="false">
      <c r="A126" s="19" t="s">
        <v>40</v>
      </c>
      <c r="B126" s="61" t="s">
        <v>217</v>
      </c>
      <c r="C126" s="240"/>
      <c r="D126" s="214"/>
      <c r="E126" s="66"/>
    </row>
    <row r="127" customFormat="false" ht="20.1" hidden="false" customHeight="true" outlineLevel="0" collapsed="false">
      <c r="A127" s="10" t="s">
        <v>218</v>
      </c>
      <c r="B127" s="11" t="s">
        <v>219</v>
      </c>
      <c r="C127" s="244" t="n">
        <f aca="false">+C94+C110+C124</f>
        <v>108352</v>
      </c>
      <c r="D127" s="207" t="n">
        <f aca="false">+D94+D110+D124</f>
        <v>79694</v>
      </c>
      <c r="E127" s="208" t="n">
        <f aca="false">+E94+E110+E124</f>
        <v>104617</v>
      </c>
    </row>
    <row r="128" customFormat="false" ht="20.1" hidden="false" customHeight="true" outlineLevel="0" collapsed="false">
      <c r="A128" s="10" t="s">
        <v>64</v>
      </c>
      <c r="B128" s="11" t="s">
        <v>220</v>
      </c>
      <c r="C128" s="244" t="n">
        <f aca="false">+C129+C130+C131</f>
        <v>0</v>
      </c>
      <c r="D128" s="207" t="n">
        <f aca="false">+D129+D130+D131</f>
        <v>0</v>
      </c>
      <c r="E128" s="208" t="n">
        <f aca="false">+E129+E130+E131</f>
        <v>0</v>
      </c>
    </row>
    <row r="129" customFormat="false" ht="20.1" hidden="false" customHeight="true" outlineLevel="0" collapsed="false">
      <c r="A129" s="13" t="s">
        <v>66</v>
      </c>
      <c r="B129" s="67" t="s">
        <v>221</v>
      </c>
      <c r="C129" s="246"/>
      <c r="D129" s="211"/>
      <c r="E129" s="62"/>
    </row>
    <row r="130" customFormat="false" ht="20.1" hidden="false" customHeight="true" outlineLevel="0" collapsed="false">
      <c r="A130" s="13" t="s">
        <v>68</v>
      </c>
      <c r="B130" s="67" t="s">
        <v>222</v>
      </c>
      <c r="C130" s="246"/>
      <c r="D130" s="211"/>
      <c r="E130" s="62"/>
    </row>
    <row r="131" customFormat="false" ht="20.1" hidden="false" customHeight="true" outlineLevel="0" collapsed="false">
      <c r="A131" s="21" t="s">
        <v>70</v>
      </c>
      <c r="B131" s="68" t="s">
        <v>223</v>
      </c>
      <c r="C131" s="246"/>
      <c r="D131" s="211"/>
      <c r="E131" s="62"/>
    </row>
    <row r="132" customFormat="false" ht="20.1" hidden="false" customHeight="true" outlineLevel="0" collapsed="false">
      <c r="A132" s="10" t="s">
        <v>86</v>
      </c>
      <c r="B132" s="11" t="s">
        <v>224</v>
      </c>
      <c r="C132" s="244" t="n">
        <f aca="false">+C133+C134+C135+C136</f>
        <v>0</v>
      </c>
      <c r="D132" s="207" t="n">
        <f aca="false">+D133+D134+D135+D136</f>
        <v>0</v>
      </c>
      <c r="E132" s="208" t="n">
        <f aca="false">+E133+E134+E135+E136</f>
        <v>0</v>
      </c>
    </row>
    <row r="133" customFormat="false" ht="20.1" hidden="false" customHeight="true" outlineLevel="0" collapsed="false">
      <c r="A133" s="13" t="s">
        <v>88</v>
      </c>
      <c r="B133" s="67" t="s">
        <v>225</v>
      </c>
      <c r="C133" s="246"/>
      <c r="D133" s="211"/>
      <c r="E133" s="62"/>
    </row>
    <row r="134" customFormat="false" ht="20.1" hidden="false" customHeight="true" outlineLevel="0" collapsed="false">
      <c r="A134" s="13" t="s">
        <v>90</v>
      </c>
      <c r="B134" s="67" t="s">
        <v>226</v>
      </c>
      <c r="C134" s="246"/>
      <c r="D134" s="211"/>
      <c r="E134" s="62"/>
    </row>
    <row r="135" customFormat="false" ht="20.1" hidden="false" customHeight="true" outlineLevel="0" collapsed="false">
      <c r="A135" s="13" t="s">
        <v>92</v>
      </c>
      <c r="B135" s="67" t="s">
        <v>227</v>
      </c>
      <c r="C135" s="246"/>
      <c r="D135" s="211"/>
      <c r="E135" s="62"/>
    </row>
    <row r="136" customFormat="false" ht="20.1" hidden="false" customHeight="true" outlineLevel="0" collapsed="false">
      <c r="A136" s="21" t="s">
        <v>94</v>
      </c>
      <c r="B136" s="68" t="s">
        <v>228</v>
      </c>
      <c r="C136" s="246"/>
      <c r="D136" s="211"/>
      <c r="E136" s="62"/>
    </row>
    <row r="137" customFormat="false" ht="20.1" hidden="false" customHeight="true" outlineLevel="0" collapsed="false">
      <c r="A137" s="10" t="s">
        <v>229</v>
      </c>
      <c r="B137" s="11" t="s">
        <v>230</v>
      </c>
      <c r="C137" s="244" t="n">
        <f aca="false">+C138+C139+C140+C141</f>
        <v>0</v>
      </c>
      <c r="D137" s="207" t="n">
        <f aca="false">+D138+D139+D140+D141</f>
        <v>36711</v>
      </c>
      <c r="E137" s="208" t="n">
        <f aca="false">+E138+E139+E140+E141</f>
        <v>39571</v>
      </c>
    </row>
    <row r="138" customFormat="false" ht="20.1" hidden="false" customHeight="true" outlineLevel="0" collapsed="false">
      <c r="A138" s="13" t="s">
        <v>100</v>
      </c>
      <c r="B138" s="67" t="s">
        <v>231</v>
      </c>
      <c r="C138" s="246"/>
      <c r="D138" s="211"/>
      <c r="E138" s="62"/>
    </row>
    <row r="139" customFormat="false" ht="20.1" hidden="false" customHeight="true" outlineLevel="0" collapsed="false">
      <c r="A139" s="13" t="s">
        <v>102</v>
      </c>
      <c r="B139" s="67" t="s">
        <v>232</v>
      </c>
      <c r="C139" s="246"/>
      <c r="D139" s="211"/>
      <c r="E139" s="62" t="n">
        <v>3014</v>
      </c>
    </row>
    <row r="140" customFormat="false" ht="20.1" hidden="false" customHeight="true" outlineLevel="0" collapsed="false">
      <c r="A140" s="13" t="s">
        <v>104</v>
      </c>
      <c r="B140" s="67" t="s">
        <v>233</v>
      </c>
      <c r="C140" s="246"/>
      <c r="D140" s="211"/>
      <c r="E140" s="62"/>
    </row>
    <row r="141" customFormat="false" ht="20.1" hidden="false" customHeight="true" outlineLevel="0" collapsed="false">
      <c r="A141" s="21" t="s">
        <v>106</v>
      </c>
      <c r="B141" s="68" t="s">
        <v>289</v>
      </c>
      <c r="C141" s="246"/>
      <c r="D141" s="211" t="n">
        <v>36711</v>
      </c>
      <c r="E141" s="62" t="n">
        <v>36557</v>
      </c>
    </row>
    <row r="142" customFormat="false" ht="20.1" hidden="false" customHeight="true" outlineLevel="0" collapsed="false">
      <c r="A142" s="10" t="s">
        <v>108</v>
      </c>
      <c r="B142" s="11" t="s">
        <v>235</v>
      </c>
      <c r="C142" s="248" t="n">
        <f aca="false">+C143+C144+C145+C146</f>
        <v>0</v>
      </c>
      <c r="D142" s="249" t="n">
        <f aca="false">+D143+D144+D145+D146</f>
        <v>0</v>
      </c>
      <c r="E142" s="250" t="n">
        <f aca="false">+E143+E144+E145+E146</f>
        <v>0</v>
      </c>
    </row>
    <row r="143" customFormat="false" ht="20.1" hidden="false" customHeight="true" outlineLevel="0" collapsed="false">
      <c r="A143" s="13" t="s">
        <v>110</v>
      </c>
      <c r="B143" s="67" t="s">
        <v>236</v>
      </c>
      <c r="C143" s="246"/>
      <c r="D143" s="211"/>
      <c r="E143" s="62"/>
    </row>
    <row r="144" customFormat="false" ht="20.1" hidden="false" customHeight="true" outlineLevel="0" collapsed="false">
      <c r="A144" s="13" t="s">
        <v>112</v>
      </c>
      <c r="B144" s="67" t="s">
        <v>237</v>
      </c>
      <c r="C144" s="246"/>
      <c r="D144" s="211"/>
      <c r="E144" s="62"/>
    </row>
    <row r="145" customFormat="false" ht="20.1" hidden="false" customHeight="true" outlineLevel="0" collapsed="false">
      <c r="A145" s="13" t="s">
        <v>114</v>
      </c>
      <c r="B145" s="67" t="s">
        <v>238</v>
      </c>
      <c r="C145" s="246"/>
      <c r="D145" s="211"/>
      <c r="E145" s="62"/>
    </row>
    <row r="146" customFormat="false" ht="20.1" hidden="false" customHeight="true" outlineLevel="0" collapsed="false">
      <c r="A146" s="13" t="s">
        <v>116</v>
      </c>
      <c r="B146" s="67" t="s">
        <v>239</v>
      </c>
      <c r="C146" s="246"/>
      <c r="D146" s="211"/>
      <c r="E146" s="62"/>
    </row>
    <row r="147" customFormat="false" ht="20.1" hidden="false" customHeight="true" outlineLevel="0" collapsed="false">
      <c r="A147" s="10" t="s">
        <v>118</v>
      </c>
      <c r="B147" s="11" t="s">
        <v>240</v>
      </c>
      <c r="C147" s="251" t="n">
        <f aca="false">+C128+C132+C137+C142</f>
        <v>0</v>
      </c>
      <c r="D147" s="252" t="n">
        <f aca="false">+D128+D132+D137+D142</f>
        <v>36711</v>
      </c>
      <c r="E147" s="253" t="n">
        <f aca="false">+E128+E132+E137+E142</f>
        <v>39571</v>
      </c>
    </row>
    <row r="148" customFormat="false" ht="20.1" hidden="false" customHeight="true" outlineLevel="0" collapsed="false">
      <c r="A148" s="254" t="s">
        <v>241</v>
      </c>
      <c r="B148" s="255" t="s">
        <v>404</v>
      </c>
      <c r="C148" s="251" t="n">
        <v>-6465</v>
      </c>
      <c r="D148" s="252"/>
      <c r="E148" s="253"/>
    </row>
    <row r="149" customFormat="false" ht="20.1" hidden="false" customHeight="true" outlineLevel="0" collapsed="false">
      <c r="A149" s="71" t="s">
        <v>262</v>
      </c>
      <c r="B149" s="72" t="s">
        <v>242</v>
      </c>
      <c r="C149" s="251" t="n">
        <f aca="false">+C127+C148</f>
        <v>101887</v>
      </c>
      <c r="D149" s="252" t="n">
        <f aca="false">+D127+D147</f>
        <v>116405</v>
      </c>
      <c r="E149" s="253" t="n">
        <f aca="false">+E127+E147</f>
        <v>144188</v>
      </c>
    </row>
  </sheetData>
  <mergeCells count="4">
    <mergeCell ref="A3:E3"/>
    <mergeCell ref="A4:B4"/>
    <mergeCell ref="A90:E90"/>
    <mergeCell ref="A91:B9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50"/>
  <sheetViews>
    <sheetView windowProtection="false" showFormulas="false" showGridLines="true" showRowColHeaders="true" showZeros="true" rightToLeft="false" tabSelected="false" showOutlineSymbols="true" defaultGridColor="true" view="normal" topLeftCell="A70" colorId="64" zoomScale="100" zoomScaleNormal="100" zoomScalePageLayoutView="100" workbookViewId="0">
      <selection pane="topLeft" activeCell="C91" activeCellId="0" sqref="C91"/>
    </sheetView>
  </sheetViews>
  <sheetFormatPr defaultRowHeight="15"/>
  <cols>
    <col collapsed="false" hidden="false" max="1" min="1" style="0" width="12.7091836734694"/>
    <col collapsed="false" hidden="false" max="2" min="2" style="0" width="59.2908163265306"/>
    <col collapsed="false" hidden="false" max="3" min="3" style="0" width="13.1377551020408"/>
    <col collapsed="false" hidden="false" max="1025" min="4" style="0" width="8.72959183673469"/>
  </cols>
  <sheetData>
    <row r="2" customFormat="false" ht="20.1" hidden="false" customHeight="true" outlineLevel="0" collapsed="false">
      <c r="A2" s="256"/>
      <c r="B2" s="257"/>
      <c r="C2" s="258" t="s">
        <v>405</v>
      </c>
    </row>
    <row r="3" customFormat="false" ht="20.1" hidden="false" customHeight="true" outlineLevel="0" collapsed="false">
      <c r="A3" s="259" t="s">
        <v>252</v>
      </c>
      <c r="B3" s="260" t="s">
        <v>406</v>
      </c>
      <c r="C3" s="261"/>
    </row>
    <row r="4" customFormat="false" ht="20.1" hidden="false" customHeight="true" outlineLevel="0" collapsed="false">
      <c r="A4" s="262"/>
      <c r="B4" s="263" t="s">
        <v>407</v>
      </c>
      <c r="C4" s="264"/>
    </row>
    <row r="5" customFormat="false" ht="20.1" hidden="false" customHeight="true" outlineLevel="0" collapsed="false">
      <c r="A5" s="265"/>
      <c r="B5" s="265"/>
      <c r="C5" s="266" t="s">
        <v>350</v>
      </c>
    </row>
    <row r="6" customFormat="false" ht="20.1" hidden="false" customHeight="true" outlineLevel="0" collapsed="false">
      <c r="A6" s="267" t="s">
        <v>408</v>
      </c>
      <c r="B6" s="268" t="s">
        <v>409</v>
      </c>
      <c r="C6" s="269" t="s">
        <v>410</v>
      </c>
    </row>
    <row r="7" customFormat="false" ht="20.1" hidden="false" customHeight="true" outlineLevel="0" collapsed="false">
      <c r="A7" s="270" t="n">
        <v>1</v>
      </c>
      <c r="B7" s="271" t="n">
        <v>2</v>
      </c>
      <c r="C7" s="272" t="n">
        <v>3</v>
      </c>
    </row>
    <row r="8" customFormat="false" ht="20.1" hidden="false" customHeight="true" outlineLevel="0" collapsed="false">
      <c r="A8" s="273"/>
      <c r="B8" s="274" t="s">
        <v>250</v>
      </c>
      <c r="C8" s="275"/>
    </row>
    <row r="9" customFormat="false" ht="20.1" hidden="false" customHeight="true" outlineLevel="0" collapsed="false">
      <c r="A9" s="42" t="s">
        <v>6</v>
      </c>
      <c r="B9" s="11" t="s">
        <v>7</v>
      </c>
      <c r="C9" s="12" t="n">
        <v>96541</v>
      </c>
    </row>
    <row r="10" customFormat="false" ht="20.1" hidden="false" customHeight="true" outlineLevel="0" collapsed="false">
      <c r="A10" s="276" t="s">
        <v>8</v>
      </c>
      <c r="B10" s="14" t="s">
        <v>9</v>
      </c>
      <c r="C10" s="15" t="n">
        <v>45198</v>
      </c>
    </row>
    <row r="11" customFormat="false" ht="20.1" hidden="false" customHeight="true" outlineLevel="0" collapsed="false">
      <c r="A11" s="277" t="s">
        <v>10</v>
      </c>
      <c r="B11" s="17" t="s">
        <v>11</v>
      </c>
      <c r="C11" s="18" t="n">
        <v>22254</v>
      </c>
    </row>
    <row r="12" customFormat="false" ht="20.1" hidden="false" customHeight="true" outlineLevel="0" collapsed="false">
      <c r="A12" s="277" t="s">
        <v>12</v>
      </c>
      <c r="B12" s="17" t="s">
        <v>13</v>
      </c>
      <c r="C12" s="18" t="n">
        <v>10601</v>
      </c>
    </row>
    <row r="13" customFormat="false" ht="20.1" hidden="false" customHeight="true" outlineLevel="0" collapsed="false">
      <c r="A13" s="277" t="s">
        <v>14</v>
      </c>
      <c r="B13" s="17" t="s">
        <v>15</v>
      </c>
      <c r="C13" s="18" t="n">
        <v>1200</v>
      </c>
    </row>
    <row r="14" customFormat="false" ht="20.1" hidden="false" customHeight="true" outlineLevel="0" collapsed="false">
      <c r="A14" s="277" t="s">
        <v>16</v>
      </c>
      <c r="B14" s="17" t="s">
        <v>384</v>
      </c>
      <c r="C14" s="278" t="n">
        <v>17270</v>
      </c>
    </row>
    <row r="15" customFormat="false" ht="20.1" hidden="false" customHeight="true" outlineLevel="0" collapsed="false">
      <c r="A15" s="279" t="s">
        <v>18</v>
      </c>
      <c r="B15" s="20" t="s">
        <v>401</v>
      </c>
      <c r="C15" s="280" t="n">
        <v>18</v>
      </c>
    </row>
    <row r="16" customFormat="false" ht="20.1" hidden="false" customHeight="true" outlineLevel="0" collapsed="false">
      <c r="A16" s="279" t="s">
        <v>20</v>
      </c>
      <c r="B16" s="20" t="s">
        <v>19</v>
      </c>
      <c r="C16" s="281"/>
    </row>
    <row r="17" customFormat="false" ht="20.1" hidden="false" customHeight="true" outlineLevel="0" collapsed="false">
      <c r="A17" s="42" t="s">
        <v>22</v>
      </c>
      <c r="B17" s="24" t="s">
        <v>23</v>
      </c>
      <c r="C17" s="12" t="n">
        <f aca="false">+C18+C19+C20+C21+C22</f>
        <v>4976</v>
      </c>
    </row>
    <row r="18" customFormat="false" ht="20.1" hidden="false" customHeight="true" outlineLevel="0" collapsed="false">
      <c r="A18" s="276" t="s">
        <v>24</v>
      </c>
      <c r="B18" s="14" t="s">
        <v>25</v>
      </c>
      <c r="C18" s="15"/>
    </row>
    <row r="19" customFormat="false" ht="20.1" hidden="false" customHeight="true" outlineLevel="0" collapsed="false">
      <c r="A19" s="277" t="s">
        <v>26</v>
      </c>
      <c r="B19" s="17" t="s">
        <v>27</v>
      </c>
      <c r="C19" s="18"/>
    </row>
    <row r="20" customFormat="false" ht="20.1" hidden="false" customHeight="true" outlineLevel="0" collapsed="false">
      <c r="A20" s="277" t="s">
        <v>28</v>
      </c>
      <c r="B20" s="17" t="s">
        <v>29</v>
      </c>
      <c r="C20" s="18"/>
    </row>
    <row r="21" customFormat="false" ht="20.1" hidden="false" customHeight="true" outlineLevel="0" collapsed="false">
      <c r="A21" s="277" t="s">
        <v>30</v>
      </c>
      <c r="B21" s="17" t="s">
        <v>31</v>
      </c>
      <c r="C21" s="18"/>
    </row>
    <row r="22" customFormat="false" ht="20.1" hidden="false" customHeight="true" outlineLevel="0" collapsed="false">
      <c r="A22" s="277" t="s">
        <v>32</v>
      </c>
      <c r="B22" s="17" t="s">
        <v>33</v>
      </c>
      <c r="C22" s="18" t="n">
        <v>4976</v>
      </c>
    </row>
    <row r="23" customFormat="false" ht="15" hidden="false" customHeight="true" outlineLevel="0" collapsed="false">
      <c r="A23" s="279" t="s">
        <v>34</v>
      </c>
      <c r="B23" s="20" t="s">
        <v>35</v>
      </c>
      <c r="C23" s="25"/>
    </row>
    <row r="24" customFormat="false" ht="15" hidden="false" customHeight="true" outlineLevel="0" collapsed="false">
      <c r="A24" s="42" t="s">
        <v>36</v>
      </c>
      <c r="B24" s="11" t="s">
        <v>37</v>
      </c>
      <c r="C24" s="12" t="n">
        <f aca="false">+C25+C26+C27+C28+C29</f>
        <v>0</v>
      </c>
    </row>
    <row r="25" customFormat="false" ht="15" hidden="false" customHeight="true" outlineLevel="0" collapsed="false">
      <c r="A25" s="276" t="s">
        <v>38</v>
      </c>
      <c r="B25" s="14" t="s">
        <v>39</v>
      </c>
      <c r="C25" s="15"/>
    </row>
    <row r="26" customFormat="false" ht="15" hidden="false" customHeight="true" outlineLevel="0" collapsed="false">
      <c r="A26" s="277" t="s">
        <v>40</v>
      </c>
      <c r="B26" s="17" t="s">
        <v>41</v>
      </c>
      <c r="C26" s="18"/>
    </row>
    <row r="27" customFormat="false" ht="15" hidden="false" customHeight="true" outlineLevel="0" collapsed="false">
      <c r="A27" s="277" t="s">
        <v>42</v>
      </c>
      <c r="B27" s="17" t="s">
        <v>43</v>
      </c>
      <c r="C27" s="18"/>
    </row>
    <row r="28" customFormat="false" ht="15" hidden="false" customHeight="true" outlineLevel="0" collapsed="false">
      <c r="A28" s="277" t="s">
        <v>44</v>
      </c>
      <c r="B28" s="17" t="s">
        <v>45</v>
      </c>
      <c r="C28" s="18"/>
    </row>
    <row r="29" customFormat="false" ht="15" hidden="false" customHeight="true" outlineLevel="0" collapsed="false">
      <c r="A29" s="277" t="s">
        <v>46</v>
      </c>
      <c r="B29" s="17" t="s">
        <v>47</v>
      </c>
      <c r="C29" s="18"/>
    </row>
    <row r="30" customFormat="false" ht="15" hidden="false" customHeight="true" outlineLevel="0" collapsed="false">
      <c r="A30" s="279" t="s">
        <v>48</v>
      </c>
      <c r="B30" s="20" t="s">
        <v>49</v>
      </c>
      <c r="C30" s="25"/>
    </row>
    <row r="31" customFormat="false" ht="20.1" hidden="false" customHeight="true" outlineLevel="0" collapsed="false">
      <c r="A31" s="42" t="s">
        <v>50</v>
      </c>
      <c r="B31" s="11" t="s">
        <v>51</v>
      </c>
      <c r="C31" s="12" t="n">
        <v>9626</v>
      </c>
    </row>
    <row r="32" customFormat="false" ht="20.1" hidden="false" customHeight="true" outlineLevel="0" collapsed="false">
      <c r="A32" s="276" t="s">
        <v>52</v>
      </c>
      <c r="B32" s="14" t="s">
        <v>53</v>
      </c>
      <c r="C32" s="26" t="n">
        <v>8000</v>
      </c>
    </row>
    <row r="33" customFormat="false" ht="20.1" hidden="false" customHeight="true" outlineLevel="0" collapsed="false">
      <c r="A33" s="277" t="s">
        <v>54</v>
      </c>
      <c r="B33" s="17" t="s">
        <v>55</v>
      </c>
      <c r="C33" s="18" t="n">
        <v>500</v>
      </c>
    </row>
    <row r="34" customFormat="false" ht="20.1" hidden="false" customHeight="true" outlineLevel="0" collapsed="false">
      <c r="A34" s="277" t="s">
        <v>56</v>
      </c>
      <c r="B34" s="17" t="s">
        <v>57</v>
      </c>
      <c r="C34" s="18" t="n">
        <v>7500</v>
      </c>
    </row>
    <row r="35" customFormat="false" ht="20.1" hidden="false" customHeight="true" outlineLevel="0" collapsed="false">
      <c r="A35" s="277" t="s">
        <v>58</v>
      </c>
      <c r="B35" s="17" t="s">
        <v>59</v>
      </c>
      <c r="C35" s="18" t="n">
        <v>1500</v>
      </c>
    </row>
    <row r="36" customFormat="false" ht="20.1" hidden="false" customHeight="true" outlineLevel="0" collapsed="false">
      <c r="A36" s="277" t="s">
        <v>60</v>
      </c>
      <c r="B36" s="17" t="s">
        <v>61</v>
      </c>
      <c r="C36" s="18" t="n">
        <v>100</v>
      </c>
    </row>
    <row r="37" customFormat="false" ht="20.1" hidden="false" customHeight="true" outlineLevel="0" collapsed="false">
      <c r="A37" s="279" t="s">
        <v>62</v>
      </c>
      <c r="B37" s="20" t="s">
        <v>63</v>
      </c>
      <c r="C37" s="25" t="n">
        <v>26</v>
      </c>
    </row>
    <row r="38" customFormat="false" ht="20.1" hidden="false" customHeight="true" outlineLevel="0" collapsed="false">
      <c r="A38" s="42" t="s">
        <v>64</v>
      </c>
      <c r="B38" s="11" t="s">
        <v>65</v>
      </c>
      <c r="C38" s="12" t="n">
        <f aca="false">SUM(C39:C48)</f>
        <v>4874</v>
      </c>
    </row>
    <row r="39" customFormat="false" ht="15" hidden="false" customHeight="true" outlineLevel="0" collapsed="false">
      <c r="A39" s="276" t="s">
        <v>66</v>
      </c>
      <c r="B39" s="14" t="s">
        <v>67</v>
      </c>
      <c r="C39" s="15"/>
    </row>
    <row r="40" customFormat="false" ht="15" hidden="false" customHeight="true" outlineLevel="0" collapsed="false">
      <c r="A40" s="277" t="s">
        <v>68</v>
      </c>
      <c r="B40" s="17" t="s">
        <v>69</v>
      </c>
      <c r="C40" s="18" t="n">
        <v>900</v>
      </c>
    </row>
    <row r="41" customFormat="false" ht="15" hidden="false" customHeight="true" outlineLevel="0" collapsed="false">
      <c r="A41" s="277" t="s">
        <v>70</v>
      </c>
      <c r="B41" s="17" t="s">
        <v>71</v>
      </c>
      <c r="C41" s="18"/>
    </row>
    <row r="42" customFormat="false" ht="20.1" hidden="false" customHeight="true" outlineLevel="0" collapsed="false">
      <c r="A42" s="277" t="s">
        <v>72</v>
      </c>
      <c r="B42" s="17" t="s">
        <v>73</v>
      </c>
      <c r="C42" s="18"/>
    </row>
    <row r="43" customFormat="false" ht="20.1" hidden="false" customHeight="true" outlineLevel="0" collapsed="false">
      <c r="A43" s="277" t="s">
        <v>74</v>
      </c>
      <c r="B43" s="17" t="s">
        <v>75</v>
      </c>
      <c r="C43" s="18" t="n">
        <v>3700</v>
      </c>
    </row>
    <row r="44" customFormat="false" ht="20.1" hidden="false" customHeight="true" outlineLevel="0" collapsed="false">
      <c r="A44" s="277" t="s">
        <v>76</v>
      </c>
      <c r="B44" s="17" t="s">
        <v>77</v>
      </c>
      <c r="C44" s="18"/>
    </row>
    <row r="45" customFormat="false" ht="20.1" hidden="false" customHeight="true" outlineLevel="0" collapsed="false">
      <c r="A45" s="277" t="s">
        <v>78</v>
      </c>
      <c r="B45" s="17" t="s">
        <v>79</v>
      </c>
      <c r="C45" s="18"/>
    </row>
    <row r="46" customFormat="false" ht="20.1" hidden="false" customHeight="true" outlineLevel="0" collapsed="false">
      <c r="A46" s="277" t="s">
        <v>80</v>
      </c>
      <c r="B46" s="17" t="s">
        <v>81</v>
      </c>
      <c r="C46" s="18" t="n">
        <v>50</v>
      </c>
    </row>
    <row r="47" customFormat="false" ht="15" hidden="false" customHeight="true" outlineLevel="0" collapsed="false">
      <c r="A47" s="277" t="s">
        <v>82</v>
      </c>
      <c r="B47" s="17" t="s">
        <v>83</v>
      </c>
      <c r="C47" s="18"/>
    </row>
    <row r="48" customFormat="false" ht="15" hidden="false" customHeight="true" outlineLevel="0" collapsed="false">
      <c r="A48" s="279" t="s">
        <v>84</v>
      </c>
      <c r="B48" s="20" t="s">
        <v>85</v>
      </c>
      <c r="C48" s="25" t="n">
        <v>224</v>
      </c>
    </row>
    <row r="49" customFormat="false" ht="15" hidden="false" customHeight="true" outlineLevel="0" collapsed="false">
      <c r="A49" s="42" t="s">
        <v>86</v>
      </c>
      <c r="B49" s="11" t="s">
        <v>87</v>
      </c>
      <c r="C49" s="12" t="n">
        <f aca="false">SUM(C50:C54)</f>
        <v>5500</v>
      </c>
    </row>
    <row r="50" customFormat="false" ht="15" hidden="false" customHeight="true" outlineLevel="0" collapsed="false">
      <c r="A50" s="276" t="s">
        <v>88</v>
      </c>
      <c r="B50" s="14" t="s">
        <v>89</v>
      </c>
      <c r="C50" s="15"/>
    </row>
    <row r="51" customFormat="false" ht="15" hidden="false" customHeight="true" outlineLevel="0" collapsed="false">
      <c r="A51" s="277" t="s">
        <v>90</v>
      </c>
      <c r="B51" s="17" t="s">
        <v>91</v>
      </c>
      <c r="C51" s="18"/>
    </row>
    <row r="52" customFormat="false" ht="15" hidden="false" customHeight="true" outlineLevel="0" collapsed="false">
      <c r="A52" s="277" t="s">
        <v>92</v>
      </c>
      <c r="B52" s="17" t="s">
        <v>93</v>
      </c>
      <c r="C52" s="18" t="n">
        <v>5500</v>
      </c>
    </row>
    <row r="53" customFormat="false" ht="15" hidden="false" customHeight="true" outlineLevel="0" collapsed="false">
      <c r="A53" s="277" t="s">
        <v>94</v>
      </c>
      <c r="B53" s="17" t="s">
        <v>95</v>
      </c>
      <c r="C53" s="18"/>
    </row>
    <row r="54" customFormat="false" ht="15" hidden="false" customHeight="true" outlineLevel="0" collapsed="false">
      <c r="A54" s="279" t="s">
        <v>96</v>
      </c>
      <c r="B54" s="20" t="s">
        <v>97</v>
      </c>
      <c r="C54" s="25"/>
    </row>
    <row r="55" customFormat="false" ht="15" hidden="false" customHeight="true" outlineLevel="0" collapsed="false">
      <c r="A55" s="42" t="s">
        <v>98</v>
      </c>
      <c r="B55" s="11" t="s">
        <v>99</v>
      </c>
      <c r="C55" s="12" t="n">
        <f aca="false">SUM(C56:C58)</f>
        <v>185</v>
      </c>
    </row>
    <row r="56" customFormat="false" ht="15" hidden="false" customHeight="true" outlineLevel="0" collapsed="false">
      <c r="A56" s="276" t="s">
        <v>100</v>
      </c>
      <c r="B56" s="14" t="s">
        <v>101</v>
      </c>
      <c r="C56" s="15"/>
    </row>
    <row r="57" customFormat="false" ht="15" hidden="false" customHeight="true" outlineLevel="0" collapsed="false">
      <c r="A57" s="277" t="s">
        <v>102</v>
      </c>
      <c r="B57" s="17" t="s">
        <v>103</v>
      </c>
      <c r="C57" s="18"/>
    </row>
    <row r="58" customFormat="false" ht="15" hidden="false" customHeight="true" outlineLevel="0" collapsed="false">
      <c r="A58" s="277" t="s">
        <v>104</v>
      </c>
      <c r="B58" s="17" t="s">
        <v>105</v>
      </c>
      <c r="C58" s="18" t="n">
        <v>185</v>
      </c>
    </row>
    <row r="59" customFormat="false" ht="15" hidden="false" customHeight="true" outlineLevel="0" collapsed="false">
      <c r="A59" s="279" t="s">
        <v>106</v>
      </c>
      <c r="B59" s="20" t="s">
        <v>107</v>
      </c>
      <c r="C59" s="25"/>
    </row>
    <row r="60" customFormat="false" ht="15" hidden="false" customHeight="true" outlineLevel="0" collapsed="false">
      <c r="A60" s="42" t="s">
        <v>108</v>
      </c>
      <c r="B60" s="24" t="s">
        <v>109</v>
      </c>
      <c r="C60" s="12"/>
    </row>
    <row r="61" customFormat="false" ht="15" hidden="false" customHeight="true" outlineLevel="0" collapsed="false">
      <c r="A61" s="276" t="s">
        <v>110</v>
      </c>
      <c r="B61" s="14" t="s">
        <v>111</v>
      </c>
      <c r="C61" s="18"/>
    </row>
    <row r="62" customFormat="false" ht="15" hidden="false" customHeight="true" outlineLevel="0" collapsed="false">
      <c r="A62" s="277" t="s">
        <v>112</v>
      </c>
      <c r="B62" s="17" t="s">
        <v>113</v>
      </c>
      <c r="C62" s="18"/>
    </row>
    <row r="63" customFormat="false" ht="15" hidden="false" customHeight="true" outlineLevel="0" collapsed="false">
      <c r="A63" s="277" t="s">
        <v>114</v>
      </c>
      <c r="B63" s="17" t="s">
        <v>115</v>
      </c>
      <c r="C63" s="18"/>
    </row>
    <row r="64" customFormat="false" ht="15" hidden="false" customHeight="true" outlineLevel="0" collapsed="false">
      <c r="A64" s="279" t="s">
        <v>116</v>
      </c>
      <c r="B64" s="20" t="s">
        <v>117</v>
      </c>
      <c r="C64" s="18"/>
    </row>
    <row r="65" customFormat="false" ht="20.1" hidden="false" customHeight="true" outlineLevel="0" collapsed="false">
      <c r="A65" s="42" t="s">
        <v>118</v>
      </c>
      <c r="B65" s="11" t="s">
        <v>119</v>
      </c>
      <c r="C65" s="12" t="n">
        <f aca="false">+C9+C17+C24+C31+C38+C49+C55+C60</f>
        <v>121702</v>
      </c>
    </row>
    <row r="66" customFormat="false" ht="15" hidden="false" customHeight="true" outlineLevel="0" collapsed="false">
      <c r="A66" s="282" t="s">
        <v>411</v>
      </c>
      <c r="B66" s="24" t="s">
        <v>121</v>
      </c>
      <c r="C66" s="12" t="n">
        <f aca="false">SUM(C67:C69)</f>
        <v>7980</v>
      </c>
    </row>
    <row r="67" customFormat="false" ht="15" hidden="false" customHeight="true" outlineLevel="0" collapsed="false">
      <c r="A67" s="276" t="s">
        <v>122</v>
      </c>
      <c r="B67" s="14" t="s">
        <v>123</v>
      </c>
      <c r="C67" s="18"/>
    </row>
    <row r="68" customFormat="false" ht="15" hidden="false" customHeight="true" outlineLevel="0" collapsed="false">
      <c r="A68" s="277" t="s">
        <v>124</v>
      </c>
      <c r="B68" s="17" t="s">
        <v>125</v>
      </c>
      <c r="C68" s="18"/>
    </row>
    <row r="69" customFormat="false" ht="15" hidden="false" customHeight="true" outlineLevel="0" collapsed="false">
      <c r="A69" s="279" t="s">
        <v>126</v>
      </c>
      <c r="B69" s="28" t="s">
        <v>127</v>
      </c>
      <c r="C69" s="18" t="n">
        <v>7980</v>
      </c>
    </row>
    <row r="70" customFormat="false" ht="15" hidden="false" customHeight="true" outlineLevel="0" collapsed="false">
      <c r="A70" s="282" t="s">
        <v>128</v>
      </c>
      <c r="B70" s="24" t="s">
        <v>129</v>
      </c>
      <c r="C70" s="12" t="n">
        <f aca="false">SUM(C71:C74)</f>
        <v>0</v>
      </c>
    </row>
    <row r="71" customFormat="false" ht="15" hidden="false" customHeight="true" outlineLevel="0" collapsed="false">
      <c r="A71" s="276" t="s">
        <v>130</v>
      </c>
      <c r="B71" s="14" t="s">
        <v>131</v>
      </c>
      <c r="C71" s="18"/>
    </row>
    <row r="72" customFormat="false" ht="15" hidden="false" customHeight="true" outlineLevel="0" collapsed="false">
      <c r="A72" s="277" t="s">
        <v>132</v>
      </c>
      <c r="B72" s="17" t="s">
        <v>133</v>
      </c>
      <c r="C72" s="18"/>
    </row>
    <row r="73" customFormat="false" ht="15" hidden="false" customHeight="true" outlineLevel="0" collapsed="false">
      <c r="A73" s="277" t="s">
        <v>134</v>
      </c>
      <c r="B73" s="17" t="s">
        <v>135</v>
      </c>
      <c r="C73" s="18"/>
    </row>
    <row r="74" customFormat="false" ht="15" hidden="false" customHeight="true" outlineLevel="0" collapsed="false">
      <c r="A74" s="279" t="s">
        <v>136</v>
      </c>
      <c r="B74" s="20" t="s">
        <v>137</v>
      </c>
      <c r="C74" s="18"/>
    </row>
    <row r="75" customFormat="false" ht="20.1" hidden="false" customHeight="true" outlineLevel="0" collapsed="false">
      <c r="A75" s="282" t="s">
        <v>138</v>
      </c>
      <c r="B75" s="24" t="s">
        <v>139</v>
      </c>
      <c r="C75" s="12" t="n">
        <f aca="false">SUM(C76:C77)</f>
        <v>14363</v>
      </c>
    </row>
    <row r="76" customFormat="false" ht="14.1" hidden="false" customHeight="true" outlineLevel="0" collapsed="false">
      <c r="A76" s="276" t="s">
        <v>140</v>
      </c>
      <c r="B76" s="14" t="s">
        <v>141</v>
      </c>
      <c r="C76" s="18" t="n">
        <v>14363</v>
      </c>
    </row>
    <row r="77" customFormat="false" ht="14.1" hidden="false" customHeight="true" outlineLevel="0" collapsed="false">
      <c r="A77" s="279" t="s">
        <v>142</v>
      </c>
      <c r="B77" s="20" t="s">
        <v>143</v>
      </c>
      <c r="C77" s="18"/>
    </row>
    <row r="78" customFormat="false" ht="14.1" hidden="false" customHeight="true" outlineLevel="0" collapsed="false">
      <c r="A78" s="282" t="s">
        <v>144</v>
      </c>
      <c r="B78" s="24" t="s">
        <v>145</v>
      </c>
      <c r="C78" s="12" t="n">
        <f aca="false">SUM(C79:C81)</f>
        <v>143</v>
      </c>
    </row>
    <row r="79" customFormat="false" ht="14.1" hidden="false" customHeight="true" outlineLevel="0" collapsed="false">
      <c r="A79" s="276" t="s">
        <v>146</v>
      </c>
      <c r="B79" s="14" t="s">
        <v>147</v>
      </c>
      <c r="C79" s="18"/>
    </row>
    <row r="80" customFormat="false" ht="14.1" hidden="false" customHeight="true" outlineLevel="0" collapsed="false">
      <c r="A80" s="277" t="s">
        <v>148</v>
      </c>
      <c r="B80" s="17" t="s">
        <v>149</v>
      </c>
      <c r="C80" s="18" t="n">
        <v>143</v>
      </c>
    </row>
    <row r="81" customFormat="false" ht="14.1" hidden="false" customHeight="true" outlineLevel="0" collapsed="false">
      <c r="A81" s="279" t="s">
        <v>150</v>
      </c>
      <c r="B81" s="20" t="s">
        <v>151</v>
      </c>
      <c r="C81" s="18"/>
    </row>
    <row r="82" customFormat="false" ht="14.1" hidden="false" customHeight="true" outlineLevel="0" collapsed="false">
      <c r="A82" s="282" t="s">
        <v>152</v>
      </c>
      <c r="B82" s="24" t="s">
        <v>153</v>
      </c>
      <c r="C82" s="12" t="n">
        <f aca="false">SUM(C83:C86)</f>
        <v>0</v>
      </c>
    </row>
    <row r="83" customFormat="false" ht="14.1" hidden="false" customHeight="true" outlineLevel="0" collapsed="false">
      <c r="A83" s="283" t="s">
        <v>154</v>
      </c>
      <c r="B83" s="14" t="s">
        <v>155</v>
      </c>
      <c r="C83" s="18"/>
    </row>
    <row r="84" customFormat="false" ht="14.1" hidden="false" customHeight="true" outlineLevel="0" collapsed="false">
      <c r="A84" s="284" t="s">
        <v>156</v>
      </c>
      <c r="B84" s="17" t="s">
        <v>157</v>
      </c>
      <c r="C84" s="18"/>
    </row>
    <row r="85" customFormat="false" ht="14.1" hidden="false" customHeight="true" outlineLevel="0" collapsed="false">
      <c r="A85" s="284" t="s">
        <v>158</v>
      </c>
      <c r="B85" s="17" t="s">
        <v>159</v>
      </c>
      <c r="C85" s="18"/>
    </row>
    <row r="86" customFormat="false" ht="14.1" hidden="false" customHeight="true" outlineLevel="0" collapsed="false">
      <c r="A86" s="285" t="s">
        <v>160</v>
      </c>
      <c r="B86" s="20" t="s">
        <v>161</v>
      </c>
      <c r="C86" s="18"/>
    </row>
    <row r="87" customFormat="false" ht="14.1" hidden="false" customHeight="true" outlineLevel="0" collapsed="false">
      <c r="A87" s="282" t="s">
        <v>162</v>
      </c>
      <c r="B87" s="24" t="s">
        <v>163</v>
      </c>
      <c r="C87" s="32"/>
    </row>
    <row r="88" customFormat="false" ht="20.1" hidden="false" customHeight="true" outlineLevel="0" collapsed="false">
      <c r="A88" s="282" t="s">
        <v>164</v>
      </c>
      <c r="B88" s="33" t="s">
        <v>165</v>
      </c>
      <c r="C88" s="12" t="n">
        <v>22486</v>
      </c>
    </row>
    <row r="89" customFormat="false" ht="20.1" hidden="false" customHeight="true" outlineLevel="0" collapsed="false">
      <c r="A89" s="286" t="s">
        <v>166</v>
      </c>
      <c r="B89" s="35" t="s">
        <v>412</v>
      </c>
      <c r="C89" s="12" t="n">
        <v>144188</v>
      </c>
    </row>
    <row r="90" customFormat="false" ht="20.1" hidden="false" customHeight="true" outlineLevel="0" collapsed="false">
      <c r="A90" s="287"/>
      <c r="B90" s="288"/>
      <c r="C90" s="289"/>
    </row>
    <row r="91" customFormat="false" ht="20.1" hidden="false" customHeight="true" outlineLevel="0" collapsed="false">
      <c r="A91" s="290"/>
      <c r="B91" s="257"/>
      <c r="C91" s="258"/>
    </row>
    <row r="92" customFormat="false" ht="20.1" hidden="false" customHeight="true" outlineLevel="0" collapsed="false">
      <c r="A92" s="291"/>
      <c r="B92" s="292" t="s">
        <v>251</v>
      </c>
      <c r="C92" s="293"/>
    </row>
    <row r="93" customFormat="false" ht="20.1" hidden="false" customHeight="true" outlineLevel="0" collapsed="false">
      <c r="A93" s="7" t="s">
        <v>6</v>
      </c>
      <c r="B93" s="46" t="s">
        <v>171</v>
      </c>
      <c r="C93" s="47" t="n">
        <f aca="false">SUM(C94:C98)</f>
        <v>89035</v>
      </c>
    </row>
    <row r="94" customFormat="false" ht="20.1" hidden="false" customHeight="true" outlineLevel="0" collapsed="false">
      <c r="A94" s="294" t="s">
        <v>8</v>
      </c>
      <c r="B94" s="49" t="s">
        <v>172</v>
      </c>
      <c r="C94" s="50" t="n">
        <v>9621</v>
      </c>
    </row>
    <row r="95" customFormat="false" ht="20.1" hidden="false" customHeight="true" outlineLevel="0" collapsed="false">
      <c r="A95" s="277" t="s">
        <v>10</v>
      </c>
      <c r="B95" s="51" t="s">
        <v>173</v>
      </c>
      <c r="C95" s="18" t="n">
        <v>2546</v>
      </c>
    </row>
    <row r="96" customFormat="false" ht="20.1" hidden="false" customHeight="true" outlineLevel="0" collapsed="false">
      <c r="A96" s="277" t="s">
        <v>12</v>
      </c>
      <c r="B96" s="51" t="s">
        <v>174</v>
      </c>
      <c r="C96" s="25" t="n">
        <v>26846</v>
      </c>
    </row>
    <row r="97" customFormat="false" ht="20.1" hidden="false" customHeight="true" outlineLevel="0" collapsed="false">
      <c r="A97" s="277" t="s">
        <v>14</v>
      </c>
      <c r="B97" s="52" t="s">
        <v>175</v>
      </c>
      <c r="C97" s="25" t="n">
        <v>3057</v>
      </c>
    </row>
    <row r="98" customFormat="false" ht="20.1" hidden="false" customHeight="true" outlineLevel="0" collapsed="false">
      <c r="A98" s="277" t="s">
        <v>176</v>
      </c>
      <c r="B98" s="53" t="s">
        <v>177</v>
      </c>
      <c r="C98" s="25" t="n">
        <v>46965</v>
      </c>
    </row>
    <row r="99" customFormat="false" ht="20.1" hidden="false" customHeight="true" outlineLevel="0" collapsed="false">
      <c r="A99" s="277" t="s">
        <v>18</v>
      </c>
      <c r="B99" s="51" t="s">
        <v>178</v>
      </c>
      <c r="C99" s="25" t="n">
        <v>2363</v>
      </c>
    </row>
    <row r="100" customFormat="false" ht="12" hidden="false" customHeight="true" outlineLevel="0" collapsed="false">
      <c r="A100" s="277" t="s">
        <v>20</v>
      </c>
      <c r="B100" s="54" t="s">
        <v>179</v>
      </c>
      <c r="C100" s="25"/>
    </row>
    <row r="101" customFormat="false" ht="12" hidden="false" customHeight="true" outlineLevel="0" collapsed="false">
      <c r="A101" s="277" t="s">
        <v>180</v>
      </c>
      <c r="B101" s="55" t="s">
        <v>181</v>
      </c>
      <c r="C101" s="25"/>
    </row>
    <row r="102" customFormat="false" ht="12" hidden="false" customHeight="true" outlineLevel="0" collapsed="false">
      <c r="A102" s="277" t="s">
        <v>182</v>
      </c>
      <c r="B102" s="55" t="s">
        <v>183</v>
      </c>
      <c r="C102" s="25"/>
    </row>
    <row r="103" customFormat="false" ht="20.1" hidden="false" customHeight="true" outlineLevel="0" collapsed="false">
      <c r="A103" s="277" t="s">
        <v>184</v>
      </c>
      <c r="B103" s="54" t="s">
        <v>185</v>
      </c>
      <c r="C103" s="25" t="n">
        <v>44091</v>
      </c>
    </row>
    <row r="104" customFormat="false" ht="12" hidden="false" customHeight="true" outlineLevel="0" collapsed="false">
      <c r="A104" s="277" t="s">
        <v>186</v>
      </c>
      <c r="B104" s="54" t="s">
        <v>187</v>
      </c>
      <c r="C104" s="25"/>
    </row>
    <row r="105" customFormat="false" ht="12" hidden="false" customHeight="true" outlineLevel="0" collapsed="false">
      <c r="A105" s="277" t="s">
        <v>188</v>
      </c>
      <c r="B105" s="55" t="s">
        <v>189</v>
      </c>
      <c r="C105" s="25"/>
    </row>
    <row r="106" customFormat="false" ht="12" hidden="false" customHeight="true" outlineLevel="0" collapsed="false">
      <c r="A106" s="295" t="s">
        <v>190</v>
      </c>
      <c r="B106" s="56" t="s">
        <v>191</v>
      </c>
      <c r="C106" s="25"/>
    </row>
    <row r="107" customFormat="false" ht="12" hidden="false" customHeight="true" outlineLevel="0" collapsed="false">
      <c r="A107" s="277" t="s">
        <v>192</v>
      </c>
      <c r="B107" s="56" t="s">
        <v>193</v>
      </c>
      <c r="C107" s="25"/>
    </row>
    <row r="108" customFormat="false" ht="20.1" hidden="false" customHeight="true" outlineLevel="0" collapsed="false">
      <c r="A108" s="296" t="s">
        <v>194</v>
      </c>
      <c r="B108" s="58" t="s">
        <v>195</v>
      </c>
      <c r="C108" s="59" t="n">
        <v>511</v>
      </c>
    </row>
    <row r="109" customFormat="false" ht="20.1" hidden="false" customHeight="true" outlineLevel="0" collapsed="false">
      <c r="A109" s="42" t="s">
        <v>22</v>
      </c>
      <c r="B109" s="60" t="s">
        <v>196</v>
      </c>
      <c r="C109" s="12" t="n">
        <v>12042</v>
      </c>
    </row>
    <row r="110" customFormat="false" ht="12" hidden="false" customHeight="true" outlineLevel="0" collapsed="false">
      <c r="A110" s="276" t="s">
        <v>24</v>
      </c>
      <c r="B110" s="51" t="s">
        <v>197</v>
      </c>
      <c r="C110" s="15" t="n">
        <v>10805</v>
      </c>
    </row>
    <row r="111" customFormat="false" ht="12" hidden="false" customHeight="true" outlineLevel="0" collapsed="false">
      <c r="A111" s="276" t="s">
        <v>26</v>
      </c>
      <c r="B111" s="61" t="s">
        <v>198</v>
      </c>
      <c r="C111" s="15"/>
    </row>
    <row r="112" customFormat="false" ht="20.1" hidden="false" customHeight="true" outlineLevel="0" collapsed="false">
      <c r="A112" s="276" t="s">
        <v>28</v>
      </c>
      <c r="B112" s="61" t="s">
        <v>199</v>
      </c>
      <c r="C112" s="18" t="n">
        <v>1237</v>
      </c>
    </row>
    <row r="113" customFormat="false" ht="12" hidden="false" customHeight="true" outlineLevel="0" collapsed="false">
      <c r="A113" s="276" t="s">
        <v>30</v>
      </c>
      <c r="B113" s="61" t="s">
        <v>200</v>
      </c>
      <c r="C113" s="62"/>
    </row>
    <row r="114" customFormat="false" ht="12" hidden="false" customHeight="true" outlineLevel="0" collapsed="false">
      <c r="A114" s="276" t="s">
        <v>32</v>
      </c>
      <c r="B114" s="63" t="s">
        <v>201</v>
      </c>
      <c r="C114" s="62"/>
    </row>
    <row r="115" customFormat="false" ht="12" hidden="false" customHeight="true" outlineLevel="0" collapsed="false">
      <c r="A115" s="276" t="s">
        <v>34</v>
      </c>
      <c r="B115" s="64" t="s">
        <v>202</v>
      </c>
      <c r="C115" s="62"/>
    </row>
    <row r="116" customFormat="false" ht="12" hidden="false" customHeight="true" outlineLevel="0" collapsed="false">
      <c r="A116" s="276" t="s">
        <v>203</v>
      </c>
      <c r="B116" s="65" t="s">
        <v>204</v>
      </c>
      <c r="C116" s="62"/>
    </row>
    <row r="117" customFormat="false" ht="12" hidden="false" customHeight="true" outlineLevel="0" collapsed="false">
      <c r="A117" s="276" t="s">
        <v>205</v>
      </c>
      <c r="B117" s="55" t="s">
        <v>183</v>
      </c>
      <c r="C117" s="62"/>
    </row>
    <row r="118" customFormat="false" ht="12" hidden="false" customHeight="true" outlineLevel="0" collapsed="false">
      <c r="A118" s="276" t="s">
        <v>206</v>
      </c>
      <c r="B118" s="55" t="s">
        <v>207</v>
      </c>
      <c r="C118" s="62"/>
    </row>
    <row r="119" customFormat="false" ht="12" hidden="false" customHeight="true" outlineLevel="0" collapsed="false">
      <c r="A119" s="276" t="s">
        <v>208</v>
      </c>
      <c r="B119" s="55" t="s">
        <v>209</v>
      </c>
      <c r="C119" s="62"/>
    </row>
    <row r="120" customFormat="false" ht="12" hidden="false" customHeight="true" outlineLevel="0" collapsed="false">
      <c r="A120" s="276" t="s">
        <v>210</v>
      </c>
      <c r="B120" s="55" t="s">
        <v>189</v>
      </c>
      <c r="C120" s="62"/>
    </row>
    <row r="121" customFormat="false" ht="12" hidden="false" customHeight="true" outlineLevel="0" collapsed="false">
      <c r="A121" s="276" t="s">
        <v>211</v>
      </c>
      <c r="B121" s="55" t="s">
        <v>212</v>
      </c>
      <c r="C121" s="62"/>
    </row>
    <row r="122" customFormat="false" ht="12" hidden="false" customHeight="true" outlineLevel="0" collapsed="false">
      <c r="A122" s="295" t="s">
        <v>213</v>
      </c>
      <c r="B122" s="55" t="s">
        <v>214</v>
      </c>
      <c r="C122" s="66"/>
    </row>
    <row r="123" customFormat="false" ht="20.1" hidden="false" customHeight="true" outlineLevel="0" collapsed="false">
      <c r="A123" s="42" t="s">
        <v>36</v>
      </c>
      <c r="B123" s="11" t="s">
        <v>215</v>
      </c>
      <c r="C123" s="12" t="n">
        <v>3540</v>
      </c>
    </row>
    <row r="124" customFormat="false" ht="20.1" hidden="false" customHeight="true" outlineLevel="0" collapsed="false">
      <c r="A124" s="276" t="s">
        <v>38</v>
      </c>
      <c r="B124" s="67" t="s">
        <v>216</v>
      </c>
      <c r="C124" s="15" t="n">
        <v>3540</v>
      </c>
    </row>
    <row r="125" customFormat="false" ht="20.1" hidden="false" customHeight="true" outlineLevel="0" collapsed="false">
      <c r="A125" s="279" t="s">
        <v>40</v>
      </c>
      <c r="B125" s="61" t="s">
        <v>217</v>
      </c>
      <c r="C125" s="25"/>
    </row>
    <row r="126" customFormat="false" ht="20.1" hidden="false" customHeight="true" outlineLevel="0" collapsed="false">
      <c r="A126" s="42" t="s">
        <v>218</v>
      </c>
      <c r="B126" s="11" t="s">
        <v>219</v>
      </c>
      <c r="C126" s="12" t="n">
        <f aca="false">+C93+C109+C123</f>
        <v>104617</v>
      </c>
    </row>
    <row r="127" customFormat="false" ht="12" hidden="false" customHeight="true" outlineLevel="0" collapsed="false">
      <c r="A127" s="42" t="s">
        <v>64</v>
      </c>
      <c r="B127" s="11" t="s">
        <v>220</v>
      </c>
      <c r="C127" s="12" t="n">
        <f aca="false">+C128+C129+C130</f>
        <v>0</v>
      </c>
    </row>
    <row r="128" customFormat="false" ht="12" hidden="false" customHeight="true" outlineLevel="0" collapsed="false">
      <c r="A128" s="276" t="s">
        <v>66</v>
      </c>
      <c r="B128" s="67" t="s">
        <v>221</v>
      </c>
      <c r="C128" s="62"/>
    </row>
    <row r="129" customFormat="false" ht="12" hidden="false" customHeight="true" outlineLevel="0" collapsed="false">
      <c r="A129" s="276" t="s">
        <v>68</v>
      </c>
      <c r="B129" s="67" t="s">
        <v>222</v>
      </c>
      <c r="C129" s="62"/>
    </row>
    <row r="130" customFormat="false" ht="12" hidden="false" customHeight="true" outlineLevel="0" collapsed="false">
      <c r="A130" s="295" t="s">
        <v>70</v>
      </c>
      <c r="B130" s="68" t="s">
        <v>223</v>
      </c>
      <c r="C130" s="62"/>
    </row>
    <row r="131" customFormat="false" ht="12" hidden="false" customHeight="true" outlineLevel="0" collapsed="false">
      <c r="A131" s="42" t="s">
        <v>86</v>
      </c>
      <c r="B131" s="11" t="s">
        <v>224</v>
      </c>
      <c r="C131" s="12" t="n">
        <f aca="false">+C132+C133+C134+C135</f>
        <v>0</v>
      </c>
    </row>
    <row r="132" customFormat="false" ht="12" hidden="false" customHeight="true" outlineLevel="0" collapsed="false">
      <c r="A132" s="276" t="s">
        <v>88</v>
      </c>
      <c r="B132" s="67" t="s">
        <v>225</v>
      </c>
      <c r="C132" s="62"/>
    </row>
    <row r="133" customFormat="false" ht="12" hidden="false" customHeight="true" outlineLevel="0" collapsed="false">
      <c r="A133" s="276" t="s">
        <v>90</v>
      </c>
      <c r="B133" s="67" t="s">
        <v>226</v>
      </c>
      <c r="C133" s="62"/>
    </row>
    <row r="134" customFormat="false" ht="12" hidden="false" customHeight="true" outlineLevel="0" collapsed="false">
      <c r="A134" s="276" t="s">
        <v>92</v>
      </c>
      <c r="B134" s="67" t="s">
        <v>227</v>
      </c>
      <c r="C134" s="62"/>
    </row>
    <row r="135" customFormat="false" ht="12" hidden="false" customHeight="true" outlineLevel="0" collapsed="false">
      <c r="A135" s="295" t="s">
        <v>94</v>
      </c>
      <c r="B135" s="68" t="s">
        <v>228</v>
      </c>
      <c r="C135" s="62"/>
    </row>
    <row r="136" customFormat="false" ht="20.1" hidden="false" customHeight="true" outlineLevel="0" collapsed="false">
      <c r="A136" s="42" t="s">
        <v>229</v>
      </c>
      <c r="B136" s="11" t="s">
        <v>230</v>
      </c>
      <c r="C136" s="12" t="n">
        <f aca="false">+C137+C138+C139+C140</f>
        <v>39571</v>
      </c>
    </row>
    <row r="137" customFormat="false" ht="15" hidden="false" customHeight="true" outlineLevel="0" collapsed="false">
      <c r="A137" s="276" t="s">
        <v>100</v>
      </c>
      <c r="B137" s="67" t="s">
        <v>231</v>
      </c>
      <c r="C137" s="62"/>
    </row>
    <row r="138" customFormat="false" ht="15" hidden="false" customHeight="true" outlineLevel="0" collapsed="false">
      <c r="A138" s="276" t="s">
        <v>102</v>
      </c>
      <c r="B138" s="67" t="s">
        <v>232</v>
      </c>
      <c r="C138" s="62" t="n">
        <v>3014</v>
      </c>
    </row>
    <row r="139" customFormat="false" ht="15" hidden="false" customHeight="true" outlineLevel="0" collapsed="false">
      <c r="A139" s="276" t="s">
        <v>104</v>
      </c>
      <c r="B139" s="67" t="s">
        <v>233</v>
      </c>
      <c r="C139" s="62"/>
    </row>
    <row r="140" customFormat="false" ht="20.1" hidden="false" customHeight="true" outlineLevel="0" collapsed="false">
      <c r="A140" s="295" t="s">
        <v>106</v>
      </c>
      <c r="B140" s="68" t="s">
        <v>289</v>
      </c>
      <c r="C140" s="62" t="n">
        <v>36557</v>
      </c>
    </row>
    <row r="141" customFormat="false" ht="12" hidden="false" customHeight="true" outlineLevel="0" collapsed="false">
      <c r="A141" s="42" t="s">
        <v>108</v>
      </c>
      <c r="B141" s="11" t="s">
        <v>235</v>
      </c>
      <c r="C141" s="69" t="n">
        <f aca="false">+C142+C143+C144+C145</f>
        <v>0</v>
      </c>
    </row>
    <row r="142" customFormat="false" ht="12" hidden="false" customHeight="true" outlineLevel="0" collapsed="false">
      <c r="A142" s="276" t="s">
        <v>110</v>
      </c>
      <c r="B142" s="67" t="s">
        <v>236</v>
      </c>
      <c r="C142" s="62"/>
    </row>
    <row r="143" customFormat="false" ht="12" hidden="false" customHeight="true" outlineLevel="0" collapsed="false">
      <c r="A143" s="276" t="s">
        <v>112</v>
      </c>
      <c r="B143" s="67" t="s">
        <v>237</v>
      </c>
      <c r="C143" s="62"/>
    </row>
    <row r="144" customFormat="false" ht="12" hidden="false" customHeight="true" outlineLevel="0" collapsed="false">
      <c r="A144" s="276" t="s">
        <v>114</v>
      </c>
      <c r="B144" s="67" t="s">
        <v>238</v>
      </c>
      <c r="C144" s="62"/>
    </row>
    <row r="145" customFormat="false" ht="12" hidden="false" customHeight="true" outlineLevel="0" collapsed="false">
      <c r="A145" s="276" t="s">
        <v>116</v>
      </c>
      <c r="B145" s="67" t="s">
        <v>239</v>
      </c>
      <c r="C145" s="62"/>
    </row>
    <row r="146" customFormat="false" ht="20.1" hidden="false" customHeight="true" outlineLevel="0" collapsed="false">
      <c r="A146" s="42" t="s">
        <v>118</v>
      </c>
      <c r="B146" s="11" t="s">
        <v>240</v>
      </c>
      <c r="C146" s="70" t="n">
        <f aca="false">+C127+C131+C136+C141</f>
        <v>39571</v>
      </c>
    </row>
    <row r="147" customFormat="false" ht="20.1" hidden="false" customHeight="true" outlineLevel="0" collapsed="false">
      <c r="A147" s="297" t="s">
        <v>241</v>
      </c>
      <c r="B147" s="72" t="s">
        <v>242</v>
      </c>
      <c r="C147" s="70" t="n">
        <f aca="false">+C126+C146</f>
        <v>144188</v>
      </c>
    </row>
    <row r="148" customFormat="false" ht="20.1" hidden="false" customHeight="true" outlineLevel="0" collapsed="false">
      <c r="A148" s="298"/>
      <c r="B148" s="299"/>
      <c r="C148" s="300"/>
    </row>
    <row r="149" customFormat="false" ht="20.1" hidden="false" customHeight="true" outlineLevel="0" collapsed="false">
      <c r="A149" s="301" t="s">
        <v>413</v>
      </c>
      <c r="B149" s="302"/>
      <c r="C149" s="303" t="n">
        <v>3</v>
      </c>
    </row>
    <row r="150" customFormat="false" ht="20.1" hidden="false" customHeight="true" outlineLevel="0" collapsed="false">
      <c r="A150" s="301" t="s">
        <v>414</v>
      </c>
      <c r="B150" s="302"/>
      <c r="C150" s="303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language>hu-HU</dc:language>
  <cp:lastModifiedBy>Iroda-1111</cp:lastModifiedBy>
  <cp:lastPrinted>2015-02-10T13:47:34Z</cp:lastPrinted>
  <dcterms:modified xsi:type="dcterms:W3CDTF">2015-09-03T10:47:05Z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