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<sst xmlns="http://schemas.openxmlformats.org/spreadsheetml/2006/main" count="313" uniqueCount="271">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</sst>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2">
    <tabColor rgb="FF92D050"/>
  </sheetPr>
  <dimension ref="A1:I159"/>
  <sheetViews>
    <sheetView tabSelected="1" zoomScaleSheetLayoutView="100" zoomScalePageLayoutView="0" workbookViewId="0" topLeftCell="A1">
      <selection activeCell="C96" sqref="C96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1055342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217051</v>
      </c>
    </row>
    <row r="8" spans="1:3" s="15" customFormat="1" ht="12" customHeight="1">
      <c r="A8" s="19" t="s">
        <v>15</v>
      </c>
      <c r="B8" s="20" t="s">
        <v>16</v>
      </c>
      <c r="C8" s="22">
        <v>567601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10020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781978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v>781978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37234</v>
      </c>
    </row>
    <row r="20" spans="1:3" s="15" customFormat="1" ht="12" customHeight="1">
      <c r="A20" s="16" t="s">
        <v>39</v>
      </c>
      <c r="B20" s="17" t="s">
        <v>40</v>
      </c>
      <c r="C20" s="18">
        <v>20895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16339</v>
      </c>
    </row>
    <row r="25" spans="1:3" s="15" customFormat="1" ht="12" customHeight="1" thickBot="1">
      <c r="A25" s="24" t="s">
        <v>49</v>
      </c>
      <c r="B25" s="30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1">
        <f>+C27+C31+C32+C33</f>
        <v>363460</v>
      </c>
    </row>
    <row r="27" spans="1:3" s="15" customFormat="1" ht="12" customHeight="1">
      <c r="A27" s="16" t="s">
        <v>53</v>
      </c>
      <c r="B27" s="17" t="s">
        <v>54</v>
      </c>
      <c r="C27" s="32">
        <f>SUM(C28:C30)</f>
        <v>320640</v>
      </c>
    </row>
    <row r="28" spans="1:3" s="15" customFormat="1" ht="12" customHeight="1">
      <c r="A28" s="19" t="s">
        <v>55</v>
      </c>
      <c r="B28" s="20" t="s">
        <v>56</v>
      </c>
      <c r="C28" s="21">
        <v>83000</v>
      </c>
    </row>
    <row r="29" spans="1:3" s="15" customFormat="1" ht="12" customHeight="1">
      <c r="A29" s="19" t="s">
        <v>57</v>
      </c>
      <c r="B29" s="20" t="s">
        <v>58</v>
      </c>
      <c r="C29" s="21">
        <v>237500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28200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9000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457659</v>
      </c>
    </row>
    <row r="35" spans="1:3" s="15" customFormat="1" ht="12" customHeight="1">
      <c r="A35" s="16" t="s">
        <v>69</v>
      </c>
      <c r="B35" s="17" t="s">
        <v>70</v>
      </c>
      <c r="C35" s="33">
        <v>13400</v>
      </c>
    </row>
    <row r="36" spans="1:3" s="15" customFormat="1" ht="12" customHeight="1">
      <c r="A36" s="19" t="s">
        <v>71</v>
      </c>
      <c r="B36" s="20" t="s">
        <v>72</v>
      </c>
      <c r="C36" s="22">
        <v>98371</v>
      </c>
    </row>
    <row r="37" spans="1:3" s="15" customFormat="1" ht="12" customHeight="1">
      <c r="A37" s="19" t="s">
        <v>73</v>
      </c>
      <c r="B37" s="20" t="s">
        <v>74</v>
      </c>
      <c r="C37" s="21">
        <v>95710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182275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36253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36043</v>
      </c>
    </row>
    <row r="49" spans="1:3" s="15" customFormat="1" ht="12" customHeight="1">
      <c r="A49" s="19" t="s">
        <v>97</v>
      </c>
      <c r="B49" s="20" t="s">
        <v>98</v>
      </c>
      <c r="C49" s="21">
        <v>210</v>
      </c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17053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4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4228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2">
        <v>4228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1">
        <f>+C5+C12+C19+C26+C34+C46+C52+C57</f>
        <v>2753207</v>
      </c>
    </row>
    <row r="63" spans="1:3" s="15" customFormat="1" ht="12" customHeight="1" thickBot="1">
      <c r="A63" s="36" t="s">
        <v>125</v>
      </c>
      <c r="B63" s="26" t="s">
        <v>126</v>
      </c>
      <c r="C63" s="14">
        <f>SUM(C64:C66)</f>
        <v>160303</v>
      </c>
    </row>
    <row r="64" spans="1:3" s="15" customFormat="1" ht="12" customHeight="1">
      <c r="A64" s="16" t="s">
        <v>127</v>
      </c>
      <c r="B64" s="17" t="s">
        <v>128</v>
      </c>
      <c r="C64" s="21">
        <v>60303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6" t="s">
        <v>144</v>
      </c>
      <c r="C72" s="14">
        <f>SUM(C73:C74)</f>
        <v>264948</v>
      </c>
    </row>
    <row r="73" spans="1:3" s="15" customFormat="1" ht="12" customHeight="1">
      <c r="A73" s="16" t="s">
        <v>145</v>
      </c>
      <c r="B73" s="17" t="s">
        <v>146</v>
      </c>
      <c r="C73" s="21">
        <v>264948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6" t="s">
        <v>168</v>
      </c>
      <c r="C84" s="41"/>
    </row>
    <row r="85" spans="1:3" s="15" customFormat="1" ht="13.5" customHeight="1" thickBot="1">
      <c r="A85" s="36" t="s">
        <v>169</v>
      </c>
      <c r="B85" s="26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1">
        <f>+C63+C67+C72+C75+C79+C85+C84</f>
        <v>425251</v>
      </c>
    </row>
    <row r="87" spans="1:3" s="15" customFormat="1" ht="16.5" customHeight="1" thickBot="1">
      <c r="A87" s="43" t="s">
        <v>173</v>
      </c>
      <c r="B87" s="44" t="s">
        <v>174</v>
      </c>
      <c r="C87" s="31">
        <f>+C62+C86</f>
        <v>3178458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2906143</v>
      </c>
    </row>
    <row r="94" spans="1:3" ht="12" customHeight="1">
      <c r="A94" s="57" t="s">
        <v>11</v>
      </c>
      <c r="B94" s="58" t="s">
        <v>179</v>
      </c>
      <c r="C94" s="59">
        <v>1371432</v>
      </c>
    </row>
    <row r="95" spans="1:3" ht="12" customHeight="1">
      <c r="A95" s="19" t="s">
        <v>13</v>
      </c>
      <c r="B95" s="60" t="s">
        <v>180</v>
      </c>
      <c r="C95" s="22">
        <v>295923</v>
      </c>
    </row>
    <row r="96" spans="1:3" ht="12" customHeight="1">
      <c r="A96" s="19" t="s">
        <v>15</v>
      </c>
      <c r="B96" s="60" t="s">
        <v>181</v>
      </c>
      <c r="C96" s="61">
        <v>893999</v>
      </c>
    </row>
    <row r="97" spans="1:3" ht="12" customHeight="1">
      <c r="A97" s="19" t="s">
        <v>17</v>
      </c>
      <c r="B97" s="62" t="s">
        <v>182</v>
      </c>
      <c r="C97" s="29">
        <v>76171</v>
      </c>
    </row>
    <row r="98" spans="1:3" ht="12" customHeight="1">
      <c r="A98" s="19" t="s">
        <v>183</v>
      </c>
      <c r="B98" s="63" t="s">
        <v>184</v>
      </c>
      <c r="C98" s="61">
        <v>183928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v>113427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61">
        <v>63902</v>
      </c>
    </row>
    <row r="111" spans="1:3" ht="12" customHeight="1">
      <c r="A111" s="19" t="s">
        <v>208</v>
      </c>
      <c r="B111" s="62" t="s">
        <v>209</v>
      </c>
      <c r="C111" s="21">
        <f>C112+C113</f>
        <v>84690</v>
      </c>
    </row>
    <row r="112" spans="1:3" ht="12" customHeight="1">
      <c r="A112" s="19" t="s">
        <v>210</v>
      </c>
      <c r="B112" s="60" t="s">
        <v>211</v>
      </c>
      <c r="C112" s="22">
        <v>908</v>
      </c>
    </row>
    <row r="113" spans="1:3" ht="12" customHeight="1" thickBot="1">
      <c r="A113" s="68" t="s">
        <v>212</v>
      </c>
      <c r="B113" s="69" t="s">
        <v>213</v>
      </c>
      <c r="C113" s="70">
        <v>83782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135468</v>
      </c>
    </row>
    <row r="115" spans="1:3" ht="12" customHeight="1">
      <c r="A115" s="16" t="s">
        <v>25</v>
      </c>
      <c r="B115" s="60" t="s">
        <v>215</v>
      </c>
      <c r="C115" s="33">
        <v>78647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2">
        <v>46476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3041611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103545</v>
      </c>
    </row>
    <row r="130" spans="1:3" ht="12" customHeight="1">
      <c r="A130" s="16" t="s">
        <v>53</v>
      </c>
      <c r="B130" s="74" t="s">
        <v>236</v>
      </c>
      <c r="C130" s="75">
        <v>3545</v>
      </c>
    </row>
    <row r="131" spans="1:3" ht="12" customHeight="1">
      <c r="A131" s="16" t="s">
        <v>59</v>
      </c>
      <c r="B131" s="74" t="s">
        <v>237</v>
      </c>
      <c r="C131" s="79">
        <v>100000</v>
      </c>
    </row>
    <row r="132" spans="1:3" ht="12" customHeight="1" thickBot="1">
      <c r="A132" s="67" t="s">
        <v>238</v>
      </c>
      <c r="B132" s="74" t="s">
        <v>239</v>
      </c>
      <c r="C132" s="79"/>
    </row>
    <row r="133" spans="1:3" ht="12" customHeight="1" thickBot="1">
      <c r="A133" s="12" t="s">
        <v>67</v>
      </c>
      <c r="B133" s="78" t="s">
        <v>240</v>
      </c>
      <c r="C133" s="14">
        <f>SUM(C134:C139)</f>
        <v>0</v>
      </c>
    </row>
    <row r="134" spans="1:3" ht="12" customHeight="1">
      <c r="A134" s="16" t="s">
        <v>69</v>
      </c>
      <c r="B134" s="80" t="s">
        <v>241</v>
      </c>
      <c r="C134" s="79"/>
    </row>
    <row r="135" spans="1:3" ht="12" customHeight="1">
      <c r="A135" s="16" t="s">
        <v>71</v>
      </c>
      <c r="B135" s="80" t="s">
        <v>242</v>
      </c>
      <c r="C135" s="79"/>
    </row>
    <row r="136" spans="1:3" ht="12" customHeight="1">
      <c r="A136" s="16" t="s">
        <v>73</v>
      </c>
      <c r="B136" s="80" t="s">
        <v>243</v>
      </c>
      <c r="C136" s="79"/>
    </row>
    <row r="137" spans="1:3" ht="12" customHeight="1">
      <c r="A137" s="16" t="s">
        <v>75</v>
      </c>
      <c r="B137" s="80" t="s">
        <v>244</v>
      </c>
      <c r="C137" s="79"/>
    </row>
    <row r="138" spans="1:3" ht="12" customHeight="1">
      <c r="A138" s="16" t="s">
        <v>77</v>
      </c>
      <c r="B138" s="80" t="s">
        <v>245</v>
      </c>
      <c r="C138" s="79"/>
    </row>
    <row r="139" spans="1:3" ht="12" customHeight="1" thickBot="1">
      <c r="A139" s="67" t="s">
        <v>79</v>
      </c>
      <c r="B139" s="80" t="s">
        <v>246</v>
      </c>
      <c r="C139" s="79"/>
    </row>
    <row r="140" spans="1:3" ht="12" customHeight="1" thickBot="1">
      <c r="A140" s="12" t="s">
        <v>91</v>
      </c>
      <c r="B140" s="78" t="s">
        <v>247</v>
      </c>
      <c r="C140" s="31">
        <f>+C141+C142+C143+C144</f>
        <v>33302</v>
      </c>
    </row>
    <row r="141" spans="1:3" ht="12" customHeight="1">
      <c r="A141" s="16" t="s">
        <v>93</v>
      </c>
      <c r="B141" s="80" t="s">
        <v>248</v>
      </c>
      <c r="C141" s="79"/>
    </row>
    <row r="142" spans="1:3" ht="12" customHeight="1">
      <c r="A142" s="16" t="s">
        <v>95</v>
      </c>
      <c r="B142" s="80" t="s">
        <v>249</v>
      </c>
      <c r="C142" s="79">
        <v>33302</v>
      </c>
    </row>
    <row r="143" spans="1:3" ht="12" customHeight="1">
      <c r="A143" s="16" t="s">
        <v>97</v>
      </c>
      <c r="B143" s="80" t="s">
        <v>250</v>
      </c>
      <c r="C143" s="79"/>
    </row>
    <row r="144" spans="1:3" ht="12" customHeight="1" thickBot="1">
      <c r="A144" s="67" t="s">
        <v>99</v>
      </c>
      <c r="B144" s="81" t="s">
        <v>251</v>
      </c>
      <c r="C144" s="79"/>
    </row>
    <row r="145" spans="1:3" ht="12" customHeight="1" thickBot="1">
      <c r="A145" s="12" t="s">
        <v>252</v>
      </c>
      <c r="B145" s="78" t="s">
        <v>253</v>
      </c>
      <c r="C145" s="82">
        <f>SUM(C146:C150)</f>
        <v>0</v>
      </c>
    </row>
    <row r="146" spans="1:3" ht="12" customHeight="1">
      <c r="A146" s="16" t="s">
        <v>105</v>
      </c>
      <c r="B146" s="80" t="s">
        <v>254</v>
      </c>
      <c r="C146" s="79"/>
    </row>
    <row r="147" spans="1:3" ht="12" customHeight="1">
      <c r="A147" s="16" t="s">
        <v>107</v>
      </c>
      <c r="B147" s="80" t="s">
        <v>255</v>
      </c>
      <c r="C147" s="79"/>
    </row>
    <row r="148" spans="1:3" ht="12" customHeight="1">
      <c r="A148" s="16" t="s">
        <v>109</v>
      </c>
      <c r="B148" s="80" t="s">
        <v>256</v>
      </c>
      <c r="C148" s="79"/>
    </row>
    <row r="149" spans="1:3" ht="12" customHeight="1">
      <c r="A149" s="16" t="s">
        <v>111</v>
      </c>
      <c r="B149" s="80" t="s">
        <v>257</v>
      </c>
      <c r="C149" s="79"/>
    </row>
    <row r="150" spans="1:3" ht="12" customHeight="1" thickBot="1">
      <c r="A150" s="16" t="s">
        <v>258</v>
      </c>
      <c r="B150" s="80" t="s">
        <v>259</v>
      </c>
      <c r="C150" s="79"/>
    </row>
    <row r="151" spans="1:3" ht="12" customHeight="1" thickBot="1">
      <c r="A151" s="12" t="s">
        <v>113</v>
      </c>
      <c r="B151" s="78" t="s">
        <v>260</v>
      </c>
      <c r="C151" s="83"/>
    </row>
    <row r="152" spans="1:3" ht="12" customHeight="1" thickBot="1">
      <c r="A152" s="12" t="s">
        <v>261</v>
      </c>
      <c r="B152" s="78" t="s">
        <v>262</v>
      </c>
      <c r="C152" s="83"/>
    </row>
    <row r="153" spans="1:9" ht="15" customHeight="1" thickBot="1">
      <c r="A153" s="12" t="s">
        <v>263</v>
      </c>
      <c r="B153" s="78" t="s">
        <v>264</v>
      </c>
      <c r="C153" s="84">
        <f>+C129+C133+C140+C145+C151+C152</f>
        <v>136847</v>
      </c>
      <c r="F153" s="85"/>
      <c r="G153" s="86"/>
      <c r="H153" s="86"/>
      <c r="I153" s="86"/>
    </row>
    <row r="154" spans="1:3" s="15" customFormat="1" ht="12.75" customHeight="1" thickBot="1">
      <c r="A154" s="87" t="s">
        <v>265</v>
      </c>
      <c r="B154" s="88" t="s">
        <v>266</v>
      </c>
      <c r="C154" s="84">
        <f>+C128+C153</f>
        <v>3178458</v>
      </c>
    </row>
    <row r="155" ht="7.5" customHeight="1"/>
    <row r="156" spans="1:3" ht="15.75">
      <c r="A156" s="91" t="s">
        <v>267</v>
      </c>
      <c r="B156" s="91"/>
      <c r="C156" s="91"/>
    </row>
    <row r="157" spans="1:3" ht="15" customHeight="1" thickBot="1">
      <c r="A157" s="3" t="s">
        <v>268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269</v>
      </c>
      <c r="C158" s="14">
        <f>+C62-C128</f>
        <v>-288404</v>
      </c>
      <c r="D158" s="93"/>
    </row>
    <row r="159" spans="1:3" ht="27.75" customHeight="1" thickBot="1">
      <c r="A159" s="12" t="s">
        <v>23</v>
      </c>
      <c r="B159" s="92" t="s">
        <v>270</v>
      </c>
      <c r="C159" s="14">
        <f>+C86-C153</f>
        <v>288404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29/2016.(XII.27.)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2016-12-29T13:52:02Z</dcterms:created>
  <dcterms:modified xsi:type="dcterms:W3CDTF">2016-12-29T13:52:02Z</dcterms:modified>
  <cp:category/>
  <cp:version/>
  <cp:contentType/>
  <cp:contentStatus/>
</cp:coreProperties>
</file>