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2.1.sz.mell " sheetId="1" r:id="rId1"/>
  </sheets>
  <definedNames>
    <definedName name="_xlnm.Print_Area" localSheetId="0">'2.1.sz.mell '!$A$1:$E$32</definedName>
  </definedNames>
  <calcPr calcId="145621"/>
</workbook>
</file>

<file path=xl/calcChain.xml><?xml version="1.0" encoding="utf-8"?>
<calcChain xmlns="http://schemas.openxmlformats.org/spreadsheetml/2006/main">
  <c r="E29" i="1" l="1"/>
  <c r="C24" i="1"/>
  <c r="C19" i="1"/>
  <c r="C29" i="1" s="1"/>
  <c r="E18" i="1"/>
  <c r="E30" i="1" s="1"/>
  <c r="C18" i="1"/>
  <c r="E31" i="1" s="1"/>
  <c r="E4" i="1"/>
  <c r="C30" i="1" l="1"/>
  <c r="C31" i="1"/>
  <c r="E32" i="1" l="1"/>
  <c r="C32" i="1"/>
</calcChain>
</file>

<file path=xl/sharedStrings.xml><?xml version="1.0" encoding="utf-8"?>
<sst xmlns="http://schemas.openxmlformats.org/spreadsheetml/2006/main" count="83" uniqueCount="82">
  <si>
    <t>I. Működési célú bevételek és kiadások mérlege
(Önkormányzati szinten)</t>
  </si>
  <si>
    <t xml:space="preserve"> Forintban !</t>
  </si>
  <si>
    <t>Sor-
szám</t>
  </si>
  <si>
    <t>Bevételek</t>
  </si>
  <si>
    <t>Kiadások</t>
  </si>
  <si>
    <t>Megnevezés</t>
  </si>
  <si>
    <t>2017. 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</si>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</sst>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</cellStyleXfs>
  <cellXfs count="6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left" vertical="center" wrapText="1" indent="1"/>
    </xf>
    <xf numFmtId="164" fontId="14" fillId="0" borderId="22" xfId="0" applyNumberFormat="1" applyFont="1" applyFill="1" applyBorder="1" applyAlignment="1" applyProtection="1">
      <alignment horizontal="right" vertical="center" wrapText="1" indent="1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13" xfId="0" applyNumberFormat="1" applyFont="1" applyFill="1" applyBorder="1" applyAlignment="1" applyProtection="1">
      <alignment horizontal="righ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" xfId="0" applyNumberFormat="1" applyFont="1" applyFill="1" applyBorder="1" applyAlignment="1" applyProtection="1">
      <alignment horizontal="left" vertical="center" wrapText="1" indent="1"/>
    </xf>
    <xf numFmtId="164" fontId="5" fillId="0" borderId="24" xfId="0" applyNumberFormat="1" applyFont="1" applyFill="1" applyBorder="1" applyAlignment="1" applyProtection="1">
      <alignment horizontal="right" vertical="center" wrapText="1" indent="1"/>
    </xf>
    <xf numFmtId="164" fontId="13" fillId="0" borderId="24" xfId="0" applyNumberFormat="1" applyFont="1" applyFill="1" applyBorder="1" applyAlignment="1" applyProtection="1">
      <alignment horizontal="right" vertical="center" wrapText="1" indent="1"/>
    </xf>
    <xf numFmtId="164" fontId="15" fillId="0" borderId="25" xfId="0" applyNumberFormat="1" applyFont="1" applyFill="1" applyBorder="1" applyAlignment="1" applyProtection="1">
      <alignment horizontal="center"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6"/>
    <pageSetUpPr fitToPage="1"/>
  </sheetPr>
  <dimension ref="A1:F33"/>
  <sheetViews>
    <sheetView tabSelected="1" view="pageLayout" zoomScale="115" zoomScaleNormal="100" zoomScaleSheetLayoutView="100" zoomScalePageLayoutView="115" workbookViewId="0">
      <selection activeCell="E1" sqref="E1"/>
    </sheetView>
  </sheetViews>
  <sheetFormatPr defaultRowHeight="12.75" x14ac:dyDescent="0.2"/>
  <cols>
    <col min="1" max="1" width="6.83203125" style="1" customWidth="1"/>
    <col min="2" max="2" width="55.1640625" style="5" customWidth="1"/>
    <col min="3" max="3" width="16" style="1" bestFit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9.75" customHeight="1" x14ac:dyDescent="0.2">
      <c r="B1" s="2" t="s">
        <v>0</v>
      </c>
      <c r="C1" s="3"/>
      <c r="D1" s="3"/>
      <c r="E1" s="3"/>
      <c r="F1" s="4"/>
    </row>
    <row r="2" spans="1:6" ht="14.25" thickBot="1" x14ac:dyDescent="0.25">
      <c r="E2" s="6" t="s">
        <v>1</v>
      </c>
      <c r="F2" s="4"/>
    </row>
    <row r="3" spans="1:6" ht="18" customHeight="1" thickBot="1" x14ac:dyDescent="0.25">
      <c r="A3" s="7" t="s">
        <v>2</v>
      </c>
      <c r="B3" s="8" t="s">
        <v>3</v>
      </c>
      <c r="C3" s="9"/>
      <c r="D3" s="8" t="s">
        <v>4</v>
      </c>
      <c r="E3" s="10"/>
      <c r="F3" s="4"/>
    </row>
    <row r="4" spans="1:6" s="15" customFormat="1" ht="35.25" customHeight="1" thickBot="1" x14ac:dyDescent="0.25">
      <c r="A4" s="11"/>
      <c r="B4" s="12" t="s">
        <v>5</v>
      </c>
      <c r="C4" s="13" t="s">
        <v>6</v>
      </c>
      <c r="D4" s="12" t="s">
        <v>5</v>
      </c>
      <c r="E4" s="14" t="str">
        <f>+C4</f>
        <v>2017. évi előirányzat</v>
      </c>
      <c r="F4" s="4"/>
    </row>
    <row r="5" spans="1:6" s="20" customFormat="1" ht="12" customHeight="1" thickBot="1" x14ac:dyDescent="0.25">
      <c r="A5" s="16" t="s">
        <v>7</v>
      </c>
      <c r="B5" s="17" t="s">
        <v>8</v>
      </c>
      <c r="C5" s="18" t="s">
        <v>9</v>
      </c>
      <c r="D5" s="17" t="s">
        <v>10</v>
      </c>
      <c r="E5" s="19" t="s">
        <v>11</v>
      </c>
      <c r="F5" s="4"/>
    </row>
    <row r="6" spans="1:6" ht="12.95" customHeight="1" x14ac:dyDescent="0.2">
      <c r="A6" s="21" t="s">
        <v>12</v>
      </c>
      <c r="B6" s="22" t="s">
        <v>13</v>
      </c>
      <c r="C6" s="23">
        <v>1157368280</v>
      </c>
      <c r="D6" s="24" t="s">
        <v>14</v>
      </c>
      <c r="E6" s="25">
        <v>1094113234</v>
      </c>
      <c r="F6" s="4"/>
    </row>
    <row r="7" spans="1:6" ht="12.95" customHeight="1" x14ac:dyDescent="0.2">
      <c r="A7" s="26" t="s">
        <v>15</v>
      </c>
      <c r="B7" s="27" t="s">
        <v>16</v>
      </c>
      <c r="C7" s="28">
        <v>335849323</v>
      </c>
      <c r="D7" s="29" t="s">
        <v>17</v>
      </c>
      <c r="E7" s="30">
        <v>230642127</v>
      </c>
      <c r="F7" s="4"/>
    </row>
    <row r="8" spans="1:6" ht="12.95" customHeight="1" x14ac:dyDescent="0.2">
      <c r="A8" s="26" t="s">
        <v>18</v>
      </c>
      <c r="B8" s="27" t="s">
        <v>19</v>
      </c>
      <c r="C8" s="28">
        <v>16877134</v>
      </c>
      <c r="D8" s="29" t="s">
        <v>20</v>
      </c>
      <c r="E8" s="30">
        <v>953351741</v>
      </c>
      <c r="F8" s="4"/>
    </row>
    <row r="9" spans="1:6" ht="12.95" customHeight="1" x14ac:dyDescent="0.2">
      <c r="A9" s="26" t="s">
        <v>21</v>
      </c>
      <c r="B9" s="27" t="s">
        <v>22</v>
      </c>
      <c r="C9" s="31">
        <v>366490000</v>
      </c>
      <c r="D9" s="29" t="s">
        <v>23</v>
      </c>
      <c r="E9" s="30">
        <v>77248740</v>
      </c>
      <c r="F9" s="4"/>
    </row>
    <row r="10" spans="1:6" ht="12.95" customHeight="1" x14ac:dyDescent="0.2">
      <c r="A10" s="26" t="s">
        <v>24</v>
      </c>
      <c r="B10" s="32" t="s">
        <v>25</v>
      </c>
      <c r="C10" s="31">
        <v>464679145</v>
      </c>
      <c r="D10" s="29" t="s">
        <v>26</v>
      </c>
      <c r="E10" s="30">
        <v>117690011</v>
      </c>
      <c r="F10" s="4"/>
    </row>
    <row r="11" spans="1:6" ht="12.95" customHeight="1" x14ac:dyDescent="0.2">
      <c r="A11" s="26" t="s">
        <v>27</v>
      </c>
      <c r="B11" s="27" t="s">
        <v>28</v>
      </c>
      <c r="C11" s="33">
        <v>24244433</v>
      </c>
      <c r="D11" s="29" t="s">
        <v>29</v>
      </c>
      <c r="E11" s="30">
        <v>35476971</v>
      </c>
      <c r="F11" s="4"/>
    </row>
    <row r="12" spans="1:6" ht="12.95" customHeight="1" x14ac:dyDescent="0.2">
      <c r="A12" s="26" t="s">
        <v>30</v>
      </c>
      <c r="B12" s="27" t="s">
        <v>31</v>
      </c>
      <c r="C12" s="28"/>
      <c r="D12" s="34"/>
      <c r="E12" s="35"/>
      <c r="F12" s="4"/>
    </row>
    <row r="13" spans="1:6" ht="12.95" customHeight="1" x14ac:dyDescent="0.2">
      <c r="A13" s="26" t="s">
        <v>32</v>
      </c>
      <c r="B13" s="36"/>
      <c r="C13" s="28"/>
      <c r="D13" s="34"/>
      <c r="E13" s="35"/>
      <c r="F13" s="4"/>
    </row>
    <row r="14" spans="1:6" ht="12.95" customHeight="1" x14ac:dyDescent="0.2">
      <c r="A14" s="26" t="s">
        <v>33</v>
      </c>
      <c r="B14" s="37"/>
      <c r="C14" s="33"/>
      <c r="D14" s="34"/>
      <c r="E14" s="35"/>
      <c r="F14" s="4"/>
    </row>
    <row r="15" spans="1:6" ht="12.95" customHeight="1" x14ac:dyDescent="0.2">
      <c r="A15" s="26" t="s">
        <v>34</v>
      </c>
      <c r="B15" s="36"/>
      <c r="C15" s="28"/>
      <c r="D15" s="34"/>
      <c r="E15" s="35"/>
      <c r="F15" s="4"/>
    </row>
    <row r="16" spans="1:6" ht="12.95" customHeight="1" x14ac:dyDescent="0.2">
      <c r="A16" s="26" t="s">
        <v>35</v>
      </c>
      <c r="B16" s="36"/>
      <c r="C16" s="38"/>
      <c r="D16" s="36"/>
      <c r="E16" s="39"/>
      <c r="F16" s="4"/>
    </row>
    <row r="17" spans="1:6" ht="12.95" customHeight="1" thickBot="1" x14ac:dyDescent="0.25">
      <c r="A17" s="26" t="s">
        <v>36</v>
      </c>
      <c r="B17" s="40"/>
      <c r="C17" s="41"/>
      <c r="D17" s="36"/>
      <c r="E17" s="42"/>
      <c r="F17" s="4"/>
    </row>
    <row r="18" spans="1:6" ht="15.95" customHeight="1" thickBot="1" x14ac:dyDescent="0.25">
      <c r="A18" s="43" t="s">
        <v>37</v>
      </c>
      <c r="B18" s="44" t="s">
        <v>38</v>
      </c>
      <c r="C18" s="45">
        <f>SUM(C6:C17)-C8</f>
        <v>2348631181</v>
      </c>
      <c r="D18" s="44" t="s">
        <v>39</v>
      </c>
      <c r="E18" s="46">
        <f>SUM(E6:E17)</f>
        <v>2508522824</v>
      </c>
      <c r="F18" s="4"/>
    </row>
    <row r="19" spans="1:6" ht="12.95" customHeight="1" x14ac:dyDescent="0.2">
      <c r="A19" s="47" t="s">
        <v>40</v>
      </c>
      <c r="B19" s="48" t="s">
        <v>41</v>
      </c>
      <c r="C19" s="49">
        <f>SUM(C20:C23)</f>
        <v>292999415</v>
      </c>
      <c r="D19" s="29" t="s">
        <v>42</v>
      </c>
      <c r="E19" s="50"/>
      <c r="F19" s="4"/>
    </row>
    <row r="20" spans="1:6" ht="12.95" customHeight="1" x14ac:dyDescent="0.2">
      <c r="A20" s="51" t="s">
        <v>43</v>
      </c>
      <c r="B20" s="29" t="s">
        <v>44</v>
      </c>
      <c r="C20" s="28">
        <v>292999415</v>
      </c>
      <c r="D20" s="29" t="s">
        <v>45</v>
      </c>
      <c r="E20" s="35">
        <v>100000000</v>
      </c>
      <c r="F20" s="4"/>
    </row>
    <row r="21" spans="1:6" ht="12.95" customHeight="1" x14ac:dyDescent="0.2">
      <c r="A21" s="51" t="s">
        <v>46</v>
      </c>
      <c r="B21" s="29" t="s">
        <v>47</v>
      </c>
      <c r="C21" s="28"/>
      <c r="D21" s="29" t="s">
        <v>48</v>
      </c>
      <c r="E21" s="35"/>
      <c r="F21" s="4"/>
    </row>
    <row r="22" spans="1:6" ht="12.95" customHeight="1" x14ac:dyDescent="0.2">
      <c r="A22" s="51" t="s">
        <v>49</v>
      </c>
      <c r="B22" s="29" t="s">
        <v>50</v>
      </c>
      <c r="C22" s="28"/>
      <c r="D22" s="29" t="s">
        <v>51</v>
      </c>
      <c r="E22" s="35"/>
      <c r="F22" s="4"/>
    </row>
    <row r="23" spans="1:6" ht="12.95" customHeight="1" x14ac:dyDescent="0.2">
      <c r="A23" s="51" t="s">
        <v>52</v>
      </c>
      <c r="B23" s="29" t="s">
        <v>53</v>
      </c>
      <c r="C23" s="28"/>
      <c r="D23" s="48" t="s">
        <v>54</v>
      </c>
      <c r="E23" s="35"/>
      <c r="F23" s="4"/>
    </row>
    <row r="24" spans="1:6" ht="12.95" customHeight="1" x14ac:dyDescent="0.2">
      <c r="A24" s="51" t="s">
        <v>55</v>
      </c>
      <c r="B24" s="29" t="s">
        <v>56</v>
      </c>
      <c r="C24" s="52">
        <f>SUM(C25:C28)</f>
        <v>100000000</v>
      </c>
      <c r="D24" s="29" t="s">
        <v>57</v>
      </c>
      <c r="E24" s="35"/>
      <c r="F24" s="4"/>
    </row>
    <row r="25" spans="1:6" ht="12.95" customHeight="1" x14ac:dyDescent="0.2">
      <c r="A25" s="47" t="s">
        <v>58</v>
      </c>
      <c r="B25" s="48" t="s">
        <v>59</v>
      </c>
      <c r="C25" s="53">
        <v>100000000</v>
      </c>
      <c r="D25" s="22" t="s">
        <v>60</v>
      </c>
      <c r="E25" s="50"/>
      <c r="F25" s="4"/>
    </row>
    <row r="26" spans="1:6" ht="12.95" customHeight="1" x14ac:dyDescent="0.2">
      <c r="A26" s="51" t="s">
        <v>61</v>
      </c>
      <c r="B26" s="29" t="s">
        <v>62</v>
      </c>
      <c r="C26" s="28"/>
      <c r="D26" s="27" t="s">
        <v>63</v>
      </c>
      <c r="E26" s="35"/>
      <c r="F26" s="4"/>
    </row>
    <row r="27" spans="1:6" ht="12.95" customHeight="1" x14ac:dyDescent="0.2">
      <c r="A27" s="26" t="s">
        <v>64</v>
      </c>
      <c r="B27" s="29" t="s">
        <v>65</v>
      </c>
      <c r="C27" s="28"/>
      <c r="D27" s="27" t="s">
        <v>66</v>
      </c>
      <c r="E27" s="35"/>
      <c r="F27" s="4"/>
    </row>
    <row r="28" spans="1:6" ht="12.95" customHeight="1" thickBot="1" x14ac:dyDescent="0.25">
      <c r="A28" s="54" t="s">
        <v>67</v>
      </c>
      <c r="B28" s="48" t="s">
        <v>68</v>
      </c>
      <c r="C28" s="53"/>
      <c r="D28" s="55" t="s">
        <v>69</v>
      </c>
      <c r="E28" s="50">
        <v>35164932</v>
      </c>
      <c r="F28" s="4"/>
    </row>
    <row r="29" spans="1:6" ht="13.5" customHeight="1" thickBot="1" x14ac:dyDescent="0.25">
      <c r="A29" s="43" t="s">
        <v>70</v>
      </c>
      <c r="B29" s="44" t="s">
        <v>71</v>
      </c>
      <c r="C29" s="45">
        <f>+C19+C24+C27+C28</f>
        <v>392999415</v>
      </c>
      <c r="D29" s="44" t="s">
        <v>72</v>
      </c>
      <c r="E29" s="46">
        <f>SUM(E19:E28)</f>
        <v>135164932</v>
      </c>
      <c r="F29" s="4"/>
    </row>
    <row r="30" spans="1:6" ht="13.5" thickBot="1" x14ac:dyDescent="0.25">
      <c r="A30" s="43" t="s">
        <v>73</v>
      </c>
      <c r="B30" s="56" t="s">
        <v>74</v>
      </c>
      <c r="C30" s="57">
        <f>+C18+C29</f>
        <v>2741630596</v>
      </c>
      <c r="D30" s="56" t="s">
        <v>75</v>
      </c>
      <c r="E30" s="57">
        <f>+E18+E29</f>
        <v>2643687756</v>
      </c>
      <c r="F30" s="4"/>
    </row>
    <row r="31" spans="1:6" ht="13.5" thickBot="1" x14ac:dyDescent="0.25">
      <c r="A31" s="43" t="s">
        <v>76</v>
      </c>
      <c r="B31" s="56" t="s">
        <v>77</v>
      </c>
      <c r="C31" s="57">
        <f>IF(C18-E18&lt;0,E18-C18,"-")</f>
        <v>159891643</v>
      </c>
      <c r="D31" s="56" t="s">
        <v>78</v>
      </c>
      <c r="E31" s="57" t="str">
        <f>IF(C18-E18&gt;0,C18-E18,"-")</f>
        <v>-</v>
      </c>
      <c r="F31" s="4"/>
    </row>
    <row r="32" spans="1:6" ht="13.5" thickBot="1" x14ac:dyDescent="0.25">
      <c r="A32" s="43" t="s">
        <v>79</v>
      </c>
      <c r="B32" s="56" t="s">
        <v>80</v>
      </c>
      <c r="C32" s="58" t="str">
        <f>IF(C30-E30&lt;0,E30-C30,"-")</f>
        <v>-</v>
      </c>
      <c r="D32" s="56" t="s">
        <v>81</v>
      </c>
      <c r="E32" s="57">
        <f>IF(C30-E30&gt;0,C30-E30,"-")</f>
        <v>97942840</v>
      </c>
      <c r="F32" s="4"/>
    </row>
    <row r="33" spans="2:4" ht="18.75" x14ac:dyDescent="0.2">
      <c r="B33" s="59"/>
      <c r="C33" s="59"/>
      <c r="D33" s="59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5. melléklet a 35/2017.(XII.21.) 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2017-12-22T11:17:40Z</dcterms:created>
  <dcterms:modified xsi:type="dcterms:W3CDTF">2017-12-22T11:17:40Z</dcterms:modified>
</cp:coreProperties>
</file>