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890" activeTab="13"/>
  </bookViews>
  <sheets>
    <sheet name="1" sheetId="1" r:id="rId1"/>
    <sheet name="2" sheetId="2" r:id="rId2"/>
    <sheet name="2.1" sheetId="3" r:id="rId3"/>
    <sheet name="2.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fn.IFERROR" hidden="1">#NAME?</definedName>
    <definedName name="_xlnm.Print_Titles" localSheetId="0">'1'!$4:$5</definedName>
    <definedName name="_xlnm.Print_Titles" localSheetId="13">'12'!$4:$6</definedName>
    <definedName name="_xlnm.Print_Titles" localSheetId="1">'2'!$3:$5</definedName>
    <definedName name="_xlnm.Print_Titles" localSheetId="4">'3'!$3:$6</definedName>
    <definedName name="_xlnm.Print_Titles" localSheetId="5">'4'!$3:$6</definedName>
    <definedName name="_xlnm.Print_Titles" localSheetId="6">'5'!$3:$6</definedName>
    <definedName name="_xlnm.Print_Area" localSheetId="0">'1'!$A$1:$BR$28</definedName>
    <definedName name="_xlnm.Print_Area" localSheetId="1">'2'!$A$1:$AV$95</definedName>
    <definedName name="_xlnm.Print_Area" localSheetId="4">'3'!$A$1:$AV$65</definedName>
    <definedName name="_xlnm.Print_Area" localSheetId="5">'4'!$A$1:$AU$31</definedName>
    <definedName name="_xlnm.Print_Area" localSheetId="6">'5'!$A$1:$AS$21</definedName>
  </definedNames>
  <calcPr fullCalcOnLoad="1"/>
</workbook>
</file>

<file path=xl/sharedStrings.xml><?xml version="1.0" encoding="utf-8"?>
<sst xmlns="http://schemas.openxmlformats.org/spreadsheetml/2006/main" count="1004" uniqueCount="824">
  <si>
    <t>K1-K8. Költségvetési kiadások</t>
  </si>
  <si>
    <t>ezer forintban</t>
  </si>
  <si>
    <t>Sor-
szám</t>
  </si>
  <si>
    <t>Rovat megnevezése</t>
  </si>
  <si>
    <t>Rovat
száma</t>
  </si>
  <si>
    <t>Eredeti
előirányzat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</si>
  <si>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</si>
  <si>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</si>
  <si>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</si>
  <si>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</si>
  <si>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</si>
  <si>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</si>
  <si>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</si>
  <si>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</si>
  <si>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</si>
  <si>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</si>
  <si>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</si>
  <si>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</si>
  <si>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</si>
  <si>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</si>
  <si>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</si>
  <si>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</si>
  <si>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</si>
  <si>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</si>
  <si>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</si>
  <si>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</si>
  <si>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</si>
  <si>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</si>
  <si>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</si>
  <si>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</si>
  <si>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</si>
  <si>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</si>
  <si>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</si>
  <si>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</si>
  <si>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</si>
  <si>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</si>
  <si>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</si>
  <si>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</si>
  <si>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</si>
  <si>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</si>
  <si>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</si>
  <si>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</si>
  <si>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</si>
  <si>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</si>
  <si>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</si>
  <si>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</si>
  <si>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</si>
  <si>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</si>
  <si>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</si>
  <si>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</si>
  <si>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</si>
  <si>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</si>
  <si>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</si>
  <si>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</si>
  <si>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</si>
  <si>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</si>
  <si>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</si>
  <si>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</si>
  <si>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</si>
  <si>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</si>
  <si>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</si>
  <si>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</si>
  <si>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</si>
  <si>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</si>
  <si>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</si>
  <si>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</si>
  <si>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</si>
  <si>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</si>
  <si>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</si>
  <si>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</si>
  <si>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</si>
  <si>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</si>
  <si>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</si>
  <si>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</si>
  <si>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</si>
  <si>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</si>
  <si>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</si>
  <si>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</si>
  <si>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</si>
  <si>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</si>
  <si>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</si>
  <si>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</si>
  <si>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</si>
  <si>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</si>
  <si>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</si>
  <si>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</si>
  <si>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</si>
  <si>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</si>
  <si>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</si>
  <si>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</si>
  <si>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</si>
  <si>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</si>
  <si>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</si>
  <si>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</si>
  <si>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</si>
  <si>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</si>
  <si>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</si>
  <si>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</si>
  <si>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</si>
  <si>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</si>
  <si>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</si>
  <si>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</si>
  <si>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</si>
  <si>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</si>
  <si>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</si>
  <si>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</si>
  <si>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</si>
  <si>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</si>
  <si>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</si>
  <si>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</si>
  <si>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</si>
  <si>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</si>
  <si>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</si>
  <si>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</si>
  <si>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</si>
  <si>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</si>
  <si>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</si>
  <si>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</si>
  <si>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</si>
  <si>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</si>
  <si>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</si>
  <si>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</si>
  <si>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</si>
  <si>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</si>
  <si>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</si>
  <si>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</si>
  <si>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</si>
  <si>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</si>
  <si>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</si>
  <si>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</si>
  <si>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</si>
  <si>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</si>
  <si>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</si>
  <si>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</si>
  <si>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</si>
  <si>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</si>
  <si>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</si>
  <si>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</si>
  <si>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</si>
  <si>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</si>
  <si>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</si>
  <si>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</si>
  <si>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</si>
  <si>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</si>
  <si>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</si>
  <si>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</si>
  <si>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</si>
  <si>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</si>
  <si>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</si>
  <si>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</si>
  <si>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</si>
  <si>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</si>
  <si>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</si>
  <si>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</si>
  <si>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</si>
  <si>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</si>
  <si>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</si>
  <si>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</si>
  <si>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</si>
  <si>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</si>
  <si>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</si>
  <si>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</si>
  <si>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</si>
  <si>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</si>
  <si>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</si>
  <si>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</si>
  <si>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</si>
  <si>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</si>
  <si>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</si>
  <si>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</si>
  <si>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56</t>
  </si>
  <si>
    <t>Elvonások és befizetések</t>
  </si>
  <si>
    <t>K502</t>
  </si>
  <si>
    <t>57</t>
  </si>
  <si>
    <t>Működési célú garancia- és kezességvállalásból származó kifizetés államháztartáson belülre</t>
  </si>
  <si>
    <t>K503</t>
  </si>
  <si>
    <t>58</t>
  </si>
  <si>
    <t>Működési célú visszatérítendő támogatások, kölcsönök nyújtása államháztartáson belülre</t>
  </si>
  <si>
    <t>K504</t>
  </si>
  <si>
    <t>59</t>
  </si>
  <si>
    <t>Működési célú visszatérítendő támogatások, kölcsönök törlesztése államháztartáson belülre</t>
  </si>
  <si>
    <t>K505</t>
  </si>
  <si>
    <t>60</t>
  </si>
  <si>
    <t>Egyéb működési célú támogatások államháztartáson belülre</t>
  </si>
  <si>
    <t>K506</t>
  </si>
  <si>
    <t>61</t>
  </si>
  <si>
    <t>Működési célú garancia- és kezességvállalásból származó kifizetés államháztartáson kívülre</t>
  </si>
  <si>
    <t>K507</t>
  </si>
  <si>
    <t>62</t>
  </si>
  <si>
    <t>Működési célú visszatérítendő támogatások, kölcsönök nyújtása államháztartáson kívülre</t>
  </si>
  <si>
    <t>K508</t>
  </si>
  <si>
    <t>63</t>
  </si>
  <si>
    <t>Árkiegészítések, ártámogatások</t>
  </si>
  <si>
    <t>K509</t>
  </si>
  <si>
    <t>64</t>
  </si>
  <si>
    <t>Kamattámogatások</t>
  </si>
  <si>
    <t>K510</t>
  </si>
  <si>
    <t>65</t>
  </si>
  <si>
    <t>Egyéb működési célú támogatások államháztartáson kívülre</t>
  </si>
  <si>
    <t>K511</t>
  </si>
  <si>
    <t>66</t>
  </si>
  <si>
    <t>Tartalékok</t>
  </si>
  <si>
    <t>K512</t>
  </si>
  <si>
    <t>67</t>
  </si>
  <si>
    <t>Egyéb működési célú kiadások (=55+…+66)</t>
  </si>
  <si>
    <t>K5</t>
  </si>
  <si>
    <t>68</t>
  </si>
  <si>
    <t>Immateriális javak beszerzése, létesítése</t>
  </si>
  <si>
    <t>K61</t>
  </si>
  <si>
    <t>69</t>
  </si>
  <si>
    <t>Ingatlanok beszerzése, létesítése</t>
  </si>
  <si>
    <t>K62</t>
  </si>
  <si>
    <t>70</t>
  </si>
  <si>
    <t>Informatikai eszközök beszerzése, létesítése</t>
  </si>
  <si>
    <t>K63</t>
  </si>
  <si>
    <t>71</t>
  </si>
  <si>
    <t>Egyéb tárgyi eszközök beszerzése, létesítése</t>
  </si>
  <si>
    <t>K64</t>
  </si>
  <si>
    <t>72</t>
  </si>
  <si>
    <t>Részesedések beszerzése</t>
  </si>
  <si>
    <t>K65</t>
  </si>
  <si>
    <t>73</t>
  </si>
  <si>
    <t>Meglévő részesedések növeléséhez kapcsolódó kiadások</t>
  </si>
  <si>
    <t>K66</t>
  </si>
  <si>
    <t>74</t>
  </si>
  <si>
    <t>Beruházási célú előzetesen felszámított általános forgalmi adó</t>
  </si>
  <si>
    <t>K67</t>
  </si>
  <si>
    <t>75</t>
  </si>
  <si>
    <t>Beruházások (=68+…+74)</t>
  </si>
  <si>
    <t>K6</t>
  </si>
  <si>
    <t>76</t>
  </si>
  <si>
    <t>Ingatlanok felújítása</t>
  </si>
  <si>
    <t>K71</t>
  </si>
  <si>
    <t>77</t>
  </si>
  <si>
    <t>Informatikai eszközök felújítása</t>
  </si>
  <si>
    <t>K72</t>
  </si>
  <si>
    <t>78</t>
  </si>
  <si>
    <t xml:space="preserve">Egyéb tárgyi eszközök felújítása </t>
  </si>
  <si>
    <t>K73</t>
  </si>
  <si>
    <t>79</t>
  </si>
  <si>
    <t>Felújítási célú előzetesen felszámított általános forgalmi adó</t>
  </si>
  <si>
    <t>K74</t>
  </si>
  <si>
    <t>80</t>
  </si>
  <si>
    <t>Felújítások (=76+...+79)</t>
  </si>
  <si>
    <t>K7</t>
  </si>
  <si>
    <t>81</t>
  </si>
  <si>
    <t>Felhalmozási célú garancia- és kezességvállalásból származó kifizetés államháztartáson belülre</t>
  </si>
  <si>
    <t>K81</t>
  </si>
  <si>
    <t>82</t>
  </si>
  <si>
    <t>Felhalmozási célú visszatérítendő támogatások, kölcsönök nyújtása államháztartáson belülre</t>
  </si>
  <si>
    <t>K82</t>
  </si>
  <si>
    <t>83</t>
  </si>
  <si>
    <t>Felhalmozási célú visszatérítendő támogatások, kölcsönök törlesztése államháztartáson belülre</t>
  </si>
  <si>
    <t>K83</t>
  </si>
  <si>
    <t>84</t>
  </si>
  <si>
    <t>Egyéb felhalmozási célú támogatások államháztartáson belülre</t>
  </si>
  <si>
    <t>K84</t>
  </si>
  <si>
    <t>85</t>
  </si>
  <si>
    <t>Felhalmozási célú garancia- és kezességvállalásból származó kifizetés államháztartáson kívülre</t>
  </si>
  <si>
    <t>K85</t>
  </si>
  <si>
    <t>86</t>
  </si>
  <si>
    <t>Felhalmozási célú visszatérítendő támogatások, kölcsönök nyújtása államháztartáson kívülre</t>
  </si>
  <si>
    <t>K86</t>
  </si>
  <si>
    <t>87</t>
  </si>
  <si>
    <t>Lakástámogatás</t>
  </si>
  <si>
    <t>K87</t>
  </si>
  <si>
    <t>88</t>
  </si>
  <si>
    <t xml:space="preserve">Egyéb felhalmozási célú támogatások államháztartáson kívülre </t>
  </si>
  <si>
    <t>K88</t>
  </si>
  <si>
    <t>89</t>
  </si>
  <si>
    <t>Egyéb felhalmozási célú kiadások (=81+…+88)</t>
  </si>
  <si>
    <t>K8</t>
  </si>
  <si>
    <t>90</t>
  </si>
  <si>
    <t>Költségvetési kiadások (=19+20+45+54+67+75+80+89)</t>
  </si>
  <si>
    <t>K1-K8</t>
  </si>
  <si>
    <t>B1-B7. Költségvetési bevételek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</si>
  <si>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</si>
  <si>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</si>
  <si>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</si>
  <si>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</si>
  <si>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gyermekjóléti és gyermekétkeztetési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</si>
  <si>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</si>
  <si>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</si>
  <si>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</si>
  <si>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</si>
  <si>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</si>
  <si>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</si>
  <si>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</si>
  <si>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Önkormányzatok működési támogatásai (=01+…+06)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</si>
  <si>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</si>
  <si>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</si>
  <si>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</si>
  <si>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</si>
  <si>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</si>
  <si>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</si>
  <si>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</si>
  <si>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</si>
  <si>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</si>
  <si>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</si>
  <si>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</si>
  <si>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 (=07+…+12)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</si>
  <si>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</si>
  <si>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</si>
  <si>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</si>
  <si>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</si>
  <si>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</si>
  <si>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</si>
  <si>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</si>
  <si>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</si>
  <si>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</si>
  <si>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</si>
  <si>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</si>
  <si>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>Felhalmozási célú támogatások államháztartáson belülről (=14+…+18)</t>
  </si>
  <si>
    <t>B2</t>
  </si>
  <si>
    <t>Magánszemélyek jövedelemadói</t>
  </si>
  <si>
    <t>B311</t>
  </si>
  <si>
    <t xml:space="preserve">Társaságok jövedelemadói </t>
  </si>
  <si>
    <t>B312</t>
  </si>
  <si>
    <t>Jövedelemadók (=20+21)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</si>
  <si>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</si>
  <si>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</si>
  <si>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</si>
  <si>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</si>
  <si>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</si>
  <si>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</si>
  <si>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</si>
  <si>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</si>
  <si>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</si>
  <si>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</si>
  <si>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</si>
  <si>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</si>
  <si>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</si>
  <si>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</si>
  <si>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</si>
  <si>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</si>
  <si>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</si>
  <si>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(=26+…+30) </t>
  </si>
  <si>
    <t>B35</t>
  </si>
  <si>
    <t xml:space="preserve">Egyéb közhatalmi bevételek </t>
  </si>
  <si>
    <t>B36</t>
  </si>
  <si>
    <t>Közhatalmi bevételek (=22+...+25+31+32)</t>
  </si>
  <si>
    <t>B3</t>
  </si>
  <si>
    <t>Készletértékesítés ellenértéke</t>
  </si>
  <si>
    <t>B401</t>
  </si>
  <si>
    <t>Szolgáltatások ellenértéke</t>
  </si>
  <si>
    <t>B402</t>
  </si>
  <si>
    <t>Közvetített szolgáltatások ellenértéke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</si>
  <si>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</si>
  <si>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</si>
  <si>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</si>
  <si>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</si>
  <si>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</si>
  <si>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</si>
  <si>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</si>
  <si>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</si>
  <si>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</si>
  <si>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</si>
  <si>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</si>
  <si>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</si>
  <si>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</si>
  <si>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</si>
  <si>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</si>
  <si>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>Működési bevételek (=34+…+43)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</si>
  <si>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</si>
  <si>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</si>
  <si>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</si>
  <si>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</si>
  <si>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</si>
  <si>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</si>
  <si>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</si>
  <si>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</si>
  <si>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</si>
  <si>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</si>
  <si>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</si>
  <si>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>Felhalmozási bevételek (=45+…+49)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</si>
  <si>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</si>
  <si>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</si>
  <si>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</si>
  <si>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</si>
  <si>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</si>
  <si>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</si>
  <si>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</si>
  <si>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Működési célú átvett pénzeszközök (=51+52+53)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</si>
  <si>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</si>
  <si>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</si>
  <si>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</si>
  <si>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</si>
  <si>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</si>
  <si>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</si>
  <si>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</si>
  <si>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Felhalmozási célú átvett pénzeszközök (=55+56+57)</t>
  </si>
  <si>
    <t>B7</t>
  </si>
  <si>
    <t>Költségvetési bevételek (=13+19+33+44+50+54+58)</t>
  </si>
  <si>
    <t>B1-B7</t>
  </si>
  <si>
    <t xml:space="preserve">Foglalkoztatottak személyi juttatásai </t>
  </si>
  <si>
    <t xml:space="preserve">Külső személyi juttatások </t>
  </si>
  <si>
    <t xml:space="preserve">Dologi kiadások </t>
  </si>
  <si>
    <t xml:space="preserve">Ellátottak pénzbeli juttatásai </t>
  </si>
  <si>
    <t>Egyéb működési célú kiadások</t>
  </si>
  <si>
    <t xml:space="preserve">Beruházások </t>
  </si>
  <si>
    <t xml:space="preserve">Felújítások </t>
  </si>
  <si>
    <t xml:space="preserve">Egyéb felhalmozási célú kiadások </t>
  </si>
  <si>
    <t>Működési célú támogatások államháztartáson belülről</t>
  </si>
  <si>
    <t>Felhalmozási célú támogatások államháztartáson belülről</t>
  </si>
  <si>
    <t>Közhatalmi bevételek</t>
  </si>
  <si>
    <t xml:space="preserve">Működési bevételek </t>
  </si>
  <si>
    <t>Felhalmozási bevételek</t>
  </si>
  <si>
    <t xml:space="preserve">Működési célú átvett pénzeszközök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</si>
  <si>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</si>
  <si>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</si>
  <si>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</si>
  <si>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 xml:space="preserve">Külföldi finanszírozás kiadásai </t>
  </si>
  <si>
    <t>Hitel-, kölcsönfelvétel államháztartáson kívülről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</si>
  <si>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</si>
  <si>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</si>
  <si>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</si>
  <si>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</si>
  <si>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>Személyi juttatások (=1+2)</t>
  </si>
  <si>
    <t>Költségvetési kiadások (=3+…+10)</t>
  </si>
  <si>
    <t>Finanszírozási kiadások (=12+…+15)</t>
  </si>
  <si>
    <t>Kiadások összesen (=11+16)</t>
  </si>
  <si>
    <t>Bevételek összesen (=8+14)</t>
  </si>
  <si>
    <t>Jogcím</t>
  </si>
  <si>
    <t>Ellátottak pénzbeli juttatásai</t>
  </si>
  <si>
    <t>Költségvetési bevételek (=1+…+7)</t>
  </si>
  <si>
    <t>Finanszírozási bevételek (=9+…..+13)</t>
  </si>
  <si>
    <t xml:space="preserve">Felhalmozási célú átvett pénzeszközök </t>
  </si>
  <si>
    <t>Ezer Ft-ban</t>
  </si>
  <si>
    <t>Támogatott cél megnevezése</t>
  </si>
  <si>
    <t xml:space="preserve">   -Foglalkoztatást helyettesítő támogatás</t>
  </si>
  <si>
    <t>Egyéb nem intézményi ellátások rendszeres</t>
  </si>
  <si>
    <t>Betegséggel kapcsolatos ellátások</t>
  </si>
  <si>
    <t xml:space="preserve">   -Lakásfenntartási támogatás</t>
  </si>
  <si>
    <t>Egyéb működési célú támogatások részletezése</t>
  </si>
  <si>
    <t>Eredeti előirányzat</t>
  </si>
  <si>
    <t>Zalakaros Kistérség Többcélú Társulás igazgatási feladatok</t>
  </si>
  <si>
    <t>Zalakaros Kistérség Többcélú Társulás háziorvosi ügyelet</t>
  </si>
  <si>
    <t>Egészségügyi Alapellátás Nagykanizsa fogorvoi ügyelet</t>
  </si>
  <si>
    <t>Működési célú támogatás áht-n belül összesen</t>
  </si>
  <si>
    <t>Magyar Vöröskereszt - házi segítégnyújtás</t>
  </si>
  <si>
    <t>TÖOSZ tagdíj</t>
  </si>
  <si>
    <t>Innovatív Dél-Zala Vidékfejlesztési Egyesület tagdíj</t>
  </si>
  <si>
    <t>Működési célú támogatás áht-n kívül összesen</t>
  </si>
  <si>
    <t>Működési célú támogatás összesen</t>
  </si>
  <si>
    <t>Ellátottak pénzbeli juttatásai részletezése</t>
  </si>
  <si>
    <t xml:space="preserve">   -Rendszeres szociális segély</t>
  </si>
  <si>
    <t xml:space="preserve">   -Helyi megállapítású ápolási díj</t>
  </si>
  <si>
    <t>Zalakoaros Kistérség Többcélú Társulása belső ellenőrzés</t>
  </si>
  <si>
    <t xml:space="preserve">Sand Község Önkormányzata </t>
  </si>
  <si>
    <t>Zalakomár Óvoda működési hozzájárulás</t>
  </si>
  <si>
    <t>Sand 2000 Közhasznú Egyesület támogatása</t>
  </si>
  <si>
    <t>Bursa Hungarica önkormányzati ösztöndíj támogatás</t>
  </si>
  <si>
    <t>2015. ÉVI KÖLTSÉGVETÉSE</t>
  </si>
  <si>
    <t>Egyéb civil szervezet (OMSZ)</t>
  </si>
  <si>
    <t>2015. ÉVI KÖLTSÉGVETÉSÉNEK ÖSSZEVONT MÉRLEGE</t>
  </si>
  <si>
    <t>Egyéb nem intézményi ellátások- települési támogatás</t>
  </si>
  <si>
    <t xml:space="preserve">Galamboki Közös Önkormányzati Hivatal támogatása </t>
  </si>
  <si>
    <t>2015.évi eredeti előirányzat</t>
  </si>
  <si>
    <t>2015. évi eredeti előirányzat</t>
  </si>
  <si>
    <t>Családi támogatások (GYVK Erzsébet utalvány)</t>
  </si>
  <si>
    <t xml:space="preserve">     </t>
  </si>
  <si>
    <t>2015. évi módosított előiárnyzat 2015. 09.</t>
  </si>
  <si>
    <t>2015. évi módosított előiárnyzat 2015.09</t>
  </si>
  <si>
    <t>Módosított
előirányzat 2015.09</t>
  </si>
  <si>
    <t>Módosított előirányzat 2015.09</t>
  </si>
  <si>
    <t>Módosított előirányzat 2015.12</t>
  </si>
  <si>
    <t>Települési támogatás (egyéb nem intézményi ellátások)</t>
  </si>
  <si>
    <t xml:space="preserve">2015. évi módosított előiárnyzat </t>
  </si>
  <si>
    <t>2015. évi teljesítés</t>
  </si>
  <si>
    <t xml:space="preserve">Módosított
előirányzat </t>
  </si>
  <si>
    <t>Teljesítés 2015.12.31</t>
  </si>
  <si>
    <t xml:space="preserve">Módosított előirányzat </t>
  </si>
  <si>
    <t>Teljesítés 2015.12.31.</t>
  </si>
  <si>
    <r>
      <t xml:space="preserve">   -</t>
    </r>
    <r>
      <rPr>
        <sz val="12"/>
        <rFont val="Times New Roman"/>
        <family val="1"/>
      </rPr>
      <t xml:space="preserve"> Temetési segély</t>
    </r>
  </si>
  <si>
    <r>
      <t xml:space="preserve">   - </t>
    </r>
    <r>
      <rPr>
        <sz val="12"/>
        <rFont val="Times New Roman"/>
        <family val="1"/>
      </rPr>
      <t>Köztemetés</t>
    </r>
  </si>
  <si>
    <r>
      <t xml:space="preserve">  - </t>
    </r>
    <r>
      <rPr>
        <sz val="12"/>
        <rFont val="Times New Roman"/>
        <family val="1"/>
      </rPr>
      <t>Újszülött támogatás</t>
    </r>
  </si>
  <si>
    <t xml:space="preserve">  - Tanévkezdési támogatás</t>
  </si>
  <si>
    <r>
      <t xml:space="preserve">  -</t>
    </r>
    <r>
      <rPr>
        <sz val="12"/>
        <rFont val="Times New Roman"/>
        <family val="1"/>
      </rPr>
      <t xml:space="preserve"> Rendkívülö élethelyzetre tekintettel nyújtott támogatás</t>
    </r>
  </si>
  <si>
    <r>
      <t xml:space="preserve">  - </t>
    </r>
    <r>
      <rPr>
        <sz val="12"/>
        <rFont val="Times New Roman"/>
        <family val="1"/>
      </rPr>
      <t>Éves tanulóbérlet</t>
    </r>
  </si>
  <si>
    <t xml:space="preserve">  - Cervarix szuszpenziós injekció</t>
  </si>
  <si>
    <t xml:space="preserve">  - Óvodakezdési támogatás</t>
  </si>
  <si>
    <r>
      <t xml:space="preserve">  - </t>
    </r>
    <r>
      <rPr>
        <sz val="12"/>
        <rFont val="Times New Roman"/>
        <family val="1"/>
      </rPr>
      <t>Szociális tüzifa</t>
    </r>
  </si>
  <si>
    <r>
      <t xml:space="preserve">  - </t>
    </r>
    <r>
      <rPr>
        <sz val="12"/>
        <rFont val="Times New Roman"/>
        <family val="1"/>
      </rPr>
      <t>Lakhatási támogatás</t>
    </r>
  </si>
  <si>
    <t>Teljesített kiadások kormányzati funkciónként</t>
  </si>
  <si>
    <t>Kormányzati funkció</t>
  </si>
  <si>
    <t>Személyi juttatások</t>
  </si>
  <si>
    <t>Munkaadót terhelő járulékok</t>
  </si>
  <si>
    <t>Dologi kiadások</t>
  </si>
  <si>
    <t>Egyéb működési célú támogatások</t>
  </si>
  <si>
    <t>Beruházok</t>
  </si>
  <si>
    <t>Felújítások</t>
  </si>
  <si>
    <t>Finanszírozási kiadások</t>
  </si>
  <si>
    <t>Összesen</t>
  </si>
  <si>
    <t>011130 Önkormányzatok és önkormányzati hivatalok jogalkotó és általános ig. tev.</t>
  </si>
  <si>
    <t>013320 Köztemető fenntartás- és működtetés</t>
  </si>
  <si>
    <t>018010 Önkormányzatok elszámolás központi költségvetéssel</t>
  </si>
  <si>
    <t>041233 Hosszabb időtartamú közfoglalkoztatás</t>
  </si>
  <si>
    <t>041237 Közfoglalkoztatási mintaprogram</t>
  </si>
  <si>
    <t>064010 Közvilágítás</t>
  </si>
  <si>
    <t>066020  Város- és községgazdálkodási egyéb szolgáltatások</t>
  </si>
  <si>
    <t>072112 Háziorvosi ügyeleti ellátás</t>
  </si>
  <si>
    <t>072312 Fogorvosi ügyeleti ellátások</t>
  </si>
  <si>
    <t>81030 Sportlétesítmények, edzőtáborok működtetése és fejlesztése</t>
  </si>
  <si>
    <t>082091 Közművelődés-közösségi és társadalmi részvétel fejlesztése</t>
  </si>
  <si>
    <t>082092 Közművelődés - hagyományos közösségi kulturális értékek gondozása</t>
  </si>
  <si>
    <t>084031 Civil szervezetk működési támogatása</t>
  </si>
  <si>
    <t>091140 Óvodai nevelés, ellátás működtetési feladati</t>
  </si>
  <si>
    <t>104051 Gyermekvédelmi pénzbeli és természetbeni ellátások</t>
  </si>
  <si>
    <t>105020 Foglalkoztatást elősegítő képzések és egyéb támogatások</t>
  </si>
  <si>
    <t>106020 Lakásfenntartással, lakhatással összefüggő ellátások</t>
  </si>
  <si>
    <t>107052 Házi segítségnyújtás</t>
  </si>
  <si>
    <t>107055 Falugondnoki, tanyagondnoki szolgáltatás</t>
  </si>
  <si>
    <t>107060 Egyéb szociális pénzbeli és természetbeni ellátások, támogatások</t>
  </si>
  <si>
    <t>900060 Forgatási és befektetési célú finanszírozási műveletek</t>
  </si>
  <si>
    <t>Teljesített bevételek kormányzati funkciónként</t>
  </si>
  <si>
    <t>Önkormányzatok működési támogatásai</t>
  </si>
  <si>
    <t>Működési bevételek</t>
  </si>
  <si>
    <t>Működési célú átvett pénzeszközök</t>
  </si>
  <si>
    <t>Finanszírozási bevételek</t>
  </si>
  <si>
    <t>013350 Az önkormányzati vagyonnal való gazdálkodással kapcsolatos feladatok</t>
  </si>
  <si>
    <t>018010 Önkormányzatok elszámolása a központi költségvetéssel</t>
  </si>
  <si>
    <t>018020 Központi költségvetési befizetések</t>
  </si>
  <si>
    <t>018030 Támogatási célú finanszírozási műveletek</t>
  </si>
  <si>
    <t>066020 Város- községgazdálkodási egyéb szolgáltatások</t>
  </si>
  <si>
    <t>900020 Önkormányzatok funkcióra nem sorolható bevételei államháztartáson kívülről</t>
  </si>
  <si>
    <t>Maradványkimutatás</t>
  </si>
  <si>
    <t>Pénzeszközváltozás levezetése</t>
  </si>
  <si>
    <t>ezer ft-ben</t>
  </si>
  <si>
    <t>Megnevezés</t>
  </si>
  <si>
    <t>Összeg</t>
  </si>
  <si>
    <t>Alaptevékenység költségvetési bevételei</t>
  </si>
  <si>
    <t>Alaptevékenység költségvetési kiadásai</t>
  </si>
  <si>
    <t>Alaptevékenység költségvetési egyenleg</t>
  </si>
  <si>
    <t>Alaptevékenység finanszírozási bevételei</t>
  </si>
  <si>
    <t>Alaptevékenység finanszírozási kiadásai</t>
  </si>
  <si>
    <t>Alaptevékenység finanszírozási egyenlege</t>
  </si>
  <si>
    <t>Alaptevékenység maradványa</t>
  </si>
  <si>
    <t>Összes maradvány</t>
  </si>
  <si>
    <t>45160 Közutak, hidak, alagutak üzemeltetése, fenntartása</t>
  </si>
  <si>
    <t>051030 Nem veszélyes települési hulladék vegyes begyűjtése, szállítása</t>
  </si>
  <si>
    <t>052020 Szenyvíz gyűjtése, tisztítása, elhelyezése</t>
  </si>
  <si>
    <t>066010 Zöldterület kezelés</t>
  </si>
  <si>
    <t>Egyéb felhalmozási 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</si>
  <si>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</si>
  <si>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</si>
  <si>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</si>
  <si>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</si>
  <si>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</si>
  <si>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</si>
  <si>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</si>
  <si>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</si>
  <si>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</si>
  <si>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</si>
  <si>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</si>
  <si>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</si>
  <si>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</si>
  <si>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</si>
  <si>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</si>
  <si>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</si>
  <si>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</si>
  <si>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</si>
  <si>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</si>
  <si>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</si>
  <si>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</si>
  <si>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</si>
  <si>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</si>
  <si>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</si>
  <si>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</si>
  <si>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Működési és felhalmozsái célú támogatások államháztartá-son belül</t>
  </si>
  <si>
    <t>900010Központi költségvetés funkcióra nem sorolható bevételei államháztartáson kívülről</t>
  </si>
  <si>
    <t>Sand Község Önkormányzata</t>
  </si>
  <si>
    <t>AZ önkormányzat által adott közvetett támogatások, kedvezmények</t>
  </si>
  <si>
    <t xml:space="preserve"> Ezer forintban !</t>
  </si>
  <si>
    <t>Sor-szám</t>
  </si>
  <si>
    <t>Bevételi jogcím</t>
  </si>
  <si>
    <t>Kedvezmény nélkül elérhető bevétel</t>
  </si>
  <si>
    <t>Kedvezmények összege</t>
  </si>
  <si>
    <t>Ellátottak térítési díjának méltányosságból történő elengedése</t>
  </si>
  <si>
    <t>Ellátottak kártérítésének méltányosságból történő elengedése</t>
  </si>
  <si>
    <t>Lakosság részére lakásépítéshez nyújtott kölcsön elengedése</t>
  </si>
  <si>
    <t>Lakosság részére lakásfelújításhoz nyújtott kölcsön elengedése</t>
  </si>
  <si>
    <t>Helyi adóból biztosított kedvezmény, mentesség összesen</t>
  </si>
  <si>
    <t xml:space="preserve">-ebből:            Építményadó </t>
  </si>
  <si>
    <t xml:space="preserve">Telekadó </t>
  </si>
  <si>
    <t xml:space="preserve">Vállalkozók kommunális adója </t>
  </si>
  <si>
    <t xml:space="preserve">Magánszemélyek kommunális adója </t>
  </si>
  <si>
    <t xml:space="preserve">Idegenforgalmi adó tartózkodás után </t>
  </si>
  <si>
    <t xml:space="preserve">Idegenforgalmi adó épület után </t>
  </si>
  <si>
    <t xml:space="preserve">Iparűzési adó állandó jelleggel végzett iparűzési tevékenység után </t>
  </si>
  <si>
    <t>Gépjárműadóból biztosított kedvezmény, mentesség</t>
  </si>
  <si>
    <t>Helyiségek hasznosítása utáni kedvezmény, mentesség</t>
  </si>
  <si>
    <t>Eszközök hasznosítása utáni kedvezmény, mentesség</t>
  </si>
  <si>
    <t>Egyéb kedvezmény</t>
  </si>
  <si>
    <t>Egyéb kölcsön elengedése</t>
  </si>
  <si>
    <t>Összesen:</t>
  </si>
  <si>
    <t>Sorszám</t>
  </si>
  <si>
    <t>Gazdálkodó szervezet megnevezése</t>
  </si>
  <si>
    <t>Részesedés mértéke (%-ban)</t>
  </si>
  <si>
    <t>Részesedés összege (Ft-ban)</t>
  </si>
  <si>
    <t>Délzalai Víz- és Csatornamű Zrt.</t>
  </si>
  <si>
    <t xml:space="preserve">       ÖSSZESEN:</t>
  </si>
  <si>
    <t>Ezer forintban!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</si>
  <si>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</si>
  <si>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</si>
  <si>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</si>
  <si>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</si>
  <si>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</si>
  <si>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</si>
  <si>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</si>
  <si>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</si>
  <si>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</si>
  <si>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8=(4+…+7)</t>
  </si>
  <si>
    <t>9=(3+8)</t>
  </si>
  <si>
    <t>I. Belföldi hitelezők</t>
  </si>
  <si>
    <t>Adóhatósággal szembeni tartozások</t>
  </si>
  <si>
    <t>Központi költségvetéssel szemben fennálló tartozás</t>
  </si>
  <si>
    <t>Elkülönített állami pénzalapokkal szembeni tartozás</t>
  </si>
  <si>
    <t>TB alapokkal szembeni tartozás</t>
  </si>
  <si>
    <t>Tartozásállomány önkormányzatok és intézmények felé</t>
  </si>
  <si>
    <t>Szállítói tartozás</t>
  </si>
  <si>
    <t>Egyéb kötelezettség</t>
  </si>
  <si>
    <t>Belföldi összesen:</t>
  </si>
  <si>
    <t>II. Külföldi hitelezők</t>
  </si>
  <si>
    <t>Külföldi szállítók</t>
  </si>
  <si>
    <t>Egyéb adósság</t>
  </si>
  <si>
    <t>Külföldi összesen:</t>
  </si>
  <si>
    <t>Adósságállomány mindösszesen:</t>
  </si>
  <si>
    <t>Többéves kihatással járó döntésekből származó fizetési kötelezettségek bemutatása</t>
  </si>
  <si>
    <t>Kötelezettség jogcíme</t>
  </si>
  <si>
    <t>Köt. váll.
 éve</t>
  </si>
  <si>
    <t>Kiadás vonzata évenként</t>
  </si>
  <si>
    <t>9=(4+5+6+7+8)</t>
  </si>
  <si>
    <t>Működési célú hiteltörlesztés (tőke)</t>
  </si>
  <si>
    <t>Felhalmozási célú hiteltörlesztés (tőke)</t>
  </si>
  <si>
    <t>Beruházás feladatonként</t>
  </si>
  <si>
    <t>Felújítás célonként</t>
  </si>
  <si>
    <t>Vis maior támogatásból megvalósuló felújítás</t>
  </si>
  <si>
    <t>Ingatlan felújítás (adósságkonszolidációban részt nem vett tám.)</t>
  </si>
  <si>
    <t xml:space="preserve">Összesen </t>
  </si>
  <si>
    <t>Vagyonkimutatás</t>
  </si>
  <si>
    <t>ezer Ft-ban</t>
  </si>
  <si>
    <t>Záró érték december 31-én</t>
  </si>
  <si>
    <t>Bruttó</t>
  </si>
  <si>
    <t>Nettó</t>
  </si>
  <si>
    <t>A)</t>
  </si>
  <si>
    <t>NEMZETI VAGYONBA TARTOZÓ BEFEKTETETT ESZKÖZÖK</t>
  </si>
  <si>
    <t>I. Immateriális javak</t>
  </si>
  <si>
    <t>1.1. Korlátozottan forgalomképes immateriális javak</t>
  </si>
  <si>
    <t>1.2. Forgalomképes immateriális javak</t>
  </si>
  <si>
    <t>II. Tárgyi eszközök</t>
  </si>
  <si>
    <t>1. Ingatlanok és kapcsolódó vagyoni értékű jgok</t>
  </si>
  <si>
    <t>1.1. Forgalomképtelen ingatlanok és a kapcsolódó vagyoni értékű jogok</t>
  </si>
  <si>
    <t>1.2. Korlátozottan forgalomképes ingatlanok és a kapcsolódó vagyoni értékű jogok</t>
  </si>
  <si>
    <t>1.3. Forgalomképes ingatlanok és a kapcsolódó vagyoni értékű jogok</t>
  </si>
  <si>
    <t>2. Gépek, berendezések és felszerelések</t>
  </si>
  <si>
    <t>2.1. Forgalomképtelen gépek, berendezések és felszerelések</t>
  </si>
  <si>
    <t>2.2. Korlátozottan forgalomképes gépek, berendezések és felszerelések</t>
  </si>
  <si>
    <t>2.3. Forgalomképes gépek, berendezések és felszerelések</t>
  </si>
  <si>
    <t>3. Beruházások, felújítások</t>
  </si>
  <si>
    <t>3.1 Forgalomképtelen eszköz létesítésére irányuló beruházások, felújítások</t>
  </si>
  <si>
    <t>3.2. Korlátozttan forgalomképes eszköz létesítésére irányuló beruházások,</t>
  </si>
  <si>
    <t>felújítások</t>
  </si>
  <si>
    <t>3.3. Forgalomképes eszköz létesítésére irányuló beruházások, felújítások</t>
  </si>
  <si>
    <t>4. Beruházásra adott előlegek</t>
  </si>
  <si>
    <t>4.1. Forgalomképtelen tárgyi eszközök létesítésére irányuló beruházásra adott</t>
  </si>
  <si>
    <t>előlegek</t>
  </si>
  <si>
    <t>4.2. Korlátozottan forgalomképes tárgyi eszköz létesítésére irányuló beruházásra</t>
  </si>
  <si>
    <t>adott előlegek</t>
  </si>
  <si>
    <t>4.3. Forgalomképes tárgyi eszköz létesítésére irányuló beruházásra adott előlegek</t>
  </si>
  <si>
    <t>5. Tárgyi eszközök értékhelyesbítése (forgalomképes)</t>
  </si>
  <si>
    <t>III. Befektetett pénzügyi eszközök</t>
  </si>
  <si>
    <t>1. Egyéb tartós részesedés</t>
  </si>
  <si>
    <t>1.1. Korlátozottan forgalomképes egyéb tartós részesedés</t>
  </si>
  <si>
    <t>1.2. Forgalomképes egyéb tartós részesedés</t>
  </si>
  <si>
    <t>2. Tartós hitelviszonyt megtestesítő értékpapír (forgalomképes)</t>
  </si>
  <si>
    <t>3.Befektetett pénzügyi eszközök értékhelyesbítése</t>
  </si>
  <si>
    <t>IV. Koncesszióba, vagyonkezelésbe adott eszközök</t>
  </si>
  <si>
    <t>eszközök</t>
  </si>
  <si>
    <t>B)</t>
  </si>
  <si>
    <t>NEMZETI VAGYONBA TARTOZÓ FORGÓESZKÖZÖK</t>
  </si>
  <si>
    <t>I.    Készletek (forgalomképes)</t>
  </si>
  <si>
    <t>II.   Értékpapírok (forgalomképes)</t>
  </si>
  <si>
    <t>III.  Értékpapírok</t>
  </si>
  <si>
    <t>1. Egyéb részesedés (forgalomképes)</t>
  </si>
  <si>
    <t>2. Forgatási célú hitelviszonyt megtestesítő értékpapírok (forgalomképes)</t>
  </si>
  <si>
    <t>C)</t>
  </si>
  <si>
    <t xml:space="preserve"> PÉNZESZKÖZÖK (forgalomképes)</t>
  </si>
  <si>
    <t>D)</t>
  </si>
  <si>
    <t>KÖVETELÉSEK</t>
  </si>
  <si>
    <t>I.Költségvetési évben esedékes követelések</t>
  </si>
  <si>
    <t>II.Költségvetési évet követő követelések</t>
  </si>
  <si>
    <t>III.Követelés jellegű sajátos elszámolások</t>
  </si>
  <si>
    <t>E)</t>
  </si>
  <si>
    <t xml:space="preserve"> Egyéb sajátos eszközoldali elszámolások (forgalomképes)</t>
  </si>
  <si>
    <t>F)</t>
  </si>
  <si>
    <t>AKTÍV IDŐBELI ELHATÁROLÁSOK</t>
  </si>
  <si>
    <t>ESZKÖZÖK</t>
  </si>
  <si>
    <t>G)</t>
  </si>
  <si>
    <t>SAJÁT TŐKE</t>
  </si>
  <si>
    <t>I.Nemzeti vagyon induláskori értéke</t>
  </si>
  <si>
    <t>II.Nemzeti vagyon változásai</t>
  </si>
  <si>
    <t>III.Egyéb eszközök induláskori értéke</t>
  </si>
  <si>
    <t>IV.Felhalmozott eredmény</t>
  </si>
  <si>
    <t>V. Eszközök értékhelyesbítésének forrása</t>
  </si>
  <si>
    <t>VI. Mérleg szerinti eredmény</t>
  </si>
  <si>
    <t>H)</t>
  </si>
  <si>
    <t>KÖTELEZETTSÉGEK</t>
  </si>
  <si>
    <t>I. Költségvetési évben esedékes kötelezettség</t>
  </si>
  <si>
    <t>II.Költlségvetési évet követően esedékes kötelezettség</t>
  </si>
  <si>
    <t>III.Kötelezettség jellegű sajátos elszámolások</t>
  </si>
  <si>
    <t>I)</t>
  </si>
  <si>
    <t>EGYÉB SAJÁTOS FORRÁSOLDALI ELSZÁMOLÁSOK</t>
  </si>
  <si>
    <t>J)</t>
  </si>
  <si>
    <t>KINCSTÁRI SZÁMLAVEZETÉSSEL KAPCSOLATOS ELSZÁMOLÁSOK</t>
  </si>
  <si>
    <t>K)</t>
  </si>
  <si>
    <t>PASSZÍV IDŐBELI ELHATÁROLÁSOK</t>
  </si>
  <si>
    <t>FORRÁSOK</t>
  </si>
  <si>
    <t>KÖNYVVITELI MÉRLEGEN KÍVÜLI TÉTELEK</t>
  </si>
  <si>
    <t>KÖNYVVITELI MÉRLEGEN KÍVÜLI ESZKÖZÖK</t>
  </si>
  <si>
    <t xml:space="preserve"> -  "0"-ra leírt, de használatban lévő eszközök állománya</t>
  </si>
  <si>
    <t>2015. évi költségvetési beszámoló</t>
  </si>
  <si>
    <t>Sand Község Önkormányzat tulajdonában álló gazdálkodó szervezetek működéséből származó 
kötelezettségek és részesedések alakulása a 2015. évben</t>
  </si>
  <si>
    <t>Adósság állomány alakulása lejárat, eszközök, bel- és külföldi hitelezők szerinti bontásban 
2015. december 31-én</t>
  </si>
  <si>
    <t>Működésből származó kötelezettségek összege XII. 31-én
 (Ft-ban)*</t>
  </si>
  <si>
    <t>*</t>
  </si>
  <si>
    <t>Kompenzációs megállapodás alapján</t>
  </si>
  <si>
    <t>2015. előtti kifizetés</t>
  </si>
  <si>
    <t>2017 után</t>
  </si>
  <si>
    <t>Előző időszak</t>
  </si>
  <si>
    <t>Tárgyi időszak</t>
  </si>
  <si>
    <t>A/II/1 Ingatlanok és a kapcsolódó vagyoni értékű jogok</t>
  </si>
  <si>
    <t>A/II/2 Gépek, berendezések, felszerelések, járművek</t>
  </si>
  <si>
    <t>A/II/4 Beruházások, felújítások</t>
  </si>
  <si>
    <t>A/II Tárgyi eszközök  (=A/II/1+...+A/II/5)</t>
  </si>
  <si>
    <t>A/III/1 Tartós részesedések (=A/III/1a+…+A/III/1e)</t>
  </si>
  <si>
    <t>A/III/1e - ebből: egyéb tartós részesedések</t>
  </si>
  <si>
    <t>A/III Befektetett pénzügyi eszközök (=A/III/1+A/III/2+A/III/3)</t>
  </si>
  <si>
    <t>A) NEMZETI VAGYONBA TARTOZÓ BEFEKTETETT ESZKÖZÖK (=A/I+A/II+A/III+A/IV)</t>
  </si>
  <si>
    <t>C/II/1 Forintpénztár</t>
  </si>
  <si>
    <t>C/II Pénztárak, csekkek, betétkönyvek (=C/II/1+C/II/2+C/II/3)</t>
  </si>
  <si>
    <t>C/III/1 Kincstáron kívüli forintszámlák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</si>
  <si>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</si>
  <si>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</si>
  <si>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</si>
  <si>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</si>
  <si>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</si>
  <si>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</si>
  <si>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D/I/4 Költségvetési évben esedékes követelések működési bevételre (=D/I/4a+…+D/I/4i)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</si>
  <si>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</si>
  <si>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</si>
  <si>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>D/I/6c - ebből: költségvetési évben esedékes követelések működési célú visszatérítendő támogatások, kölcsönök visszatérülésére államháztartáson kívülről</t>
  </si>
  <si>
    <t>D/I/7 Költségvetési évben esedékes követelések felhalmozási célú átvett pénzeszközre (&gt;=D/I/7a+D/I/7b+D/I/7c)</t>
  </si>
  <si>
    <t>92</t>
  </si>
  <si>
    <t>D/I/7c - ebből: költségvetési évben esedékes követelések felhalmozási célú visszatérítendő támogatások, kölcsönök visszatérülésére államháztartáson kívülről</t>
  </si>
  <si>
    <t>101</t>
  </si>
  <si>
    <t>D/I Költségvetési évben esedékes követelések (=D/I/1+…+D/I/8)</t>
  </si>
  <si>
    <t>129</t>
  </si>
  <si>
    <t>D/II/6 Költségvetési évet követően esedékes követelések működési célú átvett pénzeszközre (&gt;=D/II/6a+D/II/6b+D/II/6c)</t>
  </si>
  <si>
    <t>132</t>
  </si>
  <si>
    <t>D/II/6c - ebből: költségvetési évet követően esedékes követelések működési célú visszatérítendő támogatások, kölcsönök visszatérülésére államháztartáson kívülről</t>
  </si>
  <si>
    <t>141</t>
  </si>
  <si>
    <t>D/II Költségvetési évet követően esedékes követelések (=D/II/1+…+D/II/8)</t>
  </si>
  <si>
    <t>142</t>
  </si>
  <si>
    <t>D/III/1 Adott előlegek (=D/III/1a+…+D/III/1f)</t>
  </si>
  <si>
    <t>146</t>
  </si>
  <si>
    <t>D/III/1d - ebből: igénybe vett szolgáltatásra adott előlegek</t>
  </si>
  <si>
    <t>147</t>
  </si>
  <si>
    <t>D/III/1e - ebből: foglalkoztatottaknak adott előlegek</t>
  </si>
  <si>
    <t>151</t>
  </si>
  <si>
    <t>D/III/4 Forgótőke elszámolása</t>
  </si>
  <si>
    <t>157</t>
  </si>
  <si>
    <t>D/III Követelés jellegű sajátos elszámolások (=D/III/1+…+D/III/9)</t>
  </si>
  <si>
    <t>158</t>
  </si>
  <si>
    <t>D) KÖVETELÉSEK  (=D/I+D/II+D/III)</t>
  </si>
  <si>
    <t>159</t>
  </si>
  <si>
    <t>E/I December havi illetmények, munkabérek elszámolása</t>
  </si>
  <si>
    <t>161</t>
  </si>
  <si>
    <t>E) EGYÉB SAJÁTOS ESZKÖZOLDALI  ELSZÁMOLÁSOK (=E/I+…+E/II)</t>
  </si>
  <si>
    <t>166</t>
  </si>
  <si>
    <t>ESZKÖZÖK ÖSSZESEN (=A+B+C+D+E+F)</t>
  </si>
  <si>
    <t>167</t>
  </si>
  <si>
    <t>G/I  Nemzeti vagyon induláskori értéke</t>
  </si>
  <si>
    <t>169</t>
  </si>
  <si>
    <t>G/III Egyéb eszközök induláskori értéke és változásai</t>
  </si>
  <si>
    <t>170</t>
  </si>
  <si>
    <t>G/IV Felhalmozott eredmény</t>
  </si>
  <si>
    <t>172</t>
  </si>
  <si>
    <t>G/VI Mérleg szerinti eredmény</t>
  </si>
  <si>
    <t>173</t>
  </si>
  <si>
    <t>G/ SAJÁT TŐKE  (= G/I+…+G/VI)</t>
  </si>
  <si>
    <t>176</t>
  </si>
  <si>
    <t>H/I/3 Költségvetési évben esedékes kötelezettségek dologi kiadásokra</t>
  </si>
  <si>
    <t>182</t>
  </si>
  <si>
    <t>H/I/7 Költségvetési évben esedékes kötelezettségek felújításokra</t>
  </si>
  <si>
    <t>199</t>
  </si>
  <si>
    <t>H/I Költségvetési évben esedékes kötelezettségek (=H/I/1+…+H/I/9)</t>
  </si>
  <si>
    <t>202</t>
  </si>
  <si>
    <t>H/II/3 Költségvetési évet követően esedékes kötelezettségek dologi kiadásokra</t>
  </si>
  <si>
    <t>212</t>
  </si>
  <si>
    <t>H/II/9 Költségvetési évet követően esedékes kötelezettségek finanszírozási kiadásokra (&gt;=H/II/9a+…+H/II/9i)</t>
  </si>
  <si>
    <t>222</t>
  </si>
  <si>
    <t>H/II Költségvetési évet követően esedékes kötelezettségek (=H/II/1+…+H/II/9)</t>
  </si>
  <si>
    <t>223</t>
  </si>
  <si>
    <t>H/III/1 Kapott előlegek (=H/III/1a+H/III/1b+H/III/1c)</t>
  </si>
  <si>
    <t>226</t>
  </si>
  <si>
    <t>H/III/1c - ebből: egyéb túlfizetések, téves és visszajáró befizetések, egyéb kapott előlegek</t>
  </si>
  <si>
    <t>228</t>
  </si>
  <si>
    <t>H/III/3 Más szervezetet megillető bevételek elszámolása</t>
  </si>
  <si>
    <t>236</t>
  </si>
  <si>
    <t>H/III Kötelezettség jellegű sajátos elszámolások (=H/III/1+…+H/III/10)</t>
  </si>
  <si>
    <t>237</t>
  </si>
  <si>
    <t>H) KÖTELEZETTSÉGEK (=H/I+H/II+H/III)</t>
  </si>
  <si>
    <t>239</t>
  </si>
  <si>
    <t>J/1 Eredményszemléletű bevételek passzív időbeli elhatárolása</t>
  </si>
  <si>
    <t>240</t>
  </si>
  <si>
    <t>J/2 Költségek, ráfordítások passzív időbeli elhatárolása</t>
  </si>
  <si>
    <t>242</t>
  </si>
  <si>
    <t>J) PASSZÍV IDŐBELI ELHATÁROLÁSOK (=J/1+J/2+J/3)</t>
  </si>
  <si>
    <t>243</t>
  </si>
  <si>
    <t>FORRÁSOK ÖSSZESEN (=G+H+I+J)</t>
  </si>
  <si>
    <t>2015. évi költségvetés</t>
  </si>
  <si>
    <t>Mérleg</t>
  </si>
  <si>
    <t>9-</t>
  </si>
  <si>
    <t>Kanizsai u. 62. szám alatti ingatlan tetőfelújítása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</si>
</sst>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"/>
    <numFmt numFmtId="165" formatCode="\ ##########"/>
    <numFmt numFmtId="166" formatCode="0__"/>
    <numFmt numFmtId="167" formatCode="#,###"/>
    <numFmt numFmtId="168" formatCode="_-* #,##0\ _F_t_-;\-* #,##0\ _F_t_-;_-* &quot;-&quot;??\ _F_t_-;_-@_-"/>
    <numFmt numFmtId="169" formatCode="#"/>
    <numFmt numFmtId="170" formatCode="#,##0\ _F_t"/>
    <numFmt numFmtId="171" formatCode="0.000%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2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 CE"/>
      <family val="0"/>
    </font>
    <font>
      <b/>
      <sz val="14"/>
      <name val="Times New Roman"/>
      <family val="1"/>
    </font>
    <font>
      <sz val="8"/>
      <name val="Calibri"/>
      <family val="2"/>
    </font>
    <font>
      <b/>
      <sz val="18"/>
      <color indexed="8"/>
      <name val="Times New Roman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name val="MS Sans Serif"/>
      <family val="2"/>
    </font>
    <font>
      <b/>
      <sz val="14"/>
      <name val="Times New Roman CE"/>
      <family val="0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  <font>
      <sz val="8"/>
      <name val="Times New Roman"/>
      <family val="1"/>
    </font>
    <font>
      <i/>
      <sz val="11"/>
      <color indexed="8"/>
      <name val="Times New Roman"/>
      <family val="1"/>
    </font>
    <font>
      <b/>
      <i/>
      <sz val="4"/>
      <color indexed="8"/>
      <name val="Times New Roman"/>
      <family val="1"/>
    </font>
    <font>
      <b/>
      <sz val="13"/>
      <color indexed="8"/>
      <name val="Times New Roman"/>
      <family val="1"/>
    </font>
    <font>
      <b/>
      <sz val="11"/>
      <name val="Times New Roman CE"/>
      <family val="1"/>
    </font>
    <font>
      <sz val="12"/>
      <color indexed="6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gray125"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/>
      <right/>
      <top>
        <color indexed="63"/>
      </top>
      <bottom style="thin"/>
    </border>
    <border>
      <left/>
      <right/>
      <top style="thin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0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9" fillId="19" borderId="1" applyNumberFormat="0" applyAlignment="0" applyProtection="0"/>
    <xf numFmtId="0" fontId="60" fillId="0" borderId="0" applyNumberFormat="0" applyFill="0" applyBorder="0" applyAlignment="0" applyProtection="0"/>
    <xf numFmtId="0" fontId="61" fillId="0" borderId="2" applyNumberFormat="0" applyFill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3" fillId="0" borderId="0" applyNumberFormat="0" applyFill="0" applyBorder="0" applyAlignment="0" applyProtection="0"/>
    <xf numFmtId="0" fontId="64" fillId="20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1" fillId="21" borderId="7" applyNumberFormat="0" applyFont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67" fillId="28" borderId="0" applyNumberFormat="0" applyBorder="0" applyAlignment="0" applyProtection="0"/>
    <xf numFmtId="0" fontId="68" fillId="29" borderId="8" applyNumberFormat="0" applyAlignment="0" applyProtection="0"/>
    <xf numFmtId="0" fontId="6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3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7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7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0" fontId="72" fillId="31" borderId="0" applyNumberFormat="0" applyBorder="0" applyAlignment="0" applyProtection="0"/>
    <xf numFmtId="0" fontId="73" fillId="29" borderId="1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70">
    <xf numFmtId="0" fontId="0" fillId="0" borderId="0" xfId="0" applyFont="1" applyAlignment="1">
      <alignment/>
    </xf>
    <xf numFmtId="0" fontId="4" fillId="0" borderId="0" xfId="59" applyFont="1" applyFill="1">
      <alignment/>
      <protection/>
    </xf>
    <xf numFmtId="0" fontId="4" fillId="0" borderId="0" xfId="59" applyFont="1" applyFill="1" applyBorder="1">
      <alignment/>
      <protection/>
    </xf>
    <xf numFmtId="0" fontId="6" fillId="0" borderId="0" xfId="59" applyFont="1" applyFill="1">
      <alignment/>
      <protection/>
    </xf>
    <xf numFmtId="164" fontId="4" fillId="0" borderId="0" xfId="59" applyNumberFormat="1" applyFont="1" applyFill="1">
      <alignment/>
      <protection/>
    </xf>
    <xf numFmtId="0" fontId="4" fillId="0" borderId="0" xfId="59" applyFont="1" applyFill="1" applyAlignment="1">
      <alignment vertical="center"/>
      <protection/>
    </xf>
    <xf numFmtId="0" fontId="4" fillId="0" borderId="0" xfId="59" applyFont="1" applyFill="1" applyAlignment="1">
      <alignment horizontal="left"/>
      <protection/>
    </xf>
    <xf numFmtId="0" fontId="9" fillId="32" borderId="0" xfId="59" applyFont="1" applyFill="1">
      <alignment/>
      <protection/>
    </xf>
    <xf numFmtId="0" fontId="12" fillId="32" borderId="0" xfId="59" applyFont="1" applyFill="1">
      <alignment/>
      <protection/>
    </xf>
    <xf numFmtId="0" fontId="12" fillId="0" borderId="0" xfId="59" applyFont="1" applyFill="1">
      <alignment/>
      <protection/>
    </xf>
    <xf numFmtId="164" fontId="12" fillId="32" borderId="0" xfId="59" applyNumberFormat="1" applyFont="1" applyFill="1">
      <alignment/>
      <protection/>
    </xf>
    <xf numFmtId="164" fontId="8" fillId="0" borderId="0" xfId="59" applyNumberFormat="1" applyFont="1" applyFill="1" applyAlignment="1">
      <alignment/>
      <protection/>
    </xf>
    <xf numFmtId="164" fontId="16" fillId="0" borderId="0" xfId="59" applyNumberFormat="1" applyFont="1" applyFill="1" applyAlignment="1">
      <alignment/>
      <protection/>
    </xf>
    <xf numFmtId="164" fontId="16" fillId="0" borderId="0" xfId="59" applyNumberFormat="1" applyFont="1" applyFill="1" applyBorder="1" applyAlignment="1">
      <alignment/>
      <protection/>
    </xf>
    <xf numFmtId="0" fontId="5" fillId="0" borderId="0" xfId="64">
      <alignment/>
      <protection/>
    </xf>
    <xf numFmtId="0" fontId="19" fillId="0" borderId="0" xfId="64" applyFont="1" applyBorder="1" applyAlignment="1">
      <alignment horizontal="center" wrapText="1"/>
      <protection/>
    </xf>
    <xf numFmtId="0" fontId="19" fillId="0" borderId="0" xfId="64" applyFont="1" applyBorder="1" applyAlignment="1">
      <alignment horizontal="center"/>
      <protection/>
    </xf>
    <xf numFmtId="0" fontId="20" fillId="0" borderId="0" xfId="64" applyFont="1" applyBorder="1">
      <alignment/>
      <protection/>
    </xf>
    <xf numFmtId="0" fontId="5" fillId="0" borderId="0" xfId="64" applyBorder="1">
      <alignment/>
      <protection/>
    </xf>
    <xf numFmtId="0" fontId="21" fillId="0" borderId="0" xfId="64" applyFont="1">
      <alignment/>
      <protection/>
    </xf>
    <xf numFmtId="0" fontId="21" fillId="0" borderId="0" xfId="64" applyFont="1" applyBorder="1">
      <alignment/>
      <protection/>
    </xf>
    <xf numFmtId="0" fontId="21" fillId="0" borderId="0" xfId="64" applyFont="1" applyBorder="1" applyAlignment="1">
      <alignment horizontal="center" vertical="center"/>
      <protection/>
    </xf>
    <xf numFmtId="0" fontId="22" fillId="0" borderId="0" xfId="64" applyFont="1" applyBorder="1">
      <alignment/>
      <protection/>
    </xf>
    <xf numFmtId="0" fontId="7" fillId="0" borderId="0" xfId="64" applyFont="1">
      <alignment/>
      <protection/>
    </xf>
    <xf numFmtId="0" fontId="9" fillId="0" borderId="0" xfId="59" applyFont="1" applyFill="1" applyBorder="1" applyAlignment="1" quotePrefix="1">
      <alignment horizontal="center" vertical="center"/>
      <protection/>
    </xf>
    <xf numFmtId="0" fontId="10" fillId="0" borderId="0" xfId="59" applyFont="1" applyFill="1" applyBorder="1" applyAlignment="1">
      <alignment horizontal="left" vertical="center"/>
      <protection/>
    </xf>
    <xf numFmtId="3" fontId="9" fillId="0" borderId="0" xfId="59" applyNumberFormat="1" applyFont="1" applyFill="1" applyBorder="1" applyAlignment="1">
      <alignment horizontal="center" vertical="center"/>
      <protection/>
    </xf>
    <xf numFmtId="0" fontId="9" fillId="0" borderId="0" xfId="59" applyFont="1" applyFill="1" applyBorder="1" applyAlignment="1">
      <alignment horizontal="center" vertical="center"/>
      <protection/>
    </xf>
    <xf numFmtId="0" fontId="10" fillId="0" borderId="0" xfId="64" applyFont="1">
      <alignment/>
      <protection/>
    </xf>
    <xf numFmtId="0" fontId="10" fillId="0" borderId="0" xfId="64" applyFont="1" applyBorder="1">
      <alignment/>
      <protection/>
    </xf>
    <xf numFmtId="0" fontId="11" fillId="0" borderId="0" xfId="64" applyFont="1">
      <alignment/>
      <protection/>
    </xf>
    <xf numFmtId="0" fontId="10" fillId="0" borderId="0" xfId="64" applyFont="1" applyBorder="1" applyAlignment="1">
      <alignment horizontal="center"/>
      <protection/>
    </xf>
    <xf numFmtId="0" fontId="11" fillId="0" borderId="0" xfId="64" applyFont="1" applyBorder="1" applyAlignment="1">
      <alignment horizontal="right"/>
      <protection/>
    </xf>
    <xf numFmtId="0" fontId="10" fillId="0" borderId="10" xfId="64" applyFont="1" applyBorder="1" applyAlignment="1">
      <alignment horizontal="center" vertical="center"/>
      <protection/>
    </xf>
    <xf numFmtId="0" fontId="11" fillId="0" borderId="10" xfId="64" applyFont="1" applyBorder="1">
      <alignment/>
      <protection/>
    </xf>
    <xf numFmtId="0" fontId="11" fillId="0" borderId="10" xfId="64" applyFont="1" applyFill="1" applyBorder="1">
      <alignment/>
      <protection/>
    </xf>
    <xf numFmtId="0" fontId="10" fillId="0" borderId="10" xfId="64" applyFont="1" applyBorder="1">
      <alignment/>
      <protection/>
    </xf>
    <xf numFmtId="0" fontId="11" fillId="0" borderId="0" xfId="64" applyFont="1" applyBorder="1">
      <alignment/>
      <protection/>
    </xf>
    <xf numFmtId="3" fontId="11" fillId="0" borderId="0" xfId="64" applyNumberFormat="1" applyFont="1" applyBorder="1">
      <alignment/>
      <protection/>
    </xf>
    <xf numFmtId="0" fontId="10" fillId="0" borderId="10" xfId="64" applyFont="1" applyBorder="1" applyAlignment="1">
      <alignment horizontal="center" wrapText="1"/>
      <protection/>
    </xf>
    <xf numFmtId="3" fontId="11" fillId="0" borderId="10" xfId="64" applyNumberFormat="1" applyFont="1" applyBorder="1">
      <alignment/>
      <protection/>
    </xf>
    <xf numFmtId="3" fontId="11" fillId="0" borderId="10" xfId="64" applyNumberFormat="1" applyFont="1" applyBorder="1" applyAlignment="1">
      <alignment horizontal="center"/>
      <protection/>
    </xf>
    <xf numFmtId="3" fontId="10" fillId="0" borderId="10" xfId="64" applyNumberFormat="1" applyFont="1" applyBorder="1" applyAlignment="1">
      <alignment horizontal="center"/>
      <protection/>
    </xf>
    <xf numFmtId="0" fontId="10" fillId="0" borderId="10" xfId="64" applyFont="1" applyFill="1" applyBorder="1">
      <alignment/>
      <protection/>
    </xf>
    <xf numFmtId="3" fontId="10" fillId="0" borderId="10" xfId="64" applyNumberFormat="1" applyFont="1" applyBorder="1">
      <alignment/>
      <protection/>
    </xf>
    <xf numFmtId="0" fontId="14" fillId="0" borderId="0" xfId="64" applyFont="1" applyAlignment="1">
      <alignment horizontal="center"/>
      <protection/>
    </xf>
    <xf numFmtId="0" fontId="10" fillId="0" borderId="11" xfId="64" applyFont="1" applyFill="1" applyBorder="1">
      <alignment/>
      <protection/>
    </xf>
    <xf numFmtId="0" fontId="10" fillId="0" borderId="10" xfId="64" applyFont="1" applyBorder="1" applyAlignment="1">
      <alignment horizontal="center" vertical="center" wrapText="1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3" fontId="9" fillId="32" borderId="0" xfId="59" applyNumberFormat="1" applyFont="1" applyFill="1" applyAlignment="1">
      <alignment horizontal="center" vertical="center"/>
      <protection/>
    </xf>
    <xf numFmtId="3" fontId="9" fillId="0" borderId="0" xfId="59" applyNumberFormat="1" applyFont="1" applyFill="1" applyAlignment="1">
      <alignment vertical="center"/>
      <protection/>
    </xf>
    <xf numFmtId="3" fontId="9" fillId="32" borderId="0" xfId="59" applyNumberFormat="1" applyFont="1" applyFill="1" applyAlignment="1">
      <alignment vertical="center"/>
      <protection/>
    </xf>
    <xf numFmtId="3" fontId="4" fillId="0" borderId="0" xfId="59" applyNumberFormat="1" applyFont="1" applyFill="1" applyAlignment="1">
      <alignment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0" fontId="5" fillId="0" borderId="13" xfId="59" applyFont="1" applyBorder="1" applyAlignment="1">
      <alignment/>
      <protection/>
    </xf>
    <xf numFmtId="3" fontId="9" fillId="0" borderId="14" xfId="59" applyNumberFormat="1" applyFont="1" applyFill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 wrapText="1"/>
      <protection/>
    </xf>
    <xf numFmtId="3" fontId="9" fillId="32" borderId="15" xfId="59" applyNumberFormat="1" applyFont="1" applyFill="1" applyBorder="1" applyAlignment="1">
      <alignment horizontal="center" vertical="center"/>
      <protection/>
    </xf>
    <xf numFmtId="3" fontId="9" fillId="0" borderId="10" xfId="59" applyNumberFormat="1" applyFont="1" applyFill="1" applyBorder="1" applyAlignment="1">
      <alignment horizontal="center"/>
      <protection/>
    </xf>
    <xf numFmtId="3" fontId="9" fillId="32" borderId="15" xfId="59" applyNumberFormat="1" applyFont="1" applyFill="1" applyBorder="1" applyAlignment="1">
      <alignment horizontal="center"/>
      <protection/>
    </xf>
    <xf numFmtId="3" fontId="9" fillId="32" borderId="10" xfId="59" applyNumberFormat="1" applyFont="1" applyFill="1" applyBorder="1" applyAlignment="1">
      <alignment horizontal="center" vertical="center"/>
      <protection/>
    </xf>
    <xf numFmtId="0" fontId="11" fillId="0" borderId="10" xfId="64" applyFont="1" applyBorder="1" applyAlignment="1">
      <alignment horizontal="center"/>
      <protection/>
    </xf>
    <xf numFmtId="0" fontId="5" fillId="0" borderId="10" xfId="64" applyBorder="1">
      <alignment/>
      <protection/>
    </xf>
    <xf numFmtId="0" fontId="24" fillId="0" borderId="10" xfId="64" applyFont="1" applyBorder="1">
      <alignment/>
      <protection/>
    </xf>
    <xf numFmtId="0" fontId="26" fillId="0" borderId="10" xfId="59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>
      <alignment horizontal="center" vertical="center" wrapText="1"/>
      <protection/>
    </xf>
    <xf numFmtId="3" fontId="6" fillId="0" borderId="10" xfId="59" applyNumberFormat="1" applyFont="1" applyFill="1" applyBorder="1" applyAlignment="1">
      <alignment horizontal="center" vertical="center" wrapText="1"/>
      <protection/>
    </xf>
    <xf numFmtId="3" fontId="4" fillId="0" borderId="0" xfId="59" applyNumberFormat="1" applyFont="1" applyFill="1">
      <alignment/>
      <protection/>
    </xf>
    <xf numFmtId="0" fontId="13" fillId="0" borderId="0" xfId="66" applyFill="1" applyAlignment="1">
      <alignment vertical="center" wrapText="1"/>
      <protection/>
    </xf>
    <xf numFmtId="167" fontId="30" fillId="0" borderId="0" xfId="66" applyNumberFormat="1" applyFont="1" applyFill="1" applyAlignment="1">
      <alignment horizontal="center" vertical="center" wrapText="1"/>
      <protection/>
    </xf>
    <xf numFmtId="167" fontId="30" fillId="0" borderId="0" xfId="66" applyNumberFormat="1" applyFont="1" applyFill="1" applyAlignment="1">
      <alignment vertical="center" wrapText="1"/>
      <protection/>
    </xf>
    <xf numFmtId="167" fontId="31" fillId="0" borderId="0" xfId="66" applyNumberFormat="1" applyFont="1" applyFill="1" applyAlignment="1">
      <alignment horizontal="right" vertical="center"/>
      <protection/>
    </xf>
    <xf numFmtId="0" fontId="32" fillId="0" borderId="16" xfId="66" applyFont="1" applyFill="1" applyBorder="1" applyAlignment="1">
      <alignment horizontal="center" vertical="center" wrapText="1"/>
      <protection/>
    </xf>
    <xf numFmtId="0" fontId="32" fillId="0" borderId="17" xfId="66" applyFont="1" applyFill="1" applyBorder="1" applyAlignment="1">
      <alignment horizontal="center" vertical="center" wrapText="1"/>
      <protection/>
    </xf>
    <xf numFmtId="0" fontId="32" fillId="0" borderId="18" xfId="66" applyFont="1" applyFill="1" applyBorder="1" applyAlignment="1">
      <alignment horizontal="center" vertical="center" wrapText="1"/>
      <protection/>
    </xf>
    <xf numFmtId="0" fontId="33" fillId="0" borderId="0" xfId="66" applyFont="1" applyFill="1" applyAlignment="1">
      <alignment horizontal="center" vertical="center" wrapText="1"/>
      <protection/>
    </xf>
    <xf numFmtId="0" fontId="34" fillId="0" borderId="16" xfId="66" applyFont="1" applyFill="1" applyBorder="1" applyAlignment="1">
      <alignment horizontal="center" vertical="center" wrapText="1"/>
      <protection/>
    </xf>
    <xf numFmtId="0" fontId="34" fillId="0" borderId="17" xfId="66" applyFont="1" applyFill="1" applyBorder="1" applyAlignment="1">
      <alignment horizontal="center" vertical="center" wrapText="1"/>
      <protection/>
    </xf>
    <xf numFmtId="0" fontId="34" fillId="0" borderId="18" xfId="66" applyFont="1" applyFill="1" applyBorder="1" applyAlignment="1">
      <alignment horizontal="center" vertical="center" wrapText="1"/>
      <protection/>
    </xf>
    <xf numFmtId="0" fontId="35" fillId="0" borderId="19" xfId="66" applyFont="1" applyFill="1" applyBorder="1" applyAlignment="1">
      <alignment horizontal="center" vertical="center" wrapText="1"/>
      <protection/>
    </xf>
    <xf numFmtId="0" fontId="36" fillId="0" borderId="20" xfId="66" applyFont="1" applyFill="1" applyBorder="1" applyAlignment="1" applyProtection="1">
      <alignment horizontal="left" vertical="center" wrapText="1" indent="1"/>
      <protection locked="0"/>
    </xf>
    <xf numFmtId="167" fontId="35" fillId="0" borderId="20" xfId="66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21" xfId="66" applyNumberFormat="1" applyFont="1" applyFill="1" applyBorder="1" applyAlignment="1" applyProtection="1">
      <alignment horizontal="right" vertical="center" wrapText="1" indent="1"/>
      <protection locked="0"/>
    </xf>
    <xf numFmtId="0" fontId="35" fillId="0" borderId="22" xfId="66" applyFont="1" applyFill="1" applyBorder="1" applyAlignment="1">
      <alignment horizontal="center" vertical="center" wrapText="1"/>
      <protection/>
    </xf>
    <xf numFmtId="0" fontId="36" fillId="0" borderId="12" xfId="66" applyFont="1" applyFill="1" applyBorder="1" applyAlignment="1" applyProtection="1">
      <alignment horizontal="left" vertical="center" wrapText="1" indent="1"/>
      <protection locked="0"/>
    </xf>
    <xf numFmtId="167" fontId="35" fillId="0" borderId="12" xfId="66" applyNumberFormat="1" applyFont="1" applyFill="1" applyBorder="1" applyAlignment="1" applyProtection="1">
      <alignment horizontal="right" vertical="center" wrapText="1" indent="1"/>
      <protection locked="0"/>
    </xf>
    <xf numFmtId="167" fontId="35" fillId="0" borderId="23" xfId="66" applyNumberFormat="1" applyFont="1" applyFill="1" applyBorder="1" applyAlignment="1" applyProtection="1">
      <alignment horizontal="right" vertical="center" wrapText="1" indent="1"/>
      <protection locked="0"/>
    </xf>
    <xf numFmtId="0" fontId="36" fillId="0" borderId="12" xfId="66" applyFont="1" applyFill="1" applyBorder="1" applyAlignment="1" applyProtection="1">
      <alignment horizontal="left" vertical="center" wrapText="1" indent="8"/>
      <protection locked="0"/>
    </xf>
    <xf numFmtId="0" fontId="34" fillId="0" borderId="16" xfId="66" applyFont="1" applyFill="1" applyBorder="1" applyAlignment="1">
      <alignment horizontal="center" vertical="center" wrapText="1"/>
      <protection/>
    </xf>
    <xf numFmtId="0" fontId="32" fillId="0" borderId="24" xfId="66" applyFont="1" applyFill="1" applyBorder="1" applyAlignment="1">
      <alignment vertical="center" wrapText="1"/>
      <protection/>
    </xf>
    <xf numFmtId="167" fontId="34" fillId="0" borderId="24" xfId="66" applyNumberFormat="1" applyFont="1" applyFill="1" applyBorder="1" applyAlignment="1">
      <alignment vertical="center" wrapText="1"/>
      <protection/>
    </xf>
    <xf numFmtId="167" fontId="34" fillId="0" borderId="25" xfId="66" applyNumberFormat="1" applyFont="1" applyFill="1" applyBorder="1" applyAlignment="1">
      <alignment vertical="center" wrapText="1"/>
      <protection/>
    </xf>
    <xf numFmtId="0" fontId="13" fillId="0" borderId="0" xfId="66" applyFill="1" applyAlignment="1">
      <alignment horizontal="right" vertical="center" wrapText="1"/>
      <protection/>
    </xf>
    <xf numFmtId="0" fontId="13" fillId="0" borderId="0" xfId="66" applyFill="1" applyAlignment="1">
      <alignment horizontal="center" vertical="center" wrapText="1"/>
      <protection/>
    </xf>
    <xf numFmtId="0" fontId="13" fillId="0" borderId="0" xfId="67" applyProtection="1">
      <alignment/>
      <protection/>
    </xf>
    <xf numFmtId="0" fontId="38" fillId="0" borderId="0" xfId="67" applyFont="1" applyAlignment="1" applyProtection="1">
      <alignment horizontal="right"/>
      <protection/>
    </xf>
    <xf numFmtId="0" fontId="9" fillId="0" borderId="0" xfId="67" applyFont="1" applyAlignment="1" applyProtection="1">
      <alignment horizontal="center"/>
      <protection/>
    </xf>
    <xf numFmtId="0" fontId="26" fillId="0" borderId="16" xfId="67" applyFont="1" applyBorder="1" applyAlignment="1" applyProtection="1">
      <alignment horizontal="center" vertical="center" wrapText="1"/>
      <protection/>
    </xf>
    <xf numFmtId="0" fontId="9" fillId="0" borderId="17" xfId="67" applyFont="1" applyBorder="1" applyAlignment="1" applyProtection="1">
      <alignment horizontal="center" vertical="center" wrapText="1"/>
      <protection/>
    </xf>
    <xf numFmtId="0" fontId="9" fillId="0" borderId="18" xfId="67" applyFont="1" applyBorder="1" applyAlignment="1" applyProtection="1">
      <alignment horizontal="center" vertical="center" wrapText="1"/>
      <protection/>
    </xf>
    <xf numFmtId="0" fontId="9" fillId="0" borderId="26" xfId="67" applyFont="1" applyBorder="1" applyAlignment="1" applyProtection="1">
      <alignment horizontal="center" vertical="top" wrapText="1"/>
      <protection/>
    </xf>
    <xf numFmtId="0" fontId="12" fillId="0" borderId="27" xfId="67" applyFont="1" applyBorder="1" applyAlignment="1" applyProtection="1">
      <alignment horizontal="left" vertical="top" wrapText="1"/>
      <protection locked="0"/>
    </xf>
    <xf numFmtId="171" fontId="12" fillId="0" borderId="27" xfId="75" applyNumberFormat="1" applyFont="1" applyBorder="1" applyAlignment="1" applyProtection="1">
      <alignment horizontal="center" vertical="center" wrapText="1"/>
      <protection locked="0"/>
    </xf>
    <xf numFmtId="168" fontId="12" fillId="0" borderId="27" xfId="44" applyNumberFormat="1" applyFont="1" applyBorder="1" applyAlignment="1" applyProtection="1">
      <alignment horizontal="center" vertical="center" wrapText="1"/>
      <protection locked="0"/>
    </xf>
    <xf numFmtId="168" fontId="12" fillId="0" borderId="21" xfId="44" applyNumberFormat="1" applyFont="1" applyBorder="1" applyAlignment="1" applyProtection="1">
      <alignment horizontal="center" vertical="top" wrapText="1"/>
      <protection locked="0"/>
    </xf>
    <xf numFmtId="0" fontId="9" fillId="33" borderId="17" xfId="67" applyFont="1" applyFill="1" applyBorder="1" applyAlignment="1" applyProtection="1">
      <alignment horizontal="center" vertical="top" wrapText="1"/>
      <protection/>
    </xf>
    <xf numFmtId="168" fontId="12" fillId="0" borderId="17" xfId="44" applyNumberFormat="1" applyFont="1" applyBorder="1" applyAlignment="1" applyProtection="1">
      <alignment horizontal="center" vertical="center" wrapText="1"/>
      <protection/>
    </xf>
    <xf numFmtId="168" fontId="12" fillId="0" borderId="18" xfId="44" applyNumberFormat="1" applyFont="1" applyBorder="1" applyAlignment="1" applyProtection="1">
      <alignment horizontal="center" vertical="top" wrapText="1"/>
      <protection/>
    </xf>
    <xf numFmtId="0" fontId="13" fillId="0" borderId="0" xfId="67" applyFill="1">
      <alignment/>
      <protection/>
    </xf>
    <xf numFmtId="0" fontId="32" fillId="0" borderId="17" xfId="67" applyFont="1" applyFill="1" applyBorder="1" applyAlignment="1">
      <alignment horizontal="center" vertical="center" wrapText="1"/>
      <protection/>
    </xf>
    <xf numFmtId="0" fontId="32" fillId="0" borderId="28" xfId="67" applyFont="1" applyFill="1" applyBorder="1" applyAlignment="1">
      <alignment horizontal="center" vertical="center" wrapText="1"/>
      <protection/>
    </xf>
    <xf numFmtId="0" fontId="33" fillId="0" borderId="0" xfId="67" applyFont="1" applyFill="1" applyAlignment="1">
      <alignment horizontal="center" vertical="center" wrapText="1"/>
      <protection/>
    </xf>
    <xf numFmtId="0" fontId="34" fillId="0" borderId="16" xfId="67" applyFont="1" applyFill="1" applyBorder="1" applyAlignment="1">
      <alignment horizontal="center" vertical="center" wrapText="1"/>
      <protection/>
    </xf>
    <xf numFmtId="0" fontId="34" fillId="0" borderId="17" xfId="67" applyFont="1" applyFill="1" applyBorder="1" applyAlignment="1">
      <alignment horizontal="center" vertical="center" wrapText="1"/>
      <protection/>
    </xf>
    <xf numFmtId="0" fontId="34" fillId="0" borderId="18" xfId="67" applyFont="1" applyFill="1" applyBorder="1" applyAlignment="1">
      <alignment horizontal="center" vertical="center" wrapText="1"/>
      <protection/>
    </xf>
    <xf numFmtId="0" fontId="35" fillId="0" borderId="22" xfId="67" applyFont="1" applyFill="1" applyBorder="1" applyAlignment="1" applyProtection="1">
      <alignment horizontal="center" vertical="center"/>
      <protection/>
    </xf>
    <xf numFmtId="0" fontId="35" fillId="0" borderId="10" xfId="67" applyFont="1" applyFill="1" applyBorder="1" applyAlignment="1" applyProtection="1">
      <alignment vertical="center" wrapText="1"/>
      <protection/>
    </xf>
    <xf numFmtId="167" fontId="35" fillId="0" borderId="10" xfId="67" applyNumberFormat="1" applyFont="1" applyFill="1" applyBorder="1" applyAlignment="1" applyProtection="1">
      <alignment vertical="center"/>
      <protection locked="0"/>
    </xf>
    <xf numFmtId="167" fontId="35" fillId="0" borderId="29" xfId="67" applyNumberFormat="1" applyFont="1" applyFill="1" applyBorder="1" applyAlignment="1" applyProtection="1">
      <alignment vertical="center"/>
      <protection locked="0"/>
    </xf>
    <xf numFmtId="167" fontId="34" fillId="0" borderId="29" xfId="67" applyNumberFormat="1" applyFont="1" applyFill="1" applyBorder="1" applyAlignment="1" applyProtection="1">
      <alignment vertical="center"/>
      <protection/>
    </xf>
    <xf numFmtId="167" fontId="34" fillId="0" borderId="23" xfId="67" applyNumberFormat="1" applyFont="1" applyFill="1" applyBorder="1" applyAlignment="1" applyProtection="1">
      <alignment vertical="center"/>
      <protection/>
    </xf>
    <xf numFmtId="0" fontId="35" fillId="0" borderId="30" xfId="67" applyFont="1" applyFill="1" applyBorder="1" applyAlignment="1" applyProtection="1">
      <alignment horizontal="center" vertical="center"/>
      <protection/>
    </xf>
    <xf numFmtId="0" fontId="35" fillId="0" borderId="31" xfId="67" applyFont="1" applyFill="1" applyBorder="1" applyAlignment="1" applyProtection="1">
      <alignment vertical="center" wrapText="1"/>
      <protection/>
    </xf>
    <xf numFmtId="167" fontId="35" fillId="0" borderId="31" xfId="67" applyNumberFormat="1" applyFont="1" applyFill="1" applyBorder="1" applyAlignment="1" applyProtection="1">
      <alignment vertical="center"/>
      <protection locked="0"/>
    </xf>
    <xf numFmtId="167" fontId="35" fillId="0" borderId="32" xfId="67" applyNumberFormat="1" applyFont="1" applyFill="1" applyBorder="1" applyAlignment="1" applyProtection="1">
      <alignment vertical="center"/>
      <protection locked="0"/>
    </xf>
    <xf numFmtId="0" fontId="35" fillId="0" borderId="33" xfId="67" applyFont="1" applyFill="1" applyBorder="1" applyAlignment="1" applyProtection="1">
      <alignment horizontal="center" vertical="center"/>
      <protection/>
    </xf>
    <xf numFmtId="0" fontId="35" fillId="0" borderId="34" xfId="67" applyFont="1" applyFill="1" applyBorder="1" applyAlignment="1" applyProtection="1">
      <alignment vertical="center" wrapText="1"/>
      <protection/>
    </xf>
    <xf numFmtId="167" fontId="35" fillId="0" borderId="34" xfId="67" applyNumberFormat="1" applyFont="1" applyFill="1" applyBorder="1" applyAlignment="1" applyProtection="1">
      <alignment vertical="center"/>
      <protection locked="0"/>
    </xf>
    <xf numFmtId="167" fontId="35" fillId="0" borderId="35" xfId="67" applyNumberFormat="1" applyFont="1" applyFill="1" applyBorder="1" applyAlignment="1" applyProtection="1">
      <alignment vertical="center"/>
      <protection locked="0"/>
    </xf>
    <xf numFmtId="167" fontId="34" fillId="0" borderId="17" xfId="67" applyNumberFormat="1" applyFont="1" applyFill="1" applyBorder="1" applyAlignment="1" applyProtection="1">
      <alignment vertical="center"/>
      <protection/>
    </xf>
    <xf numFmtId="167" fontId="34" fillId="0" borderId="28" xfId="67" applyNumberFormat="1" applyFont="1" applyFill="1" applyBorder="1" applyAlignment="1" applyProtection="1">
      <alignment vertical="center"/>
      <protection/>
    </xf>
    <xf numFmtId="167" fontId="34" fillId="0" borderId="18" xfId="67" applyNumberFormat="1" applyFont="1" applyFill="1" applyBorder="1" applyAlignment="1" applyProtection="1">
      <alignment vertical="center"/>
      <protection/>
    </xf>
    <xf numFmtId="0" fontId="33" fillId="0" borderId="0" xfId="67" applyFont="1" applyFill="1">
      <alignment/>
      <protection/>
    </xf>
    <xf numFmtId="0" fontId="13" fillId="0" borderId="0" xfId="67" applyFill="1" applyProtection="1">
      <alignment/>
      <protection locked="0"/>
    </xf>
    <xf numFmtId="167" fontId="34" fillId="0" borderId="36" xfId="67" applyNumberFormat="1" applyFont="1" applyFill="1" applyBorder="1" applyAlignment="1" applyProtection="1">
      <alignment vertical="center"/>
      <protection/>
    </xf>
    <xf numFmtId="167" fontId="32" fillId="0" borderId="17" xfId="67" applyNumberFormat="1" applyFont="1" applyFill="1" applyBorder="1" applyAlignment="1" applyProtection="1">
      <alignment vertical="center"/>
      <protection/>
    </xf>
    <xf numFmtId="167" fontId="13" fillId="0" borderId="0" xfId="66" applyNumberFormat="1" applyFill="1" applyAlignment="1">
      <alignment vertical="center" wrapText="1"/>
      <protection/>
    </xf>
    <xf numFmtId="167" fontId="13" fillId="0" borderId="0" xfId="66" applyNumberFormat="1" applyFill="1" applyAlignment="1">
      <alignment horizontal="center" vertical="center" wrapText="1"/>
      <protection/>
    </xf>
    <xf numFmtId="167" fontId="31" fillId="0" borderId="0" xfId="66" applyNumberFormat="1" applyFont="1" applyFill="1" applyAlignment="1">
      <alignment horizontal="right"/>
      <protection/>
    </xf>
    <xf numFmtId="167" fontId="32" fillId="0" borderId="10" xfId="66" applyNumberFormat="1" applyFont="1" applyFill="1" applyBorder="1" applyAlignment="1">
      <alignment horizontal="center" vertical="center" wrapText="1"/>
      <protection/>
    </xf>
    <xf numFmtId="167" fontId="32" fillId="0" borderId="10" xfId="66" applyNumberFormat="1" applyFont="1" applyFill="1" applyBorder="1" applyAlignment="1">
      <alignment horizontal="center" vertical="center"/>
      <protection/>
    </xf>
    <xf numFmtId="167" fontId="40" fillId="0" borderId="0" xfId="66" applyNumberFormat="1" applyFont="1" applyFill="1" applyAlignment="1">
      <alignment vertical="center"/>
      <protection/>
    </xf>
    <xf numFmtId="167" fontId="40" fillId="0" borderId="0" xfId="66" applyNumberFormat="1" applyFont="1" applyFill="1" applyAlignment="1">
      <alignment horizontal="center" vertical="center"/>
      <protection/>
    </xf>
    <xf numFmtId="167" fontId="34" fillId="0" borderId="10" xfId="66" applyNumberFormat="1" applyFont="1" applyFill="1" applyBorder="1" applyAlignment="1">
      <alignment horizontal="center" vertical="center" wrapText="1"/>
      <protection/>
    </xf>
    <xf numFmtId="167" fontId="40" fillId="0" borderId="0" xfId="66" applyNumberFormat="1" applyFont="1" applyFill="1" applyAlignment="1">
      <alignment horizontal="center" vertical="center" wrapText="1"/>
      <protection/>
    </xf>
    <xf numFmtId="167" fontId="34" fillId="0" borderId="10" xfId="66" applyNumberFormat="1" applyFont="1" applyFill="1" applyBorder="1" applyAlignment="1">
      <alignment horizontal="left" vertical="center" wrapText="1" indent="1"/>
      <protection/>
    </xf>
    <xf numFmtId="167" fontId="35" fillId="0" borderId="10" xfId="66" applyNumberFormat="1" applyFont="1" applyFill="1" applyBorder="1" applyAlignment="1" applyProtection="1">
      <alignment horizontal="left" vertical="center" wrapText="1" indent="2"/>
      <protection/>
    </xf>
    <xf numFmtId="167" fontId="35" fillId="0" borderId="10" xfId="66" applyNumberFormat="1" applyFont="1" applyFill="1" applyBorder="1" applyAlignment="1" applyProtection="1">
      <alignment vertical="center" wrapText="1"/>
      <protection/>
    </xf>
    <xf numFmtId="167" fontId="35" fillId="0" borderId="10" xfId="66" applyNumberFormat="1" applyFont="1" applyFill="1" applyBorder="1" applyAlignment="1">
      <alignment vertical="center" wrapText="1"/>
      <protection/>
    </xf>
    <xf numFmtId="167" fontId="35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69" fontId="13" fillId="0" borderId="10" xfId="66" applyNumberFormat="1" applyFont="1" applyFill="1" applyBorder="1" applyAlignment="1" applyProtection="1">
      <alignment horizontal="left" vertical="center" wrapText="1" indent="2"/>
      <protection locked="0"/>
    </xf>
    <xf numFmtId="167" fontId="35" fillId="0" borderId="10" xfId="66" applyNumberFormat="1" applyFont="1" applyFill="1" applyBorder="1" applyAlignment="1" applyProtection="1">
      <alignment vertical="center" wrapText="1"/>
      <protection locked="0"/>
    </xf>
    <xf numFmtId="167" fontId="34" fillId="0" borderId="10" xfId="66" applyNumberFormat="1" applyFont="1" applyFill="1" applyBorder="1" applyAlignment="1" applyProtection="1">
      <alignment horizontal="left" vertical="center" wrapText="1" indent="1"/>
      <protection locked="0"/>
    </xf>
    <xf numFmtId="167" fontId="13" fillId="0" borderId="10" xfId="66" applyNumberFormat="1" applyFont="1" applyFill="1" applyBorder="1" applyAlignment="1" applyProtection="1">
      <alignment horizontal="left" vertical="center" wrapText="1" indent="2"/>
      <protection/>
    </xf>
    <xf numFmtId="167" fontId="34" fillId="0" borderId="10" xfId="66" applyNumberFormat="1" applyFont="1" applyFill="1" applyBorder="1" applyAlignment="1" applyProtection="1">
      <alignment vertical="center" wrapText="1"/>
      <protection/>
    </xf>
    <xf numFmtId="167" fontId="34" fillId="0" borderId="10" xfId="66" applyNumberFormat="1" applyFont="1" applyFill="1" applyBorder="1" applyAlignment="1">
      <alignment vertical="center" wrapText="1"/>
      <protection/>
    </xf>
    <xf numFmtId="167" fontId="13" fillId="0" borderId="0" xfId="66" applyNumberFormat="1" applyFill="1" applyAlignment="1" applyProtection="1">
      <alignment vertical="center" wrapText="1"/>
      <protection locked="0"/>
    </xf>
    <xf numFmtId="167" fontId="13" fillId="32" borderId="10" xfId="66" applyNumberFormat="1" applyFont="1" applyFill="1" applyBorder="1" applyAlignment="1" applyProtection="1">
      <alignment horizontal="left" vertical="center" wrapText="1" indent="2"/>
      <protection/>
    </xf>
    <xf numFmtId="0" fontId="20" fillId="0" borderId="0" xfId="62" applyFont="1">
      <alignment/>
      <protection/>
    </xf>
    <xf numFmtId="0" fontId="10" fillId="34" borderId="10" xfId="62" applyFont="1" applyFill="1" applyBorder="1" applyAlignment="1">
      <alignment horizontal="center"/>
      <protection/>
    </xf>
    <xf numFmtId="0" fontId="10" fillId="0" borderId="10" xfId="62" applyFont="1" applyBorder="1">
      <alignment/>
      <protection/>
    </xf>
    <xf numFmtId="0" fontId="10" fillId="0" borderId="29" xfId="62" applyFont="1" applyBorder="1" applyAlignment="1">
      <alignment horizontal="left" vertical="top"/>
      <protection/>
    </xf>
    <xf numFmtId="3" fontId="10" fillId="0" borderId="10" xfId="62" applyNumberFormat="1" applyFont="1" applyBorder="1">
      <alignment/>
      <protection/>
    </xf>
    <xf numFmtId="0" fontId="11" fillId="0" borderId="10" xfId="62" applyFont="1" applyBorder="1">
      <alignment/>
      <protection/>
    </xf>
    <xf numFmtId="3" fontId="11" fillId="0" borderId="10" xfId="62" applyNumberFormat="1" applyFont="1" applyBorder="1">
      <alignment/>
      <protection/>
    </xf>
    <xf numFmtId="0" fontId="11" fillId="0" borderId="29" xfId="62" applyFont="1" applyBorder="1" applyAlignment="1">
      <alignment horizontal="left"/>
      <protection/>
    </xf>
    <xf numFmtId="3" fontId="11" fillId="0" borderId="10" xfId="65" applyNumberFormat="1" applyFont="1" applyBorder="1" applyAlignment="1">
      <alignment horizontal="right" vertical="top" wrapText="1"/>
      <protection/>
    </xf>
    <xf numFmtId="0" fontId="10" fillId="0" borderId="29" xfId="62" applyFont="1" applyBorder="1" applyAlignment="1">
      <alignment horizontal="left"/>
      <protection/>
    </xf>
    <xf numFmtId="0" fontId="10" fillId="0" borderId="12" xfId="62" applyFont="1" applyBorder="1" applyAlignment="1">
      <alignment horizontal="left"/>
      <protection/>
    </xf>
    <xf numFmtId="0" fontId="11" fillId="0" borderId="0" xfId="62" applyFont="1">
      <alignment/>
      <protection/>
    </xf>
    <xf numFmtId="0" fontId="13" fillId="0" borderId="0" xfId="67" applyAlignment="1" applyProtection="1">
      <alignment horizontal="right"/>
      <protection/>
    </xf>
    <xf numFmtId="0" fontId="27" fillId="0" borderId="0" xfId="65">
      <alignment/>
      <protection/>
    </xf>
    <xf numFmtId="0" fontId="20" fillId="35" borderId="10" xfId="65" applyFont="1" applyFill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center" vertical="top" wrapText="1"/>
      <protection/>
    </xf>
    <xf numFmtId="0" fontId="5" fillId="0" borderId="10" xfId="65" applyFont="1" applyBorder="1" applyAlignment="1">
      <alignment horizontal="left" vertical="top" wrapText="1"/>
      <protection/>
    </xf>
    <xf numFmtId="3" fontId="5" fillId="0" borderId="10" xfId="65" applyNumberFormat="1" applyFont="1" applyBorder="1" applyAlignment="1">
      <alignment horizontal="right" vertical="top" wrapText="1"/>
      <protection/>
    </xf>
    <xf numFmtId="0" fontId="7" fillId="0" borderId="10" xfId="65" applyFont="1" applyBorder="1" applyAlignment="1">
      <alignment horizontal="center" vertical="top" wrapText="1"/>
      <protection/>
    </xf>
    <xf numFmtId="0" fontId="7" fillId="0" borderId="10" xfId="65" applyFont="1" applyBorder="1" applyAlignment="1">
      <alignment horizontal="left" vertical="top" wrapText="1"/>
      <protection/>
    </xf>
    <xf numFmtId="3" fontId="7" fillId="0" borderId="10" xfId="65" applyNumberFormat="1" applyFont="1" applyBorder="1" applyAlignment="1">
      <alignment horizontal="right" vertical="top" wrapText="1"/>
      <protection/>
    </xf>
    <xf numFmtId="0" fontId="21" fillId="35" borderId="10" xfId="65" applyFont="1" applyFill="1" applyBorder="1" applyAlignment="1">
      <alignment horizontal="center" vertical="top" wrapText="1"/>
      <protection/>
    </xf>
    <xf numFmtId="0" fontId="6" fillId="0" borderId="13" xfId="59" applyFont="1" applyFill="1" applyBorder="1" applyAlignment="1">
      <alignment horizontal="right"/>
      <protection/>
    </xf>
    <xf numFmtId="0" fontId="5" fillId="0" borderId="13" xfId="59" applyFont="1" applyBorder="1" applyAlignment="1">
      <alignment/>
      <protection/>
    </xf>
    <xf numFmtId="164" fontId="9" fillId="0" borderId="10" xfId="59" applyNumberFormat="1" applyFont="1" applyFill="1" applyBorder="1" applyAlignment="1">
      <alignment horizontal="center" vertical="center" wrapText="1"/>
      <protection/>
    </xf>
    <xf numFmtId="0" fontId="10" fillId="0" borderId="10" xfId="59" applyFont="1" applyBorder="1" applyAlignment="1">
      <alignment horizontal="center" vertical="center" wrapText="1"/>
      <protection/>
    </xf>
    <xf numFmtId="0" fontId="9" fillId="0" borderId="10" xfId="59" applyFont="1" applyFill="1" applyBorder="1" applyAlignment="1">
      <alignment horizontal="center" vertical="center"/>
      <protection/>
    </xf>
    <xf numFmtId="0" fontId="10" fillId="0" borderId="10" xfId="59" applyFont="1" applyBorder="1" applyAlignment="1">
      <alignment horizontal="center" vertical="center"/>
      <protection/>
    </xf>
    <xf numFmtId="164" fontId="4" fillId="0" borderId="37" xfId="59" applyNumberFormat="1" applyFont="1" applyFill="1" applyBorder="1" applyAlignment="1">
      <alignment horizontal="center"/>
      <protection/>
    </xf>
    <xf numFmtId="3" fontId="9" fillId="0" borderId="32" xfId="59" applyNumberFormat="1" applyFont="1" applyFill="1" applyBorder="1" applyAlignment="1">
      <alignment horizontal="center" vertical="center" wrapText="1"/>
      <protection/>
    </xf>
    <xf numFmtId="3" fontId="9" fillId="0" borderId="38" xfId="59" applyNumberFormat="1" applyFont="1" applyFill="1" applyBorder="1" applyAlignment="1">
      <alignment horizontal="center" vertical="center" wrapText="1"/>
      <protection/>
    </xf>
    <xf numFmtId="3" fontId="9" fillId="0" borderId="14" xfId="59" applyNumberFormat="1" applyFont="1" applyFill="1" applyBorder="1" applyAlignment="1">
      <alignment horizontal="center" vertical="center" wrapText="1"/>
      <protection/>
    </xf>
    <xf numFmtId="1" fontId="9" fillId="0" borderId="29" xfId="59" applyNumberFormat="1" applyFont="1" applyFill="1" applyBorder="1" applyAlignment="1" quotePrefix="1">
      <alignment horizontal="center" vertical="center"/>
      <protection/>
    </xf>
    <xf numFmtId="1" fontId="9" fillId="0" borderId="12" xfId="59" applyNumberFormat="1" applyFont="1" applyFill="1" applyBorder="1" applyAlignment="1" quotePrefix="1">
      <alignment horizontal="center" vertical="center"/>
      <protection/>
    </xf>
    <xf numFmtId="0" fontId="9" fillId="0" borderId="29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>
      <alignment horizontal="left" vertical="center" wrapText="1"/>
      <protection/>
    </xf>
    <xf numFmtId="0" fontId="9" fillId="0" borderId="29" xfId="59" applyFont="1" applyFill="1" applyBorder="1" applyAlignment="1">
      <alignment vertical="center" wrapText="1"/>
      <protection/>
    </xf>
    <xf numFmtId="0" fontId="9" fillId="0" borderId="13" xfId="59" applyFont="1" applyFill="1" applyBorder="1" applyAlignment="1">
      <alignment vertical="center" wrapText="1"/>
      <protection/>
    </xf>
    <xf numFmtId="0" fontId="9" fillId="0" borderId="29" xfId="59" applyFont="1" applyFill="1" applyBorder="1" applyAlignment="1" quotePrefix="1">
      <alignment horizontal="center" vertical="center"/>
      <protection/>
    </xf>
    <xf numFmtId="0" fontId="9" fillId="0" borderId="12" xfId="59" applyFont="1" applyFill="1" applyBorder="1" applyAlignment="1" quotePrefix="1">
      <alignment horizontal="center" vertical="center"/>
      <protection/>
    </xf>
    <xf numFmtId="0" fontId="10" fillId="0" borderId="29" xfId="59" applyFont="1" applyFill="1" applyBorder="1" applyAlignment="1">
      <alignment horizontal="left" vertical="center"/>
      <protection/>
    </xf>
    <xf numFmtId="0" fontId="10" fillId="0" borderId="13" xfId="59" applyFont="1" applyFill="1" applyBorder="1" applyAlignment="1">
      <alignment horizontal="left" vertical="center"/>
      <protection/>
    </xf>
    <xf numFmtId="0" fontId="10" fillId="0" borderId="12" xfId="59" applyFont="1" applyFill="1" applyBorder="1" applyAlignment="1">
      <alignment horizontal="left" vertical="center"/>
      <protection/>
    </xf>
    <xf numFmtId="0" fontId="10" fillId="0" borderId="29" xfId="59" applyFont="1" applyFill="1" applyBorder="1" applyAlignment="1">
      <alignment horizontal="left" vertical="center" wrapText="1"/>
      <protection/>
    </xf>
    <xf numFmtId="0" fontId="10" fillId="0" borderId="13" xfId="59" applyFont="1" applyFill="1" applyBorder="1" applyAlignment="1">
      <alignment horizontal="left" vertical="center" wrapText="1"/>
      <protection/>
    </xf>
    <xf numFmtId="0" fontId="9" fillId="0" borderId="29" xfId="59" applyFont="1" applyFill="1" applyBorder="1" applyAlignment="1">
      <alignment horizontal="left" vertical="center"/>
      <protection/>
    </xf>
    <xf numFmtId="0" fontId="9" fillId="0" borderId="13" xfId="59" applyFont="1" applyFill="1" applyBorder="1" applyAlignment="1">
      <alignment horizontal="left" vertical="center"/>
      <protection/>
    </xf>
    <xf numFmtId="3" fontId="9" fillId="0" borderId="10" xfId="59" applyNumberFormat="1" applyFont="1" applyFill="1" applyBorder="1" applyAlignment="1">
      <alignment horizontal="center" vertical="center"/>
      <protection/>
    </xf>
    <xf numFmtId="0" fontId="9" fillId="0" borderId="12" xfId="59" applyFont="1" applyFill="1" applyBorder="1" applyAlignment="1">
      <alignment horizontal="left" vertical="center" wrapText="1"/>
      <protection/>
    </xf>
    <xf numFmtId="3" fontId="9" fillId="0" borderId="29" xfId="59" applyNumberFormat="1" applyFont="1" applyFill="1" applyBorder="1" applyAlignment="1">
      <alignment horizontal="center" vertical="center"/>
      <protection/>
    </xf>
    <xf numFmtId="3" fontId="9" fillId="0" borderId="13" xfId="59" applyNumberFormat="1" applyFont="1" applyFill="1" applyBorder="1" applyAlignment="1">
      <alignment horizontal="center" vertical="center"/>
      <protection/>
    </xf>
    <xf numFmtId="3" fontId="9" fillId="0" borderId="12" xfId="59" applyNumberFormat="1" applyFont="1" applyFill="1" applyBorder="1" applyAlignment="1">
      <alignment horizontal="center" vertical="center"/>
      <protection/>
    </xf>
    <xf numFmtId="0" fontId="10" fillId="0" borderId="12" xfId="59" applyFont="1" applyFill="1" applyBorder="1" applyAlignment="1">
      <alignment horizontal="left" vertical="center" wrapText="1"/>
      <protection/>
    </xf>
    <xf numFmtId="0" fontId="9" fillId="0" borderId="13" xfId="59" applyFont="1" applyFill="1" applyBorder="1" applyAlignment="1" quotePrefix="1">
      <alignment horizontal="center" vertical="center"/>
      <protection/>
    </xf>
    <xf numFmtId="0" fontId="9" fillId="0" borderId="12" xfId="59" applyFont="1" applyFill="1" applyBorder="1" applyAlignment="1">
      <alignment horizontal="center" vertical="center"/>
      <protection/>
    </xf>
    <xf numFmtId="3" fontId="9" fillId="0" borderId="29" xfId="59" applyNumberFormat="1" applyFont="1" applyFill="1" applyBorder="1" applyAlignment="1">
      <alignment horizontal="center" vertical="center" wrapText="1"/>
      <protection/>
    </xf>
    <xf numFmtId="3" fontId="9" fillId="0" borderId="13" xfId="59" applyNumberFormat="1" applyFont="1" applyFill="1" applyBorder="1" applyAlignment="1">
      <alignment horizontal="center" vertical="center" wrapText="1"/>
      <protection/>
    </xf>
    <xf numFmtId="0" fontId="4" fillId="0" borderId="0" xfId="59" applyFont="1" applyFill="1" applyAlignment="1">
      <alignment horizontal="center"/>
      <protection/>
    </xf>
    <xf numFmtId="3" fontId="4" fillId="0" borderId="0" xfId="59" applyNumberFormat="1" applyFont="1" applyFill="1" applyAlignment="1">
      <alignment horizontal="center"/>
      <protection/>
    </xf>
    <xf numFmtId="164" fontId="16" fillId="0" borderId="0" xfId="59" applyNumberFormat="1" applyFont="1" applyFill="1" applyAlignment="1">
      <alignment horizontal="center"/>
      <protection/>
    </xf>
    <xf numFmtId="0" fontId="6" fillId="0" borderId="10" xfId="59" applyFont="1" applyFill="1" applyBorder="1" applyAlignment="1">
      <alignment horizontal="center" vertical="center" wrapText="1"/>
      <protection/>
    </xf>
    <xf numFmtId="0" fontId="7" fillId="0" borderId="10" xfId="59" applyFont="1" applyBorder="1" applyAlignment="1">
      <alignment horizontal="center" vertical="center"/>
      <protection/>
    </xf>
    <xf numFmtId="0" fontId="7" fillId="0" borderId="10" xfId="59" applyFont="1" applyBorder="1" applyAlignment="1">
      <alignment horizontal="center" vertical="center" wrapText="1"/>
      <protection/>
    </xf>
    <xf numFmtId="165" fontId="4" fillId="0" borderId="10" xfId="59" applyNumberFormat="1" applyFont="1" applyFill="1" applyBorder="1" applyAlignment="1">
      <alignment vertical="center"/>
      <protection/>
    </xf>
    <xf numFmtId="3" fontId="4" fillId="0" borderId="29" xfId="59" applyNumberFormat="1" applyFont="1" applyFill="1" applyBorder="1" applyAlignment="1">
      <alignment horizontal="right" vertical="center"/>
      <protection/>
    </xf>
    <xf numFmtId="3" fontId="4" fillId="0" borderId="13" xfId="59" applyNumberFormat="1" applyFont="1" applyFill="1" applyBorder="1" applyAlignment="1">
      <alignment horizontal="right" vertical="center"/>
      <protection/>
    </xf>
    <xf numFmtId="3" fontId="4" fillId="0" borderId="12" xfId="59" applyNumberFormat="1" applyFont="1" applyFill="1" applyBorder="1" applyAlignment="1">
      <alignment horizontal="right" vertical="center"/>
      <protection/>
    </xf>
    <xf numFmtId="0" fontId="6" fillId="0" borderId="37" xfId="59" applyFont="1" applyFill="1" applyBorder="1" applyAlignment="1">
      <alignment horizontal="right"/>
      <protection/>
    </xf>
    <xf numFmtId="0" fontId="5" fillId="0" borderId="37" xfId="59" applyFont="1" applyBorder="1" applyAlignment="1">
      <alignment/>
      <protection/>
    </xf>
    <xf numFmtId="164" fontId="6" fillId="0" borderId="10" xfId="59" applyNumberFormat="1" applyFont="1" applyFill="1" applyBorder="1" applyAlignment="1">
      <alignment horizontal="center" vertical="center" wrapText="1"/>
      <protection/>
    </xf>
    <xf numFmtId="0" fontId="6" fillId="0" borderId="10" xfId="59" applyFont="1" applyFill="1" applyBorder="1" applyAlignment="1">
      <alignment horizontal="center" vertical="center"/>
      <protection/>
    </xf>
    <xf numFmtId="164" fontId="4" fillId="0" borderId="29" xfId="59" applyNumberFormat="1" applyFont="1" applyFill="1" applyBorder="1" applyAlignment="1" quotePrefix="1">
      <alignment horizontal="center" vertical="center"/>
      <protection/>
    </xf>
    <xf numFmtId="164" fontId="4" fillId="0" borderId="12" xfId="59" applyNumberFormat="1" applyFont="1" applyFill="1" applyBorder="1" applyAlignment="1" quotePrefix="1">
      <alignment horizontal="center" vertical="center"/>
      <protection/>
    </xf>
    <xf numFmtId="0" fontId="4" fillId="0" borderId="29" xfId="59" applyFont="1" applyFill="1" applyBorder="1" applyAlignment="1">
      <alignment vertical="center"/>
      <protection/>
    </xf>
    <xf numFmtId="0" fontId="4" fillId="0" borderId="13" xfId="59" applyFont="1" applyFill="1" applyBorder="1" applyAlignment="1">
      <alignment vertical="center"/>
      <protection/>
    </xf>
    <xf numFmtId="0" fontId="4" fillId="0" borderId="29" xfId="59" applyNumberFormat="1" applyFont="1" applyFill="1" applyBorder="1" applyAlignment="1">
      <alignment vertical="center"/>
      <protection/>
    </xf>
    <xf numFmtId="0" fontId="4" fillId="0" borderId="13" xfId="59" applyNumberFormat="1" applyFont="1" applyFill="1" applyBorder="1" applyAlignment="1">
      <alignment vertical="center"/>
      <protection/>
    </xf>
    <xf numFmtId="0" fontId="4" fillId="0" borderId="12" xfId="59" applyNumberFormat="1" applyFont="1" applyFill="1" applyBorder="1" applyAlignment="1">
      <alignment vertical="center"/>
      <protection/>
    </xf>
    <xf numFmtId="0" fontId="4" fillId="0" borderId="29" xfId="59" applyFont="1" applyFill="1" applyBorder="1" applyAlignment="1">
      <alignment vertical="center" wrapText="1"/>
      <protection/>
    </xf>
    <xf numFmtId="0" fontId="4" fillId="0" borderId="13" xfId="59" applyFont="1" applyFill="1" applyBorder="1" applyAlignment="1">
      <alignment vertical="center" wrapText="1"/>
      <protection/>
    </xf>
    <xf numFmtId="0" fontId="4" fillId="0" borderId="29" xfId="59" applyFont="1" applyFill="1" applyBorder="1" applyAlignment="1">
      <alignment horizontal="left" vertical="center" wrapText="1"/>
      <protection/>
    </xf>
    <xf numFmtId="0" fontId="4" fillId="0" borderId="13" xfId="59" applyFont="1" applyFill="1" applyBorder="1" applyAlignment="1">
      <alignment horizontal="left" vertical="center" wrapText="1"/>
      <protection/>
    </xf>
    <xf numFmtId="165" fontId="4" fillId="0" borderId="29" xfId="59" applyNumberFormat="1" applyFont="1" applyFill="1" applyBorder="1" applyAlignment="1">
      <alignment vertical="center"/>
      <protection/>
    </xf>
    <xf numFmtId="165" fontId="4" fillId="0" borderId="13" xfId="59" applyNumberFormat="1" applyFont="1" applyFill="1" applyBorder="1" applyAlignment="1">
      <alignment vertical="center"/>
      <protection/>
    </xf>
    <xf numFmtId="165" fontId="4" fillId="0" borderId="12" xfId="59" applyNumberFormat="1" applyFont="1" applyFill="1" applyBorder="1" applyAlignment="1">
      <alignment vertical="center"/>
      <protection/>
    </xf>
    <xf numFmtId="164" fontId="6" fillId="0" borderId="29" xfId="59" applyNumberFormat="1" applyFont="1" applyFill="1" applyBorder="1" applyAlignment="1" quotePrefix="1">
      <alignment horizontal="center" vertical="center"/>
      <protection/>
    </xf>
    <xf numFmtId="164" fontId="6" fillId="0" borderId="12" xfId="59" applyNumberFormat="1" applyFont="1" applyFill="1" applyBorder="1" applyAlignment="1" quotePrefix="1">
      <alignment horizontal="center" vertical="center"/>
      <protection/>
    </xf>
    <xf numFmtId="0" fontId="6" fillId="0" borderId="29" xfId="59" applyFont="1" applyFill="1" applyBorder="1" applyAlignment="1">
      <alignment vertical="center" wrapText="1"/>
      <protection/>
    </xf>
    <xf numFmtId="0" fontId="6" fillId="0" borderId="13" xfId="59" applyFont="1" applyFill="1" applyBorder="1" applyAlignment="1">
      <alignment vertical="center" wrapText="1"/>
      <protection/>
    </xf>
    <xf numFmtId="165" fontId="6" fillId="0" borderId="10" xfId="59" applyNumberFormat="1" applyFont="1" applyFill="1" applyBorder="1" applyAlignment="1">
      <alignment vertical="center"/>
      <protection/>
    </xf>
    <xf numFmtId="3" fontId="6" fillId="0" borderId="29" xfId="59" applyNumberFormat="1" applyFont="1" applyFill="1" applyBorder="1" applyAlignment="1">
      <alignment horizontal="right" vertical="center"/>
      <protection/>
    </xf>
    <xf numFmtId="3" fontId="6" fillId="0" borderId="13" xfId="59" applyNumberFormat="1" applyFont="1" applyFill="1" applyBorder="1" applyAlignment="1">
      <alignment horizontal="right" vertical="center"/>
      <protection/>
    </xf>
    <xf numFmtId="3" fontId="6" fillId="0" borderId="12" xfId="59" applyNumberFormat="1" applyFont="1" applyFill="1" applyBorder="1" applyAlignment="1">
      <alignment horizontal="right" vertical="center"/>
      <protection/>
    </xf>
    <xf numFmtId="0" fontId="4" fillId="0" borderId="29" xfId="59" applyFont="1" applyFill="1" applyBorder="1" applyAlignment="1">
      <alignment horizontal="left" vertical="center"/>
      <protection/>
    </xf>
    <xf numFmtId="0" fontId="4" fillId="0" borderId="13" xfId="59" applyFont="1" applyFill="1" applyBorder="1" applyAlignment="1">
      <alignment horizontal="left" vertical="center"/>
      <protection/>
    </xf>
    <xf numFmtId="0" fontId="6" fillId="0" borderId="29" xfId="59" applyFont="1" applyFill="1" applyBorder="1" applyAlignment="1">
      <alignment horizontal="left" vertical="center" wrapText="1"/>
      <protection/>
    </xf>
    <xf numFmtId="0" fontId="6" fillId="0" borderId="13" xfId="59" applyFont="1" applyFill="1" applyBorder="1" applyAlignment="1">
      <alignment horizontal="left" vertical="center" wrapText="1"/>
      <protection/>
    </xf>
    <xf numFmtId="0" fontId="4" fillId="36" borderId="29" xfId="59" applyFont="1" applyFill="1" applyBorder="1" applyAlignment="1">
      <alignment horizontal="left" vertical="center" wrapText="1"/>
      <protection/>
    </xf>
    <xf numFmtId="0" fontId="4" fillId="36" borderId="13" xfId="59" applyFont="1" applyFill="1" applyBorder="1" applyAlignment="1">
      <alignment horizontal="left" vertical="center" wrapText="1"/>
      <protection/>
    </xf>
    <xf numFmtId="0" fontId="5" fillId="0" borderId="29" xfId="59" applyFont="1" applyFill="1" applyBorder="1" applyAlignment="1">
      <alignment horizontal="left" vertical="center" wrapText="1"/>
      <protection/>
    </xf>
    <xf numFmtId="0" fontId="5" fillId="0" borderId="13" xfId="59" applyFont="1" applyFill="1" applyBorder="1" applyAlignment="1">
      <alignment horizontal="left" vertical="center" wrapText="1"/>
      <protection/>
    </xf>
    <xf numFmtId="0" fontId="5" fillId="36" borderId="29" xfId="59" applyFont="1" applyFill="1" applyBorder="1" applyAlignment="1">
      <alignment horizontal="left" vertical="center" wrapText="1"/>
      <protection/>
    </xf>
    <xf numFmtId="0" fontId="5" fillId="36" borderId="13" xfId="59" applyFont="1" applyFill="1" applyBorder="1" applyAlignment="1">
      <alignment horizontal="left" vertical="center" wrapText="1"/>
      <protection/>
    </xf>
    <xf numFmtId="0" fontId="5" fillId="0" borderId="29" xfId="59" applyFont="1" applyFill="1" applyBorder="1" applyAlignment="1">
      <alignment vertical="center" wrapText="1"/>
      <protection/>
    </xf>
    <xf numFmtId="0" fontId="5" fillId="0" borderId="13" xfId="59" applyFont="1" applyFill="1" applyBorder="1" applyAlignment="1">
      <alignment vertical="center" wrapText="1"/>
      <protection/>
    </xf>
    <xf numFmtId="0" fontId="7" fillId="0" borderId="29" xfId="59" applyFont="1" applyFill="1" applyBorder="1" applyAlignment="1">
      <alignment horizontal="left" vertical="center" wrapText="1"/>
      <protection/>
    </xf>
    <xf numFmtId="0" fontId="7" fillId="0" borderId="13" xfId="59" applyFont="1" applyFill="1" applyBorder="1" applyAlignment="1">
      <alignment horizontal="left" vertical="center" wrapText="1"/>
      <protection/>
    </xf>
    <xf numFmtId="0" fontId="5" fillId="0" borderId="29" xfId="59" applyFont="1" applyFill="1" applyBorder="1" applyAlignment="1">
      <alignment vertical="center"/>
      <protection/>
    </xf>
    <xf numFmtId="0" fontId="5" fillId="0" borderId="13" xfId="59" applyFont="1" applyFill="1" applyBorder="1" applyAlignment="1">
      <alignment vertical="center"/>
      <protection/>
    </xf>
    <xf numFmtId="166" fontId="4" fillId="0" borderId="29" xfId="59" applyNumberFormat="1" applyFont="1" applyFill="1" applyBorder="1" applyAlignment="1">
      <alignment horizontal="left" vertical="center"/>
      <protection/>
    </xf>
    <xf numFmtId="166" fontId="4" fillId="0" borderId="13" xfId="59" applyNumberFormat="1" applyFont="1" applyFill="1" applyBorder="1" applyAlignment="1">
      <alignment horizontal="left" vertical="center"/>
      <protection/>
    </xf>
    <xf numFmtId="0" fontId="6" fillId="0" borderId="29" xfId="59" applyFont="1" applyFill="1" applyBorder="1" applyAlignment="1">
      <alignment horizontal="left" vertical="center"/>
      <protection/>
    </xf>
    <xf numFmtId="0" fontId="6" fillId="0" borderId="13" xfId="59" applyFont="1" applyFill="1" applyBorder="1" applyAlignment="1">
      <alignment horizontal="left" vertical="center"/>
      <protection/>
    </xf>
    <xf numFmtId="165" fontId="6" fillId="0" borderId="29" xfId="59" applyNumberFormat="1" applyFont="1" applyFill="1" applyBorder="1" applyAlignment="1">
      <alignment vertical="center"/>
      <protection/>
    </xf>
    <xf numFmtId="165" fontId="6" fillId="0" borderId="13" xfId="59" applyNumberFormat="1" applyFont="1" applyFill="1" applyBorder="1" applyAlignment="1">
      <alignment vertical="center"/>
      <protection/>
    </xf>
    <xf numFmtId="165" fontId="6" fillId="0" borderId="12" xfId="59" applyNumberFormat="1" applyFont="1" applyFill="1" applyBorder="1" applyAlignment="1">
      <alignment vertical="center"/>
      <protection/>
    </xf>
    <xf numFmtId="164" fontId="16" fillId="0" borderId="0" xfId="59" applyNumberFormat="1" applyFont="1" applyFill="1" applyBorder="1" applyAlignment="1">
      <alignment horizontal="center"/>
      <protection/>
    </xf>
    <xf numFmtId="164" fontId="3" fillId="0" borderId="0" xfId="59" applyNumberFormat="1" applyFont="1" applyFill="1" applyBorder="1" applyAlignment="1">
      <alignment horizontal="center" vertical="center"/>
      <protection/>
    </xf>
    <xf numFmtId="0" fontId="5" fillId="0" borderId="0" xfId="64" applyFont="1" applyAlignment="1">
      <alignment horizontal="right"/>
      <protection/>
    </xf>
    <xf numFmtId="0" fontId="5" fillId="0" borderId="0" xfId="64" applyAlignment="1">
      <alignment horizontal="right"/>
      <protection/>
    </xf>
    <xf numFmtId="0" fontId="14" fillId="0" borderId="0" xfId="64" applyFont="1" applyAlignment="1">
      <alignment horizontal="center"/>
      <protection/>
    </xf>
    <xf numFmtId="0" fontId="22" fillId="0" borderId="0" xfId="64" applyFont="1" applyAlignment="1">
      <alignment horizontal="right"/>
      <protection/>
    </xf>
    <xf numFmtId="3" fontId="4" fillId="0" borderId="29" xfId="59" applyNumberFormat="1" applyFont="1" applyFill="1" applyBorder="1" applyAlignment="1">
      <alignment horizontal="center" vertical="center"/>
      <protection/>
    </xf>
    <xf numFmtId="3" fontId="4" fillId="0" borderId="13" xfId="59" applyNumberFormat="1" applyFont="1" applyFill="1" applyBorder="1" applyAlignment="1">
      <alignment horizontal="center" vertical="center"/>
      <protection/>
    </xf>
    <xf numFmtId="3" fontId="4" fillId="0" borderId="12" xfId="59" applyNumberFormat="1" applyFont="1" applyFill="1" applyBorder="1" applyAlignment="1">
      <alignment horizontal="center" vertical="center"/>
      <protection/>
    </xf>
    <xf numFmtId="0" fontId="4" fillId="0" borderId="29" xfId="59" applyFont="1" applyFill="1" applyBorder="1" applyAlignment="1" quotePrefix="1">
      <alignment horizontal="center" vertical="center"/>
      <protection/>
    </xf>
    <xf numFmtId="0" fontId="4" fillId="0" borderId="12" xfId="59" applyFont="1" applyFill="1" applyBorder="1" applyAlignment="1">
      <alignment horizontal="center" vertical="center"/>
      <protection/>
    </xf>
    <xf numFmtId="0" fontId="4" fillId="0" borderId="12" xfId="59" applyFont="1" applyFill="1" applyBorder="1" applyAlignment="1">
      <alignment vertical="center" wrapText="1"/>
      <protection/>
    </xf>
    <xf numFmtId="0" fontId="5" fillId="0" borderId="0" xfId="59" applyFont="1" applyBorder="1" applyAlignment="1">
      <alignment/>
      <protection/>
    </xf>
    <xf numFmtId="0" fontId="7" fillId="0" borderId="29" xfId="59" applyFont="1" applyBorder="1" applyAlignment="1">
      <alignment horizontal="center" vertical="center" wrapText="1"/>
      <protection/>
    </xf>
    <xf numFmtId="0" fontId="5" fillId="0" borderId="13" xfId="59" applyFont="1" applyBorder="1" applyAlignment="1">
      <alignment horizontal="center" vertical="center"/>
      <protection/>
    </xf>
    <xf numFmtId="0" fontId="5" fillId="0" borderId="12" xfId="59" applyFont="1" applyBorder="1" applyAlignment="1">
      <alignment horizontal="center" vertical="center"/>
      <protection/>
    </xf>
    <xf numFmtId="0" fontId="4" fillId="0" borderId="12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>
      <alignment horizontal="left" vertical="center"/>
      <protection/>
    </xf>
    <xf numFmtId="0" fontId="4" fillId="0" borderId="10" xfId="59" applyFont="1" applyFill="1" applyBorder="1" applyAlignment="1" quotePrefix="1">
      <alignment horizontal="center" vertical="center"/>
      <protection/>
    </xf>
    <xf numFmtId="0" fontId="6" fillId="0" borderId="29" xfId="59" applyFont="1" applyFill="1" applyBorder="1" applyAlignment="1" quotePrefix="1">
      <alignment horizontal="center" vertical="center"/>
      <protection/>
    </xf>
    <xf numFmtId="0" fontId="6" fillId="0" borderId="12" xfId="59" applyFont="1" applyFill="1" applyBorder="1" applyAlignment="1">
      <alignment horizontal="center" vertical="center"/>
      <protection/>
    </xf>
    <xf numFmtId="0" fontId="6" fillId="0" borderId="12" xfId="59" applyFont="1" applyFill="1" applyBorder="1" applyAlignment="1">
      <alignment horizontal="left" vertical="center" wrapText="1"/>
      <protection/>
    </xf>
    <xf numFmtId="0" fontId="6" fillId="0" borderId="12" xfId="59" applyFont="1" applyFill="1" applyBorder="1" applyAlignment="1">
      <alignment horizontal="left" vertical="center"/>
      <protection/>
    </xf>
    <xf numFmtId="3" fontId="6" fillId="0" borderId="29" xfId="59" applyNumberFormat="1" applyFont="1" applyFill="1" applyBorder="1" applyAlignment="1">
      <alignment horizontal="center" vertical="center"/>
      <protection/>
    </xf>
    <xf numFmtId="3" fontId="6" fillId="0" borderId="13" xfId="59" applyNumberFormat="1" applyFont="1" applyFill="1" applyBorder="1" applyAlignment="1">
      <alignment horizontal="center" vertical="center"/>
      <protection/>
    </xf>
    <xf numFmtId="3" fontId="6" fillId="0" borderId="12" xfId="59" applyNumberFormat="1" applyFont="1" applyFill="1" applyBorder="1" applyAlignment="1">
      <alignment horizontal="center" vertical="center"/>
      <protection/>
    </xf>
    <xf numFmtId="0" fontId="5" fillId="0" borderId="12" xfId="59" applyFont="1" applyFill="1" applyBorder="1" applyAlignment="1">
      <alignment horizontal="left" vertical="center" wrapText="1"/>
      <protection/>
    </xf>
    <xf numFmtId="0" fontId="7" fillId="0" borderId="12" xfId="59" applyFont="1" applyFill="1" applyBorder="1" applyAlignment="1">
      <alignment horizontal="left" vertical="center" wrapText="1"/>
      <protection/>
    </xf>
    <xf numFmtId="0" fontId="4" fillId="0" borderId="12" xfId="59" applyFont="1" applyFill="1" applyBorder="1" applyAlignment="1" quotePrefix="1">
      <alignment horizontal="center" vertical="center"/>
      <protection/>
    </xf>
    <xf numFmtId="0" fontId="6" fillId="0" borderId="12" xfId="59" applyFont="1" applyFill="1" applyBorder="1" applyAlignment="1" quotePrefix="1">
      <alignment horizontal="center" vertical="center"/>
      <protection/>
    </xf>
    <xf numFmtId="0" fontId="24" fillId="0" borderId="29" xfId="59" applyFont="1" applyBorder="1" applyAlignment="1">
      <alignment horizontal="center" vertical="center" wrapText="1"/>
      <protection/>
    </xf>
    <xf numFmtId="0" fontId="25" fillId="0" borderId="13" xfId="59" applyFont="1" applyBorder="1" applyAlignment="1">
      <alignment horizontal="center"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23" fillId="0" borderId="29" xfId="59" applyFont="1" applyBorder="1" applyAlignment="1">
      <alignment horizontal="center" vertical="center" wrapText="1"/>
      <protection/>
    </xf>
    <xf numFmtId="0" fontId="23" fillId="0" borderId="13" xfId="59" applyFont="1" applyBorder="1" applyAlignment="1">
      <alignment horizontal="center" vertical="center" wrapText="1"/>
      <protection/>
    </xf>
    <xf numFmtId="0" fontId="23" fillId="0" borderId="12" xfId="59" applyFont="1" applyBorder="1" applyAlignment="1">
      <alignment horizontal="center" vertical="center" wrapText="1"/>
      <protection/>
    </xf>
    <xf numFmtId="3" fontId="4" fillId="0" borderId="29" xfId="59" applyNumberFormat="1" applyFont="1" applyFill="1" applyBorder="1" applyAlignment="1">
      <alignment horizontal="center" vertical="center" wrapText="1"/>
      <protection/>
    </xf>
    <xf numFmtId="3" fontId="4" fillId="0" borderId="13" xfId="59" applyNumberFormat="1" applyFont="1" applyFill="1" applyBorder="1" applyAlignment="1">
      <alignment horizontal="center" vertical="center" wrapText="1"/>
      <protection/>
    </xf>
    <xf numFmtId="3" fontId="4" fillId="0" borderId="12" xfId="59" applyNumberFormat="1" applyFont="1" applyFill="1" applyBorder="1" applyAlignment="1">
      <alignment horizontal="center" vertical="center" wrapText="1"/>
      <protection/>
    </xf>
    <xf numFmtId="3" fontId="4" fillId="0" borderId="10" xfId="59" applyNumberFormat="1" applyFont="1" applyFill="1" applyBorder="1" applyAlignment="1" quotePrefix="1">
      <alignment horizontal="center" vertical="center" wrapText="1"/>
      <protection/>
    </xf>
    <xf numFmtId="3" fontId="4" fillId="0" borderId="29" xfId="59" applyNumberFormat="1" applyFont="1" applyFill="1" applyBorder="1" applyAlignment="1" quotePrefix="1">
      <alignment horizontal="center" vertical="center" wrapText="1"/>
      <protection/>
    </xf>
    <xf numFmtId="3" fontId="4" fillId="0" borderId="13" xfId="59" applyNumberFormat="1" applyFont="1" applyFill="1" applyBorder="1" applyAlignment="1" quotePrefix="1">
      <alignment horizontal="center" vertical="center" wrapText="1"/>
      <protection/>
    </xf>
    <xf numFmtId="3" fontId="4" fillId="0" borderId="12" xfId="59" applyNumberFormat="1" applyFont="1" applyFill="1" applyBorder="1" applyAlignment="1" quotePrefix="1">
      <alignment horizontal="center" vertical="center" wrapText="1"/>
      <protection/>
    </xf>
    <xf numFmtId="0" fontId="28" fillId="0" borderId="0" xfId="66" applyFont="1" applyFill="1" applyAlignment="1">
      <alignment horizontal="center" vertical="center" wrapText="1"/>
      <protection/>
    </xf>
    <xf numFmtId="0" fontId="29" fillId="0" borderId="0" xfId="66" applyFont="1" applyFill="1" applyAlignment="1">
      <alignment horizontal="center" vertical="center" wrapText="1"/>
      <protection/>
    </xf>
    <xf numFmtId="0" fontId="35" fillId="0" borderId="39" xfId="66" applyFont="1" applyFill="1" applyBorder="1" applyAlignment="1">
      <alignment horizontal="justify" vertical="center" wrapText="1"/>
      <protection/>
    </xf>
    <xf numFmtId="0" fontId="37" fillId="0" borderId="0" xfId="67" applyFont="1" applyAlignment="1" applyProtection="1">
      <alignment horizontal="right"/>
      <protection locked="0"/>
    </xf>
    <xf numFmtId="0" fontId="39" fillId="0" borderId="0" xfId="67" applyFont="1" applyAlignment="1" applyProtection="1">
      <alignment horizontal="center" vertical="center" wrapText="1"/>
      <protection locked="0"/>
    </xf>
    <xf numFmtId="0" fontId="9" fillId="0" borderId="16" xfId="67" applyFont="1" applyBorder="1" applyAlignment="1" applyProtection="1">
      <alignment wrapText="1"/>
      <protection/>
    </xf>
    <xf numFmtId="0" fontId="9" fillId="0" borderId="17" xfId="67" applyFont="1" applyBorder="1" applyAlignment="1" applyProtection="1">
      <alignment wrapText="1"/>
      <protection/>
    </xf>
    <xf numFmtId="0" fontId="32" fillId="0" borderId="28" xfId="67" applyFont="1" applyFill="1" applyBorder="1" applyAlignment="1">
      <alignment horizontal="center"/>
      <protection/>
    </xf>
    <xf numFmtId="0" fontId="32" fillId="0" borderId="40" xfId="67" applyFont="1" applyFill="1" applyBorder="1" applyAlignment="1">
      <alignment horizontal="center"/>
      <protection/>
    </xf>
    <xf numFmtId="0" fontId="32" fillId="0" borderId="41" xfId="67" applyFont="1" applyFill="1" applyBorder="1" applyAlignment="1">
      <alignment horizontal="center" vertical="center" wrapText="1"/>
      <protection/>
    </xf>
    <xf numFmtId="0" fontId="32" fillId="0" borderId="25" xfId="67" applyFont="1" applyFill="1" applyBorder="1" applyAlignment="1">
      <alignment horizontal="center" vertical="center" wrapText="1"/>
      <protection/>
    </xf>
    <xf numFmtId="0" fontId="32" fillId="0" borderId="42" xfId="67" applyFont="1" applyFill="1" applyBorder="1" applyAlignment="1">
      <alignment horizontal="left" vertical="center" wrapText="1"/>
      <protection/>
    </xf>
    <xf numFmtId="0" fontId="32" fillId="0" borderId="39" xfId="67" applyFont="1" applyFill="1" applyBorder="1" applyAlignment="1">
      <alignment horizontal="left" vertical="center" wrapText="1"/>
      <protection/>
    </xf>
    <xf numFmtId="0" fontId="32" fillId="0" borderId="43" xfId="67" applyFont="1" applyFill="1" applyBorder="1" applyAlignment="1">
      <alignment horizontal="left" vertical="center" wrapText="1"/>
      <protection/>
    </xf>
    <xf numFmtId="0" fontId="34" fillId="0" borderId="44" xfId="67" applyFont="1" applyFill="1" applyBorder="1" applyAlignment="1" applyProtection="1">
      <alignment horizontal="left" vertical="center"/>
      <protection/>
    </xf>
    <xf numFmtId="0" fontId="34" fillId="0" borderId="45" xfId="67" applyFont="1" applyFill="1" applyBorder="1" applyAlignment="1" applyProtection="1">
      <alignment horizontal="left" vertical="center"/>
      <protection/>
    </xf>
    <xf numFmtId="0" fontId="32" fillId="0" borderId="42" xfId="67" applyFont="1" applyFill="1" applyBorder="1" applyAlignment="1" applyProtection="1">
      <alignment horizontal="left" vertical="center" wrapText="1"/>
      <protection/>
    </xf>
    <xf numFmtId="0" fontId="32" fillId="0" borderId="39" xfId="67" applyFont="1" applyFill="1" applyBorder="1" applyAlignment="1" applyProtection="1">
      <alignment horizontal="left" vertical="center" wrapText="1"/>
      <protection/>
    </xf>
    <xf numFmtId="0" fontId="32" fillId="0" borderId="43" xfId="67" applyFont="1" applyFill="1" applyBorder="1" applyAlignment="1" applyProtection="1">
      <alignment horizontal="left" vertical="center" wrapText="1"/>
      <protection/>
    </xf>
    <xf numFmtId="0" fontId="33" fillId="0" borderId="44" xfId="67" applyFont="1" applyFill="1" applyBorder="1" applyAlignment="1" applyProtection="1">
      <alignment horizontal="left" vertical="center"/>
      <protection/>
    </xf>
    <xf numFmtId="0" fontId="33" fillId="0" borderId="45" xfId="67" applyFont="1" applyFill="1" applyBorder="1" applyAlignment="1" applyProtection="1">
      <alignment horizontal="left" vertical="center"/>
      <protection/>
    </xf>
    <xf numFmtId="0" fontId="29" fillId="0" borderId="0" xfId="67" applyFont="1" applyFill="1" applyAlignment="1">
      <alignment horizontal="center" wrapText="1"/>
      <protection/>
    </xf>
    <xf numFmtId="0" fontId="29" fillId="0" borderId="0" xfId="67" applyFont="1" applyFill="1" applyAlignment="1">
      <alignment horizontal="center"/>
      <protection/>
    </xf>
    <xf numFmtId="0" fontId="31" fillId="0" borderId="46" xfId="67" applyFont="1" applyFill="1" applyBorder="1" applyAlignment="1">
      <alignment horizontal="right"/>
      <protection/>
    </xf>
    <xf numFmtId="0" fontId="32" fillId="0" borderId="42" xfId="67" applyFont="1" applyFill="1" applyBorder="1" applyAlignment="1">
      <alignment horizontal="center" vertical="center" wrapText="1"/>
      <protection/>
    </xf>
    <xf numFmtId="0" fontId="32" fillId="0" borderId="47" xfId="67" applyFont="1" applyFill="1" applyBorder="1" applyAlignment="1">
      <alignment horizontal="center" vertical="center" wrapText="1"/>
      <protection/>
    </xf>
    <xf numFmtId="0" fontId="32" fillId="0" borderId="48" xfId="67" applyFont="1" applyFill="1" applyBorder="1" applyAlignment="1">
      <alignment horizontal="center" vertical="center" wrapText="1"/>
      <protection/>
    </xf>
    <xf numFmtId="0" fontId="32" fillId="0" borderId="24" xfId="67" applyFont="1" applyFill="1" applyBorder="1" applyAlignment="1">
      <alignment horizontal="center" vertical="center" wrapText="1"/>
      <protection/>
    </xf>
    <xf numFmtId="0" fontId="32" fillId="0" borderId="39" xfId="67" applyFont="1" applyFill="1" applyBorder="1" applyAlignment="1">
      <alignment horizontal="center" vertical="center" wrapText="1"/>
      <protection/>
    </xf>
    <xf numFmtId="0" fontId="32" fillId="0" borderId="46" xfId="67" applyFont="1" applyFill="1" applyBorder="1" applyAlignment="1">
      <alignment horizontal="center" vertical="center" wrapText="1"/>
      <protection/>
    </xf>
    <xf numFmtId="167" fontId="32" fillId="0" borderId="10" xfId="66" applyNumberFormat="1" applyFont="1" applyFill="1" applyBorder="1" applyAlignment="1">
      <alignment horizontal="left" vertical="center" wrapText="1" indent="2"/>
      <protection/>
    </xf>
    <xf numFmtId="167" fontId="28" fillId="0" borderId="0" xfId="66" applyNumberFormat="1" applyFont="1" applyFill="1" applyAlignment="1">
      <alignment horizontal="center" vertical="center" wrapText="1"/>
      <protection/>
    </xf>
    <xf numFmtId="167" fontId="29" fillId="0" borderId="0" xfId="66" applyNumberFormat="1" applyFont="1" applyFill="1" applyAlignment="1">
      <alignment horizontal="center" vertical="center" wrapText="1"/>
      <protection/>
    </xf>
    <xf numFmtId="167" fontId="32" fillId="0" borderId="10" xfId="66" applyNumberFormat="1" applyFont="1" applyFill="1" applyBorder="1" applyAlignment="1">
      <alignment horizontal="center" vertical="center" wrapText="1"/>
      <protection/>
    </xf>
    <xf numFmtId="167" fontId="32" fillId="0" borderId="10" xfId="66" applyNumberFormat="1" applyFont="1" applyFill="1" applyBorder="1" applyAlignment="1">
      <alignment horizontal="center" vertical="center"/>
      <protection/>
    </xf>
    <xf numFmtId="0" fontId="27" fillId="0" borderId="37" xfId="65" applyBorder="1" applyAlignment="1">
      <alignment horizontal="center"/>
      <protection/>
    </xf>
    <xf numFmtId="0" fontId="14" fillId="0" borderId="0" xfId="63" applyFont="1" applyBorder="1" applyAlignment="1">
      <alignment horizontal="center" vertical="center"/>
      <protection/>
    </xf>
    <xf numFmtId="0" fontId="14" fillId="0" borderId="0" xfId="62" applyFont="1" applyAlignment="1">
      <alignment horizontal="center"/>
      <protection/>
    </xf>
    <xf numFmtId="0" fontId="10" fillId="34" borderId="29" xfId="62" applyFont="1" applyFill="1" applyBorder="1" applyAlignment="1">
      <alignment horizontal="center"/>
      <protection/>
    </xf>
    <xf numFmtId="0" fontId="10" fillId="34" borderId="12" xfId="62" applyFont="1" applyFill="1" applyBorder="1" applyAlignment="1">
      <alignment horizontal="center"/>
      <protection/>
    </xf>
    <xf numFmtId="0" fontId="10" fillId="0" borderId="29" xfId="62" applyFont="1" applyBorder="1" applyAlignment="1">
      <alignment horizontal="left"/>
      <protection/>
    </xf>
    <xf numFmtId="0" fontId="10" fillId="0" borderId="12" xfId="62" applyFont="1" applyBorder="1" applyAlignment="1">
      <alignment horizontal="left"/>
      <protection/>
    </xf>
    <xf numFmtId="0" fontId="11" fillId="0" borderId="29" xfId="62" applyFont="1" applyBorder="1" applyAlignment="1">
      <alignment horizontal="center"/>
      <protection/>
    </xf>
    <xf numFmtId="0" fontId="11" fillId="0" borderId="12" xfId="62" applyFont="1" applyBorder="1" applyAlignment="1">
      <alignment horizontal="center"/>
      <protection/>
    </xf>
    <xf numFmtId="0" fontId="11" fillId="0" borderId="29" xfId="62" applyFont="1" applyBorder="1" applyAlignment="1">
      <alignment horizontal="left"/>
      <protection/>
    </xf>
    <xf numFmtId="0" fontId="11" fillId="0" borderId="12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41" fillId="34" borderId="31" xfId="62" applyFont="1" applyFill="1" applyBorder="1" applyAlignment="1">
      <alignment horizontal="center"/>
      <protection/>
    </xf>
    <xf numFmtId="0" fontId="41" fillId="34" borderId="11" xfId="62" applyFont="1" applyFill="1" applyBorder="1" applyAlignment="1">
      <alignment horizontal="center"/>
      <protection/>
    </xf>
    <xf numFmtId="0" fontId="41" fillId="34" borderId="27" xfId="62" applyFont="1" applyFill="1" applyBorder="1" applyAlignment="1">
      <alignment horizontal="center"/>
      <protection/>
    </xf>
    <xf numFmtId="0" fontId="10" fillId="34" borderId="31" xfId="62" applyFont="1" applyFill="1" applyBorder="1" applyAlignment="1">
      <alignment horizontal="center" vertical="center"/>
      <protection/>
    </xf>
    <xf numFmtId="0" fontId="10" fillId="34" borderId="11" xfId="62" applyFont="1" applyFill="1" applyBorder="1" applyAlignment="1">
      <alignment horizontal="center" vertical="center"/>
      <protection/>
    </xf>
    <xf numFmtId="0" fontId="10" fillId="34" borderId="27" xfId="62" applyFont="1" applyFill="1" applyBorder="1" applyAlignment="1">
      <alignment horizontal="center" vertical="center"/>
      <protection/>
    </xf>
  </cellXfs>
  <cellStyles count="6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perhivatkozás" xfId="46"/>
    <cellStyle name="Hivatkozott cella" xfId="47"/>
    <cellStyle name="Jegyzet" xfId="48"/>
    <cellStyle name="Jelölőszín (1)" xfId="49"/>
    <cellStyle name="Jelölőszín (2)" xfId="50"/>
    <cellStyle name="Jelölőszín (3)" xfId="51"/>
    <cellStyle name="Jelölőszín (4)" xfId="52"/>
    <cellStyle name="Jelölőszín (5)" xfId="53"/>
    <cellStyle name="Jelölőszín (6)" xfId="54"/>
    <cellStyle name="Jó" xfId="55"/>
    <cellStyle name="Kimenet" xfId="56"/>
    <cellStyle name="Magyarázó szöveg" xfId="57"/>
    <cellStyle name="Már látott hiperhivatkozás" xfId="58"/>
    <cellStyle name="Normál 2" xfId="59"/>
    <cellStyle name="Normál 2 2" xfId="60"/>
    <cellStyle name="Normál 3" xfId="61"/>
    <cellStyle name="Normál 3 2" xfId="62"/>
    <cellStyle name="Normál 3 3" xfId="63"/>
    <cellStyle name="Normál 4" xfId="64"/>
    <cellStyle name="Normál 5" xfId="65"/>
    <cellStyle name="Normál_KVIREND" xfId="66"/>
    <cellStyle name="Normál_ZARSZREND13-1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  <cellStyle name="Százalék 2" xfId="7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view="pageBreakPreview" zoomScaleSheetLayoutView="100" workbookViewId="0" topLeftCell="A1">
      <selection activeCell="A1" sqref="A1:BR1"/>
    </sheetView>
  </sheetViews>
  <sheetFormatPr defaultColWidth="2.7109375" defaultRowHeight="15"/>
  <cols>
    <col min="1" max="2" width="2.7109375" style="4" customWidth="1"/>
    <col min="3" max="23" width="2.7109375" style="1" customWidth="1"/>
    <col min="24" max="24" width="0.85546875" style="1" customWidth="1"/>
    <col min="25" max="28" width="2.7109375" style="1" hidden="1" customWidth="1"/>
    <col min="29" max="31" width="2.7109375" style="50" customWidth="1"/>
    <col min="32" max="32" width="4.28125" style="50" customWidth="1"/>
    <col min="33" max="33" width="11.8515625" style="50" hidden="1" customWidth="1"/>
    <col min="34" max="35" width="11.8515625" style="50" customWidth="1"/>
    <col min="36" max="36" width="4.57421875" style="1" customWidth="1"/>
    <col min="37" max="59" width="2.7109375" style="1" customWidth="1"/>
    <col min="60" max="60" width="1.57421875" style="1" customWidth="1"/>
    <col min="61" max="63" width="2.7109375" style="1" hidden="1" customWidth="1"/>
    <col min="64" max="66" width="2.7109375" style="52" customWidth="1"/>
    <col min="67" max="67" width="5.7109375" style="52" customWidth="1"/>
    <col min="68" max="68" width="13.140625" style="1" hidden="1" customWidth="1"/>
    <col min="69" max="70" width="13.140625" style="1" customWidth="1"/>
    <col min="71" max="215" width="9.140625" style="1" customWidth="1"/>
    <col min="216" max="16384" width="2.7109375" style="1" customWidth="1"/>
  </cols>
  <sheetData>
    <row r="1" spans="1:70" ht="35.25" customHeight="1">
      <c r="A1" s="217" t="s">
        <v>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  <c r="BB1" s="217"/>
      <c r="BC1" s="217"/>
      <c r="BD1" s="217"/>
      <c r="BE1" s="217"/>
      <c r="BF1" s="217"/>
      <c r="BG1" s="217"/>
      <c r="BH1" s="217"/>
      <c r="BI1" s="217"/>
      <c r="BJ1" s="217"/>
      <c r="BK1" s="217"/>
      <c r="BL1" s="217"/>
      <c r="BM1" s="217"/>
      <c r="BN1" s="217"/>
      <c r="BO1" s="217"/>
      <c r="BP1" s="217"/>
      <c r="BQ1" s="217"/>
      <c r="BR1" s="217"/>
    </row>
    <row r="2" spans="1:70" ht="35.25" customHeight="1">
      <c r="A2" s="217" t="s">
        <v>454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  <c r="X2" s="217"/>
      <c r="Y2" s="217"/>
      <c r="Z2" s="217"/>
      <c r="AA2" s="217"/>
      <c r="AB2" s="217"/>
      <c r="AC2" s="217"/>
      <c r="AD2" s="217"/>
      <c r="AE2" s="217"/>
      <c r="AF2" s="217"/>
      <c r="AG2" s="217"/>
      <c r="AH2" s="217"/>
      <c r="AI2" s="217"/>
      <c r="AJ2" s="217"/>
      <c r="AK2" s="217"/>
      <c r="AL2" s="217"/>
      <c r="AM2" s="217"/>
      <c r="AN2" s="217"/>
      <c r="AO2" s="217"/>
      <c r="AP2" s="217"/>
      <c r="AQ2" s="217"/>
      <c r="AR2" s="217"/>
      <c r="AS2" s="217"/>
      <c r="AT2" s="217"/>
      <c r="AU2" s="217"/>
      <c r="AV2" s="217"/>
      <c r="AW2" s="217"/>
      <c r="AX2" s="217"/>
      <c r="AY2" s="217"/>
      <c r="AZ2" s="217"/>
      <c r="BA2" s="217"/>
      <c r="BB2" s="217"/>
      <c r="BC2" s="217"/>
      <c r="BD2" s="217"/>
      <c r="BE2" s="217"/>
      <c r="BF2" s="217"/>
      <c r="BG2" s="217"/>
      <c r="BH2" s="217"/>
      <c r="BI2" s="217"/>
      <c r="BJ2" s="217"/>
      <c r="BK2" s="217"/>
      <c r="BL2" s="217"/>
      <c r="BM2" s="217"/>
      <c r="BN2" s="217"/>
      <c r="BO2" s="217"/>
      <c r="BP2" s="217"/>
      <c r="BQ2" s="217"/>
      <c r="BR2" s="217"/>
    </row>
    <row r="3" spans="1:67" ht="33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6"/>
      <c r="V3" s="186"/>
      <c r="W3" s="186"/>
      <c r="X3" s="186"/>
      <c r="Y3" s="186"/>
      <c r="Z3" s="186"/>
      <c r="AA3" s="186"/>
      <c r="AB3" s="186"/>
      <c r="AC3" s="186"/>
      <c r="AD3" s="186"/>
      <c r="AE3" s="186"/>
      <c r="AF3" s="186"/>
      <c r="AG3" s="186"/>
      <c r="AH3" s="186"/>
      <c r="AI3" s="186"/>
      <c r="AJ3" s="186"/>
      <c r="AK3" s="186"/>
      <c r="AL3" s="186"/>
      <c r="AM3" s="186"/>
      <c r="AN3" s="186"/>
      <c r="AO3" s="186"/>
      <c r="AP3" s="186"/>
      <c r="AQ3" s="186"/>
      <c r="AR3" s="186"/>
      <c r="AS3" s="186"/>
      <c r="AT3" s="186"/>
      <c r="AU3" s="186"/>
      <c r="AV3" s="186"/>
      <c r="AW3" s="186"/>
      <c r="AX3" s="186"/>
      <c r="AY3" s="186"/>
      <c r="AZ3" s="186"/>
      <c r="BA3" s="186"/>
      <c r="BB3" s="186"/>
      <c r="BC3" s="186"/>
      <c r="BD3" s="186"/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</row>
    <row r="4" spans="1:67" ht="15.75" customHeight="1">
      <c r="A4" s="180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  <c r="AA4" s="181"/>
      <c r="AB4" s="181"/>
      <c r="AC4" s="181"/>
      <c r="AD4" s="181"/>
      <c r="AE4" s="181"/>
      <c r="AF4" s="181"/>
      <c r="AG4" s="54"/>
      <c r="AH4" s="54"/>
      <c r="AI4" s="54"/>
      <c r="AJ4" s="180" t="s">
        <v>1</v>
      </c>
      <c r="AK4" s="181"/>
      <c r="AL4" s="181"/>
      <c r="AM4" s="181"/>
      <c r="AN4" s="181"/>
      <c r="AO4" s="181"/>
      <c r="AP4" s="181"/>
      <c r="AQ4" s="181"/>
      <c r="AR4" s="181"/>
      <c r="AS4" s="181"/>
      <c r="AT4" s="181"/>
      <c r="AU4" s="181"/>
      <c r="AV4" s="181"/>
      <c r="AW4" s="181"/>
      <c r="AX4" s="181"/>
      <c r="AY4" s="181"/>
      <c r="AZ4" s="181"/>
      <c r="BA4" s="181"/>
      <c r="BB4" s="181"/>
      <c r="BC4" s="181"/>
      <c r="BD4" s="181"/>
      <c r="BE4" s="181"/>
      <c r="BF4" s="181"/>
      <c r="BG4" s="181"/>
      <c r="BH4" s="181"/>
      <c r="BI4" s="181"/>
      <c r="BJ4" s="181"/>
      <c r="BK4" s="181"/>
      <c r="BL4" s="181"/>
      <c r="BM4" s="181"/>
      <c r="BN4" s="181"/>
      <c r="BO4" s="181"/>
    </row>
    <row r="5" spans="1:70" ht="65.25" customHeight="1">
      <c r="A5" s="182" t="s">
        <v>2</v>
      </c>
      <c r="B5" s="183"/>
      <c r="C5" s="184" t="s">
        <v>3</v>
      </c>
      <c r="D5" s="185"/>
      <c r="E5" s="185"/>
      <c r="F5" s="185"/>
      <c r="G5" s="185"/>
      <c r="H5" s="185"/>
      <c r="I5" s="185"/>
      <c r="J5" s="185"/>
      <c r="K5" s="185"/>
      <c r="L5" s="185"/>
      <c r="M5" s="185"/>
      <c r="N5" s="185"/>
      <c r="O5" s="185"/>
      <c r="P5" s="185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7" t="s">
        <v>457</v>
      </c>
      <c r="AD5" s="188"/>
      <c r="AE5" s="188"/>
      <c r="AF5" s="189"/>
      <c r="AG5" s="55" t="s">
        <v>461</v>
      </c>
      <c r="AH5" s="55" t="s">
        <v>467</v>
      </c>
      <c r="AI5" s="55" t="s">
        <v>468</v>
      </c>
      <c r="AJ5" s="182" t="s">
        <v>2</v>
      </c>
      <c r="AK5" s="183"/>
      <c r="AL5" s="184" t="s">
        <v>3</v>
      </c>
      <c r="AM5" s="185"/>
      <c r="AN5" s="185"/>
      <c r="AO5" s="185"/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213" t="s">
        <v>458</v>
      </c>
      <c r="BM5" s="214"/>
      <c r="BN5" s="214"/>
      <c r="BO5" s="214"/>
      <c r="BP5" s="56" t="s">
        <v>462</v>
      </c>
      <c r="BQ5" s="56" t="s">
        <v>467</v>
      </c>
      <c r="BR5" s="56" t="s">
        <v>468</v>
      </c>
    </row>
    <row r="6" spans="1:70" s="2" customFormat="1" ht="19.5" customHeight="1">
      <c r="A6" s="190">
        <v>1</v>
      </c>
      <c r="B6" s="191"/>
      <c r="C6" s="194" t="s">
        <v>394</v>
      </c>
      <c r="D6" s="195"/>
      <c r="E6" s="195"/>
      <c r="F6" s="195"/>
      <c r="G6" s="195"/>
      <c r="H6" s="195"/>
      <c r="I6" s="195"/>
      <c r="J6" s="195"/>
      <c r="K6" s="195"/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207">
        <v>13490</v>
      </c>
      <c r="AD6" s="208"/>
      <c r="AE6" s="208"/>
      <c r="AF6" s="209"/>
      <c r="AG6" s="48">
        <v>12260</v>
      </c>
      <c r="AH6" s="48">
        <v>12254</v>
      </c>
      <c r="AI6" s="48">
        <v>12198</v>
      </c>
      <c r="AJ6" s="211">
        <v>1</v>
      </c>
      <c r="AK6" s="212"/>
      <c r="AL6" s="192" t="s">
        <v>402</v>
      </c>
      <c r="AM6" s="193"/>
      <c r="AN6" s="193"/>
      <c r="AO6" s="193"/>
      <c r="AP6" s="193"/>
      <c r="AQ6" s="193"/>
      <c r="AR6" s="193"/>
      <c r="AS6" s="193"/>
      <c r="AT6" s="193"/>
      <c r="AU6" s="193"/>
      <c r="AV6" s="193"/>
      <c r="AW6" s="193"/>
      <c r="AX6" s="193"/>
      <c r="AY6" s="193"/>
      <c r="AZ6" s="193"/>
      <c r="BA6" s="193"/>
      <c r="BB6" s="193"/>
      <c r="BC6" s="193"/>
      <c r="BD6" s="193"/>
      <c r="BE6" s="193"/>
      <c r="BF6" s="193"/>
      <c r="BG6" s="193"/>
      <c r="BH6" s="193"/>
      <c r="BI6" s="193"/>
      <c r="BJ6" s="193"/>
      <c r="BK6" s="206"/>
      <c r="BL6" s="205">
        <v>28139</v>
      </c>
      <c r="BM6" s="205"/>
      <c r="BN6" s="205"/>
      <c r="BO6" s="207"/>
      <c r="BP6" s="58">
        <v>28706</v>
      </c>
      <c r="BQ6" s="58">
        <v>31065</v>
      </c>
      <c r="BR6" s="58">
        <v>31101</v>
      </c>
    </row>
    <row r="7" spans="1:70" ht="19.5" customHeight="1">
      <c r="A7" s="190">
        <v>2</v>
      </c>
      <c r="B7" s="191"/>
      <c r="C7" s="192" t="s">
        <v>395</v>
      </c>
      <c r="D7" s="193"/>
      <c r="E7" s="193"/>
      <c r="F7" s="193"/>
      <c r="G7" s="193"/>
      <c r="H7" s="193"/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207">
        <v>780</v>
      </c>
      <c r="AD7" s="208"/>
      <c r="AE7" s="208"/>
      <c r="AF7" s="209"/>
      <c r="AG7" s="48">
        <v>2842</v>
      </c>
      <c r="AH7" s="48">
        <v>2871</v>
      </c>
      <c r="AI7" s="48">
        <v>2871</v>
      </c>
      <c r="AJ7" s="211">
        <v>2</v>
      </c>
      <c r="AK7" s="212"/>
      <c r="AL7" s="192" t="s">
        <v>403</v>
      </c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93"/>
      <c r="BK7" s="206"/>
      <c r="BL7" s="205">
        <v>5269</v>
      </c>
      <c r="BM7" s="205"/>
      <c r="BN7" s="205"/>
      <c r="BO7" s="207"/>
      <c r="BP7" s="58">
        <v>13198</v>
      </c>
      <c r="BQ7" s="58">
        <v>17464</v>
      </c>
      <c r="BR7" s="58">
        <v>17468</v>
      </c>
    </row>
    <row r="8" spans="1:70" ht="19.5" customHeight="1">
      <c r="A8" s="190">
        <v>3</v>
      </c>
      <c r="B8" s="191"/>
      <c r="C8" s="194" t="s">
        <v>417</v>
      </c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207">
        <f>SUM(AC6:AF7)</f>
        <v>14270</v>
      </c>
      <c r="AD8" s="208"/>
      <c r="AE8" s="208"/>
      <c r="AF8" s="209"/>
      <c r="AG8" s="48">
        <f>SUM(AG6:AG7)</f>
        <v>15102</v>
      </c>
      <c r="AH8" s="48">
        <f>SUM(AH6:AH7)</f>
        <v>15125</v>
      </c>
      <c r="AI8" s="48">
        <f>SUM(AI6:AI7)</f>
        <v>15069</v>
      </c>
      <c r="AJ8" s="211">
        <v>3</v>
      </c>
      <c r="AK8" s="212"/>
      <c r="AL8" s="192" t="s">
        <v>404</v>
      </c>
      <c r="AM8" s="193"/>
      <c r="AN8" s="193"/>
      <c r="AO8" s="193"/>
      <c r="AP8" s="193"/>
      <c r="AQ8" s="193"/>
      <c r="AR8" s="193"/>
      <c r="AS8" s="193"/>
      <c r="AT8" s="193"/>
      <c r="AU8" s="193"/>
      <c r="AV8" s="193"/>
      <c r="AW8" s="193"/>
      <c r="AX8" s="193"/>
      <c r="AY8" s="193"/>
      <c r="AZ8" s="193"/>
      <c r="BA8" s="193"/>
      <c r="BB8" s="193"/>
      <c r="BC8" s="193"/>
      <c r="BD8" s="193"/>
      <c r="BE8" s="193"/>
      <c r="BF8" s="193"/>
      <c r="BG8" s="193"/>
      <c r="BH8" s="193"/>
      <c r="BI8" s="193"/>
      <c r="BJ8" s="193"/>
      <c r="BK8" s="206"/>
      <c r="BL8" s="205">
        <v>3428</v>
      </c>
      <c r="BM8" s="205"/>
      <c r="BN8" s="205"/>
      <c r="BO8" s="207"/>
      <c r="BP8" s="58">
        <v>3428</v>
      </c>
      <c r="BQ8" s="58">
        <v>3428</v>
      </c>
      <c r="BR8" s="58">
        <v>3557</v>
      </c>
    </row>
    <row r="9" spans="1:70" s="3" customFormat="1" ht="33" customHeight="1">
      <c r="A9" s="190">
        <v>4</v>
      </c>
      <c r="B9" s="191"/>
      <c r="C9" s="192" t="s">
        <v>64</v>
      </c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207">
        <v>2626</v>
      </c>
      <c r="AD9" s="208"/>
      <c r="AE9" s="208"/>
      <c r="AF9" s="209"/>
      <c r="AG9" s="48">
        <v>2754</v>
      </c>
      <c r="AH9" s="48">
        <v>2754</v>
      </c>
      <c r="AI9" s="48">
        <v>2730</v>
      </c>
      <c r="AJ9" s="211">
        <v>4</v>
      </c>
      <c r="AK9" s="212"/>
      <c r="AL9" s="201" t="s">
        <v>405</v>
      </c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10"/>
      <c r="BL9" s="205">
        <v>800</v>
      </c>
      <c r="BM9" s="205"/>
      <c r="BN9" s="205"/>
      <c r="BO9" s="207"/>
      <c r="BP9" s="58">
        <v>800</v>
      </c>
      <c r="BQ9" s="58">
        <v>800</v>
      </c>
      <c r="BR9" s="58">
        <v>2568</v>
      </c>
    </row>
    <row r="10" spans="1:70" ht="27.75" customHeight="1">
      <c r="A10" s="190">
        <v>5</v>
      </c>
      <c r="B10" s="191"/>
      <c r="C10" s="192" t="s">
        <v>396</v>
      </c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193"/>
      <c r="P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207">
        <v>9782</v>
      </c>
      <c r="AD10" s="208"/>
      <c r="AE10" s="208"/>
      <c r="AF10" s="209"/>
      <c r="AG10" s="48">
        <v>10184</v>
      </c>
      <c r="AH10" s="48">
        <v>12225</v>
      </c>
      <c r="AI10" s="48">
        <v>10875</v>
      </c>
      <c r="AJ10" s="211">
        <v>5</v>
      </c>
      <c r="AK10" s="212"/>
      <c r="AL10" s="192" t="s">
        <v>406</v>
      </c>
      <c r="AM10" s="193"/>
      <c r="AN10" s="193"/>
      <c r="AO10" s="193"/>
      <c r="AP10" s="193"/>
      <c r="AQ10" s="193"/>
      <c r="AR10" s="193"/>
      <c r="AS10" s="193"/>
      <c r="AT10" s="193"/>
      <c r="AU10" s="193"/>
      <c r="AV10" s="193"/>
      <c r="AW10" s="193"/>
      <c r="AX10" s="193"/>
      <c r="AY10" s="193"/>
      <c r="AZ10" s="193"/>
      <c r="BA10" s="193"/>
      <c r="BB10" s="193"/>
      <c r="BC10" s="193"/>
      <c r="BD10" s="193"/>
      <c r="BE10" s="193"/>
      <c r="BF10" s="193"/>
      <c r="BG10" s="193"/>
      <c r="BH10" s="193"/>
      <c r="BI10" s="193"/>
      <c r="BJ10" s="193"/>
      <c r="BK10" s="206"/>
      <c r="BL10" s="205"/>
      <c r="BM10" s="205"/>
      <c r="BN10" s="205"/>
      <c r="BO10" s="207"/>
      <c r="BP10" s="58">
        <v>3000</v>
      </c>
      <c r="BQ10" s="58">
        <v>3000</v>
      </c>
      <c r="BR10" s="58">
        <v>3000</v>
      </c>
    </row>
    <row r="11" spans="1:70" ht="19.5" customHeight="1">
      <c r="A11" s="190">
        <v>6</v>
      </c>
      <c r="B11" s="191"/>
      <c r="C11" s="201" t="s">
        <v>397</v>
      </c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2"/>
      <c r="Z11" s="202"/>
      <c r="AA11" s="202"/>
      <c r="AB11" s="202"/>
      <c r="AC11" s="207">
        <v>2535</v>
      </c>
      <c r="AD11" s="208"/>
      <c r="AE11" s="208"/>
      <c r="AF11" s="209"/>
      <c r="AG11" s="48">
        <v>2622</v>
      </c>
      <c r="AH11" s="48">
        <v>2565</v>
      </c>
      <c r="AI11" s="48">
        <v>2528</v>
      </c>
      <c r="AJ11" s="211">
        <v>6</v>
      </c>
      <c r="AK11" s="212"/>
      <c r="AL11" s="192" t="s">
        <v>407</v>
      </c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93"/>
      <c r="BE11" s="193"/>
      <c r="BF11" s="193"/>
      <c r="BG11" s="193"/>
      <c r="BH11" s="193"/>
      <c r="BI11" s="193"/>
      <c r="BJ11" s="193"/>
      <c r="BK11" s="206"/>
      <c r="BL11" s="205">
        <v>156</v>
      </c>
      <c r="BM11" s="205"/>
      <c r="BN11" s="205"/>
      <c r="BO11" s="207"/>
      <c r="BP11" s="58">
        <v>156</v>
      </c>
      <c r="BQ11" s="58">
        <v>6087</v>
      </c>
      <c r="BR11" s="58">
        <v>5372</v>
      </c>
    </row>
    <row r="12" spans="1:70" ht="19.5" customHeight="1">
      <c r="A12" s="190">
        <v>7</v>
      </c>
      <c r="B12" s="191"/>
      <c r="C12" s="201" t="s">
        <v>398</v>
      </c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7">
        <v>3790</v>
      </c>
      <c r="AD12" s="208"/>
      <c r="AE12" s="208"/>
      <c r="AF12" s="209"/>
      <c r="AG12" s="48">
        <v>3387</v>
      </c>
      <c r="AH12" s="48">
        <v>5252</v>
      </c>
      <c r="AI12" s="48">
        <v>3491</v>
      </c>
      <c r="AJ12" s="211">
        <v>7</v>
      </c>
      <c r="AK12" s="212"/>
      <c r="AL12" s="192" t="s">
        <v>426</v>
      </c>
      <c r="AM12" s="193"/>
      <c r="AN12" s="193"/>
      <c r="AO12" s="193"/>
      <c r="AP12" s="193"/>
      <c r="AQ12" s="193"/>
      <c r="AR12" s="193"/>
      <c r="AS12" s="193"/>
      <c r="AT12" s="193"/>
      <c r="AU12" s="193"/>
      <c r="AV12" s="193"/>
      <c r="AW12" s="193"/>
      <c r="AX12" s="193"/>
      <c r="AY12" s="193"/>
      <c r="AZ12" s="193"/>
      <c r="BA12" s="193"/>
      <c r="BB12" s="193"/>
      <c r="BC12" s="193"/>
      <c r="BD12" s="193"/>
      <c r="BE12" s="193"/>
      <c r="BF12" s="193"/>
      <c r="BG12" s="193"/>
      <c r="BH12" s="193"/>
      <c r="BI12" s="193"/>
      <c r="BJ12" s="193"/>
      <c r="BK12" s="206"/>
      <c r="BL12" s="205">
        <v>5906</v>
      </c>
      <c r="BM12" s="205"/>
      <c r="BN12" s="205"/>
      <c r="BO12" s="207"/>
      <c r="BP12" s="58">
        <v>5200</v>
      </c>
      <c r="BQ12" s="58">
        <v>0</v>
      </c>
      <c r="BR12" s="58">
        <v>0</v>
      </c>
    </row>
    <row r="13" spans="1:70" s="3" customFormat="1" ht="19.5" customHeight="1">
      <c r="A13" s="190">
        <v>8</v>
      </c>
      <c r="B13" s="191"/>
      <c r="C13" s="203" t="s">
        <v>399</v>
      </c>
      <c r="D13" s="204"/>
      <c r="E13" s="204"/>
      <c r="F13" s="204"/>
      <c r="G13" s="204"/>
      <c r="H13" s="204"/>
      <c r="I13" s="204"/>
      <c r="J13" s="204"/>
      <c r="K13" s="204"/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204"/>
      <c r="X13" s="204"/>
      <c r="Y13" s="204"/>
      <c r="Z13" s="204"/>
      <c r="AA13" s="204"/>
      <c r="AB13" s="204"/>
      <c r="AC13" s="207"/>
      <c r="AD13" s="208"/>
      <c r="AE13" s="208"/>
      <c r="AF13" s="209"/>
      <c r="AG13" s="48">
        <v>10020</v>
      </c>
      <c r="AH13" s="48">
        <v>10020</v>
      </c>
      <c r="AI13" s="48">
        <v>10020</v>
      </c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51"/>
      <c r="BM13" s="51"/>
      <c r="BN13" s="51"/>
      <c r="BO13" s="51"/>
      <c r="BP13" s="59"/>
      <c r="BQ13" s="59"/>
      <c r="BR13" s="59"/>
    </row>
    <row r="14" spans="1:70" s="3" customFormat="1" ht="19.5" customHeight="1">
      <c r="A14" s="190">
        <v>9</v>
      </c>
      <c r="B14" s="191"/>
      <c r="C14" s="201" t="s">
        <v>400</v>
      </c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  <c r="V14" s="202"/>
      <c r="W14" s="202"/>
      <c r="X14" s="202"/>
      <c r="Y14" s="202"/>
      <c r="Z14" s="202"/>
      <c r="AA14" s="202"/>
      <c r="AB14" s="202"/>
      <c r="AC14" s="207">
        <v>12145</v>
      </c>
      <c r="AD14" s="208"/>
      <c r="AE14" s="208"/>
      <c r="AF14" s="209"/>
      <c r="AG14" s="48">
        <v>13527</v>
      </c>
      <c r="AH14" s="48">
        <v>13317</v>
      </c>
      <c r="AI14" s="48">
        <v>12175</v>
      </c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51"/>
      <c r="BM14" s="51"/>
      <c r="BN14" s="51"/>
      <c r="BO14" s="51"/>
      <c r="BP14" s="59"/>
      <c r="BQ14" s="59"/>
      <c r="BR14" s="59"/>
    </row>
    <row r="15" spans="1:70" ht="19.5" customHeight="1">
      <c r="A15" s="190">
        <v>10</v>
      </c>
      <c r="B15" s="191"/>
      <c r="C15" s="201" t="s">
        <v>401</v>
      </c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  <c r="V15" s="202"/>
      <c r="W15" s="202"/>
      <c r="X15" s="202"/>
      <c r="Y15" s="202"/>
      <c r="Z15" s="202"/>
      <c r="AA15" s="202"/>
      <c r="AB15" s="202"/>
      <c r="AC15" s="207"/>
      <c r="AD15" s="208"/>
      <c r="AE15" s="208"/>
      <c r="AF15" s="209"/>
      <c r="AG15" s="48" t="s">
        <v>460</v>
      </c>
      <c r="AH15" s="48">
        <v>5000</v>
      </c>
      <c r="AI15" s="48">
        <v>5000</v>
      </c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51"/>
      <c r="BM15" s="51"/>
      <c r="BN15" s="51"/>
      <c r="BO15" s="51"/>
      <c r="BP15" s="59"/>
      <c r="BQ15" s="59"/>
      <c r="BR15" s="59"/>
    </row>
    <row r="16" spans="1:70" s="3" customFormat="1" ht="19.5" customHeight="1">
      <c r="A16" s="190">
        <v>11</v>
      </c>
      <c r="B16" s="191"/>
      <c r="C16" s="203" t="s">
        <v>418</v>
      </c>
      <c r="D16" s="204"/>
      <c r="E16" s="204"/>
      <c r="F16" s="204"/>
      <c r="G16" s="204"/>
      <c r="H16" s="204"/>
      <c r="I16" s="204"/>
      <c r="J16" s="204"/>
      <c r="K16" s="204"/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204"/>
      <c r="X16" s="204"/>
      <c r="Y16" s="204"/>
      <c r="Z16" s="204"/>
      <c r="AA16" s="204"/>
      <c r="AB16" s="204"/>
      <c r="AC16" s="205">
        <f>SUM(AC8:AF15)</f>
        <v>45148</v>
      </c>
      <c r="AD16" s="205"/>
      <c r="AE16" s="205"/>
      <c r="AF16" s="205"/>
      <c r="AG16" s="53">
        <f>SUM(AG8:AG15)</f>
        <v>57596</v>
      </c>
      <c r="AH16" s="53">
        <f>SUM(AH8:AH15)</f>
        <v>66258</v>
      </c>
      <c r="AI16" s="53">
        <f>SUM(AI8:AI15)</f>
        <v>61888</v>
      </c>
      <c r="AJ16" s="211">
        <v>8</v>
      </c>
      <c r="AK16" s="212"/>
      <c r="AL16" s="201" t="s">
        <v>424</v>
      </c>
      <c r="AM16" s="202"/>
      <c r="AN16" s="202"/>
      <c r="AO16" s="202"/>
      <c r="AP16" s="202"/>
      <c r="AQ16" s="202"/>
      <c r="AR16" s="202"/>
      <c r="AS16" s="202"/>
      <c r="AT16" s="202"/>
      <c r="AU16" s="202"/>
      <c r="AV16" s="202"/>
      <c r="AW16" s="202"/>
      <c r="AX16" s="202"/>
      <c r="AY16" s="202"/>
      <c r="AZ16" s="202"/>
      <c r="BA16" s="202"/>
      <c r="BB16" s="202"/>
      <c r="BC16" s="202"/>
      <c r="BD16" s="202"/>
      <c r="BE16" s="202"/>
      <c r="BF16" s="202"/>
      <c r="BG16" s="202"/>
      <c r="BH16" s="202"/>
      <c r="BI16" s="202"/>
      <c r="BJ16" s="202"/>
      <c r="BK16" s="210"/>
      <c r="BL16" s="205">
        <f>SUM(BL6:BO15)</f>
        <v>43698</v>
      </c>
      <c r="BM16" s="205"/>
      <c r="BN16" s="205"/>
      <c r="BO16" s="207"/>
      <c r="BP16" s="58">
        <f>SUM(BP6:BP15)</f>
        <v>54488</v>
      </c>
      <c r="BQ16" s="58">
        <f>SUM(BQ6:BQ15)</f>
        <v>61844</v>
      </c>
      <c r="BR16" s="58">
        <f>SUM(BR6:BR15)</f>
        <v>63066</v>
      </c>
    </row>
    <row r="17" spans="1:70" s="9" customFormat="1" ht="19.5" customHeight="1">
      <c r="A17" s="196">
        <v>12</v>
      </c>
      <c r="B17" s="197"/>
      <c r="C17" s="201" t="s">
        <v>408</v>
      </c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2"/>
      <c r="T17" s="202"/>
      <c r="U17" s="202"/>
      <c r="V17" s="202"/>
      <c r="W17" s="202"/>
      <c r="X17" s="202"/>
      <c r="Y17" s="202"/>
      <c r="Z17" s="202"/>
      <c r="AA17" s="202"/>
      <c r="AB17" s="210"/>
      <c r="AC17" s="207"/>
      <c r="AD17" s="208"/>
      <c r="AE17" s="208"/>
      <c r="AF17" s="209"/>
      <c r="AG17" s="53"/>
      <c r="AH17" s="48"/>
      <c r="AI17" s="48"/>
      <c r="AJ17" s="211">
        <v>9</v>
      </c>
      <c r="AK17" s="212"/>
      <c r="AL17" s="201" t="s">
        <v>412</v>
      </c>
      <c r="AM17" s="202"/>
      <c r="AN17" s="202"/>
      <c r="AO17" s="202"/>
      <c r="AP17" s="202"/>
      <c r="AQ17" s="202"/>
      <c r="AR17" s="202"/>
      <c r="AS17" s="202"/>
      <c r="AT17" s="202"/>
      <c r="AU17" s="202"/>
      <c r="AV17" s="202"/>
      <c r="AW17" s="202"/>
      <c r="AX17" s="202"/>
      <c r="AY17" s="202"/>
      <c r="AZ17" s="202"/>
      <c r="BA17" s="202"/>
      <c r="BB17" s="202"/>
      <c r="BC17" s="202"/>
      <c r="BD17" s="202"/>
      <c r="BE17" s="202"/>
      <c r="BF17" s="202"/>
      <c r="BG17" s="202"/>
      <c r="BH17" s="202"/>
      <c r="BI17" s="202"/>
      <c r="BJ17" s="202"/>
      <c r="BK17" s="210"/>
      <c r="BL17" s="205"/>
      <c r="BM17" s="205"/>
      <c r="BN17" s="205"/>
      <c r="BO17" s="207"/>
      <c r="BP17" s="58"/>
      <c r="BQ17" s="58"/>
      <c r="BR17" s="58"/>
    </row>
    <row r="18" spans="1:70" s="9" customFormat="1" ht="19.5" customHeight="1">
      <c r="A18" s="196">
        <v>13</v>
      </c>
      <c r="B18" s="197"/>
      <c r="C18" s="198" t="s">
        <v>409</v>
      </c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200"/>
      <c r="AC18" s="207"/>
      <c r="AD18" s="208"/>
      <c r="AE18" s="208"/>
      <c r="AF18" s="209"/>
      <c r="AG18" s="53"/>
      <c r="AH18" s="48"/>
      <c r="AI18" s="48"/>
      <c r="AJ18" s="211">
        <v>10</v>
      </c>
      <c r="AK18" s="212"/>
      <c r="AL18" s="198" t="s">
        <v>413</v>
      </c>
      <c r="AM18" s="199"/>
      <c r="AN18" s="199"/>
      <c r="AO18" s="199"/>
      <c r="AP18" s="199"/>
      <c r="AQ18" s="199"/>
      <c r="AR18" s="199"/>
      <c r="AS18" s="199"/>
      <c r="AT18" s="199"/>
      <c r="AU18" s="199"/>
      <c r="AV18" s="199"/>
      <c r="AW18" s="199"/>
      <c r="AX18" s="199"/>
      <c r="AY18" s="199"/>
      <c r="AZ18" s="199"/>
      <c r="BA18" s="199"/>
      <c r="BB18" s="199"/>
      <c r="BC18" s="199"/>
      <c r="BD18" s="199"/>
      <c r="BE18" s="199"/>
      <c r="BF18" s="199"/>
      <c r="BG18" s="199"/>
      <c r="BH18" s="199"/>
      <c r="BI18" s="199"/>
      <c r="BJ18" s="199"/>
      <c r="BK18" s="200"/>
      <c r="BL18" s="205"/>
      <c r="BM18" s="205"/>
      <c r="BN18" s="205"/>
      <c r="BO18" s="207"/>
      <c r="BP18" s="58"/>
      <c r="BQ18" s="58"/>
      <c r="BR18" s="58"/>
    </row>
    <row r="19" spans="1:70" s="9" customFormat="1" ht="19.5" customHeight="1">
      <c r="A19" s="196">
        <v>14</v>
      </c>
      <c r="B19" s="197"/>
      <c r="C19" s="198" t="s">
        <v>410</v>
      </c>
      <c r="D19" s="199"/>
      <c r="E19" s="199"/>
      <c r="F19" s="199"/>
      <c r="G19" s="199"/>
      <c r="H19" s="199"/>
      <c r="I19" s="199"/>
      <c r="J19" s="199"/>
      <c r="K19" s="199"/>
      <c r="L19" s="199"/>
      <c r="M19" s="199"/>
      <c r="N19" s="199"/>
      <c r="O19" s="199"/>
      <c r="P19" s="199"/>
      <c r="Q19" s="199"/>
      <c r="R19" s="199"/>
      <c r="S19" s="199"/>
      <c r="T19" s="199"/>
      <c r="U19" s="199"/>
      <c r="V19" s="199"/>
      <c r="W19" s="199"/>
      <c r="X19" s="199"/>
      <c r="Y19" s="199"/>
      <c r="Z19" s="199"/>
      <c r="AA19" s="199"/>
      <c r="AB19" s="200"/>
      <c r="AC19" s="207"/>
      <c r="AD19" s="208"/>
      <c r="AE19" s="208"/>
      <c r="AF19" s="209"/>
      <c r="AG19" s="53">
        <v>5578</v>
      </c>
      <c r="AH19" s="48">
        <v>578</v>
      </c>
      <c r="AI19" s="48">
        <v>578</v>
      </c>
      <c r="AJ19" s="211">
        <v>11</v>
      </c>
      <c r="AK19" s="212"/>
      <c r="AL19" s="192" t="s">
        <v>414</v>
      </c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206"/>
      <c r="BL19" s="205">
        <v>1450</v>
      </c>
      <c r="BM19" s="205"/>
      <c r="BN19" s="205"/>
      <c r="BO19" s="207"/>
      <c r="BP19" s="58">
        <v>3686</v>
      </c>
      <c r="BQ19" s="58">
        <v>4370</v>
      </c>
      <c r="BR19" s="58">
        <v>4370</v>
      </c>
    </row>
    <row r="20" spans="1:70" s="9" customFormat="1" ht="19.5" customHeight="1">
      <c r="A20" s="196">
        <v>15</v>
      </c>
      <c r="B20" s="197"/>
      <c r="C20" s="198" t="s">
        <v>411</v>
      </c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200"/>
      <c r="AC20" s="207"/>
      <c r="AD20" s="208"/>
      <c r="AE20" s="208"/>
      <c r="AF20" s="209"/>
      <c r="AG20" s="53"/>
      <c r="AH20" s="48"/>
      <c r="AI20" s="48"/>
      <c r="AJ20" s="211">
        <v>12</v>
      </c>
      <c r="AK20" s="212"/>
      <c r="AL20" s="201" t="s">
        <v>415</v>
      </c>
      <c r="AM20" s="202"/>
      <c r="AN20" s="202"/>
      <c r="AO20" s="202"/>
      <c r="AP20" s="202"/>
      <c r="AQ20" s="202"/>
      <c r="AR20" s="202"/>
      <c r="AS20" s="202"/>
      <c r="AT20" s="202"/>
      <c r="AU20" s="202"/>
      <c r="AV20" s="202"/>
      <c r="AW20" s="202"/>
      <c r="AX20" s="202"/>
      <c r="AY20" s="202"/>
      <c r="AZ20" s="202"/>
      <c r="BA20" s="202"/>
      <c r="BB20" s="202"/>
      <c r="BC20" s="202"/>
      <c r="BD20" s="202"/>
      <c r="BE20" s="202"/>
      <c r="BF20" s="202"/>
      <c r="BG20" s="202"/>
      <c r="BH20" s="202"/>
      <c r="BI20" s="202"/>
      <c r="BJ20" s="202"/>
      <c r="BK20" s="210"/>
      <c r="BL20" s="205"/>
      <c r="BM20" s="205"/>
      <c r="BN20" s="205"/>
      <c r="BO20" s="207"/>
      <c r="BP20" s="58">
        <v>5000</v>
      </c>
      <c r="BQ20" s="58">
        <v>622</v>
      </c>
      <c r="BR20" s="58">
        <v>622</v>
      </c>
    </row>
    <row r="21" spans="1:70" s="9" customFormat="1" ht="19.5" customHeight="1">
      <c r="A21" s="10"/>
      <c r="B21" s="10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49"/>
      <c r="AD21" s="49"/>
      <c r="AE21" s="49"/>
      <c r="AF21" s="49"/>
      <c r="AG21" s="57"/>
      <c r="AH21" s="60"/>
      <c r="AI21" s="60"/>
      <c r="AJ21" s="211">
        <v>13</v>
      </c>
      <c r="AK21" s="212"/>
      <c r="AL21" s="198" t="s">
        <v>416</v>
      </c>
      <c r="AM21" s="199"/>
      <c r="AN21" s="199"/>
      <c r="AO21" s="199"/>
      <c r="AP21" s="199"/>
      <c r="AQ21" s="199"/>
      <c r="AR21" s="199"/>
      <c r="AS21" s="199"/>
      <c r="AT21" s="199"/>
      <c r="AU21" s="199"/>
      <c r="AV21" s="199"/>
      <c r="AW21" s="199"/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199"/>
      <c r="BK21" s="200"/>
      <c r="BL21" s="205"/>
      <c r="BM21" s="205"/>
      <c r="BN21" s="205"/>
      <c r="BO21" s="207"/>
      <c r="BP21" s="58"/>
      <c r="BQ21" s="58"/>
      <c r="BR21" s="58"/>
    </row>
    <row r="22" spans="1:70" s="9" customFormat="1" ht="19.5" customHeight="1">
      <c r="A22" s="196">
        <v>16</v>
      </c>
      <c r="B22" s="197"/>
      <c r="C22" s="198" t="s">
        <v>419</v>
      </c>
      <c r="D22" s="199"/>
      <c r="E22" s="199"/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99"/>
      <c r="AB22" s="200"/>
      <c r="AC22" s="205">
        <f>SUM(AC17:AF20)</f>
        <v>0</v>
      </c>
      <c r="AD22" s="205"/>
      <c r="AE22" s="205"/>
      <c r="AF22" s="205"/>
      <c r="AG22" s="48">
        <f>SUM(AG17:AG20)</f>
        <v>5578</v>
      </c>
      <c r="AH22" s="48">
        <f>SUM(AH17:AH20)</f>
        <v>578</v>
      </c>
      <c r="AI22" s="48">
        <f>SUM(AI17:AI20)</f>
        <v>578</v>
      </c>
      <c r="AJ22" s="211">
        <v>14</v>
      </c>
      <c r="AK22" s="212"/>
      <c r="AL22" s="198" t="s">
        <v>425</v>
      </c>
      <c r="AM22" s="199"/>
      <c r="AN22" s="199"/>
      <c r="AO22" s="199"/>
      <c r="AP22" s="199"/>
      <c r="AQ22" s="199"/>
      <c r="AR22" s="199"/>
      <c r="AS22" s="199"/>
      <c r="AT22" s="199"/>
      <c r="AU22" s="199"/>
      <c r="AV22" s="199"/>
      <c r="AW22" s="199"/>
      <c r="AX22" s="199"/>
      <c r="AY22" s="199"/>
      <c r="AZ22" s="199"/>
      <c r="BA22" s="199"/>
      <c r="BB22" s="199"/>
      <c r="BC22" s="199"/>
      <c r="BD22" s="199"/>
      <c r="BE22" s="199"/>
      <c r="BF22" s="199"/>
      <c r="BG22" s="199"/>
      <c r="BH22" s="199"/>
      <c r="BI22" s="199"/>
      <c r="BJ22" s="199"/>
      <c r="BK22" s="200"/>
      <c r="BL22" s="205">
        <f>SUM(BL17:BO21)</f>
        <v>1450</v>
      </c>
      <c r="BM22" s="205"/>
      <c r="BN22" s="205"/>
      <c r="BO22" s="207"/>
      <c r="BP22" s="58">
        <f>SUM(BP17:BP21)</f>
        <v>8686</v>
      </c>
      <c r="BQ22" s="58">
        <f>SUM(BQ17:BQ21)</f>
        <v>4992</v>
      </c>
      <c r="BR22" s="58">
        <f>SUM(BR17:BR21)</f>
        <v>4992</v>
      </c>
    </row>
    <row r="23" spans="1:70" s="9" customFormat="1" ht="19.5" customHeight="1">
      <c r="A23" s="196">
        <v>17</v>
      </c>
      <c r="B23" s="197"/>
      <c r="C23" s="198" t="s">
        <v>420</v>
      </c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200"/>
      <c r="AC23" s="205">
        <f>SUM(AC16+AC22)</f>
        <v>45148</v>
      </c>
      <c r="AD23" s="205"/>
      <c r="AE23" s="205"/>
      <c r="AF23" s="205"/>
      <c r="AG23" s="48">
        <f>AG22+AG16</f>
        <v>63174</v>
      </c>
      <c r="AH23" s="48">
        <f>AH22+AH16</f>
        <v>66836</v>
      </c>
      <c r="AI23" s="48">
        <f>AI22+AI16</f>
        <v>62466</v>
      </c>
      <c r="AJ23" s="211">
        <v>15</v>
      </c>
      <c r="AK23" s="212"/>
      <c r="AL23" s="198" t="s">
        <v>421</v>
      </c>
      <c r="AM23" s="199"/>
      <c r="AN23" s="199"/>
      <c r="AO23" s="199"/>
      <c r="AP23" s="199"/>
      <c r="AQ23" s="199"/>
      <c r="AR23" s="199"/>
      <c r="AS23" s="199"/>
      <c r="AT23" s="199"/>
      <c r="AU23" s="199"/>
      <c r="AV23" s="199"/>
      <c r="AW23" s="199"/>
      <c r="AX23" s="199"/>
      <c r="AY23" s="199"/>
      <c r="AZ23" s="199"/>
      <c r="BA23" s="199"/>
      <c r="BB23" s="199"/>
      <c r="BC23" s="199"/>
      <c r="BD23" s="199"/>
      <c r="BE23" s="199"/>
      <c r="BF23" s="199"/>
      <c r="BG23" s="199"/>
      <c r="BH23" s="199"/>
      <c r="BI23" s="199"/>
      <c r="BJ23" s="199"/>
      <c r="BK23" s="200"/>
      <c r="BL23" s="213">
        <f>SUM(BL16+BL22)</f>
        <v>45148</v>
      </c>
      <c r="BM23" s="214"/>
      <c r="BN23" s="214"/>
      <c r="BO23" s="214"/>
      <c r="BP23" s="58">
        <f>BP22+BP16</f>
        <v>63174</v>
      </c>
      <c r="BQ23" s="58">
        <f>BQ22+BQ16</f>
        <v>66836</v>
      </c>
      <c r="BR23" s="58">
        <f>BR22+BR16</f>
        <v>68058</v>
      </c>
    </row>
    <row r="24" spans="1:67" s="9" customFormat="1" ht="19.5" customHeight="1">
      <c r="A24" s="24"/>
      <c r="B24" s="24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6"/>
      <c r="AD24" s="26"/>
      <c r="AE24" s="26"/>
      <c r="AF24" s="26"/>
      <c r="AG24" s="26"/>
      <c r="AH24" s="26"/>
      <c r="AI24" s="26"/>
      <c r="AJ24" s="24"/>
      <c r="AK24" s="27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6"/>
      <c r="BM24" s="26"/>
      <c r="BN24" s="26"/>
      <c r="BO24" s="26"/>
    </row>
    <row r="25" ht="19.5" customHeight="1"/>
    <row r="26" spans="45:54" ht="15.75">
      <c r="AS26" s="215"/>
      <c r="AT26" s="215"/>
      <c r="AU26" s="215"/>
      <c r="AV26" s="215"/>
      <c r="AW26" s="215"/>
      <c r="AX26" s="215"/>
      <c r="AY26" s="215"/>
      <c r="AZ26" s="215"/>
      <c r="BA26" s="215"/>
      <c r="BB26" s="215"/>
    </row>
    <row r="27" spans="45:54" ht="15.75">
      <c r="AS27" s="215"/>
      <c r="AT27" s="215"/>
      <c r="AU27" s="215"/>
      <c r="AV27" s="215"/>
      <c r="AW27" s="215"/>
      <c r="AX27" s="215"/>
      <c r="AY27" s="215"/>
      <c r="AZ27" s="215"/>
      <c r="BA27" s="215"/>
      <c r="BB27" s="215"/>
    </row>
    <row r="28" spans="45:54" ht="15.75"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</row>
  </sheetData>
  <sheetProtection/>
  <mergeCells count="110">
    <mergeCell ref="A2:BR2"/>
    <mergeCell ref="A1:BR1"/>
    <mergeCell ref="BL5:BO5"/>
    <mergeCell ref="BL19:BO19"/>
    <mergeCell ref="BL20:BO20"/>
    <mergeCell ref="BL21:BO21"/>
    <mergeCell ref="BL12:BO12"/>
    <mergeCell ref="AC12:AF12"/>
    <mergeCell ref="AC11:AF11"/>
    <mergeCell ref="AJ9:AK9"/>
    <mergeCell ref="BL6:BO6"/>
    <mergeCell ref="BL7:BO7"/>
    <mergeCell ref="BL8:BO8"/>
    <mergeCell ref="BL9:BO9"/>
    <mergeCell ref="BL10:BO10"/>
    <mergeCell ref="BL11:BO11"/>
    <mergeCell ref="AL12:BK12"/>
    <mergeCell ref="BL22:BO22"/>
    <mergeCell ref="AC18:AF18"/>
    <mergeCell ref="AC19:AF19"/>
    <mergeCell ref="AC20:AF20"/>
    <mergeCell ref="BL18:BO18"/>
    <mergeCell ref="AJ16:AK16"/>
    <mergeCell ref="AL16:BK16"/>
    <mergeCell ref="BL16:BO16"/>
    <mergeCell ref="AL18:BK18"/>
    <mergeCell ref="AC6:AF6"/>
    <mergeCell ref="AC7:AF7"/>
    <mergeCell ref="AC8:AF8"/>
    <mergeCell ref="AC9:AF9"/>
    <mergeCell ref="AC10:AF10"/>
    <mergeCell ref="AL9:BK9"/>
    <mergeCell ref="AJ10:AK10"/>
    <mergeCell ref="AJ7:AK7"/>
    <mergeCell ref="AL7:BK7"/>
    <mergeCell ref="AL6:BK6"/>
    <mergeCell ref="BL23:BO23"/>
    <mergeCell ref="AS26:BB26"/>
    <mergeCell ref="AS27:BB27"/>
    <mergeCell ref="AJ22:AK22"/>
    <mergeCell ref="AS28:BB28"/>
    <mergeCell ref="AJ23:AK23"/>
    <mergeCell ref="AL23:BK23"/>
    <mergeCell ref="AL22:BK22"/>
    <mergeCell ref="BL17:BO17"/>
    <mergeCell ref="AL20:BK20"/>
    <mergeCell ref="AJ21:AK21"/>
    <mergeCell ref="AL21:BK21"/>
    <mergeCell ref="AJ20:AK20"/>
    <mergeCell ref="AJ19:AK19"/>
    <mergeCell ref="AJ11:AK11"/>
    <mergeCell ref="AL11:BK11"/>
    <mergeCell ref="AJ6:AK6"/>
    <mergeCell ref="AL10:BK10"/>
    <mergeCell ref="AJ8:AK8"/>
    <mergeCell ref="AL19:BK19"/>
    <mergeCell ref="AJ18:AK18"/>
    <mergeCell ref="AJ17:AK17"/>
    <mergeCell ref="AL17:BK17"/>
    <mergeCell ref="AJ12:AK12"/>
    <mergeCell ref="C18:AB18"/>
    <mergeCell ref="C12:AB12"/>
    <mergeCell ref="C13:AB13"/>
    <mergeCell ref="AC17:AF17"/>
    <mergeCell ref="AC13:AF13"/>
    <mergeCell ref="A17:B17"/>
    <mergeCell ref="C17:AB17"/>
    <mergeCell ref="AC14:AF14"/>
    <mergeCell ref="AC15:AF15"/>
    <mergeCell ref="AC16:AF16"/>
    <mergeCell ref="AL8:BK8"/>
    <mergeCell ref="A10:B10"/>
    <mergeCell ref="C10:AB10"/>
    <mergeCell ref="A15:B15"/>
    <mergeCell ref="C15:AB15"/>
    <mergeCell ref="A14:B14"/>
    <mergeCell ref="A11:B11"/>
    <mergeCell ref="A13:B13"/>
    <mergeCell ref="A8:B8"/>
    <mergeCell ref="C8:AB8"/>
    <mergeCell ref="AC23:AF23"/>
    <mergeCell ref="A22:B22"/>
    <mergeCell ref="C22:AB22"/>
    <mergeCell ref="AC22:AF22"/>
    <mergeCell ref="A23:B23"/>
    <mergeCell ref="C23:AB23"/>
    <mergeCell ref="A20:B20"/>
    <mergeCell ref="C20:AB20"/>
    <mergeCell ref="C11:AB11"/>
    <mergeCell ref="A16:B16"/>
    <mergeCell ref="C16:AB16"/>
    <mergeCell ref="C14:AB14"/>
    <mergeCell ref="A12:B12"/>
    <mergeCell ref="A19:B19"/>
    <mergeCell ref="C19:AB19"/>
    <mergeCell ref="A18:B18"/>
    <mergeCell ref="A9:B9"/>
    <mergeCell ref="C9:AB9"/>
    <mergeCell ref="C5:AB5"/>
    <mergeCell ref="A6:B6"/>
    <mergeCell ref="C6:AB6"/>
    <mergeCell ref="A7:B7"/>
    <mergeCell ref="C7:AB7"/>
    <mergeCell ref="AJ4:BO4"/>
    <mergeCell ref="AJ5:AK5"/>
    <mergeCell ref="AL5:BK5"/>
    <mergeCell ref="A3:BO3"/>
    <mergeCell ref="A4:AF4"/>
    <mergeCell ref="A5:B5"/>
    <mergeCell ref="AC5:AF5"/>
  </mergeCells>
  <printOptions horizontalCentered="1"/>
  <pageMargins left="0.1968503937007874" right="0.1968503937007874" top="0.5905511811023623" bottom="0.15748031496062992" header="0.5118110236220472" footer="0.2755905511811024"/>
  <pageSetup fitToHeight="0" horizontalDpi="600" verticalDpi="600" orientation="landscape" paperSize="9" scale="64" r:id="rId1"/>
  <headerFooter alignWithMargins="0">
    <oddHeader>&amp;R1.  melléklet a 6/2016.(V.02.)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E9"/>
  <sheetViews>
    <sheetView zoomScalePageLayoutView="0" workbookViewId="0" topLeftCell="A1">
      <selection activeCell="B24" sqref="B24"/>
    </sheetView>
  </sheetViews>
  <sheetFormatPr defaultColWidth="8.00390625" defaultRowHeight="15"/>
  <cols>
    <col min="1" max="1" width="8.00390625" style="94" customWidth="1"/>
    <col min="2" max="2" width="50.00390625" style="94" customWidth="1"/>
    <col min="3" max="5" width="21.421875" style="94" customWidth="1"/>
    <col min="6" max="16384" width="8.00390625" style="94" customWidth="1"/>
  </cols>
  <sheetData>
    <row r="1" spans="1:5" ht="15">
      <c r="A1" s="320"/>
      <c r="B1" s="320"/>
      <c r="C1" s="320"/>
      <c r="D1" s="320"/>
      <c r="E1" s="320"/>
    </row>
    <row r="2" ht="12.75">
      <c r="A2" s="95"/>
    </row>
    <row r="3" spans="1:5" ht="33" customHeight="1">
      <c r="A3" s="321" t="s">
        <v>721</v>
      </c>
      <c r="B3" s="321"/>
      <c r="C3" s="321"/>
      <c r="D3" s="321"/>
      <c r="E3" s="321"/>
    </row>
    <row r="4" ht="16.5" thickBot="1">
      <c r="A4" s="96"/>
    </row>
    <row r="5" spans="1:5" ht="79.5" thickBot="1">
      <c r="A5" s="97" t="s">
        <v>595</v>
      </c>
      <c r="B5" s="98" t="s">
        <v>596</v>
      </c>
      <c r="C5" s="98" t="s">
        <v>597</v>
      </c>
      <c r="D5" s="98" t="s">
        <v>598</v>
      </c>
      <c r="E5" s="99" t="s">
        <v>723</v>
      </c>
    </row>
    <row r="6" spans="1:5" ht="16.5" thickBot="1">
      <c r="A6" s="100" t="s">
        <v>543</v>
      </c>
      <c r="B6" s="101" t="s">
        <v>599</v>
      </c>
      <c r="C6" s="102">
        <v>0.00421</v>
      </c>
      <c r="D6" s="103">
        <v>2930000</v>
      </c>
      <c r="E6" s="104">
        <v>1141164</v>
      </c>
    </row>
    <row r="7" spans="1:5" ht="16.5" thickBot="1">
      <c r="A7" s="322" t="s">
        <v>600</v>
      </c>
      <c r="B7" s="323"/>
      <c r="C7" s="105"/>
      <c r="D7" s="106">
        <f>IF(SUM(D6:D6)=0,"",SUM(D6:D6))</f>
        <v>2930000</v>
      </c>
      <c r="E7" s="107">
        <f>IF(SUM(E6:E6)=0,"",SUM(E6:E6))</f>
        <v>1141164</v>
      </c>
    </row>
    <row r="8" ht="15.75">
      <c r="A8" s="96"/>
    </row>
    <row r="9" spans="1:2" ht="12.75">
      <c r="A9" s="170" t="s">
        <v>724</v>
      </c>
      <c r="B9" s="94" t="s">
        <v>725</v>
      </c>
    </row>
  </sheetData>
  <sheetProtection/>
  <mergeCells count="3">
    <mergeCell ref="A1:E1"/>
    <mergeCell ref="A3:E3"/>
    <mergeCell ref="A7:B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 alignWithMargins="0">
    <oddHeader>&amp;R&amp;"Times New Roman,Normál"&amp;8 8.  melléklet a 6/2016.(V.02.)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9"/>
  <sheetViews>
    <sheetView zoomScalePageLayoutView="0" workbookViewId="0" topLeftCell="A1">
      <selection activeCell="E25" sqref="E25"/>
    </sheetView>
  </sheetViews>
  <sheetFormatPr defaultColWidth="8.00390625" defaultRowHeight="15"/>
  <cols>
    <col min="1" max="1" width="4.7109375" style="108" customWidth="1"/>
    <col min="2" max="2" width="33.7109375" style="108" customWidth="1"/>
    <col min="3" max="8" width="11.8515625" style="108" customWidth="1"/>
    <col min="9" max="9" width="13.00390625" style="108" customWidth="1"/>
    <col min="10" max="16384" width="8.00390625" style="108" customWidth="1"/>
  </cols>
  <sheetData>
    <row r="1" spans="1:9" ht="34.5" customHeight="1">
      <c r="A1" s="338" t="s">
        <v>722</v>
      </c>
      <c r="B1" s="339"/>
      <c r="C1" s="339"/>
      <c r="D1" s="339"/>
      <c r="E1" s="339"/>
      <c r="F1" s="339"/>
      <c r="G1" s="339"/>
      <c r="H1" s="339"/>
      <c r="I1" s="339"/>
    </row>
    <row r="2" spans="8:9" ht="14.25" thickBot="1">
      <c r="H2" s="340" t="s">
        <v>601</v>
      </c>
      <c r="I2" s="340"/>
    </row>
    <row r="3" spans="1:9" ht="13.5" thickBot="1">
      <c r="A3" s="341" t="s">
        <v>573</v>
      </c>
      <c r="B3" s="343" t="s">
        <v>602</v>
      </c>
      <c r="C3" s="345" t="s">
        <v>603</v>
      </c>
      <c r="D3" s="324" t="s">
        <v>604</v>
      </c>
      <c r="E3" s="325"/>
      <c r="F3" s="325"/>
      <c r="G3" s="325"/>
      <c r="H3" s="325"/>
      <c r="I3" s="326" t="s">
        <v>605</v>
      </c>
    </row>
    <row r="4" spans="1:9" s="111" customFormat="1" ht="42" customHeight="1" thickBot="1">
      <c r="A4" s="342"/>
      <c r="B4" s="344"/>
      <c r="C4" s="346"/>
      <c r="D4" s="109" t="s">
        <v>606</v>
      </c>
      <c r="E4" s="109" t="s">
        <v>607</v>
      </c>
      <c r="F4" s="109" t="s">
        <v>608</v>
      </c>
      <c r="G4" s="110" t="s">
        <v>609</v>
      </c>
      <c r="H4" s="110" t="s">
        <v>610</v>
      </c>
      <c r="I4" s="327"/>
    </row>
    <row r="5" spans="1:9" s="111" customFormat="1" ht="12" customHeight="1" thickBot="1">
      <c r="A5" s="112">
        <v>1</v>
      </c>
      <c r="B5" s="113">
        <v>2</v>
      </c>
      <c r="C5" s="113">
        <v>3</v>
      </c>
      <c r="D5" s="113">
        <v>4</v>
      </c>
      <c r="E5" s="113">
        <v>5</v>
      </c>
      <c r="F5" s="113">
        <v>6</v>
      </c>
      <c r="G5" s="113">
        <v>7</v>
      </c>
      <c r="H5" s="113" t="s">
        <v>611</v>
      </c>
      <c r="I5" s="114" t="s">
        <v>612</v>
      </c>
    </row>
    <row r="6" spans="1:9" s="111" customFormat="1" ht="18" customHeight="1">
      <c r="A6" s="328" t="s">
        <v>613</v>
      </c>
      <c r="B6" s="329"/>
      <c r="C6" s="329"/>
      <c r="D6" s="329"/>
      <c r="E6" s="329"/>
      <c r="F6" s="329"/>
      <c r="G6" s="329"/>
      <c r="H6" s="329"/>
      <c r="I6" s="330"/>
    </row>
    <row r="7" spans="1:9" ht="15.75" customHeight="1">
      <c r="A7" s="115" t="s">
        <v>543</v>
      </c>
      <c r="B7" s="116" t="s">
        <v>614</v>
      </c>
      <c r="C7" s="117"/>
      <c r="D7" s="117"/>
      <c r="E7" s="117"/>
      <c r="F7" s="117"/>
      <c r="G7" s="118"/>
      <c r="H7" s="119">
        <f aca="true" t="shared" si="0" ref="H7:H13">SUM(D7:G7)</f>
        <v>0</v>
      </c>
      <c r="I7" s="120">
        <f aca="true" t="shared" si="1" ref="I7:I13">C7+H7</f>
        <v>0</v>
      </c>
    </row>
    <row r="8" spans="1:9" ht="22.5">
      <c r="A8" s="115" t="s">
        <v>544</v>
      </c>
      <c r="B8" s="116" t="s">
        <v>615</v>
      </c>
      <c r="C8" s="117">
        <v>0</v>
      </c>
      <c r="D8" s="117"/>
      <c r="E8" s="117"/>
      <c r="F8" s="117"/>
      <c r="G8" s="118"/>
      <c r="H8" s="119">
        <f t="shared" si="0"/>
        <v>0</v>
      </c>
      <c r="I8" s="120">
        <f t="shared" si="1"/>
        <v>0</v>
      </c>
    </row>
    <row r="9" spans="1:9" ht="22.5">
      <c r="A9" s="115" t="s">
        <v>545</v>
      </c>
      <c r="B9" s="116" t="s">
        <v>616</v>
      </c>
      <c r="C9" s="117"/>
      <c r="D9" s="117"/>
      <c r="E9" s="117"/>
      <c r="F9" s="117"/>
      <c r="G9" s="118"/>
      <c r="H9" s="119">
        <f t="shared" si="0"/>
        <v>0</v>
      </c>
      <c r="I9" s="120">
        <f t="shared" si="1"/>
        <v>0</v>
      </c>
    </row>
    <row r="10" spans="1:9" ht="15.75" customHeight="1">
      <c r="A10" s="115" t="s">
        <v>546</v>
      </c>
      <c r="B10" s="116" t="s">
        <v>617</v>
      </c>
      <c r="C10" s="117"/>
      <c r="D10" s="117"/>
      <c r="E10" s="117"/>
      <c r="F10" s="117"/>
      <c r="G10" s="118"/>
      <c r="H10" s="119">
        <f t="shared" si="0"/>
        <v>0</v>
      </c>
      <c r="I10" s="120">
        <f t="shared" si="1"/>
        <v>0</v>
      </c>
    </row>
    <row r="11" spans="1:9" ht="22.5">
      <c r="A11" s="115" t="s">
        <v>547</v>
      </c>
      <c r="B11" s="116" t="s">
        <v>618</v>
      </c>
      <c r="C11" s="117"/>
      <c r="D11" s="117"/>
      <c r="E11" s="117"/>
      <c r="F11" s="117"/>
      <c r="G11" s="118"/>
      <c r="H11" s="119">
        <f t="shared" si="0"/>
        <v>0</v>
      </c>
      <c r="I11" s="120">
        <f t="shared" si="1"/>
        <v>0</v>
      </c>
    </row>
    <row r="12" spans="1:9" ht="15.75" customHeight="1">
      <c r="A12" s="121" t="s">
        <v>548</v>
      </c>
      <c r="B12" s="122" t="s">
        <v>619</v>
      </c>
      <c r="C12" s="123">
        <v>10</v>
      </c>
      <c r="D12" s="123"/>
      <c r="E12" s="123"/>
      <c r="F12" s="123"/>
      <c r="G12" s="124"/>
      <c r="H12" s="119">
        <f t="shared" si="0"/>
        <v>0</v>
      </c>
      <c r="I12" s="120">
        <f t="shared" si="1"/>
        <v>10</v>
      </c>
    </row>
    <row r="13" spans="1:9" ht="15.75" customHeight="1" thickBot="1">
      <c r="A13" s="125" t="s">
        <v>549</v>
      </c>
      <c r="B13" s="126" t="s">
        <v>620</v>
      </c>
      <c r="C13" s="127">
        <v>2910</v>
      </c>
      <c r="D13" s="127"/>
      <c r="E13" s="127"/>
      <c r="F13" s="127"/>
      <c r="G13" s="128"/>
      <c r="H13" s="119">
        <f t="shared" si="0"/>
        <v>0</v>
      </c>
      <c r="I13" s="120">
        <f t="shared" si="1"/>
        <v>2910</v>
      </c>
    </row>
    <row r="14" spans="1:9" s="132" customFormat="1" ht="18" customHeight="1" thickBot="1">
      <c r="A14" s="331" t="s">
        <v>621</v>
      </c>
      <c r="B14" s="332"/>
      <c r="C14" s="129">
        <f aca="true" t="shared" si="2" ref="C14:I14">SUM(C7:C13)</f>
        <v>2920</v>
      </c>
      <c r="D14" s="129">
        <f t="shared" si="2"/>
        <v>0</v>
      </c>
      <c r="E14" s="129">
        <f t="shared" si="2"/>
        <v>0</v>
      </c>
      <c r="F14" s="129">
        <f t="shared" si="2"/>
        <v>0</v>
      </c>
      <c r="G14" s="130">
        <f t="shared" si="2"/>
        <v>0</v>
      </c>
      <c r="H14" s="130">
        <f t="shared" si="2"/>
        <v>0</v>
      </c>
      <c r="I14" s="131">
        <f t="shared" si="2"/>
        <v>2920</v>
      </c>
    </row>
    <row r="15" spans="1:9" s="133" customFormat="1" ht="18" customHeight="1">
      <c r="A15" s="333" t="s">
        <v>622</v>
      </c>
      <c r="B15" s="334"/>
      <c r="C15" s="334"/>
      <c r="D15" s="334"/>
      <c r="E15" s="334"/>
      <c r="F15" s="334"/>
      <c r="G15" s="334"/>
      <c r="H15" s="334"/>
      <c r="I15" s="335"/>
    </row>
    <row r="16" spans="1:9" s="133" customFormat="1" ht="12.75">
      <c r="A16" s="115" t="s">
        <v>543</v>
      </c>
      <c r="B16" s="116" t="s">
        <v>623</v>
      </c>
      <c r="C16" s="117"/>
      <c r="D16" s="117"/>
      <c r="E16" s="117"/>
      <c r="F16" s="117"/>
      <c r="G16" s="118"/>
      <c r="H16" s="119">
        <f>SUM(D16:G16)</f>
        <v>0</v>
      </c>
      <c r="I16" s="120">
        <f>C16+H16</f>
        <v>0</v>
      </c>
    </row>
    <row r="17" spans="1:9" ht="13.5" thickBot="1">
      <c r="A17" s="125" t="s">
        <v>544</v>
      </c>
      <c r="B17" s="126" t="s">
        <v>624</v>
      </c>
      <c r="C17" s="127"/>
      <c r="D17" s="127"/>
      <c r="E17" s="127"/>
      <c r="F17" s="127"/>
      <c r="G17" s="128"/>
      <c r="H17" s="119">
        <f>SUM(D17:G17)</f>
        <v>0</v>
      </c>
      <c r="I17" s="134">
        <f>C17+H17</f>
        <v>0</v>
      </c>
    </row>
    <row r="18" spans="1:9" ht="15.75" customHeight="1" thickBot="1">
      <c r="A18" s="331" t="s">
        <v>625</v>
      </c>
      <c r="B18" s="332"/>
      <c r="C18" s="129">
        <f aca="true" t="shared" si="3" ref="C18:I18">SUM(C16:C17)</f>
        <v>0</v>
      </c>
      <c r="D18" s="129">
        <f t="shared" si="3"/>
        <v>0</v>
      </c>
      <c r="E18" s="129">
        <f t="shared" si="3"/>
        <v>0</v>
      </c>
      <c r="F18" s="129">
        <f t="shared" si="3"/>
        <v>0</v>
      </c>
      <c r="G18" s="130">
        <f t="shared" si="3"/>
        <v>0</v>
      </c>
      <c r="H18" s="130">
        <f t="shared" si="3"/>
        <v>0</v>
      </c>
      <c r="I18" s="131">
        <f t="shared" si="3"/>
        <v>0</v>
      </c>
    </row>
    <row r="19" spans="1:9" ht="18" customHeight="1" thickBot="1">
      <c r="A19" s="336" t="s">
        <v>626</v>
      </c>
      <c r="B19" s="337"/>
      <c r="C19" s="135">
        <f aca="true" t="shared" si="4" ref="C19:I19">C14+C18</f>
        <v>2920</v>
      </c>
      <c r="D19" s="135">
        <f t="shared" si="4"/>
        <v>0</v>
      </c>
      <c r="E19" s="135">
        <f t="shared" si="4"/>
        <v>0</v>
      </c>
      <c r="F19" s="135">
        <f t="shared" si="4"/>
        <v>0</v>
      </c>
      <c r="G19" s="135">
        <f t="shared" si="4"/>
        <v>0</v>
      </c>
      <c r="H19" s="135">
        <f t="shared" si="4"/>
        <v>0</v>
      </c>
      <c r="I19" s="131">
        <f t="shared" si="4"/>
        <v>2920</v>
      </c>
    </row>
  </sheetData>
  <sheetProtection/>
  <mergeCells count="12">
    <mergeCell ref="A19:B19"/>
    <mergeCell ref="A1:I1"/>
    <mergeCell ref="H2:I2"/>
    <mergeCell ref="A3:A4"/>
    <mergeCell ref="B3:B4"/>
    <mergeCell ref="C3:C4"/>
    <mergeCell ref="D3:H3"/>
    <mergeCell ref="I3:I4"/>
    <mergeCell ref="A6:I6"/>
    <mergeCell ref="A14:B14"/>
    <mergeCell ref="A15:I15"/>
    <mergeCell ref="A18:B18"/>
  </mergeCells>
  <printOptions horizontalCentered="1"/>
  <pageMargins left="0.7874015748031497" right="0.7874015748031497" top="1.1811023622047245" bottom="0.984251968503937" header="0.7874015748031497" footer="0.7874015748031497"/>
  <pageSetup horizontalDpi="300" verticalDpi="300" orientation="landscape" paperSize="9" scale="95" r:id="rId1"/>
  <headerFooter alignWithMargins="0">
    <oddHeader>&amp;C&amp;"Times New Roman CE,Félkövér dőlt"&amp;12
&amp;R&amp;"Times New Roman,Normál"&amp;8 9.  melléklet a 6/2016.(V.02.)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K17" sqref="K17"/>
    </sheetView>
  </sheetViews>
  <sheetFormatPr defaultColWidth="8.00390625" defaultRowHeight="15"/>
  <cols>
    <col min="1" max="1" width="5.8515625" style="137" customWidth="1"/>
    <col min="2" max="2" width="42.57421875" style="136" customWidth="1"/>
    <col min="3" max="8" width="11.00390625" style="136" customWidth="1"/>
    <col min="9" max="9" width="11.8515625" style="136" customWidth="1"/>
    <col min="10" max="16384" width="8.00390625" style="136" customWidth="1"/>
  </cols>
  <sheetData>
    <row r="1" spans="1:9" ht="25.5" customHeight="1">
      <c r="A1" s="348" t="s">
        <v>570</v>
      </c>
      <c r="B1" s="348"/>
      <c r="C1" s="348"/>
      <c r="D1" s="348"/>
      <c r="E1" s="348"/>
      <c r="F1" s="348"/>
      <c r="G1" s="348"/>
      <c r="H1" s="348"/>
      <c r="I1" s="348"/>
    </row>
    <row r="2" spans="1:9" ht="25.5" customHeight="1">
      <c r="A2" s="348" t="s">
        <v>720</v>
      </c>
      <c r="B2" s="348"/>
      <c r="C2" s="348"/>
      <c r="D2" s="348"/>
      <c r="E2" s="348"/>
      <c r="F2" s="348"/>
      <c r="G2" s="348"/>
      <c r="H2" s="348"/>
      <c r="I2" s="348"/>
    </row>
    <row r="3" spans="1:9" ht="24.75" customHeight="1">
      <c r="A3" s="349" t="s">
        <v>627</v>
      </c>
      <c r="B3" s="349"/>
      <c r="C3" s="349"/>
      <c r="D3" s="349"/>
      <c r="E3" s="349"/>
      <c r="F3" s="349"/>
      <c r="G3" s="349"/>
      <c r="H3" s="349"/>
      <c r="I3" s="349"/>
    </row>
    <row r="4" ht="33.75" customHeight="1">
      <c r="I4" s="138" t="s">
        <v>572</v>
      </c>
    </row>
    <row r="5" spans="1:9" s="141" customFormat="1" ht="26.25" customHeight="1">
      <c r="A5" s="350" t="s">
        <v>2</v>
      </c>
      <c r="B5" s="351" t="s">
        <v>628</v>
      </c>
      <c r="C5" s="350" t="s">
        <v>629</v>
      </c>
      <c r="D5" s="350" t="s">
        <v>726</v>
      </c>
      <c r="E5" s="351" t="s">
        <v>630</v>
      </c>
      <c r="F5" s="351"/>
      <c r="G5" s="351"/>
      <c r="H5" s="351"/>
      <c r="I5" s="351" t="s">
        <v>492</v>
      </c>
    </row>
    <row r="6" spans="1:9" s="142" customFormat="1" ht="32.25" customHeight="1">
      <c r="A6" s="350"/>
      <c r="B6" s="351"/>
      <c r="C6" s="351"/>
      <c r="D6" s="350"/>
      <c r="E6" s="140">
        <v>2015</v>
      </c>
      <c r="F6" s="140">
        <v>2016</v>
      </c>
      <c r="G6" s="140">
        <v>2017</v>
      </c>
      <c r="H6" s="139" t="s">
        <v>727</v>
      </c>
      <c r="I6" s="351"/>
    </row>
    <row r="7" spans="1:9" s="144" customFormat="1" ht="12.75" customHeight="1">
      <c r="A7" s="143">
        <v>1</v>
      </c>
      <c r="B7" s="143">
        <v>2</v>
      </c>
      <c r="C7" s="143">
        <v>3</v>
      </c>
      <c r="D7" s="143">
        <v>4</v>
      </c>
      <c r="E7" s="143">
        <v>5</v>
      </c>
      <c r="F7" s="143">
        <v>6</v>
      </c>
      <c r="G7" s="143">
        <v>7</v>
      </c>
      <c r="H7" s="143">
        <v>8</v>
      </c>
      <c r="I7" s="143" t="s">
        <v>631</v>
      </c>
    </row>
    <row r="8" spans="1:9" ht="19.5" customHeight="1">
      <c r="A8" s="143" t="s">
        <v>543</v>
      </c>
      <c r="B8" s="145" t="s">
        <v>632</v>
      </c>
      <c r="C8" s="146"/>
      <c r="D8" s="147">
        <f>SUM(D9:D9)</f>
        <v>0</v>
      </c>
      <c r="E8" s="147">
        <f>SUM(E9:E9)</f>
        <v>0</v>
      </c>
      <c r="F8" s="147">
        <f>SUM(F9:F9)</f>
        <v>0</v>
      </c>
      <c r="G8" s="147">
        <f>SUM(G9:G9)</f>
        <v>0</v>
      </c>
      <c r="H8" s="147">
        <f>SUM(H9:H9)</f>
        <v>0</v>
      </c>
      <c r="I8" s="148">
        <f>SUM(D8:H8)</f>
        <v>0</v>
      </c>
    </row>
    <row r="9" spans="1:9" ht="19.5" customHeight="1">
      <c r="A9" s="143" t="s">
        <v>544</v>
      </c>
      <c r="B9" s="149"/>
      <c r="C9" s="150"/>
      <c r="D9" s="151"/>
      <c r="E9" s="151"/>
      <c r="F9" s="151"/>
      <c r="G9" s="151"/>
      <c r="H9" s="151"/>
      <c r="I9" s="148">
        <f>SUM(D9:H9)</f>
        <v>0</v>
      </c>
    </row>
    <row r="10" spans="1:9" ht="25.5" customHeight="1">
      <c r="A10" s="143" t="s">
        <v>545</v>
      </c>
      <c r="B10" s="152" t="s">
        <v>633</v>
      </c>
      <c r="C10" s="153"/>
      <c r="D10" s="147">
        <f aca="true" t="shared" si="0" ref="D10:I10">SUM(D11:D11)</f>
        <v>0</v>
      </c>
      <c r="E10" s="147">
        <f t="shared" si="0"/>
        <v>0</v>
      </c>
      <c r="F10" s="147">
        <f t="shared" si="0"/>
        <v>0</v>
      </c>
      <c r="G10" s="147">
        <f t="shared" si="0"/>
        <v>0</v>
      </c>
      <c r="H10" s="147">
        <f t="shared" si="0"/>
        <v>0</v>
      </c>
      <c r="I10" s="147">
        <f t="shared" si="0"/>
        <v>0</v>
      </c>
    </row>
    <row r="11" spans="1:9" ht="19.5" customHeight="1">
      <c r="A11" s="143" t="s">
        <v>546</v>
      </c>
      <c r="B11" s="149"/>
      <c r="C11" s="150"/>
      <c r="D11" s="151"/>
      <c r="E11" s="151"/>
      <c r="F11" s="151"/>
      <c r="G11" s="151"/>
      <c r="H11" s="151"/>
      <c r="I11" s="148">
        <f>SUM(D11:H11)</f>
        <v>0</v>
      </c>
    </row>
    <row r="12" spans="1:9" ht="19.5" customHeight="1">
      <c r="A12" s="143" t="s">
        <v>547</v>
      </c>
      <c r="B12" s="152" t="s">
        <v>634</v>
      </c>
      <c r="C12" s="153"/>
      <c r="D12" s="147"/>
      <c r="E12" s="154"/>
      <c r="F12" s="154"/>
      <c r="G12" s="154"/>
      <c r="H12" s="154"/>
      <c r="I12" s="155"/>
    </row>
    <row r="13" spans="1:10" ht="19.5" customHeight="1">
      <c r="A13" s="143" t="s">
        <v>548</v>
      </c>
      <c r="B13" s="152" t="s">
        <v>635</v>
      </c>
      <c r="C13" s="153"/>
      <c r="D13" s="154">
        <f>SUM(D14:D15)</f>
        <v>527</v>
      </c>
      <c r="E13" s="154">
        <f>SUM(E14:E16)</f>
        <v>26514</v>
      </c>
      <c r="F13" s="154">
        <f>SUM(F14:F16)</f>
        <v>1354</v>
      </c>
      <c r="G13" s="154">
        <f>G14+G15</f>
        <v>0</v>
      </c>
      <c r="H13" s="154">
        <f>H14+H15</f>
        <v>0</v>
      </c>
      <c r="I13" s="155">
        <f>SUM(D13:H13)</f>
        <v>28395</v>
      </c>
      <c r="J13" s="156"/>
    </row>
    <row r="14" spans="1:9" ht="19.5" customHeight="1">
      <c r="A14" s="143" t="s">
        <v>549</v>
      </c>
      <c r="B14" s="149" t="s">
        <v>636</v>
      </c>
      <c r="C14" s="150">
        <v>2014</v>
      </c>
      <c r="D14" s="151">
        <v>527</v>
      </c>
      <c r="E14" s="151">
        <v>4685</v>
      </c>
      <c r="F14" s="151"/>
      <c r="G14" s="151"/>
      <c r="H14" s="151"/>
      <c r="I14" s="148">
        <f>SUM(D14:H14)</f>
        <v>5212</v>
      </c>
    </row>
    <row r="15" spans="1:9" ht="26.25" customHeight="1">
      <c r="A15" s="143" t="s">
        <v>550</v>
      </c>
      <c r="B15" s="149" t="s">
        <v>637</v>
      </c>
      <c r="C15" s="150">
        <v>2014</v>
      </c>
      <c r="D15" s="151"/>
      <c r="E15" s="151">
        <v>5971</v>
      </c>
      <c r="F15" s="151"/>
      <c r="G15" s="151"/>
      <c r="H15" s="151"/>
      <c r="I15" s="148">
        <f>SUM(D15:H15)</f>
        <v>5971</v>
      </c>
    </row>
    <row r="16" spans="1:9" ht="26.25" customHeight="1">
      <c r="A16" s="143" t="s">
        <v>822</v>
      </c>
      <c r="B16" s="149" t="s">
        <v>823</v>
      </c>
      <c r="C16" s="150">
        <v>2015</v>
      </c>
      <c r="D16" s="151"/>
      <c r="E16" s="151">
        <v>15858</v>
      </c>
      <c r="F16" s="151">
        <v>1354</v>
      </c>
      <c r="G16" s="151"/>
      <c r="H16" s="151"/>
      <c r="I16" s="148">
        <f>SUM(E16:H16)</f>
        <v>17212</v>
      </c>
    </row>
    <row r="17" spans="1:9" ht="19.5" customHeight="1">
      <c r="A17" s="347" t="s">
        <v>638</v>
      </c>
      <c r="B17" s="347"/>
      <c r="C17" s="157"/>
      <c r="D17" s="154">
        <f aca="true" t="shared" si="1" ref="D17:I17">D13</f>
        <v>527</v>
      </c>
      <c r="E17" s="154">
        <f t="shared" si="1"/>
        <v>26514</v>
      </c>
      <c r="F17" s="154">
        <f t="shared" si="1"/>
        <v>1354</v>
      </c>
      <c r="G17" s="154">
        <f t="shared" si="1"/>
        <v>0</v>
      </c>
      <c r="H17" s="154">
        <f t="shared" si="1"/>
        <v>0</v>
      </c>
      <c r="I17" s="154">
        <f t="shared" si="1"/>
        <v>28395</v>
      </c>
    </row>
  </sheetData>
  <sheetProtection/>
  <mergeCells count="10">
    <mergeCell ref="A17:B17"/>
    <mergeCell ref="A1:I1"/>
    <mergeCell ref="A2:I2"/>
    <mergeCell ref="A3:I3"/>
    <mergeCell ref="A5:A6"/>
    <mergeCell ref="B5:B6"/>
    <mergeCell ref="C5:C6"/>
    <mergeCell ref="D5:D6"/>
    <mergeCell ref="E5:H5"/>
    <mergeCell ref="I5:I6"/>
  </mergeCells>
  <printOptions horizontalCentered="1"/>
  <pageMargins left="0.7874015748031497" right="0.7874015748031497" top="1.1811023622047245" bottom="0.984251968503937" header="0.7874015748031497" footer="0.7874015748031497"/>
  <pageSetup horizontalDpi="600" verticalDpi="600" orientation="landscape" paperSize="9" scale="72" r:id="rId1"/>
  <headerFooter alignWithMargins="0">
    <oddHeader>&amp;R&amp;"Times New Roman CE,Normál"10.  melléklet a 6/2016.(V.02.)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L23" sqref="L23"/>
    </sheetView>
  </sheetViews>
  <sheetFormatPr defaultColWidth="9.140625" defaultRowHeight="15"/>
  <cols>
    <col min="1" max="1" width="8.140625" style="171" customWidth="1"/>
    <col min="2" max="2" width="82.00390625" style="171" customWidth="1"/>
    <col min="3" max="3" width="12.28125" style="171" customWidth="1"/>
    <col min="4" max="4" width="11.421875" style="171" customWidth="1"/>
    <col min="5" max="16384" width="9.140625" style="171" customWidth="1"/>
  </cols>
  <sheetData>
    <row r="1" spans="1:4" ht="25.5" customHeight="1">
      <c r="A1" s="354" t="s">
        <v>570</v>
      </c>
      <c r="B1" s="354"/>
      <c r="C1" s="354"/>
      <c r="D1" s="354"/>
    </row>
    <row r="2" spans="1:4" ht="29.25" customHeight="1">
      <c r="A2" s="353" t="s">
        <v>820</v>
      </c>
      <c r="B2" s="353"/>
      <c r="C2" s="353"/>
      <c r="D2" s="353"/>
    </row>
    <row r="3" spans="1:4" ht="29.25" customHeight="1">
      <c r="A3" s="353" t="s">
        <v>821</v>
      </c>
      <c r="B3" s="353"/>
      <c r="C3" s="353"/>
      <c r="D3" s="353"/>
    </row>
    <row r="4" spans="1:4" ht="30.75" customHeight="1">
      <c r="A4" s="352"/>
      <c r="B4" s="352"/>
      <c r="C4" s="352"/>
      <c r="D4" s="352"/>
    </row>
    <row r="5" spans="1:4" ht="31.5" customHeight="1">
      <c r="A5" s="172"/>
      <c r="B5" s="179" t="s">
        <v>528</v>
      </c>
      <c r="C5" s="179" t="s">
        <v>728</v>
      </c>
      <c r="D5" s="179" t="s">
        <v>729</v>
      </c>
    </row>
    <row r="6" spans="1:4" ht="19.5" customHeight="1">
      <c r="A6" s="173" t="s">
        <v>18</v>
      </c>
      <c r="B6" s="174" t="s">
        <v>730</v>
      </c>
      <c r="C6" s="175">
        <v>130703</v>
      </c>
      <c r="D6" s="175">
        <v>135794</v>
      </c>
    </row>
    <row r="7" spans="1:4" ht="19.5" customHeight="1">
      <c r="A7" s="173" t="s">
        <v>21</v>
      </c>
      <c r="B7" s="174" t="s">
        <v>731</v>
      </c>
      <c r="C7" s="175">
        <v>4459</v>
      </c>
      <c r="D7" s="175">
        <v>11125</v>
      </c>
    </row>
    <row r="8" spans="1:4" ht="19.5" customHeight="1">
      <c r="A8" s="173" t="s">
        <v>27</v>
      </c>
      <c r="B8" s="174" t="s">
        <v>732</v>
      </c>
      <c r="C8" s="175">
        <v>1156</v>
      </c>
      <c r="D8" s="175">
        <v>1156</v>
      </c>
    </row>
    <row r="9" spans="1:4" ht="19.5" customHeight="1">
      <c r="A9" s="176" t="s">
        <v>33</v>
      </c>
      <c r="B9" s="177" t="s">
        <v>733</v>
      </c>
      <c r="C9" s="178">
        <v>136318</v>
      </c>
      <c r="D9" s="178">
        <v>148075</v>
      </c>
    </row>
    <row r="10" spans="1:4" ht="19.5" customHeight="1">
      <c r="A10" s="173" t="s">
        <v>36</v>
      </c>
      <c r="B10" s="174" t="s">
        <v>734</v>
      </c>
      <c r="C10" s="175">
        <v>2930</v>
      </c>
      <c r="D10" s="175">
        <v>2930</v>
      </c>
    </row>
    <row r="11" spans="1:4" ht="19.5" customHeight="1">
      <c r="A11" s="173" t="s">
        <v>51</v>
      </c>
      <c r="B11" s="174" t="s">
        <v>735</v>
      </c>
      <c r="C11" s="175">
        <v>2930</v>
      </c>
      <c r="D11" s="175">
        <v>2930</v>
      </c>
    </row>
    <row r="12" spans="1:4" ht="19.5" customHeight="1">
      <c r="A12" s="176" t="s">
        <v>66</v>
      </c>
      <c r="B12" s="177" t="s">
        <v>736</v>
      </c>
      <c r="C12" s="178">
        <v>2930</v>
      </c>
      <c r="D12" s="178">
        <v>2930</v>
      </c>
    </row>
    <row r="13" spans="1:4" ht="19.5" customHeight="1">
      <c r="A13" s="176" t="s">
        <v>87</v>
      </c>
      <c r="B13" s="177" t="s">
        <v>737</v>
      </c>
      <c r="C13" s="178">
        <v>139248</v>
      </c>
      <c r="D13" s="178">
        <v>151005</v>
      </c>
    </row>
    <row r="14" spans="1:4" ht="19.5" customHeight="1">
      <c r="A14" s="173" t="s">
        <v>144</v>
      </c>
      <c r="B14" s="174" t="s">
        <v>738</v>
      </c>
      <c r="C14" s="175">
        <v>96</v>
      </c>
      <c r="D14" s="175">
        <v>15</v>
      </c>
    </row>
    <row r="15" spans="1:4" ht="19.5" customHeight="1">
      <c r="A15" s="176" t="s">
        <v>153</v>
      </c>
      <c r="B15" s="177" t="s">
        <v>739</v>
      </c>
      <c r="C15" s="178">
        <v>96</v>
      </c>
      <c r="D15" s="178">
        <v>15</v>
      </c>
    </row>
    <row r="16" spans="1:4" ht="19.5" customHeight="1">
      <c r="A16" s="173" t="s">
        <v>156</v>
      </c>
      <c r="B16" s="174" t="s">
        <v>740</v>
      </c>
      <c r="C16" s="175">
        <v>4125</v>
      </c>
      <c r="D16" s="175">
        <v>5501</v>
      </c>
    </row>
    <row r="17" spans="1:4" ht="19.5" customHeight="1">
      <c r="A17" s="176" t="s">
        <v>162</v>
      </c>
      <c r="B17" s="177" t="s">
        <v>741</v>
      </c>
      <c r="C17" s="178">
        <v>4125</v>
      </c>
      <c r="D17" s="178">
        <v>5501</v>
      </c>
    </row>
    <row r="18" spans="1:4" ht="19.5" customHeight="1">
      <c r="A18" s="176" t="s">
        <v>173</v>
      </c>
      <c r="B18" s="177" t="s">
        <v>742</v>
      </c>
      <c r="C18" s="178">
        <v>4221</v>
      </c>
      <c r="D18" s="178">
        <v>5516</v>
      </c>
    </row>
    <row r="19" spans="1:4" ht="19.5" customHeight="1">
      <c r="A19" s="173" t="s">
        <v>188</v>
      </c>
      <c r="B19" s="174" t="s">
        <v>743</v>
      </c>
      <c r="C19" s="175">
        <v>273</v>
      </c>
      <c r="D19" s="175">
        <v>275</v>
      </c>
    </row>
    <row r="20" spans="1:4" ht="19.5" customHeight="1">
      <c r="A20" s="173" t="s">
        <v>200</v>
      </c>
      <c r="B20" s="174" t="s">
        <v>744</v>
      </c>
      <c r="C20" s="175">
        <v>93</v>
      </c>
      <c r="D20" s="175">
        <v>117</v>
      </c>
    </row>
    <row r="21" spans="1:4" ht="19.5" customHeight="1">
      <c r="A21" s="173" t="s">
        <v>203</v>
      </c>
      <c r="B21" s="174" t="s">
        <v>745</v>
      </c>
      <c r="C21" s="175">
        <v>93</v>
      </c>
      <c r="D21" s="175">
        <v>61</v>
      </c>
    </row>
    <row r="22" spans="1:4" ht="19.5" customHeight="1">
      <c r="A22" s="173" t="s">
        <v>206</v>
      </c>
      <c r="B22" s="174" t="s">
        <v>746</v>
      </c>
      <c r="C22" s="175">
        <v>87</v>
      </c>
      <c r="D22" s="175">
        <v>97</v>
      </c>
    </row>
    <row r="23" spans="1:4" ht="19.5" customHeight="1">
      <c r="A23" s="173" t="s">
        <v>209</v>
      </c>
      <c r="B23" s="174" t="s">
        <v>747</v>
      </c>
      <c r="C23" s="175">
        <v>0</v>
      </c>
      <c r="D23" s="175">
        <v>80</v>
      </c>
    </row>
    <row r="24" spans="1:4" ht="30.75" customHeight="1">
      <c r="A24" s="173" t="s">
        <v>212</v>
      </c>
      <c r="B24" s="174" t="s">
        <v>748</v>
      </c>
      <c r="C24" s="175">
        <v>0</v>
      </c>
      <c r="D24" s="175">
        <v>80</v>
      </c>
    </row>
    <row r="25" spans="1:4" ht="19.5" customHeight="1">
      <c r="A25" s="173" t="s">
        <v>257</v>
      </c>
      <c r="B25" s="174" t="s">
        <v>749</v>
      </c>
      <c r="C25" s="175">
        <v>156</v>
      </c>
      <c r="D25" s="175">
        <v>134</v>
      </c>
    </row>
    <row r="26" spans="1:4" ht="19.5" customHeight="1">
      <c r="A26" s="173" t="s">
        <v>266</v>
      </c>
      <c r="B26" s="174" t="s">
        <v>750</v>
      </c>
      <c r="C26" s="175">
        <v>156</v>
      </c>
      <c r="D26" s="175">
        <v>134</v>
      </c>
    </row>
    <row r="27" spans="1:4" ht="19.5" customHeight="1">
      <c r="A27" s="173" t="s">
        <v>269</v>
      </c>
      <c r="B27" s="174" t="s">
        <v>751</v>
      </c>
      <c r="C27" s="175">
        <v>168</v>
      </c>
      <c r="D27" s="175">
        <v>168</v>
      </c>
    </row>
    <row r="28" spans="1:4" ht="19.5" customHeight="1">
      <c r="A28" s="173" t="s">
        <v>752</v>
      </c>
      <c r="B28" s="174" t="s">
        <v>753</v>
      </c>
      <c r="C28" s="175">
        <v>168</v>
      </c>
      <c r="D28" s="175">
        <v>168</v>
      </c>
    </row>
    <row r="29" spans="1:4" ht="19.5" customHeight="1">
      <c r="A29" s="176" t="s">
        <v>754</v>
      </c>
      <c r="B29" s="177" t="s">
        <v>755</v>
      </c>
      <c r="C29" s="178">
        <v>597</v>
      </c>
      <c r="D29" s="178">
        <v>657</v>
      </c>
    </row>
    <row r="30" spans="1:4" ht="19.5" customHeight="1">
      <c r="A30" s="173" t="s">
        <v>756</v>
      </c>
      <c r="B30" s="174" t="s">
        <v>757</v>
      </c>
      <c r="C30" s="175">
        <v>5906</v>
      </c>
      <c r="D30" s="175">
        <v>0</v>
      </c>
    </row>
    <row r="31" spans="1:4" ht="19.5" customHeight="1">
      <c r="A31" s="173" t="s">
        <v>758</v>
      </c>
      <c r="B31" s="174" t="s">
        <v>759</v>
      </c>
      <c r="C31" s="175">
        <v>5906</v>
      </c>
      <c r="D31" s="175">
        <v>0</v>
      </c>
    </row>
    <row r="32" spans="1:4" ht="19.5" customHeight="1">
      <c r="A32" s="176" t="s">
        <v>760</v>
      </c>
      <c r="B32" s="177" t="s">
        <v>761</v>
      </c>
      <c r="C32" s="178">
        <v>5906</v>
      </c>
      <c r="D32" s="178">
        <v>0</v>
      </c>
    </row>
    <row r="33" spans="1:4" ht="19.5" customHeight="1">
      <c r="A33" s="173" t="s">
        <v>762</v>
      </c>
      <c r="B33" s="174" t="s">
        <v>763</v>
      </c>
      <c r="C33" s="175">
        <v>60</v>
      </c>
      <c r="D33" s="175">
        <v>153</v>
      </c>
    </row>
    <row r="34" spans="1:4" ht="19.5" customHeight="1">
      <c r="A34" s="173" t="s">
        <v>764</v>
      </c>
      <c r="B34" s="174" t="s">
        <v>765</v>
      </c>
      <c r="C34" s="175">
        <v>0</v>
      </c>
      <c r="D34" s="175">
        <v>3</v>
      </c>
    </row>
    <row r="35" spans="1:4" ht="19.5" customHeight="1">
      <c r="A35" s="173" t="s">
        <v>766</v>
      </c>
      <c r="B35" s="174" t="s">
        <v>767</v>
      </c>
      <c r="C35" s="175">
        <v>60</v>
      </c>
      <c r="D35" s="175">
        <v>150</v>
      </c>
    </row>
    <row r="36" spans="1:4" ht="19.5" customHeight="1">
      <c r="A36" s="173" t="s">
        <v>768</v>
      </c>
      <c r="B36" s="174" t="s">
        <v>769</v>
      </c>
      <c r="C36" s="175">
        <v>0</v>
      </c>
      <c r="D36" s="175">
        <v>54</v>
      </c>
    </row>
    <row r="37" spans="1:4" ht="19.5" customHeight="1">
      <c r="A37" s="176" t="s">
        <v>770</v>
      </c>
      <c r="B37" s="177" t="s">
        <v>771</v>
      </c>
      <c r="C37" s="178">
        <v>60</v>
      </c>
      <c r="D37" s="178">
        <v>207</v>
      </c>
    </row>
    <row r="38" spans="1:4" ht="19.5" customHeight="1">
      <c r="A38" s="176" t="s">
        <v>772</v>
      </c>
      <c r="B38" s="177" t="s">
        <v>773</v>
      </c>
      <c r="C38" s="178">
        <v>6563</v>
      </c>
      <c r="D38" s="178">
        <v>864</v>
      </c>
    </row>
    <row r="39" spans="1:4" ht="19.5" customHeight="1">
      <c r="A39" s="173" t="s">
        <v>774</v>
      </c>
      <c r="B39" s="174" t="s">
        <v>775</v>
      </c>
      <c r="C39" s="175">
        <v>649</v>
      </c>
      <c r="D39" s="175">
        <v>447</v>
      </c>
    </row>
    <row r="40" spans="1:4" ht="19.5" customHeight="1">
      <c r="A40" s="176" t="s">
        <v>776</v>
      </c>
      <c r="B40" s="177" t="s">
        <v>777</v>
      </c>
      <c r="C40" s="178">
        <v>649</v>
      </c>
      <c r="D40" s="178">
        <v>447</v>
      </c>
    </row>
    <row r="41" spans="1:4" ht="19.5" customHeight="1">
      <c r="A41" s="176" t="s">
        <v>778</v>
      </c>
      <c r="B41" s="177" t="s">
        <v>779</v>
      </c>
      <c r="C41" s="178">
        <v>150681</v>
      </c>
      <c r="D41" s="178">
        <v>157832</v>
      </c>
    </row>
    <row r="42" spans="1:4" ht="19.5" customHeight="1">
      <c r="A42" s="173" t="s">
        <v>780</v>
      </c>
      <c r="B42" s="174" t="s">
        <v>781</v>
      </c>
      <c r="C42" s="175">
        <v>134932</v>
      </c>
      <c r="D42" s="175">
        <v>134932</v>
      </c>
    </row>
    <row r="43" spans="1:4" ht="19.5" customHeight="1">
      <c r="A43" s="173" t="s">
        <v>782</v>
      </c>
      <c r="B43" s="174" t="s">
        <v>783</v>
      </c>
      <c r="C43" s="175">
        <v>5669</v>
      </c>
      <c r="D43" s="175">
        <v>5669</v>
      </c>
    </row>
    <row r="44" spans="1:4" ht="19.5" customHeight="1">
      <c r="A44" s="173" t="s">
        <v>784</v>
      </c>
      <c r="B44" s="174" t="s">
        <v>785</v>
      </c>
      <c r="C44" s="175">
        <v>6803</v>
      </c>
      <c r="D44" s="175">
        <v>1700</v>
      </c>
    </row>
    <row r="45" spans="1:4" ht="19.5" customHeight="1">
      <c r="A45" s="173" t="s">
        <v>786</v>
      </c>
      <c r="B45" s="174" t="s">
        <v>787</v>
      </c>
      <c r="C45" s="175">
        <v>-5103</v>
      </c>
      <c r="D45" s="175">
        <v>9961</v>
      </c>
    </row>
    <row r="46" spans="1:4" ht="19.5" customHeight="1">
      <c r="A46" s="176" t="s">
        <v>788</v>
      </c>
      <c r="B46" s="177" t="s">
        <v>789</v>
      </c>
      <c r="C46" s="178">
        <v>142301</v>
      </c>
      <c r="D46" s="178">
        <v>152262</v>
      </c>
    </row>
    <row r="47" spans="1:4" ht="19.5" customHeight="1">
      <c r="A47" s="173" t="s">
        <v>790</v>
      </c>
      <c r="B47" s="174" t="s">
        <v>791</v>
      </c>
      <c r="C47" s="175">
        <v>674</v>
      </c>
      <c r="D47" s="175">
        <v>983</v>
      </c>
    </row>
    <row r="48" spans="1:4" ht="19.5" customHeight="1">
      <c r="A48" s="173" t="s">
        <v>792</v>
      </c>
      <c r="B48" s="174" t="s">
        <v>793</v>
      </c>
      <c r="C48" s="175">
        <v>0</v>
      </c>
      <c r="D48" s="175">
        <v>1142</v>
      </c>
    </row>
    <row r="49" spans="1:4" ht="19.5" customHeight="1">
      <c r="A49" s="176" t="s">
        <v>794</v>
      </c>
      <c r="B49" s="177" t="s">
        <v>795</v>
      </c>
      <c r="C49" s="178">
        <v>674</v>
      </c>
      <c r="D49" s="178">
        <v>2125</v>
      </c>
    </row>
    <row r="50" spans="1:4" ht="19.5" customHeight="1">
      <c r="A50" s="173" t="s">
        <v>796</v>
      </c>
      <c r="B50" s="174" t="s">
        <v>797</v>
      </c>
      <c r="C50" s="175">
        <v>0</v>
      </c>
      <c r="D50" s="175">
        <v>10</v>
      </c>
    </row>
    <row r="51" spans="1:4" ht="19.5" customHeight="1">
      <c r="A51" s="173" t="s">
        <v>798</v>
      </c>
      <c r="B51" s="174" t="s">
        <v>799</v>
      </c>
      <c r="C51" s="175">
        <v>578</v>
      </c>
      <c r="D51" s="175">
        <v>622</v>
      </c>
    </row>
    <row r="52" spans="1:4" ht="19.5" customHeight="1">
      <c r="A52" s="176" t="s">
        <v>800</v>
      </c>
      <c r="B52" s="177" t="s">
        <v>801</v>
      </c>
      <c r="C52" s="178">
        <v>578</v>
      </c>
      <c r="D52" s="178">
        <v>632</v>
      </c>
    </row>
    <row r="53" spans="1:4" ht="19.5" customHeight="1">
      <c r="A53" s="173" t="s">
        <v>802</v>
      </c>
      <c r="B53" s="174" t="s">
        <v>803</v>
      </c>
      <c r="C53" s="175">
        <v>54</v>
      </c>
      <c r="D53" s="175">
        <v>143</v>
      </c>
    </row>
    <row r="54" spans="1:4" ht="19.5" customHeight="1">
      <c r="A54" s="173" t="s">
        <v>804</v>
      </c>
      <c r="B54" s="174" t="s">
        <v>805</v>
      </c>
      <c r="C54" s="175">
        <v>54</v>
      </c>
      <c r="D54" s="175">
        <v>143</v>
      </c>
    </row>
    <row r="55" spans="1:4" ht="19.5" customHeight="1">
      <c r="A55" s="173" t="s">
        <v>806</v>
      </c>
      <c r="B55" s="174" t="s">
        <v>807</v>
      </c>
      <c r="C55" s="175">
        <v>0</v>
      </c>
      <c r="D55" s="175">
        <v>20</v>
      </c>
    </row>
    <row r="56" spans="1:4" ht="19.5" customHeight="1">
      <c r="A56" s="176" t="s">
        <v>808</v>
      </c>
      <c r="B56" s="177" t="s">
        <v>809</v>
      </c>
      <c r="C56" s="178">
        <v>54</v>
      </c>
      <c r="D56" s="178">
        <v>163</v>
      </c>
    </row>
    <row r="57" spans="1:4" ht="19.5" customHeight="1">
      <c r="A57" s="176" t="s">
        <v>810</v>
      </c>
      <c r="B57" s="177" t="s">
        <v>811</v>
      </c>
      <c r="C57" s="178">
        <v>1306</v>
      </c>
      <c r="D57" s="178">
        <v>2920</v>
      </c>
    </row>
    <row r="58" spans="1:4" ht="19.5" customHeight="1">
      <c r="A58" s="173" t="s">
        <v>812</v>
      </c>
      <c r="B58" s="174" t="s">
        <v>813</v>
      </c>
      <c r="C58" s="175">
        <v>5830</v>
      </c>
      <c r="D58" s="175">
        <v>1396</v>
      </c>
    </row>
    <row r="59" spans="1:4" ht="19.5" customHeight="1">
      <c r="A59" s="173" t="s">
        <v>814</v>
      </c>
      <c r="B59" s="174" t="s">
        <v>815</v>
      </c>
      <c r="C59" s="175">
        <v>1244</v>
      </c>
      <c r="D59" s="175">
        <v>1254</v>
      </c>
    </row>
    <row r="60" spans="1:4" ht="19.5" customHeight="1">
      <c r="A60" s="176" t="s">
        <v>816</v>
      </c>
      <c r="B60" s="177" t="s">
        <v>817</v>
      </c>
      <c r="C60" s="178">
        <v>7074</v>
      </c>
      <c r="D60" s="178">
        <v>2650</v>
      </c>
    </row>
    <row r="61" spans="1:4" ht="19.5" customHeight="1">
      <c r="A61" s="176" t="s">
        <v>818</v>
      </c>
      <c r="B61" s="177" t="s">
        <v>819</v>
      </c>
      <c r="C61" s="178">
        <v>150681</v>
      </c>
      <c r="D61" s="178">
        <v>157832</v>
      </c>
    </row>
  </sheetData>
  <sheetProtection/>
  <mergeCells count="4">
    <mergeCell ref="A4:D4"/>
    <mergeCell ref="A2:D2"/>
    <mergeCell ref="A1:D1"/>
    <mergeCell ref="A3:D3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scale="78" r:id="rId1"/>
  <headerFooter alignWithMargins="0">
    <oddHeader>&amp;R11.  melléklet a6/2016.(V.02.)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D75"/>
  <sheetViews>
    <sheetView tabSelected="1" zoomScalePageLayoutView="0" workbookViewId="0" topLeftCell="A79">
      <selection activeCell="F5" sqref="F5"/>
    </sheetView>
  </sheetViews>
  <sheetFormatPr defaultColWidth="13.7109375" defaultRowHeight="15"/>
  <cols>
    <col min="1" max="1" width="3.421875" style="169" customWidth="1"/>
    <col min="2" max="2" width="83.28125" style="169" customWidth="1"/>
    <col min="3" max="3" width="16.140625" style="169" customWidth="1"/>
    <col min="4" max="4" width="15.421875" style="169" customWidth="1"/>
    <col min="5" max="16384" width="13.7109375" style="158" customWidth="1"/>
  </cols>
  <sheetData>
    <row r="1" spans="1:4" ht="33" customHeight="1">
      <c r="A1" s="354" t="s">
        <v>570</v>
      </c>
      <c r="B1" s="354"/>
      <c r="C1" s="354"/>
      <c r="D1" s="354"/>
    </row>
    <row r="2" spans="1:4" ht="35.25" customHeight="1">
      <c r="A2" s="353" t="s">
        <v>720</v>
      </c>
      <c r="B2" s="353"/>
      <c r="C2" s="353"/>
      <c r="D2" s="353"/>
    </row>
    <row r="3" spans="1:4" ht="31.5" customHeight="1">
      <c r="A3" s="363" t="s">
        <v>639</v>
      </c>
      <c r="B3" s="363"/>
      <c r="C3" s="363"/>
      <c r="D3" s="363"/>
    </row>
    <row r="4" spans="1:4" ht="15.75">
      <c r="A4" s="364"/>
      <c r="B4" s="367" t="s">
        <v>528</v>
      </c>
      <c r="C4" s="355" t="s">
        <v>640</v>
      </c>
      <c r="D4" s="356"/>
    </row>
    <row r="5" spans="1:4" ht="15.75">
      <c r="A5" s="365"/>
      <c r="B5" s="368"/>
      <c r="C5" s="355" t="s">
        <v>641</v>
      </c>
      <c r="D5" s="356"/>
    </row>
    <row r="6" spans="1:4" ht="15.75">
      <c r="A6" s="366"/>
      <c r="B6" s="369"/>
      <c r="C6" s="159" t="s">
        <v>642</v>
      </c>
      <c r="D6" s="159" t="s">
        <v>643</v>
      </c>
    </row>
    <row r="7" spans="1:4" ht="15.75">
      <c r="A7" s="160" t="s">
        <v>644</v>
      </c>
      <c r="B7" s="161" t="s">
        <v>645</v>
      </c>
      <c r="C7" s="162">
        <f>C8+C12+C16+C20+C32</f>
        <v>221560</v>
      </c>
      <c r="D7" s="162">
        <f>D8+D12+D16+D20+D32</f>
        <v>151005</v>
      </c>
    </row>
    <row r="8" spans="1:4" ht="15.75">
      <c r="A8" s="163"/>
      <c r="B8" s="160" t="s">
        <v>646</v>
      </c>
      <c r="C8" s="162">
        <f>SUM(C9:C10)</f>
        <v>415</v>
      </c>
      <c r="D8" s="162">
        <f>SUM(D9:D10)</f>
        <v>0</v>
      </c>
    </row>
    <row r="9" spans="1:4" ht="15.75">
      <c r="A9" s="163"/>
      <c r="B9" s="163" t="s">
        <v>647</v>
      </c>
      <c r="C9" s="164">
        <v>415</v>
      </c>
      <c r="D9" s="164">
        <v>0</v>
      </c>
    </row>
    <row r="10" spans="1:4" ht="15.75">
      <c r="A10" s="163"/>
      <c r="B10" s="163" t="s">
        <v>648</v>
      </c>
      <c r="C10" s="164"/>
      <c r="D10" s="164"/>
    </row>
    <row r="11" spans="1:4" ht="15.75">
      <c r="A11" s="163"/>
      <c r="B11" s="160" t="s">
        <v>649</v>
      </c>
      <c r="C11" s="164"/>
      <c r="D11" s="164"/>
    </row>
    <row r="12" spans="1:4" ht="15.75">
      <c r="A12" s="163"/>
      <c r="B12" s="160" t="s">
        <v>650</v>
      </c>
      <c r="C12" s="162">
        <f>SUM(C13:C15)</f>
        <v>193341</v>
      </c>
      <c r="D12" s="162">
        <f>SUM(D13:D15)</f>
        <v>135794</v>
      </c>
    </row>
    <row r="13" spans="1:4" ht="15.75">
      <c r="A13" s="163"/>
      <c r="B13" s="163" t="s">
        <v>651</v>
      </c>
      <c r="C13" s="164">
        <v>124271</v>
      </c>
      <c r="D13" s="164">
        <v>86068</v>
      </c>
    </row>
    <row r="14" spans="1:4" ht="15.75">
      <c r="A14" s="163"/>
      <c r="B14" s="163" t="s">
        <v>652</v>
      </c>
      <c r="C14" s="164">
        <v>53156</v>
      </c>
      <c r="D14" s="164">
        <v>36542</v>
      </c>
    </row>
    <row r="15" spans="1:4" ht="15.75">
      <c r="A15" s="163"/>
      <c r="B15" s="163" t="s">
        <v>653</v>
      </c>
      <c r="C15" s="164">
        <v>15914</v>
      </c>
      <c r="D15" s="164">
        <v>13184</v>
      </c>
    </row>
    <row r="16" spans="1:4" ht="15.75">
      <c r="A16" s="163"/>
      <c r="B16" s="160" t="s">
        <v>654</v>
      </c>
      <c r="C16" s="162">
        <f>SUM(C17:C19)</f>
        <v>23718</v>
      </c>
      <c r="D16" s="162">
        <f>SUM(D17:D19)</f>
        <v>11125</v>
      </c>
    </row>
    <row r="17" spans="1:4" ht="15.75">
      <c r="A17" s="163"/>
      <c r="B17" s="163" t="s">
        <v>655</v>
      </c>
      <c r="C17" s="164">
        <v>671</v>
      </c>
      <c r="D17" s="164">
        <v>0</v>
      </c>
    </row>
    <row r="18" spans="1:4" ht="15.75">
      <c r="A18" s="163"/>
      <c r="B18" s="163" t="s">
        <v>656</v>
      </c>
      <c r="C18" s="164">
        <v>22967</v>
      </c>
      <c r="D18" s="164">
        <v>11125</v>
      </c>
    </row>
    <row r="19" spans="1:4" ht="15.75">
      <c r="A19" s="163"/>
      <c r="B19" s="163" t="s">
        <v>657</v>
      </c>
      <c r="C19" s="164">
        <v>80</v>
      </c>
      <c r="D19" s="164">
        <v>0</v>
      </c>
    </row>
    <row r="20" spans="1:4" ht="15.75">
      <c r="A20" s="163"/>
      <c r="B20" s="160" t="s">
        <v>658</v>
      </c>
      <c r="C20" s="162">
        <f>SUM(C22:C24)</f>
        <v>1156</v>
      </c>
      <c r="D20" s="162">
        <f>SUM(D22:D24)</f>
        <v>1156</v>
      </c>
    </row>
    <row r="21" spans="1:4" ht="15.75">
      <c r="A21" s="163"/>
      <c r="B21" s="165" t="s">
        <v>659</v>
      </c>
      <c r="C21" s="162"/>
      <c r="D21" s="162"/>
    </row>
    <row r="22" spans="1:4" ht="15.75">
      <c r="A22" s="163"/>
      <c r="B22" s="163" t="s">
        <v>660</v>
      </c>
      <c r="C22" s="163">
        <v>1156</v>
      </c>
      <c r="D22" s="163">
        <v>1156</v>
      </c>
    </row>
    <row r="23" spans="1:4" ht="15.75">
      <c r="A23" s="163"/>
      <c r="B23" s="163" t="s">
        <v>661</v>
      </c>
      <c r="C23" s="160"/>
      <c r="D23" s="160"/>
    </row>
    <row r="24" spans="1:4" ht="15.75">
      <c r="A24" s="163"/>
      <c r="B24" s="163" t="s">
        <v>662</v>
      </c>
      <c r="C24" s="160"/>
      <c r="D24" s="160"/>
    </row>
    <row r="25" spans="1:4" ht="15.75">
      <c r="A25" s="163"/>
      <c r="B25" s="160" t="s">
        <v>663</v>
      </c>
      <c r="C25" s="160">
        <v>0</v>
      </c>
      <c r="D25" s="160">
        <v>0</v>
      </c>
    </row>
    <row r="26" spans="1:4" ht="15.75">
      <c r="A26" s="163"/>
      <c r="B26" s="163" t="s">
        <v>664</v>
      </c>
      <c r="C26" s="160"/>
      <c r="D26" s="160"/>
    </row>
    <row r="27" spans="1:4" ht="15.75">
      <c r="A27" s="163"/>
      <c r="B27" s="163" t="s">
        <v>665</v>
      </c>
      <c r="C27" s="163"/>
      <c r="D27" s="163"/>
    </row>
    <row r="28" spans="1:4" ht="15.75">
      <c r="A28" s="163"/>
      <c r="B28" s="163" t="s">
        <v>666</v>
      </c>
      <c r="C28" s="163"/>
      <c r="D28" s="163"/>
    </row>
    <row r="29" spans="1:4" ht="15.75">
      <c r="A29" s="163"/>
      <c r="B29" s="163" t="s">
        <v>667</v>
      </c>
      <c r="C29" s="163"/>
      <c r="D29" s="163"/>
    </row>
    <row r="30" spans="1:4" ht="15.75">
      <c r="A30" s="163"/>
      <c r="B30" s="163" t="s">
        <v>668</v>
      </c>
      <c r="C30" s="163"/>
      <c r="D30" s="163"/>
    </row>
    <row r="31" spans="1:4" ht="15.75">
      <c r="A31" s="163"/>
      <c r="B31" s="163" t="s">
        <v>669</v>
      </c>
      <c r="C31" s="160"/>
      <c r="D31" s="160"/>
    </row>
    <row r="32" spans="1:4" ht="15.75">
      <c r="A32" s="163"/>
      <c r="B32" s="160" t="s">
        <v>670</v>
      </c>
      <c r="C32" s="162">
        <f>C33+C36+C37</f>
        <v>2930</v>
      </c>
      <c r="D32" s="162">
        <f>D33+D36+D37</f>
        <v>2930</v>
      </c>
    </row>
    <row r="33" spans="1:4" ht="15.75">
      <c r="A33" s="163"/>
      <c r="B33" s="163" t="s">
        <v>671</v>
      </c>
      <c r="C33" s="162">
        <f>SUM(C34:C35)</f>
        <v>2930</v>
      </c>
      <c r="D33" s="162">
        <f>SUM(D34:D35)</f>
        <v>2930</v>
      </c>
    </row>
    <row r="34" spans="1:4" ht="15.75">
      <c r="A34" s="163"/>
      <c r="B34" s="163" t="s">
        <v>672</v>
      </c>
      <c r="C34" s="164">
        <v>2930</v>
      </c>
      <c r="D34" s="164">
        <v>2930</v>
      </c>
    </row>
    <row r="35" spans="1:4" ht="15.75">
      <c r="A35" s="163"/>
      <c r="B35" s="163" t="s">
        <v>673</v>
      </c>
      <c r="C35" s="163"/>
      <c r="D35" s="163"/>
    </row>
    <row r="36" spans="1:4" ht="15.75">
      <c r="A36" s="163"/>
      <c r="B36" s="163" t="s">
        <v>674</v>
      </c>
      <c r="C36" s="163"/>
      <c r="D36" s="163"/>
    </row>
    <row r="37" spans="1:4" ht="15.75">
      <c r="A37" s="163"/>
      <c r="B37" s="163" t="s">
        <v>675</v>
      </c>
      <c r="C37" s="162"/>
      <c r="D37" s="162"/>
    </row>
    <row r="38" spans="1:4" ht="15.75">
      <c r="A38" s="163"/>
      <c r="B38" s="163" t="s">
        <v>676</v>
      </c>
      <c r="C38" s="162"/>
      <c r="D38" s="162"/>
    </row>
    <row r="39" spans="1:4" ht="15.75">
      <c r="A39" s="163"/>
      <c r="B39" s="163" t="s">
        <v>677</v>
      </c>
      <c r="C39" s="163"/>
      <c r="D39" s="163"/>
    </row>
    <row r="40" spans="1:4" ht="15.75">
      <c r="A40" s="160" t="s">
        <v>678</v>
      </c>
      <c r="B40" s="160" t="s">
        <v>679</v>
      </c>
      <c r="C40" s="162">
        <v>0</v>
      </c>
      <c r="D40" s="162">
        <v>0</v>
      </c>
    </row>
    <row r="41" spans="1:4" ht="15.75">
      <c r="A41" s="163"/>
      <c r="B41" s="160" t="s">
        <v>680</v>
      </c>
      <c r="C41" s="163"/>
      <c r="D41" s="163"/>
    </row>
    <row r="42" spans="1:4" ht="15.75">
      <c r="A42" s="163"/>
      <c r="B42" s="160" t="s">
        <v>681</v>
      </c>
      <c r="C42" s="164"/>
      <c r="D42" s="164"/>
    </row>
    <row r="43" spans="1:4" ht="15.75">
      <c r="A43" s="163"/>
      <c r="B43" s="160" t="s">
        <v>682</v>
      </c>
      <c r="C43" s="163"/>
      <c r="D43" s="163"/>
    </row>
    <row r="44" spans="1:4" ht="15.75">
      <c r="A44" s="163"/>
      <c r="B44" s="163" t="s">
        <v>683</v>
      </c>
      <c r="C44" s="163"/>
      <c r="D44" s="163"/>
    </row>
    <row r="45" spans="1:4" ht="15.75">
      <c r="A45" s="163"/>
      <c r="B45" s="163" t="s">
        <v>684</v>
      </c>
      <c r="C45" s="163"/>
      <c r="D45" s="163"/>
    </row>
    <row r="46" spans="1:4" ht="15.75">
      <c r="A46" s="160" t="s">
        <v>685</v>
      </c>
      <c r="B46" s="160" t="s">
        <v>686</v>
      </c>
      <c r="C46" s="162">
        <v>5516</v>
      </c>
      <c r="D46" s="162">
        <v>5516</v>
      </c>
    </row>
    <row r="47" spans="1:4" ht="15.75">
      <c r="A47" s="160" t="s">
        <v>687</v>
      </c>
      <c r="B47" s="160" t="s">
        <v>688</v>
      </c>
      <c r="C47" s="162">
        <f>SUM(C48:C50)</f>
        <v>864</v>
      </c>
      <c r="D47" s="162">
        <f>SUM(D48:D50)</f>
        <v>864</v>
      </c>
    </row>
    <row r="48" spans="1:4" ht="15.75">
      <c r="A48" s="163"/>
      <c r="B48" s="160" t="s">
        <v>689</v>
      </c>
      <c r="C48" s="164">
        <v>657</v>
      </c>
      <c r="D48" s="164">
        <v>657</v>
      </c>
    </row>
    <row r="49" spans="1:4" ht="15.75">
      <c r="A49" s="163"/>
      <c r="B49" s="160" t="s">
        <v>690</v>
      </c>
      <c r="C49" s="164">
        <v>0</v>
      </c>
      <c r="D49" s="164">
        <v>0</v>
      </c>
    </row>
    <row r="50" spans="1:4" ht="15.75">
      <c r="A50" s="163"/>
      <c r="B50" s="160" t="s">
        <v>691</v>
      </c>
      <c r="C50" s="164">
        <v>207</v>
      </c>
      <c r="D50" s="164">
        <v>207</v>
      </c>
    </row>
    <row r="51" spans="1:4" ht="15.75">
      <c r="A51" s="160" t="s">
        <v>692</v>
      </c>
      <c r="B51" s="160" t="s">
        <v>693</v>
      </c>
      <c r="C51" s="164">
        <v>447</v>
      </c>
      <c r="D51" s="164">
        <v>447</v>
      </c>
    </row>
    <row r="52" spans="1:4" ht="15.75">
      <c r="A52" s="160" t="s">
        <v>694</v>
      </c>
      <c r="B52" s="160" t="s">
        <v>695</v>
      </c>
      <c r="C52" s="163"/>
      <c r="D52" s="163"/>
    </row>
    <row r="53" spans="1:4" ht="15.75">
      <c r="A53" s="160" t="s">
        <v>696</v>
      </c>
      <c r="B53" s="160"/>
      <c r="C53" s="162">
        <f>C47+C46+C7</f>
        <v>227940</v>
      </c>
      <c r="D53" s="162">
        <f>D47+D46+D7+D51</f>
        <v>157832</v>
      </c>
    </row>
    <row r="54" spans="1:4" ht="15.75">
      <c r="A54" s="163"/>
      <c r="B54" s="163"/>
      <c r="C54" s="163"/>
      <c r="D54" s="163"/>
    </row>
    <row r="55" spans="1:4" ht="15.75">
      <c r="A55" s="160" t="s">
        <v>697</v>
      </c>
      <c r="B55" s="160" t="s">
        <v>698</v>
      </c>
      <c r="C55" s="162">
        <f>SUM(C56:C61)</f>
        <v>152262</v>
      </c>
      <c r="D55" s="162">
        <f>SUM(D56:D61)</f>
        <v>152262</v>
      </c>
    </row>
    <row r="56" spans="1:4" ht="15.75">
      <c r="A56" s="160"/>
      <c r="B56" s="160" t="s">
        <v>699</v>
      </c>
      <c r="C56" s="166">
        <v>134932</v>
      </c>
      <c r="D56" s="166">
        <v>134932</v>
      </c>
    </row>
    <row r="57" spans="1:4" ht="15.75">
      <c r="A57" s="160"/>
      <c r="B57" s="160" t="s">
        <v>700</v>
      </c>
      <c r="C57" s="166">
        <v>0</v>
      </c>
      <c r="D57" s="166">
        <v>0</v>
      </c>
    </row>
    <row r="58" spans="1:4" ht="15.75">
      <c r="A58" s="160"/>
      <c r="B58" s="160" t="s">
        <v>701</v>
      </c>
      <c r="C58" s="166">
        <v>5669</v>
      </c>
      <c r="D58" s="166">
        <v>5669</v>
      </c>
    </row>
    <row r="59" spans="1:4" ht="15.75">
      <c r="A59" s="160"/>
      <c r="B59" s="160" t="s">
        <v>702</v>
      </c>
      <c r="C59" s="166">
        <v>1700</v>
      </c>
      <c r="D59" s="166">
        <v>1700</v>
      </c>
    </row>
    <row r="60" spans="1:4" ht="15.75">
      <c r="A60" s="160"/>
      <c r="B60" s="160" t="s">
        <v>703</v>
      </c>
      <c r="C60" s="166">
        <v>0</v>
      </c>
      <c r="D60" s="166">
        <v>0</v>
      </c>
    </row>
    <row r="61" spans="1:4" ht="15.75">
      <c r="A61" s="160"/>
      <c r="B61" s="160" t="s">
        <v>704</v>
      </c>
      <c r="C61" s="166">
        <v>9961</v>
      </c>
      <c r="D61" s="166">
        <v>9961</v>
      </c>
    </row>
    <row r="62" spans="1:4" ht="15.75">
      <c r="A62" s="160" t="s">
        <v>705</v>
      </c>
      <c r="B62" s="160" t="s">
        <v>706</v>
      </c>
      <c r="C62" s="162">
        <f>SUM(C63:C65)</f>
        <v>2920</v>
      </c>
      <c r="D62" s="162">
        <f>SUM(D63:D65)</f>
        <v>2920</v>
      </c>
    </row>
    <row r="63" spans="1:4" ht="15.75">
      <c r="A63" s="160"/>
      <c r="B63" s="160" t="s">
        <v>707</v>
      </c>
      <c r="C63" s="164">
        <v>2125</v>
      </c>
      <c r="D63" s="164">
        <v>2125</v>
      </c>
    </row>
    <row r="64" spans="1:4" ht="15.75">
      <c r="A64" s="160"/>
      <c r="B64" s="160" t="s">
        <v>708</v>
      </c>
      <c r="C64" s="164">
        <v>632</v>
      </c>
      <c r="D64" s="164">
        <v>632</v>
      </c>
    </row>
    <row r="65" spans="1:4" ht="15.75">
      <c r="A65" s="160"/>
      <c r="B65" s="160" t="s">
        <v>709</v>
      </c>
      <c r="C65" s="164">
        <v>163</v>
      </c>
      <c r="D65" s="164">
        <v>163</v>
      </c>
    </row>
    <row r="66" spans="1:4" ht="15.75">
      <c r="A66" s="160" t="s">
        <v>710</v>
      </c>
      <c r="B66" s="160" t="s">
        <v>711</v>
      </c>
      <c r="C66" s="162">
        <v>0</v>
      </c>
      <c r="D66" s="162">
        <v>0</v>
      </c>
    </row>
    <row r="67" spans="1:4" ht="15.75">
      <c r="A67" s="160" t="s">
        <v>712</v>
      </c>
      <c r="B67" s="160" t="s">
        <v>713</v>
      </c>
      <c r="C67" s="162">
        <v>0</v>
      </c>
      <c r="D67" s="162">
        <v>0</v>
      </c>
    </row>
    <row r="68" spans="1:4" ht="15.75">
      <c r="A68" s="160" t="s">
        <v>714</v>
      </c>
      <c r="B68" s="160" t="s">
        <v>715</v>
      </c>
      <c r="C68" s="162">
        <v>2650</v>
      </c>
      <c r="D68" s="162">
        <v>2650</v>
      </c>
    </row>
    <row r="69" spans="1:4" ht="15.75">
      <c r="A69" s="357" t="s">
        <v>716</v>
      </c>
      <c r="B69" s="358"/>
      <c r="C69" s="162">
        <f>C68+C62+C55</f>
        <v>157832</v>
      </c>
      <c r="D69" s="162">
        <f>D68+D62+D55</f>
        <v>157832</v>
      </c>
    </row>
    <row r="70" spans="1:4" ht="15.75">
      <c r="A70" s="167"/>
      <c r="B70" s="168"/>
      <c r="C70" s="162"/>
      <c r="D70" s="162"/>
    </row>
    <row r="71" spans="1:4" ht="15.75">
      <c r="A71" s="163" t="s">
        <v>717</v>
      </c>
      <c r="B71" s="163"/>
      <c r="C71" s="164">
        <v>0</v>
      </c>
      <c r="D71" s="164">
        <v>0</v>
      </c>
    </row>
    <row r="72" spans="1:4" ht="15.75">
      <c r="A72" s="359"/>
      <c r="B72" s="360"/>
      <c r="C72" s="164"/>
      <c r="D72" s="164"/>
    </row>
    <row r="73" spans="1:4" ht="15.75">
      <c r="A73" s="163" t="s">
        <v>718</v>
      </c>
      <c r="B73" s="163"/>
      <c r="C73" s="164">
        <v>0</v>
      </c>
      <c r="D73" s="164">
        <v>0</v>
      </c>
    </row>
    <row r="74" spans="1:4" ht="15.75">
      <c r="A74" s="359"/>
      <c r="B74" s="360"/>
      <c r="C74" s="164"/>
      <c r="D74" s="164"/>
    </row>
    <row r="75" spans="1:4" ht="15.75">
      <c r="A75" s="361" t="s">
        <v>719</v>
      </c>
      <c r="B75" s="362"/>
      <c r="C75" s="162">
        <v>11045</v>
      </c>
      <c r="D75" s="162">
        <v>0</v>
      </c>
    </row>
  </sheetData>
  <sheetProtection/>
  <mergeCells count="11">
    <mergeCell ref="C4:D4"/>
    <mergeCell ref="C5:D5"/>
    <mergeCell ref="A69:B69"/>
    <mergeCell ref="A72:B72"/>
    <mergeCell ref="A74:B74"/>
    <mergeCell ref="A75:B75"/>
    <mergeCell ref="A1:D1"/>
    <mergeCell ref="A2:D2"/>
    <mergeCell ref="A3:D3"/>
    <mergeCell ref="A4:A6"/>
    <mergeCell ref="B4:B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2" r:id="rId1"/>
  <headerFooter alignWithMargins="0">
    <oddHeader>&amp;R12.  melléklet a 6/2016.(V.02.)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T103"/>
  <sheetViews>
    <sheetView view="pageBreakPreview" zoomScaleSheetLayoutView="100" zoomScalePageLayoutView="0" workbookViewId="0" topLeftCell="A1">
      <selection activeCell="A3" sqref="A3:AV3"/>
    </sheetView>
  </sheetViews>
  <sheetFormatPr defaultColWidth="9.140625" defaultRowHeight="15"/>
  <cols>
    <col min="1" max="2" width="2.7109375" style="4" customWidth="1"/>
    <col min="3" max="36" width="2.7109375" style="1" customWidth="1"/>
    <col min="37" max="40" width="2.7109375" style="1" hidden="1" customWidth="1"/>
    <col min="41" max="48" width="2.7109375" style="1" customWidth="1"/>
    <col min="49" max="16384" width="9.140625" style="1" customWidth="1"/>
  </cols>
  <sheetData>
    <row r="1" spans="1:72" ht="31.5" customHeight="1">
      <c r="A1" s="217" t="s">
        <v>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</row>
    <row r="2" spans="1:72" ht="33" customHeight="1">
      <c r="A2" s="274" t="s">
        <v>452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1"/>
      <c r="BQ2" s="11"/>
      <c r="BR2" s="11"/>
      <c r="BS2" s="11"/>
      <c r="BT2" s="11"/>
    </row>
    <row r="3" spans="1:48" ht="25.5" customHeight="1">
      <c r="A3" s="275" t="s">
        <v>0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</row>
    <row r="4" spans="1:36" ht="15.75" customHeight="1">
      <c r="A4" s="225" t="s">
        <v>1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</row>
    <row r="5" spans="1:48" ht="48" customHeight="1">
      <c r="A5" s="227" t="s">
        <v>2</v>
      </c>
      <c r="B5" s="220"/>
      <c r="C5" s="228" t="s">
        <v>3</v>
      </c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8" t="s">
        <v>4</v>
      </c>
      <c r="AD5" s="219"/>
      <c r="AE5" s="219"/>
      <c r="AF5" s="219"/>
      <c r="AG5" s="220" t="s">
        <v>5</v>
      </c>
      <c r="AH5" s="219"/>
      <c r="AI5" s="219"/>
      <c r="AJ5" s="219"/>
      <c r="AK5" s="220" t="s">
        <v>463</v>
      </c>
      <c r="AL5" s="219"/>
      <c r="AM5" s="219"/>
      <c r="AN5" s="219"/>
      <c r="AO5" s="220" t="s">
        <v>469</v>
      </c>
      <c r="AP5" s="219"/>
      <c r="AQ5" s="219"/>
      <c r="AR5" s="219"/>
      <c r="AS5" s="220" t="s">
        <v>470</v>
      </c>
      <c r="AT5" s="219"/>
      <c r="AU5" s="219"/>
      <c r="AV5" s="219"/>
    </row>
    <row r="6" spans="1:48" ht="19.5" customHeight="1">
      <c r="A6" s="229" t="s">
        <v>6</v>
      </c>
      <c r="B6" s="230"/>
      <c r="C6" s="231" t="s">
        <v>7</v>
      </c>
      <c r="D6" s="232"/>
      <c r="E6" s="232"/>
      <c r="F6" s="232"/>
      <c r="G6" s="232"/>
      <c r="H6" s="232"/>
      <c r="I6" s="232"/>
      <c r="J6" s="232"/>
      <c r="K6" s="232"/>
      <c r="L6" s="232"/>
      <c r="M6" s="232"/>
      <c r="N6" s="232"/>
      <c r="O6" s="232"/>
      <c r="P6" s="232"/>
      <c r="Q6" s="232"/>
      <c r="R6" s="232"/>
      <c r="S6" s="232"/>
      <c r="T6" s="232"/>
      <c r="U6" s="232"/>
      <c r="V6" s="232"/>
      <c r="W6" s="232"/>
      <c r="X6" s="232"/>
      <c r="Y6" s="232"/>
      <c r="Z6" s="232"/>
      <c r="AA6" s="232"/>
      <c r="AB6" s="232"/>
      <c r="AC6" s="233" t="s">
        <v>8</v>
      </c>
      <c r="AD6" s="234"/>
      <c r="AE6" s="234"/>
      <c r="AF6" s="235"/>
      <c r="AG6" s="222">
        <v>13175</v>
      </c>
      <c r="AH6" s="223"/>
      <c r="AI6" s="223"/>
      <c r="AJ6" s="224"/>
      <c r="AK6" s="222">
        <v>12092</v>
      </c>
      <c r="AL6" s="223"/>
      <c r="AM6" s="223"/>
      <c r="AN6" s="224"/>
      <c r="AO6" s="222">
        <v>11928</v>
      </c>
      <c r="AP6" s="223"/>
      <c r="AQ6" s="223"/>
      <c r="AR6" s="224"/>
      <c r="AS6" s="222">
        <v>11872</v>
      </c>
      <c r="AT6" s="223"/>
      <c r="AU6" s="223"/>
      <c r="AV6" s="224"/>
    </row>
    <row r="7" spans="1:48" ht="19.5" customHeight="1">
      <c r="A7" s="229" t="s">
        <v>9</v>
      </c>
      <c r="B7" s="230"/>
      <c r="C7" s="231" t="s">
        <v>10</v>
      </c>
      <c r="D7" s="232"/>
      <c r="E7" s="232"/>
      <c r="F7" s="232"/>
      <c r="G7" s="232"/>
      <c r="H7" s="232"/>
      <c r="I7" s="232"/>
      <c r="J7" s="232"/>
      <c r="K7" s="232"/>
      <c r="L7" s="232"/>
      <c r="M7" s="232"/>
      <c r="N7" s="232"/>
      <c r="O7" s="232"/>
      <c r="P7" s="232"/>
      <c r="Q7" s="232"/>
      <c r="R7" s="232"/>
      <c r="S7" s="232"/>
      <c r="T7" s="232"/>
      <c r="U7" s="232"/>
      <c r="V7" s="232"/>
      <c r="W7" s="232"/>
      <c r="X7" s="232"/>
      <c r="Y7" s="232"/>
      <c r="Z7" s="232"/>
      <c r="AA7" s="232"/>
      <c r="AB7" s="232"/>
      <c r="AC7" s="221" t="s">
        <v>11</v>
      </c>
      <c r="AD7" s="221"/>
      <c r="AE7" s="221"/>
      <c r="AF7" s="221"/>
      <c r="AG7" s="222">
        <v>0</v>
      </c>
      <c r="AH7" s="223"/>
      <c r="AI7" s="223"/>
      <c r="AJ7" s="224"/>
      <c r="AK7" s="222">
        <v>0</v>
      </c>
      <c r="AL7" s="223"/>
      <c r="AM7" s="223"/>
      <c r="AN7" s="224"/>
      <c r="AO7" s="222">
        <v>0</v>
      </c>
      <c r="AP7" s="223"/>
      <c r="AQ7" s="223"/>
      <c r="AR7" s="224"/>
      <c r="AS7" s="222">
        <v>0</v>
      </c>
      <c r="AT7" s="223"/>
      <c r="AU7" s="223"/>
      <c r="AV7" s="224"/>
    </row>
    <row r="8" spans="1:48" ht="19.5" customHeight="1">
      <c r="A8" s="229" t="s">
        <v>12</v>
      </c>
      <c r="B8" s="230"/>
      <c r="C8" s="231" t="s">
        <v>13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2"/>
      <c r="Z8" s="232"/>
      <c r="AA8" s="232"/>
      <c r="AB8" s="232"/>
      <c r="AC8" s="221" t="s">
        <v>14</v>
      </c>
      <c r="AD8" s="221"/>
      <c r="AE8" s="221"/>
      <c r="AF8" s="221"/>
      <c r="AG8" s="222"/>
      <c r="AH8" s="223"/>
      <c r="AI8" s="223"/>
      <c r="AJ8" s="224"/>
      <c r="AK8" s="222"/>
      <c r="AL8" s="223"/>
      <c r="AM8" s="223"/>
      <c r="AN8" s="224"/>
      <c r="AO8" s="222"/>
      <c r="AP8" s="223"/>
      <c r="AQ8" s="223"/>
      <c r="AR8" s="224"/>
      <c r="AS8" s="222"/>
      <c r="AT8" s="223"/>
      <c r="AU8" s="223"/>
      <c r="AV8" s="224"/>
    </row>
    <row r="9" spans="1:48" ht="19.5" customHeight="1">
      <c r="A9" s="229" t="s">
        <v>15</v>
      </c>
      <c r="B9" s="230"/>
      <c r="C9" s="236" t="s">
        <v>16</v>
      </c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21" t="s">
        <v>17</v>
      </c>
      <c r="AD9" s="221"/>
      <c r="AE9" s="221"/>
      <c r="AF9" s="221"/>
      <c r="AG9" s="222"/>
      <c r="AH9" s="223"/>
      <c r="AI9" s="223"/>
      <c r="AJ9" s="224"/>
      <c r="AK9" s="222"/>
      <c r="AL9" s="223"/>
      <c r="AM9" s="223"/>
      <c r="AN9" s="224"/>
      <c r="AO9" s="222"/>
      <c r="AP9" s="223"/>
      <c r="AQ9" s="223"/>
      <c r="AR9" s="224"/>
      <c r="AS9" s="222"/>
      <c r="AT9" s="223"/>
      <c r="AU9" s="223"/>
      <c r="AV9" s="224"/>
    </row>
    <row r="10" spans="1:48" ht="19.5" customHeight="1">
      <c r="A10" s="229" t="s">
        <v>18</v>
      </c>
      <c r="B10" s="230"/>
      <c r="C10" s="236" t="s">
        <v>19</v>
      </c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237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21" t="s">
        <v>20</v>
      </c>
      <c r="AD10" s="221"/>
      <c r="AE10" s="221"/>
      <c r="AF10" s="221"/>
      <c r="AG10" s="222"/>
      <c r="AH10" s="223"/>
      <c r="AI10" s="223"/>
      <c r="AJ10" s="224"/>
      <c r="AK10" s="222"/>
      <c r="AL10" s="223"/>
      <c r="AM10" s="223"/>
      <c r="AN10" s="224"/>
      <c r="AO10" s="222"/>
      <c r="AP10" s="223"/>
      <c r="AQ10" s="223"/>
      <c r="AR10" s="224"/>
      <c r="AS10" s="222"/>
      <c r="AT10" s="223"/>
      <c r="AU10" s="223"/>
      <c r="AV10" s="224"/>
    </row>
    <row r="11" spans="1:48" ht="19.5" customHeight="1">
      <c r="A11" s="229" t="s">
        <v>21</v>
      </c>
      <c r="B11" s="230"/>
      <c r="C11" s="236" t="s">
        <v>22</v>
      </c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21" t="s">
        <v>23</v>
      </c>
      <c r="AD11" s="221"/>
      <c r="AE11" s="221"/>
      <c r="AF11" s="221"/>
      <c r="AG11" s="222"/>
      <c r="AH11" s="223"/>
      <c r="AI11" s="223"/>
      <c r="AJ11" s="224"/>
      <c r="AK11" s="222"/>
      <c r="AL11" s="223"/>
      <c r="AM11" s="223"/>
      <c r="AN11" s="224"/>
      <c r="AO11" s="222"/>
      <c r="AP11" s="223"/>
      <c r="AQ11" s="223"/>
      <c r="AR11" s="224"/>
      <c r="AS11" s="222"/>
      <c r="AT11" s="223"/>
      <c r="AU11" s="223"/>
      <c r="AV11" s="224"/>
    </row>
    <row r="12" spans="1:48" ht="19.5" customHeight="1">
      <c r="A12" s="229" t="s">
        <v>24</v>
      </c>
      <c r="B12" s="230"/>
      <c r="C12" s="236" t="s">
        <v>25</v>
      </c>
      <c r="D12" s="237"/>
      <c r="E12" s="237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237"/>
      <c r="W12" s="237"/>
      <c r="X12" s="237"/>
      <c r="Y12" s="237"/>
      <c r="Z12" s="237"/>
      <c r="AA12" s="237"/>
      <c r="AB12" s="237"/>
      <c r="AC12" s="221" t="s">
        <v>26</v>
      </c>
      <c r="AD12" s="221"/>
      <c r="AE12" s="221"/>
      <c r="AF12" s="221"/>
      <c r="AG12" s="222">
        <v>295</v>
      </c>
      <c r="AH12" s="223"/>
      <c r="AI12" s="223"/>
      <c r="AJ12" s="224"/>
      <c r="AK12" s="222">
        <v>148</v>
      </c>
      <c r="AL12" s="223"/>
      <c r="AM12" s="223"/>
      <c r="AN12" s="224"/>
      <c r="AO12" s="222">
        <v>155</v>
      </c>
      <c r="AP12" s="223"/>
      <c r="AQ12" s="223"/>
      <c r="AR12" s="224"/>
      <c r="AS12" s="222">
        <v>155</v>
      </c>
      <c r="AT12" s="223"/>
      <c r="AU12" s="223"/>
      <c r="AV12" s="224"/>
    </row>
    <row r="13" spans="1:48" ht="19.5" customHeight="1">
      <c r="A13" s="229" t="s">
        <v>27</v>
      </c>
      <c r="B13" s="230"/>
      <c r="C13" s="236" t="s">
        <v>28</v>
      </c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237"/>
      <c r="X13" s="237"/>
      <c r="Y13" s="237"/>
      <c r="Z13" s="237"/>
      <c r="AA13" s="237"/>
      <c r="AB13" s="237"/>
      <c r="AC13" s="240" t="s">
        <v>29</v>
      </c>
      <c r="AD13" s="241"/>
      <c r="AE13" s="241"/>
      <c r="AF13" s="242"/>
      <c r="AG13" s="222">
        <v>20</v>
      </c>
      <c r="AH13" s="223"/>
      <c r="AI13" s="223"/>
      <c r="AJ13" s="224"/>
      <c r="AK13" s="222">
        <v>20</v>
      </c>
      <c r="AL13" s="223"/>
      <c r="AM13" s="223"/>
      <c r="AN13" s="224"/>
      <c r="AO13" s="222">
        <v>20</v>
      </c>
      <c r="AP13" s="223"/>
      <c r="AQ13" s="223"/>
      <c r="AR13" s="224"/>
      <c r="AS13" s="222">
        <v>20</v>
      </c>
      <c r="AT13" s="223"/>
      <c r="AU13" s="223"/>
      <c r="AV13" s="224"/>
    </row>
    <row r="14" spans="1:48" ht="19.5" customHeight="1">
      <c r="A14" s="229" t="s">
        <v>30</v>
      </c>
      <c r="B14" s="230"/>
      <c r="C14" s="238" t="s">
        <v>31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39"/>
      <c r="AC14" s="221" t="s">
        <v>32</v>
      </c>
      <c r="AD14" s="221"/>
      <c r="AE14" s="221"/>
      <c r="AF14" s="221"/>
      <c r="AG14" s="222"/>
      <c r="AH14" s="223"/>
      <c r="AI14" s="223"/>
      <c r="AJ14" s="224"/>
      <c r="AK14" s="222"/>
      <c r="AL14" s="223"/>
      <c r="AM14" s="223"/>
      <c r="AN14" s="224"/>
      <c r="AO14" s="222"/>
      <c r="AP14" s="223"/>
      <c r="AQ14" s="223"/>
      <c r="AR14" s="224"/>
      <c r="AS14" s="222"/>
      <c r="AT14" s="223"/>
      <c r="AU14" s="223"/>
      <c r="AV14" s="224"/>
    </row>
    <row r="15" spans="1:48" ht="19.5" customHeight="1">
      <c r="A15" s="229" t="s">
        <v>33</v>
      </c>
      <c r="B15" s="230"/>
      <c r="C15" s="238" t="s">
        <v>34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21" t="s">
        <v>35</v>
      </c>
      <c r="AD15" s="221"/>
      <c r="AE15" s="221"/>
      <c r="AF15" s="221"/>
      <c r="AG15" s="222"/>
      <c r="AH15" s="223"/>
      <c r="AI15" s="223"/>
      <c r="AJ15" s="224"/>
      <c r="AK15" s="222"/>
      <c r="AL15" s="223"/>
      <c r="AM15" s="223"/>
      <c r="AN15" s="224"/>
      <c r="AO15" s="222"/>
      <c r="AP15" s="223"/>
      <c r="AQ15" s="223"/>
      <c r="AR15" s="224"/>
      <c r="AS15" s="222"/>
      <c r="AT15" s="223"/>
      <c r="AU15" s="223"/>
      <c r="AV15" s="224"/>
    </row>
    <row r="16" spans="1:48" ht="19.5" customHeight="1">
      <c r="A16" s="229" t="s">
        <v>36</v>
      </c>
      <c r="B16" s="230"/>
      <c r="C16" s="238" t="s">
        <v>37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21" t="s">
        <v>38</v>
      </c>
      <c r="AD16" s="221"/>
      <c r="AE16" s="221"/>
      <c r="AF16" s="221"/>
      <c r="AG16" s="222"/>
      <c r="AH16" s="223"/>
      <c r="AI16" s="223"/>
      <c r="AJ16" s="224"/>
      <c r="AK16" s="222"/>
      <c r="AL16" s="223"/>
      <c r="AM16" s="223"/>
      <c r="AN16" s="224"/>
      <c r="AO16" s="222"/>
      <c r="AP16" s="223"/>
      <c r="AQ16" s="223"/>
      <c r="AR16" s="224"/>
      <c r="AS16" s="222"/>
      <c r="AT16" s="223"/>
      <c r="AU16" s="223"/>
      <c r="AV16" s="224"/>
    </row>
    <row r="17" spans="1:48" s="2" customFormat="1" ht="19.5" customHeight="1">
      <c r="A17" s="229" t="s">
        <v>39</v>
      </c>
      <c r="B17" s="230"/>
      <c r="C17" s="238" t="s">
        <v>40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21" t="s">
        <v>41</v>
      </c>
      <c r="AD17" s="221"/>
      <c r="AE17" s="221"/>
      <c r="AF17" s="221"/>
      <c r="AG17" s="222"/>
      <c r="AH17" s="223"/>
      <c r="AI17" s="223"/>
      <c r="AJ17" s="224"/>
      <c r="AK17" s="222"/>
      <c r="AL17" s="223"/>
      <c r="AM17" s="223"/>
      <c r="AN17" s="224"/>
      <c r="AO17" s="222"/>
      <c r="AP17" s="223"/>
      <c r="AQ17" s="223"/>
      <c r="AR17" s="224"/>
      <c r="AS17" s="222"/>
      <c r="AT17" s="223"/>
      <c r="AU17" s="223"/>
      <c r="AV17" s="224"/>
    </row>
    <row r="18" spans="1:48" s="2" customFormat="1" ht="19.5" customHeight="1">
      <c r="A18" s="229" t="s">
        <v>42</v>
      </c>
      <c r="B18" s="230"/>
      <c r="C18" s="238" t="s">
        <v>43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21" t="s">
        <v>44</v>
      </c>
      <c r="AD18" s="221"/>
      <c r="AE18" s="221"/>
      <c r="AF18" s="221"/>
      <c r="AG18" s="222"/>
      <c r="AH18" s="223"/>
      <c r="AI18" s="223"/>
      <c r="AJ18" s="224"/>
      <c r="AK18" s="222"/>
      <c r="AL18" s="223"/>
      <c r="AM18" s="223"/>
      <c r="AN18" s="224"/>
      <c r="AO18" s="222">
        <v>151</v>
      </c>
      <c r="AP18" s="223"/>
      <c r="AQ18" s="223"/>
      <c r="AR18" s="224"/>
      <c r="AS18" s="222">
        <v>151</v>
      </c>
      <c r="AT18" s="223"/>
      <c r="AU18" s="223"/>
      <c r="AV18" s="224"/>
    </row>
    <row r="19" spans="1:48" s="2" customFormat="1" ht="19.5" customHeight="1">
      <c r="A19" s="243" t="s">
        <v>45</v>
      </c>
      <c r="B19" s="244"/>
      <c r="C19" s="245" t="s">
        <v>46</v>
      </c>
      <c r="D19" s="246"/>
      <c r="E19" s="246"/>
      <c r="F19" s="246"/>
      <c r="G19" s="246"/>
      <c r="H19" s="246"/>
      <c r="I19" s="246"/>
      <c r="J19" s="246"/>
      <c r="K19" s="246"/>
      <c r="L19" s="246"/>
      <c r="M19" s="246"/>
      <c r="N19" s="246"/>
      <c r="O19" s="246"/>
      <c r="P19" s="246"/>
      <c r="Q19" s="246"/>
      <c r="R19" s="246"/>
      <c r="S19" s="246"/>
      <c r="T19" s="246"/>
      <c r="U19" s="246"/>
      <c r="V19" s="246"/>
      <c r="W19" s="246"/>
      <c r="X19" s="246"/>
      <c r="Y19" s="246"/>
      <c r="Z19" s="246"/>
      <c r="AA19" s="246"/>
      <c r="AB19" s="246"/>
      <c r="AC19" s="247" t="s">
        <v>47</v>
      </c>
      <c r="AD19" s="247"/>
      <c r="AE19" s="247"/>
      <c r="AF19" s="247"/>
      <c r="AG19" s="248">
        <f>SUM(AG6:AJ18)</f>
        <v>13490</v>
      </c>
      <c r="AH19" s="249"/>
      <c r="AI19" s="249"/>
      <c r="AJ19" s="250"/>
      <c r="AK19" s="248">
        <f>SUM(AK6:AN18)</f>
        <v>12260</v>
      </c>
      <c r="AL19" s="249"/>
      <c r="AM19" s="249"/>
      <c r="AN19" s="250"/>
      <c r="AO19" s="248">
        <f>SUM(AO6:AR18)</f>
        <v>12254</v>
      </c>
      <c r="AP19" s="249"/>
      <c r="AQ19" s="249"/>
      <c r="AR19" s="250"/>
      <c r="AS19" s="248">
        <f>SUM(AS6:AV18)</f>
        <v>12198</v>
      </c>
      <c r="AT19" s="249"/>
      <c r="AU19" s="249"/>
      <c r="AV19" s="250"/>
    </row>
    <row r="20" spans="1:48" ht="19.5" customHeight="1">
      <c r="A20" s="229" t="s">
        <v>48</v>
      </c>
      <c r="B20" s="230"/>
      <c r="C20" s="238" t="s">
        <v>49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21" t="s">
        <v>50</v>
      </c>
      <c r="AD20" s="221"/>
      <c r="AE20" s="221"/>
      <c r="AF20" s="221"/>
      <c r="AG20" s="222">
        <v>0</v>
      </c>
      <c r="AH20" s="223"/>
      <c r="AI20" s="223"/>
      <c r="AJ20" s="224"/>
      <c r="AK20" s="222">
        <v>1942</v>
      </c>
      <c r="AL20" s="223"/>
      <c r="AM20" s="223"/>
      <c r="AN20" s="224"/>
      <c r="AO20" s="222">
        <v>1943</v>
      </c>
      <c r="AP20" s="223"/>
      <c r="AQ20" s="223"/>
      <c r="AR20" s="224"/>
      <c r="AS20" s="222">
        <v>1943</v>
      </c>
      <c r="AT20" s="223"/>
      <c r="AU20" s="223"/>
      <c r="AV20" s="224"/>
    </row>
    <row r="21" spans="1:48" ht="29.25" customHeight="1">
      <c r="A21" s="229" t="s">
        <v>51</v>
      </c>
      <c r="B21" s="230"/>
      <c r="C21" s="238" t="s">
        <v>52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21" t="s">
        <v>53</v>
      </c>
      <c r="AD21" s="221"/>
      <c r="AE21" s="221"/>
      <c r="AF21" s="221"/>
      <c r="AG21" s="222">
        <v>0</v>
      </c>
      <c r="AH21" s="223"/>
      <c r="AI21" s="223"/>
      <c r="AJ21" s="224"/>
      <c r="AK21" s="222">
        <v>0</v>
      </c>
      <c r="AL21" s="223"/>
      <c r="AM21" s="223"/>
      <c r="AN21" s="224"/>
      <c r="AO21" s="222">
        <v>928</v>
      </c>
      <c r="AP21" s="223"/>
      <c r="AQ21" s="223"/>
      <c r="AR21" s="224"/>
      <c r="AS21" s="222">
        <v>928</v>
      </c>
      <c r="AT21" s="223"/>
      <c r="AU21" s="223"/>
      <c r="AV21" s="224"/>
    </row>
    <row r="22" spans="1:48" ht="19.5" customHeight="1">
      <c r="A22" s="229" t="s">
        <v>54</v>
      </c>
      <c r="B22" s="230"/>
      <c r="C22" s="251" t="s">
        <v>55</v>
      </c>
      <c r="D22" s="252"/>
      <c r="E22" s="252"/>
      <c r="F22" s="252"/>
      <c r="G22" s="252"/>
      <c r="H22" s="252"/>
      <c r="I22" s="252"/>
      <c r="J22" s="252"/>
      <c r="K22" s="252"/>
      <c r="L22" s="252"/>
      <c r="M22" s="252"/>
      <c r="N22" s="252"/>
      <c r="O22" s="252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  <c r="AC22" s="221" t="s">
        <v>56</v>
      </c>
      <c r="AD22" s="221"/>
      <c r="AE22" s="221"/>
      <c r="AF22" s="221"/>
      <c r="AG22" s="222">
        <v>780</v>
      </c>
      <c r="AH22" s="223"/>
      <c r="AI22" s="223"/>
      <c r="AJ22" s="224"/>
      <c r="AK22" s="222">
        <v>900</v>
      </c>
      <c r="AL22" s="223"/>
      <c r="AM22" s="223"/>
      <c r="AN22" s="224"/>
      <c r="AO22" s="222"/>
      <c r="AP22" s="223"/>
      <c r="AQ22" s="223"/>
      <c r="AR22" s="224"/>
      <c r="AS22" s="222"/>
      <c r="AT22" s="223"/>
      <c r="AU22" s="223"/>
      <c r="AV22" s="224"/>
    </row>
    <row r="23" spans="1:48" ht="19.5" customHeight="1">
      <c r="A23" s="243" t="s">
        <v>57</v>
      </c>
      <c r="B23" s="244"/>
      <c r="C23" s="253" t="s">
        <v>58</v>
      </c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4"/>
      <c r="P23" s="254"/>
      <c r="Q23" s="254"/>
      <c r="R23" s="254"/>
      <c r="S23" s="254"/>
      <c r="T23" s="254"/>
      <c r="U23" s="254"/>
      <c r="V23" s="254"/>
      <c r="W23" s="254"/>
      <c r="X23" s="254"/>
      <c r="Y23" s="254"/>
      <c r="Z23" s="254"/>
      <c r="AA23" s="254"/>
      <c r="AB23" s="254"/>
      <c r="AC23" s="247" t="s">
        <v>59</v>
      </c>
      <c r="AD23" s="247"/>
      <c r="AE23" s="247"/>
      <c r="AF23" s="247"/>
      <c r="AG23" s="248">
        <f>SUM(AG20:AJ22)</f>
        <v>780</v>
      </c>
      <c r="AH23" s="249"/>
      <c r="AI23" s="249"/>
      <c r="AJ23" s="250"/>
      <c r="AK23" s="248">
        <f>SUM(AK20:AN22)</f>
        <v>2842</v>
      </c>
      <c r="AL23" s="249"/>
      <c r="AM23" s="249"/>
      <c r="AN23" s="250"/>
      <c r="AO23" s="248">
        <f>SUM(AO20:AR22)</f>
        <v>2871</v>
      </c>
      <c r="AP23" s="249"/>
      <c r="AQ23" s="249"/>
      <c r="AR23" s="250"/>
      <c r="AS23" s="248">
        <f>SUM(AS20:AV22)</f>
        <v>2871</v>
      </c>
      <c r="AT23" s="249"/>
      <c r="AU23" s="249"/>
      <c r="AV23" s="250"/>
    </row>
    <row r="24" spans="1:48" ht="19.5" customHeight="1">
      <c r="A24" s="243" t="s">
        <v>60</v>
      </c>
      <c r="B24" s="244"/>
      <c r="C24" s="245" t="s">
        <v>61</v>
      </c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246"/>
      <c r="AC24" s="247" t="s">
        <v>62</v>
      </c>
      <c r="AD24" s="247"/>
      <c r="AE24" s="247"/>
      <c r="AF24" s="247"/>
      <c r="AG24" s="248">
        <f>AG23+AG19</f>
        <v>14270</v>
      </c>
      <c r="AH24" s="249"/>
      <c r="AI24" s="249"/>
      <c r="AJ24" s="250"/>
      <c r="AK24" s="248">
        <f>AK23+AK19</f>
        <v>15102</v>
      </c>
      <c r="AL24" s="249"/>
      <c r="AM24" s="249"/>
      <c r="AN24" s="250"/>
      <c r="AO24" s="248">
        <f>AO23+AO19</f>
        <v>15125</v>
      </c>
      <c r="AP24" s="249"/>
      <c r="AQ24" s="249"/>
      <c r="AR24" s="250"/>
      <c r="AS24" s="248">
        <f>AS23+AS19</f>
        <v>15069</v>
      </c>
      <c r="AT24" s="249"/>
      <c r="AU24" s="249"/>
      <c r="AV24" s="250"/>
    </row>
    <row r="25" spans="1:48" s="3" customFormat="1" ht="19.5" customHeight="1">
      <c r="A25" s="243" t="s">
        <v>63</v>
      </c>
      <c r="B25" s="244"/>
      <c r="C25" s="253" t="s">
        <v>64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54"/>
      <c r="AC25" s="247" t="s">
        <v>65</v>
      </c>
      <c r="AD25" s="247"/>
      <c r="AE25" s="247"/>
      <c r="AF25" s="247"/>
      <c r="AG25" s="248">
        <v>2626</v>
      </c>
      <c r="AH25" s="249"/>
      <c r="AI25" s="249"/>
      <c r="AJ25" s="250"/>
      <c r="AK25" s="248">
        <v>2754</v>
      </c>
      <c r="AL25" s="249"/>
      <c r="AM25" s="249"/>
      <c r="AN25" s="250"/>
      <c r="AO25" s="248">
        <v>2754</v>
      </c>
      <c r="AP25" s="249"/>
      <c r="AQ25" s="249"/>
      <c r="AR25" s="250"/>
      <c r="AS25" s="248">
        <v>2730</v>
      </c>
      <c r="AT25" s="249"/>
      <c r="AU25" s="249"/>
      <c r="AV25" s="250"/>
    </row>
    <row r="26" spans="1:48" ht="19.5" customHeight="1">
      <c r="A26" s="229" t="s">
        <v>66</v>
      </c>
      <c r="B26" s="230"/>
      <c r="C26" s="238" t="s">
        <v>67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21" t="s">
        <v>68</v>
      </c>
      <c r="AD26" s="221"/>
      <c r="AE26" s="221"/>
      <c r="AF26" s="221"/>
      <c r="AG26" s="222">
        <v>15</v>
      </c>
      <c r="AH26" s="223"/>
      <c r="AI26" s="223"/>
      <c r="AJ26" s="224"/>
      <c r="AK26" s="222">
        <v>15</v>
      </c>
      <c r="AL26" s="223"/>
      <c r="AM26" s="223"/>
      <c r="AN26" s="224"/>
      <c r="AO26" s="222">
        <v>21</v>
      </c>
      <c r="AP26" s="223"/>
      <c r="AQ26" s="223"/>
      <c r="AR26" s="224"/>
      <c r="AS26" s="222">
        <v>21</v>
      </c>
      <c r="AT26" s="223"/>
      <c r="AU26" s="223"/>
      <c r="AV26" s="224"/>
    </row>
    <row r="27" spans="1:48" ht="19.5" customHeight="1">
      <c r="A27" s="229" t="s">
        <v>69</v>
      </c>
      <c r="B27" s="230"/>
      <c r="C27" s="238" t="s">
        <v>70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21" t="s">
        <v>71</v>
      </c>
      <c r="AD27" s="221"/>
      <c r="AE27" s="221"/>
      <c r="AF27" s="221"/>
      <c r="AG27" s="222">
        <v>2144</v>
      </c>
      <c r="AH27" s="223"/>
      <c r="AI27" s="223"/>
      <c r="AJ27" s="224"/>
      <c r="AK27" s="222">
        <v>2335</v>
      </c>
      <c r="AL27" s="223"/>
      <c r="AM27" s="223"/>
      <c r="AN27" s="224"/>
      <c r="AO27" s="222">
        <v>2570</v>
      </c>
      <c r="AP27" s="223"/>
      <c r="AQ27" s="223"/>
      <c r="AR27" s="224"/>
      <c r="AS27" s="222">
        <v>2525</v>
      </c>
      <c r="AT27" s="223"/>
      <c r="AU27" s="223"/>
      <c r="AV27" s="224"/>
    </row>
    <row r="28" spans="1:48" ht="19.5" customHeight="1">
      <c r="A28" s="229" t="s">
        <v>72</v>
      </c>
      <c r="B28" s="230"/>
      <c r="C28" s="238" t="s">
        <v>73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21" t="s">
        <v>74</v>
      </c>
      <c r="AD28" s="221"/>
      <c r="AE28" s="221"/>
      <c r="AF28" s="221"/>
      <c r="AG28" s="222">
        <v>0</v>
      </c>
      <c r="AH28" s="223"/>
      <c r="AI28" s="223"/>
      <c r="AJ28" s="224"/>
      <c r="AK28" s="222">
        <v>0</v>
      </c>
      <c r="AL28" s="223"/>
      <c r="AM28" s="223"/>
      <c r="AN28" s="224"/>
      <c r="AO28" s="222">
        <v>0</v>
      </c>
      <c r="AP28" s="223"/>
      <c r="AQ28" s="223"/>
      <c r="AR28" s="224"/>
      <c r="AS28" s="222">
        <v>0</v>
      </c>
      <c r="AT28" s="223"/>
      <c r="AU28" s="223"/>
      <c r="AV28" s="224"/>
    </row>
    <row r="29" spans="1:48" ht="19.5" customHeight="1">
      <c r="A29" s="243" t="s">
        <v>75</v>
      </c>
      <c r="B29" s="244"/>
      <c r="C29" s="253" t="s">
        <v>76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54"/>
      <c r="AC29" s="247" t="s">
        <v>77</v>
      </c>
      <c r="AD29" s="247"/>
      <c r="AE29" s="247"/>
      <c r="AF29" s="247"/>
      <c r="AG29" s="248">
        <f>SUM(AG26:AJ28)</f>
        <v>2159</v>
      </c>
      <c r="AH29" s="249"/>
      <c r="AI29" s="249"/>
      <c r="AJ29" s="250"/>
      <c r="AK29" s="248">
        <f>SUM(AK26:AN28)</f>
        <v>2350</v>
      </c>
      <c r="AL29" s="249"/>
      <c r="AM29" s="249"/>
      <c r="AN29" s="250"/>
      <c r="AO29" s="248">
        <f>SUM(AO26:AR28)</f>
        <v>2591</v>
      </c>
      <c r="AP29" s="249"/>
      <c r="AQ29" s="249"/>
      <c r="AR29" s="250"/>
      <c r="AS29" s="248">
        <f>SUM(AS26:AV28)</f>
        <v>2546</v>
      </c>
      <c r="AT29" s="249"/>
      <c r="AU29" s="249"/>
      <c r="AV29" s="250"/>
    </row>
    <row r="30" spans="1:48" ht="19.5" customHeight="1">
      <c r="A30" s="229" t="s">
        <v>78</v>
      </c>
      <c r="B30" s="230"/>
      <c r="C30" s="238" t="s">
        <v>79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21" t="s">
        <v>80</v>
      </c>
      <c r="AD30" s="221"/>
      <c r="AE30" s="221"/>
      <c r="AF30" s="221"/>
      <c r="AG30" s="222">
        <v>179</v>
      </c>
      <c r="AH30" s="223"/>
      <c r="AI30" s="223"/>
      <c r="AJ30" s="224"/>
      <c r="AK30" s="222">
        <v>179</v>
      </c>
      <c r="AL30" s="223"/>
      <c r="AM30" s="223"/>
      <c r="AN30" s="224"/>
      <c r="AO30" s="222">
        <v>290</v>
      </c>
      <c r="AP30" s="223"/>
      <c r="AQ30" s="223"/>
      <c r="AR30" s="224"/>
      <c r="AS30" s="222">
        <v>290</v>
      </c>
      <c r="AT30" s="223"/>
      <c r="AU30" s="223"/>
      <c r="AV30" s="224"/>
    </row>
    <row r="31" spans="1:48" ht="19.5" customHeight="1">
      <c r="A31" s="229" t="s">
        <v>81</v>
      </c>
      <c r="B31" s="230"/>
      <c r="C31" s="238" t="s">
        <v>82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21" t="s">
        <v>83</v>
      </c>
      <c r="AD31" s="221"/>
      <c r="AE31" s="221"/>
      <c r="AF31" s="221"/>
      <c r="AG31" s="222">
        <v>267</v>
      </c>
      <c r="AH31" s="223"/>
      <c r="AI31" s="223"/>
      <c r="AJ31" s="224"/>
      <c r="AK31" s="222">
        <v>267</v>
      </c>
      <c r="AL31" s="223"/>
      <c r="AM31" s="223"/>
      <c r="AN31" s="224"/>
      <c r="AO31" s="222">
        <v>267</v>
      </c>
      <c r="AP31" s="223"/>
      <c r="AQ31" s="223"/>
      <c r="AR31" s="224"/>
      <c r="AS31" s="222">
        <v>216</v>
      </c>
      <c r="AT31" s="223"/>
      <c r="AU31" s="223"/>
      <c r="AV31" s="224"/>
    </row>
    <row r="32" spans="1:48" ht="19.5" customHeight="1">
      <c r="A32" s="243" t="s">
        <v>84</v>
      </c>
      <c r="B32" s="244"/>
      <c r="C32" s="253" t="s">
        <v>85</v>
      </c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  <c r="U32" s="254"/>
      <c r="V32" s="254"/>
      <c r="W32" s="254"/>
      <c r="X32" s="254"/>
      <c r="Y32" s="254"/>
      <c r="Z32" s="254"/>
      <c r="AA32" s="254"/>
      <c r="AB32" s="254"/>
      <c r="AC32" s="247" t="s">
        <v>86</v>
      </c>
      <c r="AD32" s="247"/>
      <c r="AE32" s="247"/>
      <c r="AF32" s="247"/>
      <c r="AG32" s="248">
        <f>SUM(AG30:AJ31)</f>
        <v>446</v>
      </c>
      <c r="AH32" s="249"/>
      <c r="AI32" s="249"/>
      <c r="AJ32" s="250"/>
      <c r="AK32" s="248">
        <f>SUM(AK30:AN31)</f>
        <v>446</v>
      </c>
      <c r="AL32" s="249"/>
      <c r="AM32" s="249"/>
      <c r="AN32" s="250"/>
      <c r="AO32" s="248">
        <f>SUM(AO30:AR31)</f>
        <v>557</v>
      </c>
      <c r="AP32" s="249"/>
      <c r="AQ32" s="249"/>
      <c r="AR32" s="250"/>
      <c r="AS32" s="248">
        <f>SUM(AS30:AV31)</f>
        <v>506</v>
      </c>
      <c r="AT32" s="249"/>
      <c r="AU32" s="249"/>
      <c r="AV32" s="250"/>
    </row>
    <row r="33" spans="1:48" ht="19.5" customHeight="1">
      <c r="A33" s="229" t="s">
        <v>87</v>
      </c>
      <c r="B33" s="230"/>
      <c r="C33" s="238" t="s">
        <v>88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39"/>
      <c r="AC33" s="221" t="s">
        <v>89</v>
      </c>
      <c r="AD33" s="221"/>
      <c r="AE33" s="221"/>
      <c r="AF33" s="221"/>
      <c r="AG33" s="222">
        <v>3243</v>
      </c>
      <c r="AH33" s="223"/>
      <c r="AI33" s="223"/>
      <c r="AJ33" s="224"/>
      <c r="AK33" s="222">
        <v>3243</v>
      </c>
      <c r="AL33" s="223"/>
      <c r="AM33" s="223"/>
      <c r="AN33" s="224"/>
      <c r="AO33" s="222">
        <v>1900</v>
      </c>
      <c r="AP33" s="223"/>
      <c r="AQ33" s="223"/>
      <c r="AR33" s="224"/>
      <c r="AS33" s="222">
        <v>1837</v>
      </c>
      <c r="AT33" s="223"/>
      <c r="AU33" s="223"/>
      <c r="AV33" s="224"/>
    </row>
    <row r="34" spans="1:48" ht="19.5" customHeight="1">
      <c r="A34" s="229" t="s">
        <v>90</v>
      </c>
      <c r="B34" s="230"/>
      <c r="C34" s="238" t="s">
        <v>91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39"/>
      <c r="AC34" s="221" t="s">
        <v>92</v>
      </c>
      <c r="AD34" s="221"/>
      <c r="AE34" s="221"/>
      <c r="AF34" s="221"/>
      <c r="AG34" s="222">
        <v>0</v>
      </c>
      <c r="AH34" s="223"/>
      <c r="AI34" s="223"/>
      <c r="AJ34" s="224"/>
      <c r="AK34" s="222">
        <v>0</v>
      </c>
      <c r="AL34" s="223"/>
      <c r="AM34" s="223"/>
      <c r="AN34" s="224"/>
      <c r="AO34" s="222">
        <v>129</v>
      </c>
      <c r="AP34" s="223"/>
      <c r="AQ34" s="223"/>
      <c r="AR34" s="224"/>
      <c r="AS34" s="222">
        <v>129</v>
      </c>
      <c r="AT34" s="223"/>
      <c r="AU34" s="223"/>
      <c r="AV34" s="224"/>
    </row>
    <row r="35" spans="1:48" ht="19.5" customHeight="1">
      <c r="A35" s="229" t="s">
        <v>93</v>
      </c>
      <c r="B35" s="230"/>
      <c r="C35" s="238" t="s">
        <v>94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39"/>
      <c r="AC35" s="221" t="s">
        <v>95</v>
      </c>
      <c r="AD35" s="221"/>
      <c r="AE35" s="221"/>
      <c r="AF35" s="221"/>
      <c r="AG35" s="222">
        <v>68</v>
      </c>
      <c r="AH35" s="223"/>
      <c r="AI35" s="223"/>
      <c r="AJ35" s="224"/>
      <c r="AK35" s="222">
        <v>228</v>
      </c>
      <c r="AL35" s="223"/>
      <c r="AM35" s="223"/>
      <c r="AN35" s="224"/>
      <c r="AO35" s="222">
        <v>99</v>
      </c>
      <c r="AP35" s="223"/>
      <c r="AQ35" s="223"/>
      <c r="AR35" s="224"/>
      <c r="AS35" s="222">
        <v>68</v>
      </c>
      <c r="AT35" s="223"/>
      <c r="AU35" s="223"/>
      <c r="AV35" s="224"/>
    </row>
    <row r="36" spans="1:48" ht="19.5" customHeight="1">
      <c r="A36" s="229" t="s">
        <v>96</v>
      </c>
      <c r="B36" s="230"/>
      <c r="C36" s="238" t="s">
        <v>97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39"/>
      <c r="AC36" s="221" t="s">
        <v>98</v>
      </c>
      <c r="AD36" s="221"/>
      <c r="AE36" s="221"/>
      <c r="AF36" s="221"/>
      <c r="AG36" s="222">
        <v>256</v>
      </c>
      <c r="AH36" s="223"/>
      <c r="AI36" s="223"/>
      <c r="AJ36" s="224"/>
      <c r="AK36" s="222">
        <v>256</v>
      </c>
      <c r="AL36" s="223"/>
      <c r="AM36" s="223"/>
      <c r="AN36" s="224"/>
      <c r="AO36" s="222">
        <v>447</v>
      </c>
      <c r="AP36" s="223"/>
      <c r="AQ36" s="223"/>
      <c r="AR36" s="224"/>
      <c r="AS36" s="222">
        <v>387</v>
      </c>
      <c r="AT36" s="223"/>
      <c r="AU36" s="223"/>
      <c r="AV36" s="224"/>
    </row>
    <row r="37" spans="1:48" ht="19.5" customHeight="1">
      <c r="A37" s="229" t="s">
        <v>99</v>
      </c>
      <c r="B37" s="230"/>
      <c r="C37" s="255" t="s">
        <v>100</v>
      </c>
      <c r="D37" s="256"/>
      <c r="E37" s="256"/>
      <c r="F37" s="256"/>
      <c r="G37" s="256"/>
      <c r="H37" s="256"/>
      <c r="I37" s="256"/>
      <c r="J37" s="256"/>
      <c r="K37" s="256"/>
      <c r="L37" s="256"/>
      <c r="M37" s="256"/>
      <c r="N37" s="256"/>
      <c r="O37" s="256"/>
      <c r="P37" s="256"/>
      <c r="Q37" s="256"/>
      <c r="R37" s="256"/>
      <c r="S37" s="256"/>
      <c r="T37" s="256"/>
      <c r="U37" s="256"/>
      <c r="V37" s="256"/>
      <c r="W37" s="256"/>
      <c r="X37" s="256"/>
      <c r="Y37" s="256"/>
      <c r="Z37" s="256"/>
      <c r="AA37" s="256"/>
      <c r="AB37" s="256"/>
      <c r="AC37" s="221" t="s">
        <v>101</v>
      </c>
      <c r="AD37" s="221"/>
      <c r="AE37" s="221"/>
      <c r="AF37" s="221"/>
      <c r="AG37" s="222"/>
      <c r="AH37" s="223"/>
      <c r="AI37" s="223"/>
      <c r="AJ37" s="224"/>
      <c r="AK37" s="222"/>
      <c r="AL37" s="223"/>
      <c r="AM37" s="223"/>
      <c r="AN37" s="224"/>
      <c r="AO37" s="222"/>
      <c r="AP37" s="223"/>
      <c r="AQ37" s="223"/>
      <c r="AR37" s="224"/>
      <c r="AS37" s="222"/>
      <c r="AT37" s="223"/>
      <c r="AU37" s="223"/>
      <c r="AV37" s="224"/>
    </row>
    <row r="38" spans="1:48" ht="19.5" customHeight="1">
      <c r="A38" s="229" t="s">
        <v>102</v>
      </c>
      <c r="B38" s="230"/>
      <c r="C38" s="251" t="s">
        <v>103</v>
      </c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52"/>
      <c r="AC38" s="221" t="s">
        <v>104</v>
      </c>
      <c r="AD38" s="221"/>
      <c r="AE38" s="221"/>
      <c r="AF38" s="221"/>
      <c r="AG38" s="222">
        <v>7</v>
      </c>
      <c r="AH38" s="223"/>
      <c r="AI38" s="223"/>
      <c r="AJ38" s="224"/>
      <c r="AK38" s="222">
        <v>7</v>
      </c>
      <c r="AL38" s="223"/>
      <c r="AM38" s="223"/>
      <c r="AN38" s="224"/>
      <c r="AO38" s="222">
        <v>7</v>
      </c>
      <c r="AP38" s="223"/>
      <c r="AQ38" s="223"/>
      <c r="AR38" s="224"/>
      <c r="AS38" s="222">
        <v>0</v>
      </c>
      <c r="AT38" s="223"/>
      <c r="AU38" s="223"/>
      <c r="AV38" s="224"/>
    </row>
    <row r="39" spans="1:48" ht="19.5" customHeight="1">
      <c r="A39" s="229" t="s">
        <v>105</v>
      </c>
      <c r="B39" s="230"/>
      <c r="C39" s="238" t="s">
        <v>106</v>
      </c>
      <c r="D39" s="239"/>
      <c r="E39" s="239"/>
      <c r="F39" s="239"/>
      <c r="G39" s="239"/>
      <c r="H39" s="239"/>
      <c r="I39" s="239"/>
      <c r="J39" s="239"/>
      <c r="K39" s="239"/>
      <c r="L39" s="239"/>
      <c r="M39" s="239"/>
      <c r="N39" s="239"/>
      <c r="O39" s="239"/>
      <c r="P39" s="239"/>
      <c r="Q39" s="239"/>
      <c r="R39" s="239"/>
      <c r="S39" s="239"/>
      <c r="T39" s="239"/>
      <c r="U39" s="239"/>
      <c r="V39" s="239"/>
      <c r="W39" s="239"/>
      <c r="X39" s="239"/>
      <c r="Y39" s="239"/>
      <c r="Z39" s="239"/>
      <c r="AA39" s="239"/>
      <c r="AB39" s="239"/>
      <c r="AC39" s="221" t="s">
        <v>107</v>
      </c>
      <c r="AD39" s="221"/>
      <c r="AE39" s="221"/>
      <c r="AF39" s="221"/>
      <c r="AG39" s="222">
        <v>1125</v>
      </c>
      <c r="AH39" s="223"/>
      <c r="AI39" s="223"/>
      <c r="AJ39" s="224"/>
      <c r="AK39" s="222">
        <v>1125</v>
      </c>
      <c r="AL39" s="223"/>
      <c r="AM39" s="223"/>
      <c r="AN39" s="224"/>
      <c r="AO39" s="222">
        <v>3875</v>
      </c>
      <c r="AP39" s="223"/>
      <c r="AQ39" s="223"/>
      <c r="AR39" s="224"/>
      <c r="AS39" s="222">
        <v>3196</v>
      </c>
      <c r="AT39" s="223"/>
      <c r="AU39" s="223"/>
      <c r="AV39" s="224"/>
    </row>
    <row r="40" spans="1:48" ht="19.5" customHeight="1">
      <c r="A40" s="243" t="s">
        <v>108</v>
      </c>
      <c r="B40" s="244"/>
      <c r="C40" s="253" t="s">
        <v>109</v>
      </c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47" t="s">
        <v>110</v>
      </c>
      <c r="AD40" s="247"/>
      <c r="AE40" s="247"/>
      <c r="AF40" s="247"/>
      <c r="AG40" s="248">
        <f>SUM(AG33:AJ39)</f>
        <v>4699</v>
      </c>
      <c r="AH40" s="249"/>
      <c r="AI40" s="249"/>
      <c r="AJ40" s="250"/>
      <c r="AK40" s="248">
        <f>SUM(AK33:AN39)</f>
        <v>4859</v>
      </c>
      <c r="AL40" s="249"/>
      <c r="AM40" s="249"/>
      <c r="AN40" s="250"/>
      <c r="AO40" s="248">
        <f>SUM(AO33:AR39)</f>
        <v>6457</v>
      </c>
      <c r="AP40" s="249"/>
      <c r="AQ40" s="249"/>
      <c r="AR40" s="250"/>
      <c r="AS40" s="248">
        <f>SUM(AS33:AV39)</f>
        <v>5617</v>
      </c>
      <c r="AT40" s="249"/>
      <c r="AU40" s="249"/>
      <c r="AV40" s="250"/>
    </row>
    <row r="41" spans="1:48" ht="19.5" customHeight="1">
      <c r="A41" s="229" t="s">
        <v>111</v>
      </c>
      <c r="B41" s="230"/>
      <c r="C41" s="238" t="s">
        <v>112</v>
      </c>
      <c r="D41" s="239"/>
      <c r="E41" s="239"/>
      <c r="F41" s="239"/>
      <c r="G41" s="239"/>
      <c r="H41" s="239"/>
      <c r="I41" s="239"/>
      <c r="J41" s="239"/>
      <c r="K41" s="239"/>
      <c r="L41" s="239"/>
      <c r="M41" s="239"/>
      <c r="N41" s="239"/>
      <c r="O41" s="239"/>
      <c r="P41" s="239"/>
      <c r="Q41" s="239"/>
      <c r="R41" s="239"/>
      <c r="S41" s="239"/>
      <c r="T41" s="239"/>
      <c r="U41" s="239"/>
      <c r="V41" s="239"/>
      <c r="W41" s="239"/>
      <c r="X41" s="239"/>
      <c r="Y41" s="239"/>
      <c r="Z41" s="239"/>
      <c r="AA41" s="239"/>
      <c r="AB41" s="239"/>
      <c r="AC41" s="221" t="s">
        <v>113</v>
      </c>
      <c r="AD41" s="221"/>
      <c r="AE41" s="221"/>
      <c r="AF41" s="221"/>
      <c r="AG41" s="222">
        <v>505</v>
      </c>
      <c r="AH41" s="223"/>
      <c r="AI41" s="223"/>
      <c r="AJ41" s="224"/>
      <c r="AK41" s="222">
        <v>505</v>
      </c>
      <c r="AL41" s="223"/>
      <c r="AM41" s="223"/>
      <c r="AN41" s="224"/>
      <c r="AO41" s="222">
        <v>505</v>
      </c>
      <c r="AP41" s="223"/>
      <c r="AQ41" s="223"/>
      <c r="AR41" s="224"/>
      <c r="AS41" s="222">
        <v>290</v>
      </c>
      <c r="AT41" s="223"/>
      <c r="AU41" s="223"/>
      <c r="AV41" s="224"/>
    </row>
    <row r="42" spans="1:48" ht="19.5" customHeight="1">
      <c r="A42" s="229" t="s">
        <v>114</v>
      </c>
      <c r="B42" s="230"/>
      <c r="C42" s="238" t="s">
        <v>115</v>
      </c>
      <c r="D42" s="239"/>
      <c r="E42" s="239"/>
      <c r="F42" s="239"/>
      <c r="G42" s="239"/>
      <c r="H42" s="239"/>
      <c r="I42" s="239"/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21" t="s">
        <v>116</v>
      </c>
      <c r="AD42" s="221"/>
      <c r="AE42" s="221"/>
      <c r="AF42" s="221"/>
      <c r="AG42" s="222"/>
      <c r="AH42" s="223"/>
      <c r="AI42" s="223"/>
      <c r="AJ42" s="224"/>
      <c r="AK42" s="222"/>
      <c r="AL42" s="223"/>
      <c r="AM42" s="223"/>
      <c r="AN42" s="224"/>
      <c r="AO42" s="222"/>
      <c r="AP42" s="223"/>
      <c r="AQ42" s="223"/>
      <c r="AR42" s="224"/>
      <c r="AS42" s="222"/>
      <c r="AT42" s="223"/>
      <c r="AU42" s="223"/>
      <c r="AV42" s="224"/>
    </row>
    <row r="43" spans="1:48" ht="19.5" customHeight="1">
      <c r="A43" s="243" t="s">
        <v>117</v>
      </c>
      <c r="B43" s="244"/>
      <c r="C43" s="253" t="s">
        <v>118</v>
      </c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  <c r="U43" s="254"/>
      <c r="V43" s="254"/>
      <c r="W43" s="254"/>
      <c r="X43" s="254"/>
      <c r="Y43" s="254"/>
      <c r="Z43" s="254"/>
      <c r="AA43" s="254"/>
      <c r="AB43" s="254"/>
      <c r="AC43" s="247" t="s">
        <v>119</v>
      </c>
      <c r="AD43" s="247"/>
      <c r="AE43" s="247"/>
      <c r="AF43" s="247"/>
      <c r="AG43" s="248">
        <f>SUM(AG41:AJ42)</f>
        <v>505</v>
      </c>
      <c r="AH43" s="249"/>
      <c r="AI43" s="249"/>
      <c r="AJ43" s="250"/>
      <c r="AK43" s="248">
        <f>SUM(AK41:AN42)</f>
        <v>505</v>
      </c>
      <c r="AL43" s="249"/>
      <c r="AM43" s="249"/>
      <c r="AN43" s="250"/>
      <c r="AO43" s="248">
        <f>SUM(AO41:AR42)</f>
        <v>505</v>
      </c>
      <c r="AP43" s="249"/>
      <c r="AQ43" s="249"/>
      <c r="AR43" s="250"/>
      <c r="AS43" s="248">
        <f>SUM(AS41:AV42)</f>
        <v>290</v>
      </c>
      <c r="AT43" s="249"/>
      <c r="AU43" s="249"/>
      <c r="AV43" s="250"/>
    </row>
    <row r="44" spans="1:48" ht="19.5" customHeight="1">
      <c r="A44" s="229" t="s">
        <v>120</v>
      </c>
      <c r="B44" s="230"/>
      <c r="C44" s="238" t="s">
        <v>121</v>
      </c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39"/>
      <c r="Y44" s="239"/>
      <c r="Z44" s="239"/>
      <c r="AA44" s="239"/>
      <c r="AB44" s="239"/>
      <c r="AC44" s="221" t="s">
        <v>122</v>
      </c>
      <c r="AD44" s="221"/>
      <c r="AE44" s="221"/>
      <c r="AF44" s="221"/>
      <c r="AG44" s="222">
        <v>1666</v>
      </c>
      <c r="AH44" s="223"/>
      <c r="AI44" s="223"/>
      <c r="AJ44" s="224"/>
      <c r="AK44" s="222">
        <v>1717</v>
      </c>
      <c r="AL44" s="223"/>
      <c r="AM44" s="223"/>
      <c r="AN44" s="224"/>
      <c r="AO44" s="222">
        <v>2068</v>
      </c>
      <c r="AP44" s="223"/>
      <c r="AQ44" s="223"/>
      <c r="AR44" s="224"/>
      <c r="AS44" s="222">
        <v>1869</v>
      </c>
      <c r="AT44" s="223"/>
      <c r="AU44" s="223"/>
      <c r="AV44" s="224"/>
    </row>
    <row r="45" spans="1:48" ht="19.5" customHeight="1">
      <c r="A45" s="229" t="s">
        <v>123</v>
      </c>
      <c r="B45" s="230"/>
      <c r="C45" s="238" t="s">
        <v>124</v>
      </c>
      <c r="D45" s="239"/>
      <c r="E45" s="239"/>
      <c r="F45" s="239"/>
      <c r="G45" s="239"/>
      <c r="H45" s="239"/>
      <c r="I45" s="239"/>
      <c r="J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39"/>
      <c r="Y45" s="239"/>
      <c r="Z45" s="239"/>
      <c r="AA45" s="239"/>
      <c r="AB45" s="239"/>
      <c r="AC45" s="221" t="s">
        <v>125</v>
      </c>
      <c r="AD45" s="221"/>
      <c r="AE45" s="221"/>
      <c r="AF45" s="221"/>
      <c r="AG45" s="222"/>
      <c r="AH45" s="223"/>
      <c r="AI45" s="223"/>
      <c r="AJ45" s="224"/>
      <c r="AK45" s="222"/>
      <c r="AL45" s="223"/>
      <c r="AM45" s="223"/>
      <c r="AN45" s="224"/>
      <c r="AO45" s="222"/>
      <c r="AP45" s="223"/>
      <c r="AQ45" s="223"/>
      <c r="AR45" s="224"/>
      <c r="AS45" s="222"/>
      <c r="AT45" s="223"/>
      <c r="AU45" s="223"/>
      <c r="AV45" s="224"/>
    </row>
    <row r="46" spans="1:48" ht="19.5" customHeight="1">
      <c r="A46" s="229" t="s">
        <v>126</v>
      </c>
      <c r="B46" s="230"/>
      <c r="C46" s="238" t="s">
        <v>127</v>
      </c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21" t="s">
        <v>128</v>
      </c>
      <c r="AD46" s="221"/>
      <c r="AE46" s="221"/>
      <c r="AF46" s="221"/>
      <c r="AG46" s="222"/>
      <c r="AH46" s="223"/>
      <c r="AI46" s="223"/>
      <c r="AJ46" s="224"/>
      <c r="AK46" s="222"/>
      <c r="AL46" s="223"/>
      <c r="AM46" s="223"/>
      <c r="AN46" s="224"/>
      <c r="AO46" s="222">
        <v>3</v>
      </c>
      <c r="AP46" s="223"/>
      <c r="AQ46" s="223"/>
      <c r="AR46" s="224"/>
      <c r="AS46" s="222">
        <v>3</v>
      </c>
      <c r="AT46" s="223"/>
      <c r="AU46" s="223"/>
      <c r="AV46" s="224"/>
    </row>
    <row r="47" spans="1:48" ht="19.5" customHeight="1">
      <c r="A47" s="229" t="s">
        <v>129</v>
      </c>
      <c r="B47" s="230"/>
      <c r="C47" s="238" t="s">
        <v>130</v>
      </c>
      <c r="D47" s="239"/>
      <c r="E47" s="239"/>
      <c r="F47" s="239"/>
      <c r="G47" s="239"/>
      <c r="H47" s="239"/>
      <c r="I47" s="239"/>
      <c r="J47" s="239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39"/>
      <c r="Y47" s="239"/>
      <c r="Z47" s="239"/>
      <c r="AA47" s="239"/>
      <c r="AB47" s="239"/>
      <c r="AC47" s="221" t="s">
        <v>131</v>
      </c>
      <c r="AD47" s="221"/>
      <c r="AE47" s="221"/>
      <c r="AF47" s="221"/>
      <c r="AG47" s="222"/>
      <c r="AH47" s="223"/>
      <c r="AI47" s="223"/>
      <c r="AJ47" s="224"/>
      <c r="AK47" s="222"/>
      <c r="AL47" s="223"/>
      <c r="AM47" s="223"/>
      <c r="AN47" s="224"/>
      <c r="AO47" s="222"/>
      <c r="AP47" s="223"/>
      <c r="AQ47" s="223"/>
      <c r="AR47" s="224"/>
      <c r="AS47" s="222"/>
      <c r="AT47" s="223"/>
      <c r="AU47" s="223"/>
      <c r="AV47" s="224"/>
    </row>
    <row r="48" spans="1:48" ht="19.5" customHeight="1">
      <c r="A48" s="229" t="s">
        <v>132</v>
      </c>
      <c r="B48" s="230"/>
      <c r="C48" s="238" t="s">
        <v>133</v>
      </c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21" t="s">
        <v>134</v>
      </c>
      <c r="AD48" s="221"/>
      <c r="AE48" s="221"/>
      <c r="AF48" s="221"/>
      <c r="AG48" s="222">
        <v>307</v>
      </c>
      <c r="AH48" s="223"/>
      <c r="AI48" s="223"/>
      <c r="AJ48" s="224"/>
      <c r="AK48" s="222">
        <v>307</v>
      </c>
      <c r="AL48" s="223"/>
      <c r="AM48" s="223"/>
      <c r="AN48" s="224"/>
      <c r="AO48" s="222">
        <v>44</v>
      </c>
      <c r="AP48" s="223"/>
      <c r="AQ48" s="223"/>
      <c r="AR48" s="224"/>
      <c r="AS48" s="222">
        <v>44</v>
      </c>
      <c r="AT48" s="223"/>
      <c r="AU48" s="223"/>
      <c r="AV48" s="224"/>
    </row>
    <row r="49" spans="1:48" ht="19.5" customHeight="1">
      <c r="A49" s="243" t="s">
        <v>135</v>
      </c>
      <c r="B49" s="244"/>
      <c r="C49" s="253" t="s">
        <v>136</v>
      </c>
      <c r="D49" s="254"/>
      <c r="E49" s="254"/>
      <c r="F49" s="254"/>
      <c r="G49" s="254"/>
      <c r="H49" s="254"/>
      <c r="I49" s="254"/>
      <c r="J49" s="254"/>
      <c r="K49" s="254"/>
      <c r="L49" s="254"/>
      <c r="M49" s="254"/>
      <c r="N49" s="254"/>
      <c r="O49" s="254"/>
      <c r="P49" s="254"/>
      <c r="Q49" s="254"/>
      <c r="R49" s="254"/>
      <c r="S49" s="254"/>
      <c r="T49" s="254"/>
      <c r="U49" s="254"/>
      <c r="V49" s="254"/>
      <c r="W49" s="254"/>
      <c r="X49" s="254"/>
      <c r="Y49" s="254"/>
      <c r="Z49" s="254"/>
      <c r="AA49" s="254"/>
      <c r="AB49" s="254"/>
      <c r="AC49" s="247" t="s">
        <v>137</v>
      </c>
      <c r="AD49" s="247"/>
      <c r="AE49" s="247"/>
      <c r="AF49" s="247"/>
      <c r="AG49" s="248">
        <f>SUM(AG44:AJ48)</f>
        <v>1973</v>
      </c>
      <c r="AH49" s="249"/>
      <c r="AI49" s="249"/>
      <c r="AJ49" s="250"/>
      <c r="AK49" s="248">
        <f>SUM(AK44:AN48)</f>
        <v>2024</v>
      </c>
      <c r="AL49" s="249"/>
      <c r="AM49" s="249"/>
      <c r="AN49" s="250"/>
      <c r="AO49" s="248">
        <f>SUM(AO44:AR48)</f>
        <v>2115</v>
      </c>
      <c r="AP49" s="249"/>
      <c r="AQ49" s="249"/>
      <c r="AR49" s="250"/>
      <c r="AS49" s="248">
        <f>SUM(AS44:AV48)</f>
        <v>1916</v>
      </c>
      <c r="AT49" s="249"/>
      <c r="AU49" s="249"/>
      <c r="AV49" s="250"/>
    </row>
    <row r="50" spans="1:48" ht="19.5" customHeight="1">
      <c r="A50" s="243" t="s">
        <v>138</v>
      </c>
      <c r="B50" s="244"/>
      <c r="C50" s="253" t="s">
        <v>139</v>
      </c>
      <c r="D50" s="254"/>
      <c r="E50" s="254"/>
      <c r="F50" s="254"/>
      <c r="G50" s="254"/>
      <c r="H50" s="254"/>
      <c r="I50" s="254"/>
      <c r="J50" s="254"/>
      <c r="K50" s="254"/>
      <c r="L50" s="254"/>
      <c r="M50" s="254"/>
      <c r="N50" s="254"/>
      <c r="O50" s="254"/>
      <c r="P50" s="254"/>
      <c r="Q50" s="254"/>
      <c r="R50" s="254"/>
      <c r="S50" s="254"/>
      <c r="T50" s="254"/>
      <c r="U50" s="254"/>
      <c r="V50" s="254"/>
      <c r="W50" s="254"/>
      <c r="X50" s="254"/>
      <c r="Y50" s="254"/>
      <c r="Z50" s="254"/>
      <c r="AA50" s="254"/>
      <c r="AB50" s="254"/>
      <c r="AC50" s="247" t="s">
        <v>140</v>
      </c>
      <c r="AD50" s="247"/>
      <c r="AE50" s="247"/>
      <c r="AF50" s="247"/>
      <c r="AG50" s="248">
        <f>AG29+AG32+AG40+AG43+AG49</f>
        <v>9782</v>
      </c>
      <c r="AH50" s="249"/>
      <c r="AI50" s="249"/>
      <c r="AJ50" s="250"/>
      <c r="AK50" s="248">
        <f>AK29+AK32+AK40+AK43+AK49</f>
        <v>10184</v>
      </c>
      <c r="AL50" s="249"/>
      <c r="AM50" s="249"/>
      <c r="AN50" s="250"/>
      <c r="AO50" s="248">
        <f>AO29+AO32+AO40+AO43+AO49</f>
        <v>12225</v>
      </c>
      <c r="AP50" s="249"/>
      <c r="AQ50" s="249"/>
      <c r="AR50" s="250"/>
      <c r="AS50" s="248">
        <f>AS29+AS32+AS40+AS43+AS49</f>
        <v>10875</v>
      </c>
      <c r="AT50" s="249"/>
      <c r="AU50" s="249"/>
      <c r="AV50" s="250"/>
    </row>
    <row r="51" spans="1:48" ht="19.5" customHeight="1">
      <c r="A51" s="229" t="s">
        <v>141</v>
      </c>
      <c r="B51" s="230"/>
      <c r="C51" s="257" t="s">
        <v>142</v>
      </c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258"/>
      <c r="AC51" s="221" t="s">
        <v>143</v>
      </c>
      <c r="AD51" s="221"/>
      <c r="AE51" s="221"/>
      <c r="AF51" s="221"/>
      <c r="AG51" s="222"/>
      <c r="AH51" s="223"/>
      <c r="AI51" s="223"/>
      <c r="AJ51" s="224"/>
      <c r="AK51" s="222"/>
      <c r="AL51" s="223"/>
      <c r="AM51" s="223"/>
      <c r="AN51" s="224"/>
      <c r="AO51" s="222"/>
      <c r="AP51" s="223"/>
      <c r="AQ51" s="223"/>
      <c r="AR51" s="224"/>
      <c r="AS51" s="222"/>
      <c r="AT51" s="223"/>
      <c r="AU51" s="223"/>
      <c r="AV51" s="224"/>
    </row>
    <row r="52" spans="1:48" ht="19.5" customHeight="1">
      <c r="A52" s="229" t="s">
        <v>144</v>
      </c>
      <c r="B52" s="230"/>
      <c r="C52" s="257" t="s">
        <v>145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258"/>
      <c r="AC52" s="221" t="s">
        <v>146</v>
      </c>
      <c r="AD52" s="221"/>
      <c r="AE52" s="221"/>
      <c r="AF52" s="221"/>
      <c r="AG52" s="222"/>
      <c r="AH52" s="223"/>
      <c r="AI52" s="223"/>
      <c r="AJ52" s="224"/>
      <c r="AK52" s="222">
        <v>87</v>
      </c>
      <c r="AL52" s="223"/>
      <c r="AM52" s="223"/>
      <c r="AN52" s="224"/>
      <c r="AO52" s="222">
        <v>168</v>
      </c>
      <c r="AP52" s="223"/>
      <c r="AQ52" s="223"/>
      <c r="AR52" s="224"/>
      <c r="AS52" s="222">
        <v>168</v>
      </c>
      <c r="AT52" s="223"/>
      <c r="AU52" s="223"/>
      <c r="AV52" s="224"/>
    </row>
    <row r="53" spans="1:48" ht="19.5" customHeight="1">
      <c r="A53" s="229" t="s">
        <v>147</v>
      </c>
      <c r="B53" s="230"/>
      <c r="C53" s="259" t="s">
        <v>148</v>
      </c>
      <c r="D53" s="260"/>
      <c r="E53" s="260"/>
      <c r="F53" s="260"/>
      <c r="G53" s="260"/>
      <c r="H53" s="260"/>
      <c r="I53" s="260"/>
      <c r="J53" s="260"/>
      <c r="K53" s="260"/>
      <c r="L53" s="260"/>
      <c r="M53" s="260"/>
      <c r="N53" s="260"/>
      <c r="O53" s="260"/>
      <c r="P53" s="260"/>
      <c r="Q53" s="260"/>
      <c r="R53" s="260"/>
      <c r="S53" s="260"/>
      <c r="T53" s="260"/>
      <c r="U53" s="260"/>
      <c r="V53" s="260"/>
      <c r="W53" s="260"/>
      <c r="X53" s="260"/>
      <c r="Y53" s="260"/>
      <c r="Z53" s="260"/>
      <c r="AA53" s="260"/>
      <c r="AB53" s="260"/>
      <c r="AC53" s="221" t="s">
        <v>149</v>
      </c>
      <c r="AD53" s="221"/>
      <c r="AE53" s="221"/>
      <c r="AF53" s="221"/>
      <c r="AG53" s="222"/>
      <c r="AH53" s="223"/>
      <c r="AI53" s="223"/>
      <c r="AJ53" s="224"/>
      <c r="AK53" s="222"/>
      <c r="AL53" s="223"/>
      <c r="AM53" s="223"/>
      <c r="AN53" s="224"/>
      <c r="AO53" s="222"/>
      <c r="AP53" s="223"/>
      <c r="AQ53" s="223"/>
      <c r="AR53" s="224"/>
      <c r="AS53" s="222"/>
      <c r="AT53" s="223"/>
      <c r="AU53" s="223"/>
      <c r="AV53" s="224"/>
    </row>
    <row r="54" spans="1:48" ht="19.5" customHeight="1">
      <c r="A54" s="229" t="s">
        <v>150</v>
      </c>
      <c r="B54" s="230"/>
      <c r="C54" s="259" t="s">
        <v>151</v>
      </c>
      <c r="D54" s="260"/>
      <c r="E54" s="260"/>
      <c r="F54" s="260"/>
      <c r="G54" s="260"/>
      <c r="H54" s="260"/>
      <c r="I54" s="260"/>
      <c r="J54" s="260"/>
      <c r="K54" s="260"/>
      <c r="L54" s="260"/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0"/>
      <c r="AA54" s="260"/>
      <c r="AB54" s="260"/>
      <c r="AC54" s="221" t="s">
        <v>152</v>
      </c>
      <c r="AD54" s="221"/>
      <c r="AE54" s="221"/>
      <c r="AF54" s="221"/>
      <c r="AG54" s="222">
        <v>154</v>
      </c>
      <c r="AH54" s="223"/>
      <c r="AI54" s="223"/>
      <c r="AJ54" s="224"/>
      <c r="AK54" s="222">
        <v>154</v>
      </c>
      <c r="AL54" s="223"/>
      <c r="AM54" s="223"/>
      <c r="AN54" s="224"/>
      <c r="AO54" s="222">
        <v>0</v>
      </c>
      <c r="AP54" s="223"/>
      <c r="AQ54" s="223"/>
      <c r="AR54" s="224"/>
      <c r="AS54" s="222">
        <v>0</v>
      </c>
      <c r="AT54" s="223"/>
      <c r="AU54" s="223"/>
      <c r="AV54" s="224"/>
    </row>
    <row r="55" spans="1:48" ht="19.5" customHeight="1">
      <c r="A55" s="229" t="s">
        <v>153</v>
      </c>
      <c r="B55" s="230"/>
      <c r="C55" s="259" t="s">
        <v>154</v>
      </c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21" t="s">
        <v>155</v>
      </c>
      <c r="AD55" s="221"/>
      <c r="AE55" s="221"/>
      <c r="AF55" s="221"/>
      <c r="AG55" s="222">
        <v>410</v>
      </c>
      <c r="AH55" s="223"/>
      <c r="AI55" s="223"/>
      <c r="AJ55" s="224"/>
      <c r="AK55" s="222">
        <v>410</v>
      </c>
      <c r="AL55" s="223"/>
      <c r="AM55" s="223"/>
      <c r="AN55" s="224"/>
      <c r="AO55" s="222">
        <v>422</v>
      </c>
      <c r="AP55" s="223"/>
      <c r="AQ55" s="223"/>
      <c r="AR55" s="224"/>
      <c r="AS55" s="222">
        <v>422</v>
      </c>
      <c r="AT55" s="223"/>
      <c r="AU55" s="223"/>
      <c r="AV55" s="224"/>
    </row>
    <row r="56" spans="1:48" ht="19.5" customHeight="1">
      <c r="A56" s="229" t="s">
        <v>156</v>
      </c>
      <c r="B56" s="230"/>
      <c r="C56" s="257" t="s">
        <v>157</v>
      </c>
      <c r="D56" s="258"/>
      <c r="E56" s="258"/>
      <c r="F56" s="258"/>
      <c r="G56" s="258"/>
      <c r="H56" s="258"/>
      <c r="I56" s="258"/>
      <c r="J56" s="258"/>
      <c r="K56" s="258"/>
      <c r="L56" s="258"/>
      <c r="M56" s="258"/>
      <c r="N56" s="258"/>
      <c r="O56" s="258"/>
      <c r="P56" s="258"/>
      <c r="Q56" s="258"/>
      <c r="R56" s="258"/>
      <c r="S56" s="258"/>
      <c r="T56" s="258"/>
      <c r="U56" s="258"/>
      <c r="V56" s="258"/>
      <c r="W56" s="258"/>
      <c r="X56" s="258"/>
      <c r="Y56" s="258"/>
      <c r="Z56" s="258"/>
      <c r="AA56" s="258"/>
      <c r="AB56" s="258"/>
      <c r="AC56" s="221" t="s">
        <v>158</v>
      </c>
      <c r="AD56" s="221"/>
      <c r="AE56" s="221"/>
      <c r="AF56" s="221"/>
      <c r="AG56" s="222">
        <v>253</v>
      </c>
      <c r="AH56" s="223"/>
      <c r="AI56" s="223"/>
      <c r="AJ56" s="224"/>
      <c r="AK56" s="222">
        <v>253</v>
      </c>
      <c r="AL56" s="223"/>
      <c r="AM56" s="223"/>
      <c r="AN56" s="224"/>
      <c r="AO56" s="222">
        <v>261</v>
      </c>
      <c r="AP56" s="223"/>
      <c r="AQ56" s="223"/>
      <c r="AR56" s="224"/>
      <c r="AS56" s="222">
        <v>261</v>
      </c>
      <c r="AT56" s="223"/>
      <c r="AU56" s="223"/>
      <c r="AV56" s="224"/>
    </row>
    <row r="57" spans="1:48" ht="19.5" customHeight="1">
      <c r="A57" s="229" t="s">
        <v>159</v>
      </c>
      <c r="B57" s="230"/>
      <c r="C57" s="257" t="s">
        <v>160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258"/>
      <c r="AC57" s="221" t="s">
        <v>161</v>
      </c>
      <c r="AD57" s="221"/>
      <c r="AE57" s="221"/>
      <c r="AF57" s="221"/>
      <c r="AG57" s="222"/>
      <c r="AH57" s="223"/>
      <c r="AI57" s="223"/>
      <c r="AJ57" s="224"/>
      <c r="AK57" s="222"/>
      <c r="AL57" s="223"/>
      <c r="AM57" s="223"/>
      <c r="AN57" s="224"/>
      <c r="AO57" s="222"/>
      <c r="AP57" s="223"/>
      <c r="AQ57" s="223"/>
      <c r="AR57" s="224"/>
      <c r="AS57" s="222"/>
      <c r="AT57" s="223"/>
      <c r="AU57" s="223"/>
      <c r="AV57" s="224"/>
    </row>
    <row r="58" spans="1:48" ht="19.5" customHeight="1">
      <c r="A58" s="229" t="s">
        <v>162</v>
      </c>
      <c r="B58" s="230"/>
      <c r="C58" s="257" t="s">
        <v>455</v>
      </c>
      <c r="D58" s="258"/>
      <c r="E58" s="258"/>
      <c r="F58" s="258"/>
      <c r="G58" s="258"/>
      <c r="H58" s="258"/>
      <c r="I58" s="258"/>
      <c r="J58" s="258"/>
      <c r="K58" s="258"/>
      <c r="L58" s="258"/>
      <c r="M58" s="258"/>
      <c r="N58" s="258"/>
      <c r="O58" s="258"/>
      <c r="P58" s="258"/>
      <c r="Q58" s="258"/>
      <c r="R58" s="258"/>
      <c r="S58" s="258"/>
      <c r="T58" s="258"/>
      <c r="U58" s="258"/>
      <c r="V58" s="258"/>
      <c r="W58" s="258"/>
      <c r="X58" s="258"/>
      <c r="Y58" s="258"/>
      <c r="Z58" s="258"/>
      <c r="AA58" s="258"/>
      <c r="AB58" s="258"/>
      <c r="AC58" s="221" t="s">
        <v>163</v>
      </c>
      <c r="AD58" s="221"/>
      <c r="AE58" s="221"/>
      <c r="AF58" s="221"/>
      <c r="AG58" s="222">
        <v>1718</v>
      </c>
      <c r="AH58" s="223"/>
      <c r="AI58" s="223"/>
      <c r="AJ58" s="224"/>
      <c r="AK58" s="222">
        <v>1718</v>
      </c>
      <c r="AL58" s="223"/>
      <c r="AM58" s="223"/>
      <c r="AN58" s="224"/>
      <c r="AO58" s="222">
        <v>1714</v>
      </c>
      <c r="AP58" s="223"/>
      <c r="AQ58" s="223"/>
      <c r="AR58" s="224"/>
      <c r="AS58" s="222">
        <v>1677</v>
      </c>
      <c r="AT58" s="223"/>
      <c r="AU58" s="223"/>
      <c r="AV58" s="224"/>
    </row>
    <row r="59" spans="1:48" ht="19.5" customHeight="1">
      <c r="A59" s="243" t="s">
        <v>164</v>
      </c>
      <c r="B59" s="244"/>
      <c r="C59" s="263" t="s">
        <v>165</v>
      </c>
      <c r="D59" s="264"/>
      <c r="E59" s="264"/>
      <c r="F59" s="264"/>
      <c r="G59" s="264"/>
      <c r="H59" s="264"/>
      <c r="I59" s="264"/>
      <c r="J59" s="264"/>
      <c r="K59" s="264"/>
      <c r="L59" s="264"/>
      <c r="M59" s="264"/>
      <c r="N59" s="264"/>
      <c r="O59" s="264"/>
      <c r="P59" s="264"/>
      <c r="Q59" s="264"/>
      <c r="R59" s="264"/>
      <c r="S59" s="264"/>
      <c r="T59" s="264"/>
      <c r="U59" s="264"/>
      <c r="V59" s="264"/>
      <c r="W59" s="264"/>
      <c r="X59" s="264"/>
      <c r="Y59" s="264"/>
      <c r="Z59" s="264"/>
      <c r="AA59" s="264"/>
      <c r="AB59" s="264"/>
      <c r="AC59" s="247" t="s">
        <v>166</v>
      </c>
      <c r="AD59" s="247"/>
      <c r="AE59" s="247"/>
      <c r="AF59" s="247"/>
      <c r="AG59" s="248">
        <f>SUM(AG51:AJ58)</f>
        <v>2535</v>
      </c>
      <c r="AH59" s="249"/>
      <c r="AI59" s="249"/>
      <c r="AJ59" s="250"/>
      <c r="AK59" s="248">
        <f>SUM(AK51:AN58)</f>
        <v>2622</v>
      </c>
      <c r="AL59" s="249"/>
      <c r="AM59" s="249"/>
      <c r="AN59" s="250"/>
      <c r="AO59" s="248">
        <f>SUM(AO51:AR58)</f>
        <v>2565</v>
      </c>
      <c r="AP59" s="249"/>
      <c r="AQ59" s="249"/>
      <c r="AR59" s="250"/>
      <c r="AS59" s="248">
        <f>SUM(AS51:AV58)</f>
        <v>2528</v>
      </c>
      <c r="AT59" s="249"/>
      <c r="AU59" s="249"/>
      <c r="AV59" s="250"/>
    </row>
    <row r="60" spans="1:48" ht="19.5" customHeight="1">
      <c r="A60" s="229" t="s">
        <v>167</v>
      </c>
      <c r="B60" s="230"/>
      <c r="C60" s="261" t="s">
        <v>168</v>
      </c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2"/>
      <c r="V60" s="262"/>
      <c r="W60" s="262"/>
      <c r="X60" s="262"/>
      <c r="Y60" s="262"/>
      <c r="Z60" s="262"/>
      <c r="AA60" s="262"/>
      <c r="AB60" s="262"/>
      <c r="AC60" s="221" t="s">
        <v>169</v>
      </c>
      <c r="AD60" s="221"/>
      <c r="AE60" s="221"/>
      <c r="AF60" s="221"/>
      <c r="AG60" s="222"/>
      <c r="AH60" s="223"/>
      <c r="AI60" s="223"/>
      <c r="AJ60" s="224"/>
      <c r="AK60" s="222"/>
      <c r="AL60" s="223"/>
      <c r="AM60" s="223"/>
      <c r="AN60" s="224"/>
      <c r="AO60" s="222"/>
      <c r="AP60" s="223"/>
      <c r="AQ60" s="223"/>
      <c r="AR60" s="224"/>
      <c r="AS60" s="222"/>
      <c r="AT60" s="223"/>
      <c r="AU60" s="223"/>
      <c r="AV60" s="224"/>
    </row>
    <row r="61" spans="1:48" ht="19.5" customHeight="1">
      <c r="A61" s="229" t="s">
        <v>170</v>
      </c>
      <c r="B61" s="230"/>
      <c r="C61" s="261" t="s">
        <v>171</v>
      </c>
      <c r="D61" s="262"/>
      <c r="E61" s="262"/>
      <c r="F61" s="262"/>
      <c r="G61" s="262"/>
      <c r="H61" s="262"/>
      <c r="I61" s="262"/>
      <c r="J61" s="262"/>
      <c r="K61" s="262"/>
      <c r="L61" s="262"/>
      <c r="M61" s="262"/>
      <c r="N61" s="262"/>
      <c r="O61" s="262"/>
      <c r="P61" s="262"/>
      <c r="Q61" s="262"/>
      <c r="R61" s="262"/>
      <c r="S61" s="262"/>
      <c r="T61" s="262"/>
      <c r="U61" s="262"/>
      <c r="V61" s="262"/>
      <c r="W61" s="262"/>
      <c r="X61" s="262"/>
      <c r="Y61" s="262"/>
      <c r="Z61" s="262"/>
      <c r="AA61" s="262"/>
      <c r="AB61" s="262"/>
      <c r="AC61" s="221" t="s">
        <v>172</v>
      </c>
      <c r="AD61" s="221"/>
      <c r="AE61" s="221"/>
      <c r="AF61" s="221"/>
      <c r="AG61" s="222"/>
      <c r="AH61" s="223"/>
      <c r="AI61" s="223"/>
      <c r="AJ61" s="224"/>
      <c r="AK61" s="222"/>
      <c r="AL61" s="223"/>
      <c r="AM61" s="223"/>
      <c r="AN61" s="224"/>
      <c r="AO61" s="222">
        <v>2</v>
      </c>
      <c r="AP61" s="223"/>
      <c r="AQ61" s="223"/>
      <c r="AR61" s="224"/>
      <c r="AS61" s="222">
        <v>2</v>
      </c>
      <c r="AT61" s="223"/>
      <c r="AU61" s="223"/>
      <c r="AV61" s="224"/>
    </row>
    <row r="62" spans="1:48" ht="29.25" customHeight="1">
      <c r="A62" s="229" t="s">
        <v>173</v>
      </c>
      <c r="B62" s="230"/>
      <c r="C62" s="261" t="s">
        <v>174</v>
      </c>
      <c r="D62" s="262"/>
      <c r="E62" s="262"/>
      <c r="F62" s="262"/>
      <c r="G62" s="262"/>
      <c r="H62" s="262"/>
      <c r="I62" s="262"/>
      <c r="J62" s="262"/>
      <c r="K62" s="262"/>
      <c r="L62" s="262"/>
      <c r="M62" s="262"/>
      <c r="N62" s="262"/>
      <c r="O62" s="262"/>
      <c r="P62" s="262"/>
      <c r="Q62" s="262"/>
      <c r="R62" s="262"/>
      <c r="S62" s="262"/>
      <c r="T62" s="262"/>
      <c r="U62" s="262"/>
      <c r="V62" s="262"/>
      <c r="W62" s="262"/>
      <c r="X62" s="262"/>
      <c r="Y62" s="262"/>
      <c r="Z62" s="262"/>
      <c r="AA62" s="262"/>
      <c r="AB62" s="262"/>
      <c r="AC62" s="221" t="s">
        <v>175</v>
      </c>
      <c r="AD62" s="221"/>
      <c r="AE62" s="221"/>
      <c r="AF62" s="221"/>
      <c r="AG62" s="222"/>
      <c r="AH62" s="223"/>
      <c r="AI62" s="223"/>
      <c r="AJ62" s="224"/>
      <c r="AK62" s="222"/>
      <c r="AL62" s="223"/>
      <c r="AM62" s="223"/>
      <c r="AN62" s="224"/>
      <c r="AO62" s="222"/>
      <c r="AP62" s="223"/>
      <c r="AQ62" s="223"/>
      <c r="AR62" s="224"/>
      <c r="AS62" s="222"/>
      <c r="AT62" s="223"/>
      <c r="AU62" s="223"/>
      <c r="AV62" s="224"/>
    </row>
    <row r="63" spans="1:48" ht="29.25" customHeight="1">
      <c r="A63" s="229" t="s">
        <v>176</v>
      </c>
      <c r="B63" s="230"/>
      <c r="C63" s="261" t="s">
        <v>177</v>
      </c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262"/>
      <c r="W63" s="262"/>
      <c r="X63" s="262"/>
      <c r="Y63" s="262"/>
      <c r="Z63" s="262"/>
      <c r="AA63" s="262"/>
      <c r="AB63" s="262"/>
      <c r="AC63" s="221" t="s">
        <v>178</v>
      </c>
      <c r="AD63" s="221"/>
      <c r="AE63" s="221"/>
      <c r="AF63" s="221"/>
      <c r="AG63" s="222"/>
      <c r="AH63" s="223"/>
      <c r="AI63" s="223"/>
      <c r="AJ63" s="224"/>
      <c r="AK63" s="222"/>
      <c r="AL63" s="223"/>
      <c r="AM63" s="223"/>
      <c r="AN63" s="224"/>
      <c r="AO63" s="222"/>
      <c r="AP63" s="223"/>
      <c r="AQ63" s="223"/>
      <c r="AR63" s="224"/>
      <c r="AS63" s="222"/>
      <c r="AT63" s="223"/>
      <c r="AU63" s="223"/>
      <c r="AV63" s="224"/>
    </row>
    <row r="64" spans="1:48" ht="29.25" customHeight="1">
      <c r="A64" s="229" t="s">
        <v>179</v>
      </c>
      <c r="B64" s="230"/>
      <c r="C64" s="261" t="s">
        <v>180</v>
      </c>
      <c r="D64" s="262"/>
      <c r="E64" s="262"/>
      <c r="F64" s="262"/>
      <c r="G64" s="262"/>
      <c r="H64" s="262"/>
      <c r="I64" s="262"/>
      <c r="J64" s="262"/>
      <c r="K64" s="262"/>
      <c r="L64" s="262"/>
      <c r="M64" s="262"/>
      <c r="N64" s="262"/>
      <c r="O64" s="262"/>
      <c r="P64" s="262"/>
      <c r="Q64" s="262"/>
      <c r="R64" s="262"/>
      <c r="S64" s="262"/>
      <c r="T64" s="262"/>
      <c r="U64" s="262"/>
      <c r="V64" s="262"/>
      <c r="W64" s="262"/>
      <c r="X64" s="262"/>
      <c r="Y64" s="262"/>
      <c r="Z64" s="262"/>
      <c r="AA64" s="262"/>
      <c r="AB64" s="262"/>
      <c r="AC64" s="221" t="s">
        <v>181</v>
      </c>
      <c r="AD64" s="221"/>
      <c r="AE64" s="221"/>
      <c r="AF64" s="221"/>
      <c r="AG64" s="222"/>
      <c r="AH64" s="223"/>
      <c r="AI64" s="223"/>
      <c r="AJ64" s="224"/>
      <c r="AK64" s="222"/>
      <c r="AL64" s="223"/>
      <c r="AM64" s="223"/>
      <c r="AN64" s="224"/>
      <c r="AO64" s="222"/>
      <c r="AP64" s="223"/>
      <c r="AQ64" s="223"/>
      <c r="AR64" s="224"/>
      <c r="AS64" s="222"/>
      <c r="AT64" s="223"/>
      <c r="AU64" s="223"/>
      <c r="AV64" s="224"/>
    </row>
    <row r="65" spans="1:48" ht="19.5" customHeight="1">
      <c r="A65" s="229" t="s">
        <v>182</v>
      </c>
      <c r="B65" s="230"/>
      <c r="C65" s="261" t="s">
        <v>183</v>
      </c>
      <c r="D65" s="262"/>
      <c r="E65" s="262"/>
      <c r="F65" s="262"/>
      <c r="G65" s="262"/>
      <c r="H65" s="262"/>
      <c r="I65" s="262"/>
      <c r="J65" s="262"/>
      <c r="K65" s="262"/>
      <c r="L65" s="262"/>
      <c r="M65" s="262"/>
      <c r="N65" s="262"/>
      <c r="O65" s="262"/>
      <c r="P65" s="262"/>
      <c r="Q65" s="262"/>
      <c r="R65" s="262"/>
      <c r="S65" s="262"/>
      <c r="T65" s="262"/>
      <c r="U65" s="262"/>
      <c r="V65" s="262"/>
      <c r="W65" s="262"/>
      <c r="X65" s="262"/>
      <c r="Y65" s="262"/>
      <c r="Z65" s="262"/>
      <c r="AA65" s="262"/>
      <c r="AB65" s="262"/>
      <c r="AC65" s="221" t="s">
        <v>184</v>
      </c>
      <c r="AD65" s="221"/>
      <c r="AE65" s="221"/>
      <c r="AF65" s="221"/>
      <c r="AG65" s="222">
        <v>3230</v>
      </c>
      <c r="AH65" s="223"/>
      <c r="AI65" s="223"/>
      <c r="AJ65" s="224"/>
      <c r="AK65" s="222">
        <v>2827</v>
      </c>
      <c r="AL65" s="223"/>
      <c r="AM65" s="223"/>
      <c r="AN65" s="224"/>
      <c r="AO65" s="222">
        <v>2835</v>
      </c>
      <c r="AP65" s="223"/>
      <c r="AQ65" s="223"/>
      <c r="AR65" s="224"/>
      <c r="AS65" s="222">
        <v>2835</v>
      </c>
      <c r="AT65" s="223"/>
      <c r="AU65" s="223"/>
      <c r="AV65" s="224"/>
    </row>
    <row r="66" spans="1:48" ht="29.25" customHeight="1">
      <c r="A66" s="229" t="s">
        <v>185</v>
      </c>
      <c r="B66" s="230"/>
      <c r="C66" s="261" t="s">
        <v>186</v>
      </c>
      <c r="D66" s="262"/>
      <c r="E66" s="262"/>
      <c r="F66" s="262"/>
      <c r="G66" s="262"/>
      <c r="H66" s="262"/>
      <c r="I66" s="262"/>
      <c r="J66" s="262"/>
      <c r="K66" s="262"/>
      <c r="L66" s="262"/>
      <c r="M66" s="262"/>
      <c r="N66" s="262"/>
      <c r="O66" s="262"/>
      <c r="P66" s="262"/>
      <c r="Q66" s="262"/>
      <c r="R66" s="262"/>
      <c r="S66" s="262"/>
      <c r="T66" s="262"/>
      <c r="U66" s="262"/>
      <c r="V66" s="262"/>
      <c r="W66" s="262"/>
      <c r="X66" s="262"/>
      <c r="Y66" s="262"/>
      <c r="Z66" s="262"/>
      <c r="AA66" s="262"/>
      <c r="AB66" s="262"/>
      <c r="AC66" s="221" t="s">
        <v>187</v>
      </c>
      <c r="AD66" s="221"/>
      <c r="AE66" s="221"/>
      <c r="AF66" s="221"/>
      <c r="AG66" s="222"/>
      <c r="AH66" s="223"/>
      <c r="AI66" s="223"/>
      <c r="AJ66" s="224"/>
      <c r="AK66" s="222"/>
      <c r="AL66" s="223"/>
      <c r="AM66" s="223"/>
      <c r="AN66" s="224"/>
      <c r="AO66" s="222"/>
      <c r="AP66" s="223"/>
      <c r="AQ66" s="223"/>
      <c r="AR66" s="224"/>
      <c r="AS66" s="222"/>
      <c r="AT66" s="223"/>
      <c r="AU66" s="223"/>
      <c r="AV66" s="224"/>
    </row>
    <row r="67" spans="1:48" ht="29.25" customHeight="1">
      <c r="A67" s="229" t="s">
        <v>188</v>
      </c>
      <c r="B67" s="230"/>
      <c r="C67" s="261" t="s">
        <v>189</v>
      </c>
      <c r="D67" s="262"/>
      <c r="E67" s="262"/>
      <c r="F67" s="262"/>
      <c r="G67" s="262"/>
      <c r="H67" s="262"/>
      <c r="I67" s="262"/>
      <c r="J67" s="262"/>
      <c r="K67" s="262"/>
      <c r="L67" s="262"/>
      <c r="M67" s="262"/>
      <c r="N67" s="262"/>
      <c r="O67" s="262"/>
      <c r="P67" s="262"/>
      <c r="Q67" s="262"/>
      <c r="R67" s="262"/>
      <c r="S67" s="262"/>
      <c r="T67" s="262"/>
      <c r="U67" s="262"/>
      <c r="V67" s="262"/>
      <c r="W67" s="262"/>
      <c r="X67" s="262"/>
      <c r="Y67" s="262"/>
      <c r="Z67" s="262"/>
      <c r="AA67" s="262"/>
      <c r="AB67" s="262"/>
      <c r="AC67" s="221" t="s">
        <v>190</v>
      </c>
      <c r="AD67" s="221"/>
      <c r="AE67" s="221"/>
      <c r="AF67" s="221"/>
      <c r="AG67" s="222"/>
      <c r="AH67" s="223"/>
      <c r="AI67" s="223"/>
      <c r="AJ67" s="224"/>
      <c r="AK67" s="222"/>
      <c r="AL67" s="223"/>
      <c r="AM67" s="223"/>
      <c r="AN67" s="224"/>
      <c r="AO67" s="222"/>
      <c r="AP67" s="223"/>
      <c r="AQ67" s="223"/>
      <c r="AR67" s="224"/>
      <c r="AS67" s="222"/>
      <c r="AT67" s="223"/>
      <c r="AU67" s="223"/>
      <c r="AV67" s="224"/>
    </row>
    <row r="68" spans="1:48" ht="19.5" customHeight="1">
      <c r="A68" s="229" t="s">
        <v>191</v>
      </c>
      <c r="B68" s="230"/>
      <c r="C68" s="261" t="s">
        <v>192</v>
      </c>
      <c r="D68" s="262"/>
      <c r="E68" s="262"/>
      <c r="F68" s="262"/>
      <c r="G68" s="262"/>
      <c r="H68" s="262"/>
      <c r="I68" s="262"/>
      <c r="J68" s="262"/>
      <c r="K68" s="262"/>
      <c r="L68" s="262"/>
      <c r="M68" s="262"/>
      <c r="N68" s="262"/>
      <c r="O68" s="262"/>
      <c r="P68" s="262"/>
      <c r="Q68" s="262"/>
      <c r="R68" s="262"/>
      <c r="S68" s="262"/>
      <c r="T68" s="262"/>
      <c r="U68" s="262"/>
      <c r="V68" s="262"/>
      <c r="W68" s="262"/>
      <c r="X68" s="262"/>
      <c r="Y68" s="262"/>
      <c r="Z68" s="262"/>
      <c r="AA68" s="262"/>
      <c r="AB68" s="262"/>
      <c r="AC68" s="221" t="s">
        <v>193</v>
      </c>
      <c r="AD68" s="221"/>
      <c r="AE68" s="221"/>
      <c r="AF68" s="221"/>
      <c r="AG68" s="222"/>
      <c r="AH68" s="223"/>
      <c r="AI68" s="223"/>
      <c r="AJ68" s="224"/>
      <c r="AK68" s="222"/>
      <c r="AL68" s="223"/>
      <c r="AM68" s="223"/>
      <c r="AN68" s="224"/>
      <c r="AO68" s="222"/>
      <c r="AP68" s="223"/>
      <c r="AQ68" s="223"/>
      <c r="AR68" s="224"/>
      <c r="AS68" s="222"/>
      <c r="AT68" s="223"/>
      <c r="AU68" s="223"/>
      <c r="AV68" s="224"/>
    </row>
    <row r="69" spans="1:48" ht="19.5" customHeight="1">
      <c r="A69" s="229" t="s">
        <v>194</v>
      </c>
      <c r="B69" s="230"/>
      <c r="C69" s="265" t="s">
        <v>195</v>
      </c>
      <c r="D69" s="266"/>
      <c r="E69" s="266"/>
      <c r="F69" s="266"/>
      <c r="G69" s="266"/>
      <c r="H69" s="266"/>
      <c r="I69" s="266"/>
      <c r="J69" s="266"/>
      <c r="K69" s="266"/>
      <c r="L69" s="266"/>
      <c r="M69" s="266"/>
      <c r="N69" s="266"/>
      <c r="O69" s="266"/>
      <c r="P69" s="266"/>
      <c r="Q69" s="266"/>
      <c r="R69" s="266"/>
      <c r="S69" s="266"/>
      <c r="T69" s="266"/>
      <c r="U69" s="266"/>
      <c r="V69" s="266"/>
      <c r="W69" s="266"/>
      <c r="X69" s="266"/>
      <c r="Y69" s="266"/>
      <c r="Z69" s="266"/>
      <c r="AA69" s="266"/>
      <c r="AB69" s="266"/>
      <c r="AC69" s="221" t="s">
        <v>196</v>
      </c>
      <c r="AD69" s="221"/>
      <c r="AE69" s="221"/>
      <c r="AF69" s="221"/>
      <c r="AG69" s="222"/>
      <c r="AH69" s="223"/>
      <c r="AI69" s="223"/>
      <c r="AJ69" s="224"/>
      <c r="AK69" s="222"/>
      <c r="AL69" s="223"/>
      <c r="AM69" s="223"/>
      <c r="AN69" s="224"/>
      <c r="AO69" s="222"/>
      <c r="AP69" s="223"/>
      <c r="AQ69" s="223"/>
      <c r="AR69" s="224"/>
      <c r="AS69" s="222"/>
      <c r="AT69" s="223"/>
      <c r="AU69" s="223"/>
      <c r="AV69" s="224"/>
    </row>
    <row r="70" spans="1:48" ht="19.5" customHeight="1">
      <c r="A70" s="229" t="s">
        <v>197</v>
      </c>
      <c r="B70" s="230"/>
      <c r="C70" s="261" t="s">
        <v>198</v>
      </c>
      <c r="D70" s="262"/>
      <c r="E70" s="262"/>
      <c r="F70" s="262"/>
      <c r="G70" s="262"/>
      <c r="H70" s="262"/>
      <c r="I70" s="262"/>
      <c r="J70" s="262"/>
      <c r="K70" s="262"/>
      <c r="L70" s="262"/>
      <c r="M70" s="262"/>
      <c r="N70" s="262"/>
      <c r="O70" s="262"/>
      <c r="P70" s="262"/>
      <c r="Q70" s="262"/>
      <c r="R70" s="262"/>
      <c r="S70" s="262"/>
      <c r="T70" s="262"/>
      <c r="U70" s="262"/>
      <c r="V70" s="262"/>
      <c r="W70" s="262"/>
      <c r="X70" s="262"/>
      <c r="Y70" s="262"/>
      <c r="Z70" s="262"/>
      <c r="AA70" s="262"/>
      <c r="AB70" s="262"/>
      <c r="AC70" s="221" t="s">
        <v>199</v>
      </c>
      <c r="AD70" s="221"/>
      <c r="AE70" s="221"/>
      <c r="AF70" s="221"/>
      <c r="AG70" s="222">
        <v>560</v>
      </c>
      <c r="AH70" s="223"/>
      <c r="AI70" s="223"/>
      <c r="AJ70" s="224"/>
      <c r="AK70" s="222">
        <v>560</v>
      </c>
      <c r="AL70" s="223"/>
      <c r="AM70" s="223"/>
      <c r="AN70" s="224"/>
      <c r="AO70" s="222">
        <v>654</v>
      </c>
      <c r="AP70" s="223"/>
      <c r="AQ70" s="223"/>
      <c r="AR70" s="224"/>
      <c r="AS70" s="222">
        <v>654</v>
      </c>
      <c r="AT70" s="223"/>
      <c r="AU70" s="223"/>
      <c r="AV70" s="224"/>
    </row>
    <row r="71" spans="1:48" ht="19.5" customHeight="1">
      <c r="A71" s="229" t="s">
        <v>200</v>
      </c>
      <c r="B71" s="230"/>
      <c r="C71" s="265" t="s">
        <v>201</v>
      </c>
      <c r="D71" s="266"/>
      <c r="E71" s="266"/>
      <c r="F71" s="266"/>
      <c r="G71" s="266"/>
      <c r="H71" s="266"/>
      <c r="I71" s="266"/>
      <c r="J71" s="266"/>
      <c r="K71" s="266"/>
      <c r="L71" s="266"/>
      <c r="M71" s="266"/>
      <c r="N71" s="266"/>
      <c r="O71" s="266"/>
      <c r="P71" s="266"/>
      <c r="Q71" s="266"/>
      <c r="R71" s="266"/>
      <c r="S71" s="266"/>
      <c r="T71" s="266"/>
      <c r="U71" s="266"/>
      <c r="V71" s="266"/>
      <c r="W71" s="266"/>
      <c r="X71" s="266"/>
      <c r="Y71" s="266"/>
      <c r="Z71" s="266"/>
      <c r="AA71" s="266"/>
      <c r="AB71" s="266"/>
      <c r="AC71" s="221" t="s">
        <v>202</v>
      </c>
      <c r="AD71" s="221"/>
      <c r="AE71" s="221"/>
      <c r="AF71" s="221"/>
      <c r="AG71" s="222">
        <v>0</v>
      </c>
      <c r="AH71" s="223"/>
      <c r="AI71" s="223"/>
      <c r="AJ71" s="224"/>
      <c r="AK71" s="222">
        <v>0</v>
      </c>
      <c r="AL71" s="223"/>
      <c r="AM71" s="223"/>
      <c r="AN71" s="224"/>
      <c r="AO71" s="222">
        <v>1756</v>
      </c>
      <c r="AP71" s="223"/>
      <c r="AQ71" s="223"/>
      <c r="AR71" s="224"/>
      <c r="AS71" s="222">
        <v>0</v>
      </c>
      <c r="AT71" s="223"/>
      <c r="AU71" s="223"/>
      <c r="AV71" s="224"/>
    </row>
    <row r="72" spans="1:48" ht="19.5" customHeight="1">
      <c r="A72" s="243" t="s">
        <v>203</v>
      </c>
      <c r="B72" s="244"/>
      <c r="C72" s="263" t="s">
        <v>204</v>
      </c>
      <c r="D72" s="264"/>
      <c r="E72" s="264"/>
      <c r="F72" s="264"/>
      <c r="G72" s="264"/>
      <c r="H72" s="264"/>
      <c r="I72" s="264"/>
      <c r="J72" s="264"/>
      <c r="K72" s="264"/>
      <c r="L72" s="264"/>
      <c r="M72" s="264"/>
      <c r="N72" s="264"/>
      <c r="O72" s="264"/>
      <c r="P72" s="264"/>
      <c r="Q72" s="264"/>
      <c r="R72" s="264"/>
      <c r="S72" s="264"/>
      <c r="T72" s="264"/>
      <c r="U72" s="264"/>
      <c r="V72" s="264"/>
      <c r="W72" s="264"/>
      <c r="X72" s="264"/>
      <c r="Y72" s="264"/>
      <c r="Z72" s="264"/>
      <c r="AA72" s="264"/>
      <c r="AB72" s="264"/>
      <c r="AC72" s="247" t="s">
        <v>205</v>
      </c>
      <c r="AD72" s="247"/>
      <c r="AE72" s="247"/>
      <c r="AF72" s="247"/>
      <c r="AG72" s="248">
        <f>SUM(AG60:AJ71)</f>
        <v>3790</v>
      </c>
      <c r="AH72" s="249"/>
      <c r="AI72" s="249"/>
      <c r="AJ72" s="250"/>
      <c r="AK72" s="248">
        <f>SUM(AK60:AN71)</f>
        <v>3387</v>
      </c>
      <c r="AL72" s="249"/>
      <c r="AM72" s="249"/>
      <c r="AN72" s="250"/>
      <c r="AO72" s="248">
        <f>SUM(AO60:AR71)</f>
        <v>5247</v>
      </c>
      <c r="AP72" s="249"/>
      <c r="AQ72" s="249"/>
      <c r="AR72" s="250"/>
      <c r="AS72" s="248">
        <f>SUM(AS60:AV71)</f>
        <v>3491</v>
      </c>
      <c r="AT72" s="249"/>
      <c r="AU72" s="249"/>
      <c r="AV72" s="250"/>
    </row>
    <row r="73" spans="1:48" ht="19.5" customHeight="1">
      <c r="A73" s="229" t="s">
        <v>206</v>
      </c>
      <c r="B73" s="230"/>
      <c r="C73" s="267" t="s">
        <v>207</v>
      </c>
      <c r="D73" s="268"/>
      <c r="E73" s="268"/>
      <c r="F73" s="268"/>
      <c r="G73" s="268"/>
      <c r="H73" s="268"/>
      <c r="I73" s="268"/>
      <c r="J73" s="268"/>
      <c r="K73" s="268"/>
      <c r="L73" s="268"/>
      <c r="M73" s="268"/>
      <c r="N73" s="268"/>
      <c r="O73" s="268"/>
      <c r="P73" s="268"/>
      <c r="Q73" s="268"/>
      <c r="R73" s="268"/>
      <c r="S73" s="268"/>
      <c r="T73" s="268"/>
      <c r="U73" s="268"/>
      <c r="V73" s="268"/>
      <c r="W73" s="268"/>
      <c r="X73" s="268"/>
      <c r="Y73" s="268"/>
      <c r="Z73" s="268"/>
      <c r="AA73" s="268"/>
      <c r="AB73" s="268"/>
      <c r="AC73" s="221" t="s">
        <v>208</v>
      </c>
      <c r="AD73" s="221"/>
      <c r="AE73" s="221"/>
      <c r="AF73" s="221"/>
      <c r="AG73" s="222"/>
      <c r="AH73" s="223"/>
      <c r="AI73" s="223"/>
      <c r="AJ73" s="224"/>
      <c r="AK73" s="222"/>
      <c r="AL73" s="223"/>
      <c r="AM73" s="223"/>
      <c r="AN73" s="224"/>
      <c r="AO73" s="222"/>
      <c r="AP73" s="223"/>
      <c r="AQ73" s="223"/>
      <c r="AR73" s="224"/>
      <c r="AS73" s="222"/>
      <c r="AT73" s="223"/>
      <c r="AU73" s="223"/>
      <c r="AV73" s="224"/>
    </row>
    <row r="74" spans="1:48" ht="19.5" customHeight="1">
      <c r="A74" s="229" t="s">
        <v>209</v>
      </c>
      <c r="B74" s="230"/>
      <c r="C74" s="267" t="s">
        <v>210</v>
      </c>
      <c r="D74" s="268"/>
      <c r="E74" s="268"/>
      <c r="F74" s="268"/>
      <c r="G74" s="268"/>
      <c r="H74" s="268"/>
      <c r="I74" s="268"/>
      <c r="J74" s="268"/>
      <c r="K74" s="268"/>
      <c r="L74" s="268"/>
      <c r="M74" s="268"/>
      <c r="N74" s="268"/>
      <c r="O74" s="268"/>
      <c r="P74" s="268"/>
      <c r="Q74" s="268"/>
      <c r="R74" s="268"/>
      <c r="S74" s="268"/>
      <c r="T74" s="268"/>
      <c r="U74" s="268"/>
      <c r="V74" s="268"/>
      <c r="W74" s="268"/>
      <c r="X74" s="268"/>
      <c r="Y74" s="268"/>
      <c r="Z74" s="268"/>
      <c r="AA74" s="268"/>
      <c r="AB74" s="268"/>
      <c r="AC74" s="221" t="s">
        <v>211</v>
      </c>
      <c r="AD74" s="221"/>
      <c r="AE74" s="221"/>
      <c r="AF74" s="221"/>
      <c r="AG74" s="222"/>
      <c r="AH74" s="223"/>
      <c r="AI74" s="223"/>
      <c r="AJ74" s="224"/>
      <c r="AK74" s="222"/>
      <c r="AL74" s="223"/>
      <c r="AM74" s="223"/>
      <c r="AN74" s="224"/>
      <c r="AO74" s="222"/>
      <c r="AP74" s="223"/>
      <c r="AQ74" s="223"/>
      <c r="AR74" s="224"/>
      <c r="AS74" s="222"/>
      <c r="AT74" s="223"/>
      <c r="AU74" s="223"/>
      <c r="AV74" s="224"/>
    </row>
    <row r="75" spans="1:48" ht="19.5" customHeight="1">
      <c r="A75" s="229" t="s">
        <v>212</v>
      </c>
      <c r="B75" s="230"/>
      <c r="C75" s="267" t="s">
        <v>213</v>
      </c>
      <c r="D75" s="268"/>
      <c r="E75" s="268"/>
      <c r="F75" s="268"/>
      <c r="G75" s="268"/>
      <c r="H75" s="268"/>
      <c r="I75" s="268"/>
      <c r="J75" s="268"/>
      <c r="K75" s="268"/>
      <c r="L75" s="268"/>
      <c r="M75" s="268"/>
      <c r="N75" s="268"/>
      <c r="O75" s="268"/>
      <c r="P75" s="268"/>
      <c r="Q75" s="268"/>
      <c r="R75" s="268"/>
      <c r="S75" s="268"/>
      <c r="T75" s="268"/>
      <c r="U75" s="268"/>
      <c r="V75" s="268"/>
      <c r="W75" s="268"/>
      <c r="X75" s="268"/>
      <c r="Y75" s="268"/>
      <c r="Z75" s="268"/>
      <c r="AA75" s="268"/>
      <c r="AB75" s="268"/>
      <c r="AC75" s="221" t="s">
        <v>214</v>
      </c>
      <c r="AD75" s="221"/>
      <c r="AE75" s="221"/>
      <c r="AF75" s="221"/>
      <c r="AG75" s="222"/>
      <c r="AH75" s="223"/>
      <c r="AI75" s="223"/>
      <c r="AJ75" s="224"/>
      <c r="AK75" s="222"/>
      <c r="AL75" s="223"/>
      <c r="AM75" s="223"/>
      <c r="AN75" s="224"/>
      <c r="AO75" s="222"/>
      <c r="AP75" s="223"/>
      <c r="AQ75" s="223"/>
      <c r="AR75" s="224"/>
      <c r="AS75" s="222"/>
      <c r="AT75" s="223"/>
      <c r="AU75" s="223"/>
      <c r="AV75" s="224"/>
    </row>
    <row r="76" spans="1:48" ht="19.5" customHeight="1">
      <c r="A76" s="229" t="s">
        <v>215</v>
      </c>
      <c r="B76" s="230"/>
      <c r="C76" s="267" t="s">
        <v>216</v>
      </c>
      <c r="D76" s="268"/>
      <c r="E76" s="268"/>
      <c r="F76" s="268"/>
      <c r="G76" s="268"/>
      <c r="H76" s="268"/>
      <c r="I76" s="268"/>
      <c r="J76" s="268"/>
      <c r="K76" s="268"/>
      <c r="L76" s="268"/>
      <c r="M76" s="268"/>
      <c r="N76" s="268"/>
      <c r="O76" s="268"/>
      <c r="P76" s="268"/>
      <c r="Q76" s="268"/>
      <c r="R76" s="268"/>
      <c r="S76" s="268"/>
      <c r="T76" s="268"/>
      <c r="U76" s="268"/>
      <c r="V76" s="268"/>
      <c r="W76" s="268"/>
      <c r="X76" s="268"/>
      <c r="Y76" s="268"/>
      <c r="Z76" s="268"/>
      <c r="AA76" s="268"/>
      <c r="AB76" s="268"/>
      <c r="AC76" s="221" t="s">
        <v>217</v>
      </c>
      <c r="AD76" s="221"/>
      <c r="AE76" s="221"/>
      <c r="AF76" s="221"/>
      <c r="AG76" s="222"/>
      <c r="AH76" s="223"/>
      <c r="AI76" s="223"/>
      <c r="AJ76" s="224"/>
      <c r="AK76" s="222">
        <v>10020</v>
      </c>
      <c r="AL76" s="223"/>
      <c r="AM76" s="223"/>
      <c r="AN76" s="224"/>
      <c r="AO76" s="222">
        <v>7929</v>
      </c>
      <c r="AP76" s="223"/>
      <c r="AQ76" s="223"/>
      <c r="AR76" s="224"/>
      <c r="AS76" s="222">
        <v>7929</v>
      </c>
      <c r="AT76" s="223"/>
      <c r="AU76" s="223"/>
      <c r="AV76" s="224"/>
    </row>
    <row r="77" spans="1:48" ht="19.5" customHeight="1">
      <c r="A77" s="229" t="s">
        <v>218</v>
      </c>
      <c r="B77" s="230"/>
      <c r="C77" s="251" t="s">
        <v>219</v>
      </c>
      <c r="D77" s="252"/>
      <c r="E77" s="252"/>
      <c r="F77" s="252"/>
      <c r="G77" s="252"/>
      <c r="H77" s="252"/>
      <c r="I77" s="252"/>
      <c r="J77" s="252"/>
      <c r="K77" s="252"/>
      <c r="L77" s="252"/>
      <c r="M77" s="252"/>
      <c r="N77" s="252"/>
      <c r="O77" s="252"/>
      <c r="P77" s="252"/>
      <c r="Q77" s="252"/>
      <c r="R77" s="252"/>
      <c r="S77" s="252"/>
      <c r="T77" s="252"/>
      <c r="U77" s="252"/>
      <c r="V77" s="252"/>
      <c r="W77" s="252"/>
      <c r="X77" s="252"/>
      <c r="Y77" s="252"/>
      <c r="Z77" s="252"/>
      <c r="AA77" s="252"/>
      <c r="AB77" s="252"/>
      <c r="AC77" s="221" t="s">
        <v>220</v>
      </c>
      <c r="AD77" s="221"/>
      <c r="AE77" s="221"/>
      <c r="AF77" s="221"/>
      <c r="AG77" s="222"/>
      <c r="AH77" s="223"/>
      <c r="AI77" s="223"/>
      <c r="AJ77" s="224"/>
      <c r="AK77" s="222"/>
      <c r="AL77" s="223"/>
      <c r="AM77" s="223"/>
      <c r="AN77" s="224"/>
      <c r="AO77" s="222"/>
      <c r="AP77" s="223"/>
      <c r="AQ77" s="223"/>
      <c r="AR77" s="224"/>
      <c r="AS77" s="222"/>
      <c r="AT77" s="223"/>
      <c r="AU77" s="223"/>
      <c r="AV77" s="224"/>
    </row>
    <row r="78" spans="1:48" ht="19.5" customHeight="1">
      <c r="A78" s="229" t="s">
        <v>221</v>
      </c>
      <c r="B78" s="230"/>
      <c r="C78" s="251" t="s">
        <v>222</v>
      </c>
      <c r="D78" s="252"/>
      <c r="E78" s="252"/>
      <c r="F78" s="252"/>
      <c r="G78" s="252"/>
      <c r="H78" s="252"/>
      <c r="I78" s="252"/>
      <c r="J78" s="252"/>
      <c r="K78" s="252"/>
      <c r="L78" s="252"/>
      <c r="M78" s="252"/>
      <c r="N78" s="252"/>
      <c r="O78" s="252"/>
      <c r="P78" s="252"/>
      <c r="Q78" s="252"/>
      <c r="R78" s="252"/>
      <c r="S78" s="252"/>
      <c r="T78" s="252"/>
      <c r="U78" s="252"/>
      <c r="V78" s="252"/>
      <c r="W78" s="252"/>
      <c r="X78" s="252"/>
      <c r="Y78" s="252"/>
      <c r="Z78" s="252"/>
      <c r="AA78" s="252"/>
      <c r="AB78" s="252"/>
      <c r="AC78" s="221" t="s">
        <v>223</v>
      </c>
      <c r="AD78" s="221"/>
      <c r="AE78" s="221"/>
      <c r="AF78" s="221"/>
      <c r="AG78" s="222"/>
      <c r="AH78" s="223"/>
      <c r="AI78" s="223"/>
      <c r="AJ78" s="224"/>
      <c r="AK78" s="222"/>
      <c r="AL78" s="223"/>
      <c r="AM78" s="223"/>
      <c r="AN78" s="224"/>
      <c r="AO78" s="222"/>
      <c r="AP78" s="223"/>
      <c r="AQ78" s="223"/>
      <c r="AR78" s="224"/>
      <c r="AS78" s="222"/>
      <c r="AT78" s="223"/>
      <c r="AU78" s="223"/>
      <c r="AV78" s="224"/>
    </row>
    <row r="79" spans="1:48" ht="19.5" customHeight="1">
      <c r="A79" s="229" t="s">
        <v>224</v>
      </c>
      <c r="B79" s="230"/>
      <c r="C79" s="251" t="s">
        <v>225</v>
      </c>
      <c r="D79" s="252"/>
      <c r="E79" s="252"/>
      <c r="F79" s="252"/>
      <c r="G79" s="252"/>
      <c r="H79" s="252"/>
      <c r="I79" s="252"/>
      <c r="J79" s="252"/>
      <c r="K79" s="252"/>
      <c r="L79" s="252"/>
      <c r="M79" s="252"/>
      <c r="N79" s="252"/>
      <c r="O79" s="252"/>
      <c r="P79" s="252"/>
      <c r="Q79" s="252"/>
      <c r="R79" s="252"/>
      <c r="S79" s="252"/>
      <c r="T79" s="252"/>
      <c r="U79" s="252"/>
      <c r="V79" s="252"/>
      <c r="W79" s="252"/>
      <c r="X79" s="252"/>
      <c r="Y79" s="252"/>
      <c r="Z79" s="252"/>
      <c r="AA79" s="252"/>
      <c r="AB79" s="252"/>
      <c r="AC79" s="221" t="s">
        <v>226</v>
      </c>
      <c r="AD79" s="221"/>
      <c r="AE79" s="221"/>
      <c r="AF79" s="221"/>
      <c r="AG79" s="222"/>
      <c r="AH79" s="223"/>
      <c r="AI79" s="223"/>
      <c r="AJ79" s="224"/>
      <c r="AK79" s="222"/>
      <c r="AL79" s="223"/>
      <c r="AM79" s="223"/>
      <c r="AN79" s="224"/>
      <c r="AO79" s="222">
        <v>2091</v>
      </c>
      <c r="AP79" s="223"/>
      <c r="AQ79" s="223"/>
      <c r="AR79" s="224"/>
      <c r="AS79" s="222">
        <v>2091</v>
      </c>
      <c r="AT79" s="223"/>
      <c r="AU79" s="223"/>
      <c r="AV79" s="224"/>
    </row>
    <row r="80" spans="1:48" s="3" customFormat="1" ht="19.5" customHeight="1">
      <c r="A80" s="243" t="s">
        <v>227</v>
      </c>
      <c r="B80" s="244"/>
      <c r="C80" s="269" t="s">
        <v>228</v>
      </c>
      <c r="D80" s="270"/>
      <c r="E80" s="270"/>
      <c r="F80" s="270"/>
      <c r="G80" s="270"/>
      <c r="H80" s="270"/>
      <c r="I80" s="270"/>
      <c r="J80" s="270"/>
      <c r="K80" s="270"/>
      <c r="L80" s="270"/>
      <c r="M80" s="270"/>
      <c r="N80" s="270"/>
      <c r="O80" s="270"/>
      <c r="P80" s="270"/>
      <c r="Q80" s="270"/>
      <c r="R80" s="270"/>
      <c r="S80" s="270"/>
      <c r="T80" s="270"/>
      <c r="U80" s="270"/>
      <c r="V80" s="270"/>
      <c r="W80" s="270"/>
      <c r="X80" s="270"/>
      <c r="Y80" s="270"/>
      <c r="Z80" s="270"/>
      <c r="AA80" s="270"/>
      <c r="AB80" s="270"/>
      <c r="AC80" s="247" t="s">
        <v>229</v>
      </c>
      <c r="AD80" s="247"/>
      <c r="AE80" s="247"/>
      <c r="AF80" s="247"/>
      <c r="AG80" s="248"/>
      <c r="AH80" s="249"/>
      <c r="AI80" s="249"/>
      <c r="AJ80" s="250"/>
      <c r="AK80" s="248">
        <f>SUM(AK73:AN79)</f>
        <v>10020</v>
      </c>
      <c r="AL80" s="249"/>
      <c r="AM80" s="249"/>
      <c r="AN80" s="250"/>
      <c r="AO80" s="248">
        <f>SUM(AO73:AR79)</f>
        <v>10020</v>
      </c>
      <c r="AP80" s="249"/>
      <c r="AQ80" s="249"/>
      <c r="AR80" s="250"/>
      <c r="AS80" s="248">
        <f>SUM(AS73:AV79)</f>
        <v>10020</v>
      </c>
      <c r="AT80" s="249"/>
      <c r="AU80" s="249"/>
      <c r="AV80" s="250"/>
    </row>
    <row r="81" spans="1:48" ht="19.5" customHeight="1">
      <c r="A81" s="229" t="s">
        <v>230</v>
      </c>
      <c r="B81" s="230"/>
      <c r="C81" s="257" t="s">
        <v>231</v>
      </c>
      <c r="D81" s="258"/>
      <c r="E81" s="258"/>
      <c r="F81" s="258"/>
      <c r="G81" s="258"/>
      <c r="H81" s="258"/>
      <c r="I81" s="258"/>
      <c r="J81" s="258"/>
      <c r="K81" s="258"/>
      <c r="L81" s="258"/>
      <c r="M81" s="258"/>
      <c r="N81" s="258"/>
      <c r="O81" s="258"/>
      <c r="P81" s="258"/>
      <c r="Q81" s="258"/>
      <c r="R81" s="258"/>
      <c r="S81" s="258"/>
      <c r="T81" s="258"/>
      <c r="U81" s="258"/>
      <c r="V81" s="258"/>
      <c r="W81" s="258"/>
      <c r="X81" s="258"/>
      <c r="Y81" s="258"/>
      <c r="Z81" s="258"/>
      <c r="AA81" s="258"/>
      <c r="AB81" s="258"/>
      <c r="AC81" s="221" t="s">
        <v>232</v>
      </c>
      <c r="AD81" s="221"/>
      <c r="AE81" s="221"/>
      <c r="AF81" s="221"/>
      <c r="AG81" s="222">
        <v>10684</v>
      </c>
      <c r="AH81" s="223"/>
      <c r="AI81" s="223"/>
      <c r="AJ81" s="224"/>
      <c r="AK81" s="222">
        <v>12066</v>
      </c>
      <c r="AL81" s="223"/>
      <c r="AM81" s="223"/>
      <c r="AN81" s="224"/>
      <c r="AO81" s="222">
        <v>10486</v>
      </c>
      <c r="AP81" s="223"/>
      <c r="AQ81" s="223"/>
      <c r="AR81" s="224"/>
      <c r="AS81" s="222">
        <v>9587</v>
      </c>
      <c r="AT81" s="223"/>
      <c r="AU81" s="223"/>
      <c r="AV81" s="224"/>
    </row>
    <row r="82" spans="1:48" ht="19.5" customHeight="1">
      <c r="A82" s="229" t="s">
        <v>233</v>
      </c>
      <c r="B82" s="230"/>
      <c r="C82" s="257" t="s">
        <v>234</v>
      </c>
      <c r="D82" s="258"/>
      <c r="E82" s="258"/>
      <c r="F82" s="258"/>
      <c r="G82" s="258"/>
      <c r="H82" s="258"/>
      <c r="I82" s="258"/>
      <c r="J82" s="258"/>
      <c r="K82" s="258"/>
      <c r="L82" s="258"/>
      <c r="M82" s="258"/>
      <c r="N82" s="258"/>
      <c r="O82" s="258"/>
      <c r="P82" s="258"/>
      <c r="Q82" s="258"/>
      <c r="R82" s="258"/>
      <c r="S82" s="258"/>
      <c r="T82" s="258"/>
      <c r="U82" s="258"/>
      <c r="V82" s="258"/>
      <c r="W82" s="258"/>
      <c r="X82" s="258"/>
      <c r="Y82" s="258"/>
      <c r="Z82" s="258"/>
      <c r="AA82" s="258"/>
      <c r="AB82" s="258"/>
      <c r="AC82" s="221" t="s">
        <v>235</v>
      </c>
      <c r="AD82" s="221"/>
      <c r="AE82" s="221"/>
      <c r="AF82" s="221"/>
      <c r="AG82" s="222"/>
      <c r="AH82" s="223"/>
      <c r="AI82" s="223"/>
      <c r="AJ82" s="224"/>
      <c r="AK82" s="222"/>
      <c r="AL82" s="223"/>
      <c r="AM82" s="223"/>
      <c r="AN82" s="224"/>
      <c r="AO82" s="222"/>
      <c r="AP82" s="223"/>
      <c r="AQ82" s="223"/>
      <c r="AR82" s="224"/>
      <c r="AS82" s="222"/>
      <c r="AT82" s="223"/>
      <c r="AU82" s="223"/>
      <c r="AV82" s="224"/>
    </row>
    <row r="83" spans="1:48" ht="19.5" customHeight="1">
      <c r="A83" s="229" t="s">
        <v>236</v>
      </c>
      <c r="B83" s="230"/>
      <c r="C83" s="257" t="s">
        <v>237</v>
      </c>
      <c r="D83" s="258"/>
      <c r="E83" s="258"/>
      <c r="F83" s="258"/>
      <c r="G83" s="258"/>
      <c r="H83" s="258"/>
      <c r="I83" s="258"/>
      <c r="J83" s="258"/>
      <c r="K83" s="258"/>
      <c r="L83" s="258"/>
      <c r="M83" s="258"/>
      <c r="N83" s="258"/>
      <c r="O83" s="258"/>
      <c r="P83" s="258"/>
      <c r="Q83" s="258"/>
      <c r="R83" s="258"/>
      <c r="S83" s="258"/>
      <c r="T83" s="258"/>
      <c r="U83" s="258"/>
      <c r="V83" s="258"/>
      <c r="W83" s="258"/>
      <c r="X83" s="258"/>
      <c r="Y83" s="258"/>
      <c r="Z83" s="258"/>
      <c r="AA83" s="258"/>
      <c r="AB83" s="258"/>
      <c r="AC83" s="221" t="s">
        <v>238</v>
      </c>
      <c r="AD83" s="221"/>
      <c r="AE83" s="221"/>
      <c r="AF83" s="221"/>
      <c r="AG83" s="222"/>
      <c r="AH83" s="223"/>
      <c r="AI83" s="223"/>
      <c r="AJ83" s="224"/>
      <c r="AK83" s="222"/>
      <c r="AL83" s="223"/>
      <c r="AM83" s="223"/>
      <c r="AN83" s="224"/>
      <c r="AO83" s="222"/>
      <c r="AP83" s="223"/>
      <c r="AQ83" s="223"/>
      <c r="AR83" s="224"/>
      <c r="AS83" s="222"/>
      <c r="AT83" s="223"/>
      <c r="AU83" s="223"/>
      <c r="AV83" s="224"/>
    </row>
    <row r="84" spans="1:48" ht="19.5" customHeight="1">
      <c r="A84" s="229" t="s">
        <v>239</v>
      </c>
      <c r="B84" s="230"/>
      <c r="C84" s="257" t="s">
        <v>240</v>
      </c>
      <c r="D84" s="258"/>
      <c r="E84" s="258"/>
      <c r="F84" s="258"/>
      <c r="G84" s="258"/>
      <c r="H84" s="258"/>
      <c r="I84" s="258"/>
      <c r="J84" s="258"/>
      <c r="K84" s="258"/>
      <c r="L84" s="258"/>
      <c r="M84" s="258"/>
      <c r="N84" s="258"/>
      <c r="O84" s="258"/>
      <c r="P84" s="258"/>
      <c r="Q84" s="258"/>
      <c r="R84" s="258"/>
      <c r="S84" s="258"/>
      <c r="T84" s="258"/>
      <c r="U84" s="258"/>
      <c r="V84" s="258"/>
      <c r="W84" s="258"/>
      <c r="X84" s="258"/>
      <c r="Y84" s="258"/>
      <c r="Z84" s="258"/>
      <c r="AA84" s="258"/>
      <c r="AB84" s="258"/>
      <c r="AC84" s="221" t="s">
        <v>241</v>
      </c>
      <c r="AD84" s="221"/>
      <c r="AE84" s="221"/>
      <c r="AF84" s="221"/>
      <c r="AG84" s="222">
        <v>1461</v>
      </c>
      <c r="AH84" s="223"/>
      <c r="AI84" s="223"/>
      <c r="AJ84" s="224"/>
      <c r="AK84" s="222">
        <v>1461</v>
      </c>
      <c r="AL84" s="223"/>
      <c r="AM84" s="223"/>
      <c r="AN84" s="224"/>
      <c r="AO84" s="222">
        <v>2831</v>
      </c>
      <c r="AP84" s="223"/>
      <c r="AQ84" s="223"/>
      <c r="AR84" s="224"/>
      <c r="AS84" s="222">
        <v>2588</v>
      </c>
      <c r="AT84" s="223"/>
      <c r="AU84" s="223"/>
      <c r="AV84" s="224"/>
    </row>
    <row r="85" spans="1:48" s="3" customFormat="1" ht="19.5" customHeight="1">
      <c r="A85" s="243" t="s">
        <v>242</v>
      </c>
      <c r="B85" s="244"/>
      <c r="C85" s="263" t="s">
        <v>243</v>
      </c>
      <c r="D85" s="264"/>
      <c r="E85" s="264"/>
      <c r="F85" s="264"/>
      <c r="G85" s="264"/>
      <c r="H85" s="264"/>
      <c r="I85" s="264"/>
      <c r="J85" s="264"/>
      <c r="K85" s="264"/>
      <c r="L85" s="264"/>
      <c r="M85" s="264"/>
      <c r="N85" s="264"/>
      <c r="O85" s="264"/>
      <c r="P85" s="264"/>
      <c r="Q85" s="264"/>
      <c r="R85" s="264"/>
      <c r="S85" s="264"/>
      <c r="T85" s="264"/>
      <c r="U85" s="264"/>
      <c r="V85" s="264"/>
      <c r="W85" s="264"/>
      <c r="X85" s="264"/>
      <c r="Y85" s="264"/>
      <c r="Z85" s="264"/>
      <c r="AA85" s="264"/>
      <c r="AB85" s="264"/>
      <c r="AC85" s="247" t="s">
        <v>244</v>
      </c>
      <c r="AD85" s="247"/>
      <c r="AE85" s="247"/>
      <c r="AF85" s="247"/>
      <c r="AG85" s="248">
        <f>SUM(AG81:AJ84)</f>
        <v>12145</v>
      </c>
      <c r="AH85" s="249"/>
      <c r="AI85" s="249"/>
      <c r="AJ85" s="250"/>
      <c r="AK85" s="248">
        <f>SUM(AK81:AN84)</f>
        <v>13527</v>
      </c>
      <c r="AL85" s="249"/>
      <c r="AM85" s="249"/>
      <c r="AN85" s="250"/>
      <c r="AO85" s="248">
        <f>SUM(AO81:AR84)</f>
        <v>13317</v>
      </c>
      <c r="AP85" s="249"/>
      <c r="AQ85" s="249"/>
      <c r="AR85" s="250"/>
      <c r="AS85" s="248">
        <f>SUM(AS81:AV84)</f>
        <v>12175</v>
      </c>
      <c r="AT85" s="249"/>
      <c r="AU85" s="249"/>
      <c r="AV85" s="250"/>
    </row>
    <row r="86" spans="1:48" ht="29.25" customHeight="1">
      <c r="A86" s="229" t="s">
        <v>245</v>
      </c>
      <c r="B86" s="230"/>
      <c r="C86" s="257" t="s">
        <v>246</v>
      </c>
      <c r="D86" s="258"/>
      <c r="E86" s="258"/>
      <c r="F86" s="258"/>
      <c r="G86" s="258"/>
      <c r="H86" s="258"/>
      <c r="I86" s="258"/>
      <c r="J86" s="258"/>
      <c r="K86" s="258"/>
      <c r="L86" s="258"/>
      <c r="M86" s="258"/>
      <c r="N86" s="258"/>
      <c r="O86" s="258"/>
      <c r="P86" s="258"/>
      <c r="Q86" s="258"/>
      <c r="R86" s="258"/>
      <c r="S86" s="258"/>
      <c r="T86" s="258"/>
      <c r="U86" s="258"/>
      <c r="V86" s="258"/>
      <c r="W86" s="258"/>
      <c r="X86" s="258"/>
      <c r="Y86" s="258"/>
      <c r="Z86" s="258"/>
      <c r="AA86" s="258"/>
      <c r="AB86" s="258"/>
      <c r="AC86" s="221" t="s">
        <v>247</v>
      </c>
      <c r="AD86" s="221"/>
      <c r="AE86" s="221"/>
      <c r="AF86" s="221"/>
      <c r="AG86" s="222"/>
      <c r="AH86" s="223"/>
      <c r="AI86" s="223"/>
      <c r="AJ86" s="224"/>
      <c r="AK86" s="222"/>
      <c r="AL86" s="223"/>
      <c r="AM86" s="223"/>
      <c r="AN86" s="224"/>
      <c r="AO86" s="222"/>
      <c r="AP86" s="223"/>
      <c r="AQ86" s="223"/>
      <c r="AR86" s="224"/>
      <c r="AS86" s="222"/>
      <c r="AT86" s="223"/>
      <c r="AU86" s="223"/>
      <c r="AV86" s="224"/>
    </row>
    <row r="87" spans="1:48" ht="29.25" customHeight="1">
      <c r="A87" s="229" t="s">
        <v>248</v>
      </c>
      <c r="B87" s="230"/>
      <c r="C87" s="257" t="s">
        <v>249</v>
      </c>
      <c r="D87" s="258"/>
      <c r="E87" s="258"/>
      <c r="F87" s="258"/>
      <c r="G87" s="258"/>
      <c r="H87" s="258"/>
      <c r="I87" s="258"/>
      <c r="J87" s="258"/>
      <c r="K87" s="258"/>
      <c r="L87" s="258"/>
      <c r="M87" s="258"/>
      <c r="N87" s="258"/>
      <c r="O87" s="258"/>
      <c r="P87" s="258"/>
      <c r="Q87" s="258"/>
      <c r="R87" s="258"/>
      <c r="S87" s="258"/>
      <c r="T87" s="258"/>
      <c r="U87" s="258"/>
      <c r="V87" s="258"/>
      <c r="W87" s="258"/>
      <c r="X87" s="258"/>
      <c r="Y87" s="258"/>
      <c r="Z87" s="258"/>
      <c r="AA87" s="258"/>
      <c r="AB87" s="258"/>
      <c r="AC87" s="221" t="s">
        <v>250</v>
      </c>
      <c r="AD87" s="221"/>
      <c r="AE87" s="221"/>
      <c r="AF87" s="221"/>
      <c r="AG87" s="222"/>
      <c r="AH87" s="223"/>
      <c r="AI87" s="223"/>
      <c r="AJ87" s="224"/>
      <c r="AK87" s="222"/>
      <c r="AL87" s="223"/>
      <c r="AM87" s="223"/>
      <c r="AN87" s="224"/>
      <c r="AO87" s="222"/>
      <c r="AP87" s="223"/>
      <c r="AQ87" s="223"/>
      <c r="AR87" s="224"/>
      <c r="AS87" s="222"/>
      <c r="AT87" s="223"/>
      <c r="AU87" s="223"/>
      <c r="AV87" s="224"/>
    </row>
    <row r="88" spans="1:48" ht="29.25" customHeight="1">
      <c r="A88" s="229" t="s">
        <v>251</v>
      </c>
      <c r="B88" s="230"/>
      <c r="C88" s="257" t="s">
        <v>252</v>
      </c>
      <c r="D88" s="258"/>
      <c r="E88" s="258"/>
      <c r="F88" s="258"/>
      <c r="G88" s="258"/>
      <c r="H88" s="258"/>
      <c r="I88" s="258"/>
      <c r="J88" s="258"/>
      <c r="K88" s="258"/>
      <c r="L88" s="258"/>
      <c r="M88" s="258"/>
      <c r="N88" s="258"/>
      <c r="O88" s="258"/>
      <c r="P88" s="258"/>
      <c r="Q88" s="258"/>
      <c r="R88" s="258"/>
      <c r="S88" s="258"/>
      <c r="T88" s="258"/>
      <c r="U88" s="258"/>
      <c r="V88" s="258"/>
      <c r="W88" s="258"/>
      <c r="X88" s="258"/>
      <c r="Y88" s="258"/>
      <c r="Z88" s="258"/>
      <c r="AA88" s="258"/>
      <c r="AB88" s="258"/>
      <c r="AC88" s="221" t="s">
        <v>253</v>
      </c>
      <c r="AD88" s="221"/>
      <c r="AE88" s="221"/>
      <c r="AF88" s="221"/>
      <c r="AG88" s="222"/>
      <c r="AH88" s="223"/>
      <c r="AI88" s="223"/>
      <c r="AJ88" s="224"/>
      <c r="AK88" s="222"/>
      <c r="AL88" s="223"/>
      <c r="AM88" s="223"/>
      <c r="AN88" s="224"/>
      <c r="AO88" s="222">
        <v>5000</v>
      </c>
      <c r="AP88" s="223"/>
      <c r="AQ88" s="223"/>
      <c r="AR88" s="224"/>
      <c r="AS88" s="222">
        <v>5000</v>
      </c>
      <c r="AT88" s="223"/>
      <c r="AU88" s="223"/>
      <c r="AV88" s="224"/>
    </row>
    <row r="89" spans="1:48" ht="19.5" customHeight="1">
      <c r="A89" s="229" t="s">
        <v>254</v>
      </c>
      <c r="B89" s="230"/>
      <c r="C89" s="257" t="s">
        <v>255</v>
      </c>
      <c r="D89" s="258"/>
      <c r="E89" s="258"/>
      <c r="F89" s="258"/>
      <c r="G89" s="258"/>
      <c r="H89" s="258"/>
      <c r="I89" s="258"/>
      <c r="J89" s="258"/>
      <c r="K89" s="258"/>
      <c r="L89" s="258"/>
      <c r="M89" s="258"/>
      <c r="N89" s="258"/>
      <c r="O89" s="258"/>
      <c r="P89" s="258"/>
      <c r="Q89" s="258"/>
      <c r="R89" s="258"/>
      <c r="S89" s="258"/>
      <c r="T89" s="258"/>
      <c r="U89" s="258"/>
      <c r="V89" s="258"/>
      <c r="W89" s="258"/>
      <c r="X89" s="258"/>
      <c r="Y89" s="258"/>
      <c r="Z89" s="258"/>
      <c r="AA89" s="258"/>
      <c r="AB89" s="258"/>
      <c r="AC89" s="221" t="s">
        <v>256</v>
      </c>
      <c r="AD89" s="221"/>
      <c r="AE89" s="221"/>
      <c r="AF89" s="221"/>
      <c r="AG89" s="222"/>
      <c r="AH89" s="223"/>
      <c r="AI89" s="223"/>
      <c r="AJ89" s="224"/>
      <c r="AK89" s="222"/>
      <c r="AL89" s="223"/>
      <c r="AM89" s="223"/>
      <c r="AN89" s="224"/>
      <c r="AO89" s="222"/>
      <c r="AP89" s="223"/>
      <c r="AQ89" s="223"/>
      <c r="AR89" s="224"/>
      <c r="AS89" s="222"/>
      <c r="AT89" s="223"/>
      <c r="AU89" s="223"/>
      <c r="AV89" s="224"/>
    </row>
    <row r="90" spans="1:48" ht="29.25" customHeight="1">
      <c r="A90" s="229" t="s">
        <v>257</v>
      </c>
      <c r="B90" s="230"/>
      <c r="C90" s="257" t="s">
        <v>258</v>
      </c>
      <c r="D90" s="258"/>
      <c r="E90" s="258"/>
      <c r="F90" s="258"/>
      <c r="G90" s="258"/>
      <c r="H90" s="258"/>
      <c r="I90" s="258"/>
      <c r="J90" s="258"/>
      <c r="K90" s="258"/>
      <c r="L90" s="258"/>
      <c r="M90" s="258"/>
      <c r="N90" s="258"/>
      <c r="O90" s="258"/>
      <c r="P90" s="258"/>
      <c r="Q90" s="258"/>
      <c r="R90" s="258"/>
      <c r="S90" s="258"/>
      <c r="T90" s="258"/>
      <c r="U90" s="258"/>
      <c r="V90" s="258"/>
      <c r="W90" s="258"/>
      <c r="X90" s="258"/>
      <c r="Y90" s="258"/>
      <c r="Z90" s="258"/>
      <c r="AA90" s="258"/>
      <c r="AB90" s="258"/>
      <c r="AC90" s="221" t="s">
        <v>259</v>
      </c>
      <c r="AD90" s="221"/>
      <c r="AE90" s="221"/>
      <c r="AF90" s="221"/>
      <c r="AG90" s="222"/>
      <c r="AH90" s="223"/>
      <c r="AI90" s="223"/>
      <c r="AJ90" s="224"/>
      <c r="AK90" s="222"/>
      <c r="AL90" s="223"/>
      <c r="AM90" s="223"/>
      <c r="AN90" s="224"/>
      <c r="AO90" s="222"/>
      <c r="AP90" s="223"/>
      <c r="AQ90" s="223"/>
      <c r="AR90" s="224"/>
      <c r="AS90" s="222"/>
      <c r="AT90" s="223"/>
      <c r="AU90" s="223"/>
      <c r="AV90" s="224"/>
    </row>
    <row r="91" spans="1:48" ht="29.25" customHeight="1">
      <c r="A91" s="229" t="s">
        <v>260</v>
      </c>
      <c r="B91" s="230"/>
      <c r="C91" s="257" t="s">
        <v>261</v>
      </c>
      <c r="D91" s="258"/>
      <c r="E91" s="258"/>
      <c r="F91" s="258"/>
      <c r="G91" s="258"/>
      <c r="H91" s="258"/>
      <c r="I91" s="258"/>
      <c r="J91" s="258"/>
      <c r="K91" s="258"/>
      <c r="L91" s="258"/>
      <c r="M91" s="258"/>
      <c r="N91" s="258"/>
      <c r="O91" s="258"/>
      <c r="P91" s="258"/>
      <c r="Q91" s="258"/>
      <c r="R91" s="258"/>
      <c r="S91" s="258"/>
      <c r="T91" s="258"/>
      <c r="U91" s="258"/>
      <c r="V91" s="258"/>
      <c r="W91" s="258"/>
      <c r="X91" s="258"/>
      <c r="Y91" s="258"/>
      <c r="Z91" s="258"/>
      <c r="AA91" s="258"/>
      <c r="AB91" s="258"/>
      <c r="AC91" s="221" t="s">
        <v>262</v>
      </c>
      <c r="AD91" s="221"/>
      <c r="AE91" s="221"/>
      <c r="AF91" s="221"/>
      <c r="AG91" s="222"/>
      <c r="AH91" s="223"/>
      <c r="AI91" s="223"/>
      <c r="AJ91" s="224"/>
      <c r="AK91" s="222"/>
      <c r="AL91" s="223"/>
      <c r="AM91" s="223"/>
      <c r="AN91" s="224"/>
      <c r="AO91" s="222"/>
      <c r="AP91" s="223"/>
      <c r="AQ91" s="223"/>
      <c r="AR91" s="224"/>
      <c r="AS91" s="222"/>
      <c r="AT91" s="223"/>
      <c r="AU91" s="223"/>
      <c r="AV91" s="224"/>
    </row>
    <row r="92" spans="1:48" ht="19.5" customHeight="1">
      <c r="A92" s="229" t="s">
        <v>263</v>
      </c>
      <c r="B92" s="230"/>
      <c r="C92" s="257" t="s">
        <v>264</v>
      </c>
      <c r="D92" s="258"/>
      <c r="E92" s="258"/>
      <c r="F92" s="258"/>
      <c r="G92" s="258"/>
      <c r="H92" s="258"/>
      <c r="I92" s="258"/>
      <c r="J92" s="258"/>
      <c r="K92" s="258"/>
      <c r="L92" s="258"/>
      <c r="M92" s="258"/>
      <c r="N92" s="258"/>
      <c r="O92" s="258"/>
      <c r="P92" s="258"/>
      <c r="Q92" s="258"/>
      <c r="R92" s="258"/>
      <c r="S92" s="258"/>
      <c r="T92" s="258"/>
      <c r="U92" s="258"/>
      <c r="V92" s="258"/>
      <c r="W92" s="258"/>
      <c r="X92" s="258"/>
      <c r="Y92" s="258"/>
      <c r="Z92" s="258"/>
      <c r="AA92" s="258"/>
      <c r="AB92" s="258"/>
      <c r="AC92" s="221" t="s">
        <v>265</v>
      </c>
      <c r="AD92" s="221"/>
      <c r="AE92" s="221"/>
      <c r="AF92" s="221"/>
      <c r="AG92" s="222"/>
      <c r="AH92" s="223"/>
      <c r="AI92" s="223"/>
      <c r="AJ92" s="224"/>
      <c r="AK92" s="222"/>
      <c r="AL92" s="223"/>
      <c r="AM92" s="223"/>
      <c r="AN92" s="224"/>
      <c r="AO92" s="222"/>
      <c r="AP92" s="223"/>
      <c r="AQ92" s="223"/>
      <c r="AR92" s="224"/>
      <c r="AS92" s="222"/>
      <c r="AT92" s="223"/>
      <c r="AU92" s="223"/>
      <c r="AV92" s="224"/>
    </row>
    <row r="93" spans="1:48" ht="19.5" customHeight="1">
      <c r="A93" s="229" t="s">
        <v>266</v>
      </c>
      <c r="B93" s="230"/>
      <c r="C93" s="257" t="s">
        <v>267</v>
      </c>
      <c r="D93" s="258"/>
      <c r="E93" s="258"/>
      <c r="F93" s="258"/>
      <c r="G93" s="258"/>
      <c r="H93" s="258"/>
      <c r="I93" s="258"/>
      <c r="J93" s="258"/>
      <c r="K93" s="258"/>
      <c r="L93" s="258"/>
      <c r="M93" s="258"/>
      <c r="N93" s="258"/>
      <c r="O93" s="258"/>
      <c r="P93" s="258"/>
      <c r="Q93" s="258"/>
      <c r="R93" s="258"/>
      <c r="S93" s="258"/>
      <c r="T93" s="258"/>
      <c r="U93" s="258"/>
      <c r="V93" s="258"/>
      <c r="W93" s="258"/>
      <c r="X93" s="258"/>
      <c r="Y93" s="258"/>
      <c r="Z93" s="258"/>
      <c r="AA93" s="258"/>
      <c r="AB93" s="258"/>
      <c r="AC93" s="221" t="s">
        <v>268</v>
      </c>
      <c r="AD93" s="221"/>
      <c r="AE93" s="221"/>
      <c r="AF93" s="221"/>
      <c r="AG93" s="222"/>
      <c r="AH93" s="223"/>
      <c r="AI93" s="223"/>
      <c r="AJ93" s="224"/>
      <c r="AK93" s="222"/>
      <c r="AL93" s="223"/>
      <c r="AM93" s="223"/>
      <c r="AN93" s="224"/>
      <c r="AO93" s="222"/>
      <c r="AP93" s="223"/>
      <c r="AQ93" s="223"/>
      <c r="AR93" s="224"/>
      <c r="AS93" s="222"/>
      <c r="AT93" s="223"/>
      <c r="AU93" s="223"/>
      <c r="AV93" s="224"/>
    </row>
    <row r="94" spans="1:48" ht="19.5" customHeight="1">
      <c r="A94" s="243" t="s">
        <v>269</v>
      </c>
      <c r="B94" s="244"/>
      <c r="C94" s="263" t="s">
        <v>270</v>
      </c>
      <c r="D94" s="264"/>
      <c r="E94" s="264"/>
      <c r="F94" s="264"/>
      <c r="G94" s="264"/>
      <c r="H94" s="264"/>
      <c r="I94" s="264"/>
      <c r="J94" s="264"/>
      <c r="K94" s="264"/>
      <c r="L94" s="264"/>
      <c r="M94" s="264"/>
      <c r="N94" s="264"/>
      <c r="O94" s="264"/>
      <c r="P94" s="264"/>
      <c r="Q94" s="264"/>
      <c r="R94" s="264"/>
      <c r="S94" s="264"/>
      <c r="T94" s="264"/>
      <c r="U94" s="264"/>
      <c r="V94" s="264"/>
      <c r="W94" s="264"/>
      <c r="X94" s="264"/>
      <c r="Y94" s="264"/>
      <c r="Z94" s="264"/>
      <c r="AA94" s="264"/>
      <c r="AB94" s="264"/>
      <c r="AC94" s="247" t="s">
        <v>271</v>
      </c>
      <c r="AD94" s="247"/>
      <c r="AE94" s="247"/>
      <c r="AF94" s="247"/>
      <c r="AG94" s="248">
        <f>SUM(AG86:AJ93)</f>
        <v>0</v>
      </c>
      <c r="AH94" s="249"/>
      <c r="AI94" s="249"/>
      <c r="AJ94" s="250"/>
      <c r="AK94" s="248">
        <f>SUM(AK86:AN93)</f>
        <v>0</v>
      </c>
      <c r="AL94" s="249"/>
      <c r="AM94" s="249"/>
      <c r="AN94" s="250"/>
      <c r="AO94" s="248">
        <f>SUM(AO86:AR93)</f>
        <v>5000</v>
      </c>
      <c r="AP94" s="249"/>
      <c r="AQ94" s="249"/>
      <c r="AR94" s="250"/>
      <c r="AS94" s="248">
        <f>SUM(AS86:AV93)</f>
        <v>5000</v>
      </c>
      <c r="AT94" s="249"/>
      <c r="AU94" s="249"/>
      <c r="AV94" s="250"/>
    </row>
    <row r="95" spans="1:48" s="3" customFormat="1" ht="19.5" customHeight="1">
      <c r="A95" s="243" t="s">
        <v>272</v>
      </c>
      <c r="B95" s="244"/>
      <c r="C95" s="269" t="s">
        <v>273</v>
      </c>
      <c r="D95" s="270"/>
      <c r="E95" s="270"/>
      <c r="F95" s="270"/>
      <c r="G95" s="270"/>
      <c r="H95" s="270"/>
      <c r="I95" s="270"/>
      <c r="J95" s="270"/>
      <c r="K95" s="270"/>
      <c r="L95" s="270"/>
      <c r="M95" s="270"/>
      <c r="N95" s="270"/>
      <c r="O95" s="270"/>
      <c r="P95" s="270"/>
      <c r="Q95" s="270"/>
      <c r="R95" s="270"/>
      <c r="S95" s="270"/>
      <c r="T95" s="270"/>
      <c r="U95" s="270"/>
      <c r="V95" s="270"/>
      <c r="W95" s="270"/>
      <c r="X95" s="270"/>
      <c r="Y95" s="270"/>
      <c r="Z95" s="270"/>
      <c r="AA95" s="270"/>
      <c r="AB95" s="270"/>
      <c r="AC95" s="271" t="s">
        <v>274</v>
      </c>
      <c r="AD95" s="272"/>
      <c r="AE95" s="272"/>
      <c r="AF95" s="273"/>
      <c r="AG95" s="248">
        <f>AG24+AG25+AG50+AG59+AG72+AG80+AG85+AG94</f>
        <v>45148</v>
      </c>
      <c r="AH95" s="249"/>
      <c r="AI95" s="249"/>
      <c r="AJ95" s="250"/>
      <c r="AK95" s="248">
        <f>AK24+AK25+AK50+AK59+AK72+AK80+AK85+AK94</f>
        <v>57596</v>
      </c>
      <c r="AL95" s="249"/>
      <c r="AM95" s="249"/>
      <c r="AN95" s="250"/>
      <c r="AO95" s="248">
        <f>AO24+AO25+AO50+AO59+AO72+AO80+AO85+AO94</f>
        <v>66253</v>
      </c>
      <c r="AP95" s="249"/>
      <c r="AQ95" s="249"/>
      <c r="AR95" s="250"/>
      <c r="AS95" s="248">
        <f>AS24+AS25+AS50+AS59+AS72+AS80+AS85+AS94</f>
        <v>61888</v>
      </c>
      <c r="AT95" s="249"/>
      <c r="AU95" s="249"/>
      <c r="AV95" s="250"/>
    </row>
    <row r="96" spans="3:32" ht="12.75"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</row>
    <row r="97" spans="3:32" ht="12.75"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</row>
    <row r="98" spans="3:32" ht="12.75"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</row>
    <row r="99" spans="3:32" ht="12.75"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</row>
    <row r="100" spans="3:32" ht="12.75"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</row>
    <row r="101" spans="3:32" ht="12.75"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</row>
    <row r="102" spans="29:32" ht="12.75">
      <c r="AC102" s="5"/>
      <c r="AD102" s="5"/>
      <c r="AE102" s="5"/>
      <c r="AF102" s="5"/>
    </row>
    <row r="103" spans="29:32" ht="12.75">
      <c r="AC103" s="5"/>
      <c r="AD103" s="5"/>
      <c r="AE103" s="5"/>
      <c r="AF103" s="5"/>
    </row>
  </sheetData>
  <sheetProtection/>
  <mergeCells count="641">
    <mergeCell ref="AS95:AV95"/>
    <mergeCell ref="A1:AV1"/>
    <mergeCell ref="A2:AV2"/>
    <mergeCell ref="A3:AV3"/>
    <mergeCell ref="AS89:AV89"/>
    <mergeCell ref="AS90:AV90"/>
    <mergeCell ref="AS91:AV91"/>
    <mergeCell ref="AS92:AV92"/>
    <mergeCell ref="AS93:AV93"/>
    <mergeCell ref="AS94:AV94"/>
    <mergeCell ref="AS83:AV83"/>
    <mergeCell ref="AS84:AV84"/>
    <mergeCell ref="AS85:AV85"/>
    <mergeCell ref="AS86:AV86"/>
    <mergeCell ref="AS87:AV87"/>
    <mergeCell ref="AS88:AV88"/>
    <mergeCell ref="AS77:AV77"/>
    <mergeCell ref="AS78:AV78"/>
    <mergeCell ref="AS79:AV79"/>
    <mergeCell ref="AS80:AV80"/>
    <mergeCell ref="AS81:AV81"/>
    <mergeCell ref="AS82:AV82"/>
    <mergeCell ref="AS71:AV71"/>
    <mergeCell ref="AS72:AV72"/>
    <mergeCell ref="AS73:AV73"/>
    <mergeCell ref="AS74:AV74"/>
    <mergeCell ref="AS75:AV75"/>
    <mergeCell ref="AS76:AV76"/>
    <mergeCell ref="AS65:AV65"/>
    <mergeCell ref="AS66:AV66"/>
    <mergeCell ref="AS67:AV67"/>
    <mergeCell ref="AS68:AV68"/>
    <mergeCell ref="AS69:AV69"/>
    <mergeCell ref="AS70:AV70"/>
    <mergeCell ref="AS59:AV59"/>
    <mergeCell ref="AS60:AV60"/>
    <mergeCell ref="AS61:AV61"/>
    <mergeCell ref="AS62:AV62"/>
    <mergeCell ref="AS63:AV63"/>
    <mergeCell ref="AS64:AV64"/>
    <mergeCell ref="AS53:AV53"/>
    <mergeCell ref="AS54:AV54"/>
    <mergeCell ref="AS55:AV55"/>
    <mergeCell ref="AS56:AV56"/>
    <mergeCell ref="AS57:AV57"/>
    <mergeCell ref="AS58:AV58"/>
    <mergeCell ref="AS47:AV47"/>
    <mergeCell ref="AS48:AV48"/>
    <mergeCell ref="AS49:AV49"/>
    <mergeCell ref="AS50:AV50"/>
    <mergeCell ref="AS51:AV51"/>
    <mergeCell ref="AS52:AV52"/>
    <mergeCell ref="AS41:AV41"/>
    <mergeCell ref="AS42:AV42"/>
    <mergeCell ref="AS43:AV43"/>
    <mergeCell ref="AS44:AV44"/>
    <mergeCell ref="AS45:AV45"/>
    <mergeCell ref="AS46:AV46"/>
    <mergeCell ref="AS35:AV35"/>
    <mergeCell ref="AS36:AV36"/>
    <mergeCell ref="AS37:AV37"/>
    <mergeCell ref="AS38:AV38"/>
    <mergeCell ref="AS39:AV39"/>
    <mergeCell ref="AS40:AV40"/>
    <mergeCell ref="AS29:AV29"/>
    <mergeCell ref="AS30:AV30"/>
    <mergeCell ref="AS31:AV31"/>
    <mergeCell ref="AS32:AV32"/>
    <mergeCell ref="AS33:AV33"/>
    <mergeCell ref="AS34:AV34"/>
    <mergeCell ref="AS23:AV23"/>
    <mergeCell ref="AS24:AV24"/>
    <mergeCell ref="AS25:AV25"/>
    <mergeCell ref="AS26:AV26"/>
    <mergeCell ref="AS27:AV27"/>
    <mergeCell ref="AS28:AV28"/>
    <mergeCell ref="AS17:AV17"/>
    <mergeCell ref="AS18:AV18"/>
    <mergeCell ref="AS19:AV19"/>
    <mergeCell ref="AS20:AV20"/>
    <mergeCell ref="AS21:AV21"/>
    <mergeCell ref="AS22:AV22"/>
    <mergeCell ref="AS11:AV11"/>
    <mergeCell ref="AS12:AV12"/>
    <mergeCell ref="AS13:AV13"/>
    <mergeCell ref="AS14:AV14"/>
    <mergeCell ref="AS15:AV15"/>
    <mergeCell ref="AS16:AV16"/>
    <mergeCell ref="AS5:AV5"/>
    <mergeCell ref="AS6:AV6"/>
    <mergeCell ref="AS7:AV7"/>
    <mergeCell ref="AS8:AV8"/>
    <mergeCell ref="AS9:AV9"/>
    <mergeCell ref="AS10:AV10"/>
    <mergeCell ref="AO95:AR95"/>
    <mergeCell ref="AO89:AR89"/>
    <mergeCell ref="AO90:AR90"/>
    <mergeCell ref="AO91:AR91"/>
    <mergeCell ref="AO92:AR92"/>
    <mergeCell ref="AO93:AR93"/>
    <mergeCell ref="AO94:AR94"/>
    <mergeCell ref="AO83:AR83"/>
    <mergeCell ref="AO84:AR84"/>
    <mergeCell ref="AO85:AR85"/>
    <mergeCell ref="AO86:AR86"/>
    <mergeCell ref="AO87:AR87"/>
    <mergeCell ref="AO88:AR88"/>
    <mergeCell ref="AO77:AR77"/>
    <mergeCell ref="AO78:AR78"/>
    <mergeCell ref="AO79:AR79"/>
    <mergeCell ref="AO80:AR80"/>
    <mergeCell ref="AO81:AR81"/>
    <mergeCell ref="AO82:AR82"/>
    <mergeCell ref="AO71:AR71"/>
    <mergeCell ref="AO72:AR72"/>
    <mergeCell ref="AO73:AR73"/>
    <mergeCell ref="AO74:AR74"/>
    <mergeCell ref="AO75:AR75"/>
    <mergeCell ref="AO76:AR76"/>
    <mergeCell ref="AO65:AR65"/>
    <mergeCell ref="AO66:AR66"/>
    <mergeCell ref="AO67:AR67"/>
    <mergeCell ref="AO68:AR68"/>
    <mergeCell ref="AO69:AR69"/>
    <mergeCell ref="AO70:AR70"/>
    <mergeCell ref="AO59:AR59"/>
    <mergeCell ref="AO60:AR60"/>
    <mergeCell ref="AO61:AR61"/>
    <mergeCell ref="AO62:AR62"/>
    <mergeCell ref="AO63:AR63"/>
    <mergeCell ref="AO64:AR64"/>
    <mergeCell ref="AO53:AR53"/>
    <mergeCell ref="AO54:AR54"/>
    <mergeCell ref="AO55:AR55"/>
    <mergeCell ref="AO56:AR56"/>
    <mergeCell ref="AO57:AR57"/>
    <mergeCell ref="AO58:AR58"/>
    <mergeCell ref="AO47:AR47"/>
    <mergeCell ref="AO48:AR48"/>
    <mergeCell ref="AO49:AR49"/>
    <mergeCell ref="AO50:AR50"/>
    <mergeCell ref="AO51:AR51"/>
    <mergeCell ref="AO52:AR52"/>
    <mergeCell ref="AO41:AR41"/>
    <mergeCell ref="AO42:AR42"/>
    <mergeCell ref="AO43:AR43"/>
    <mergeCell ref="AO44:AR44"/>
    <mergeCell ref="AO45:AR45"/>
    <mergeCell ref="AO46:AR46"/>
    <mergeCell ref="AO35:AR35"/>
    <mergeCell ref="AO36:AR36"/>
    <mergeCell ref="AO37:AR37"/>
    <mergeCell ref="AO38:AR38"/>
    <mergeCell ref="AO39:AR39"/>
    <mergeCell ref="AO40:AR40"/>
    <mergeCell ref="AO29:AR29"/>
    <mergeCell ref="AO30:AR30"/>
    <mergeCell ref="AO31:AR31"/>
    <mergeCell ref="AO32:AR32"/>
    <mergeCell ref="AO33:AR33"/>
    <mergeCell ref="AO34:AR34"/>
    <mergeCell ref="AO23:AR23"/>
    <mergeCell ref="AO24:AR24"/>
    <mergeCell ref="AO25:AR25"/>
    <mergeCell ref="AO26:AR26"/>
    <mergeCell ref="AO27:AR27"/>
    <mergeCell ref="AO28:AR28"/>
    <mergeCell ref="AO17:AR17"/>
    <mergeCell ref="AO18:AR18"/>
    <mergeCell ref="AO19:AR19"/>
    <mergeCell ref="AO20:AR20"/>
    <mergeCell ref="AO21:AR21"/>
    <mergeCell ref="AO22:AR22"/>
    <mergeCell ref="AO11:AR11"/>
    <mergeCell ref="AO12:AR12"/>
    <mergeCell ref="AO13:AR13"/>
    <mergeCell ref="AO14:AR14"/>
    <mergeCell ref="AO15:AR15"/>
    <mergeCell ref="AO16:AR16"/>
    <mergeCell ref="AO5:AR5"/>
    <mergeCell ref="AO6:AR6"/>
    <mergeCell ref="AO7:AR7"/>
    <mergeCell ref="AO8:AR8"/>
    <mergeCell ref="AO9:AR9"/>
    <mergeCell ref="AO10:AR10"/>
    <mergeCell ref="AK94:AN94"/>
    <mergeCell ref="AK95:AN95"/>
    <mergeCell ref="AK88:AN88"/>
    <mergeCell ref="AK89:AN89"/>
    <mergeCell ref="AK90:AN90"/>
    <mergeCell ref="AK91:AN91"/>
    <mergeCell ref="AK92:AN92"/>
    <mergeCell ref="AK93:AN93"/>
    <mergeCell ref="AK82:AN82"/>
    <mergeCell ref="AK83:AN83"/>
    <mergeCell ref="AK84:AN84"/>
    <mergeCell ref="AK85:AN85"/>
    <mergeCell ref="AK86:AN86"/>
    <mergeCell ref="AK87:AN87"/>
    <mergeCell ref="AK76:AN76"/>
    <mergeCell ref="AK77:AN77"/>
    <mergeCell ref="AK78:AN78"/>
    <mergeCell ref="AK79:AN79"/>
    <mergeCell ref="AK80:AN80"/>
    <mergeCell ref="AK81:AN81"/>
    <mergeCell ref="AK70:AN70"/>
    <mergeCell ref="AK71:AN71"/>
    <mergeCell ref="AK72:AN72"/>
    <mergeCell ref="AK73:AN73"/>
    <mergeCell ref="AK74:AN74"/>
    <mergeCell ref="AK75:AN75"/>
    <mergeCell ref="AK64:AN64"/>
    <mergeCell ref="AK65:AN65"/>
    <mergeCell ref="AK66:AN66"/>
    <mergeCell ref="AK67:AN67"/>
    <mergeCell ref="AK68:AN68"/>
    <mergeCell ref="AK69:AN69"/>
    <mergeCell ref="AK58:AN58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K10:AN10"/>
    <mergeCell ref="AK11:AN11"/>
    <mergeCell ref="AK12:AN12"/>
    <mergeCell ref="AK13:AN13"/>
    <mergeCell ref="AK14:AN14"/>
    <mergeCell ref="AK15:AN15"/>
    <mergeCell ref="AK5:AN5"/>
    <mergeCell ref="AK6:AN6"/>
    <mergeCell ref="AK7:AN7"/>
    <mergeCell ref="AK8:AN8"/>
    <mergeCell ref="AK9:AN9"/>
    <mergeCell ref="A92:B92"/>
    <mergeCell ref="C92:AB92"/>
    <mergeCell ref="A91:B91"/>
    <mergeCell ref="C91:AB91"/>
    <mergeCell ref="AC88:AF88"/>
    <mergeCell ref="A95:B95"/>
    <mergeCell ref="C95:AB95"/>
    <mergeCell ref="A94:B94"/>
    <mergeCell ref="C94:AB94"/>
    <mergeCell ref="A93:B93"/>
    <mergeCell ref="C93:AB93"/>
    <mergeCell ref="AC93:AF93"/>
    <mergeCell ref="AG93:AJ93"/>
    <mergeCell ref="A90:B90"/>
    <mergeCell ref="C90:AB90"/>
    <mergeCell ref="AC90:AF90"/>
    <mergeCell ref="AG90:AJ90"/>
    <mergeCell ref="AC95:AF95"/>
    <mergeCell ref="AG95:AJ95"/>
    <mergeCell ref="AC89:AF89"/>
    <mergeCell ref="AG89:AJ89"/>
    <mergeCell ref="AC94:AF94"/>
    <mergeCell ref="AG94:AJ94"/>
    <mergeCell ref="AC91:AF91"/>
    <mergeCell ref="AG91:AJ91"/>
    <mergeCell ref="AC92:AF92"/>
    <mergeCell ref="AG92:AJ92"/>
    <mergeCell ref="AG88:AJ88"/>
    <mergeCell ref="A89:B89"/>
    <mergeCell ref="C89:AB89"/>
    <mergeCell ref="A86:B86"/>
    <mergeCell ref="C86:AB86"/>
    <mergeCell ref="A88:B88"/>
    <mergeCell ref="C88:AB88"/>
    <mergeCell ref="AC86:AF86"/>
    <mergeCell ref="AG86:AJ86"/>
    <mergeCell ref="A87:B87"/>
    <mergeCell ref="C87:AB87"/>
    <mergeCell ref="AC87:AF87"/>
    <mergeCell ref="AG87:AJ87"/>
    <mergeCell ref="A85:B85"/>
    <mergeCell ref="C85:AB85"/>
    <mergeCell ref="AC85:AF85"/>
    <mergeCell ref="AG85:AJ85"/>
    <mergeCell ref="A84:B84"/>
    <mergeCell ref="C84:AB84"/>
    <mergeCell ref="AC84:AF84"/>
    <mergeCell ref="AG84:AJ84"/>
    <mergeCell ref="A83:B83"/>
    <mergeCell ref="C83:AB83"/>
    <mergeCell ref="AC83:AF83"/>
    <mergeCell ref="AG83:AJ83"/>
    <mergeCell ref="A82:B82"/>
    <mergeCell ref="C82:AB82"/>
    <mergeCell ref="AC82:AF82"/>
    <mergeCell ref="AG82:AJ82"/>
    <mergeCell ref="A81:B81"/>
    <mergeCell ref="C81:AB81"/>
    <mergeCell ref="AC81:AF81"/>
    <mergeCell ref="AG81:AJ81"/>
    <mergeCell ref="A80:B80"/>
    <mergeCell ref="C80:AB80"/>
    <mergeCell ref="AC80:AF80"/>
    <mergeCell ref="AG80:AJ80"/>
    <mergeCell ref="A79:B79"/>
    <mergeCell ref="C79:AB79"/>
    <mergeCell ref="AC79:AF79"/>
    <mergeCell ref="AG79:AJ79"/>
    <mergeCell ref="A78:B78"/>
    <mergeCell ref="C78:AB78"/>
    <mergeCell ref="AC78:AF78"/>
    <mergeCell ref="AG78:AJ78"/>
    <mergeCell ref="A77:B77"/>
    <mergeCell ref="C77:AB77"/>
    <mergeCell ref="AC77:AF77"/>
    <mergeCell ref="AG77:AJ77"/>
    <mergeCell ref="A76:B76"/>
    <mergeCell ref="C76:AB76"/>
    <mergeCell ref="AC76:AF76"/>
    <mergeCell ref="AG76:AJ76"/>
    <mergeCell ref="A75:B75"/>
    <mergeCell ref="C75:AB75"/>
    <mergeCell ref="AC75:AF75"/>
    <mergeCell ref="AG75:AJ75"/>
    <mergeCell ref="A74:B74"/>
    <mergeCell ref="C74:AB74"/>
    <mergeCell ref="AC74:AF74"/>
    <mergeCell ref="AG74:AJ74"/>
    <mergeCell ref="A73:B73"/>
    <mergeCell ref="C73:AB73"/>
    <mergeCell ref="AC73:AF73"/>
    <mergeCell ref="AG73:AJ73"/>
    <mergeCell ref="A72:B72"/>
    <mergeCell ref="C72:AB72"/>
    <mergeCell ref="AC72:AF72"/>
    <mergeCell ref="AG72:AJ72"/>
    <mergeCell ref="A71:B71"/>
    <mergeCell ref="C71:AB71"/>
    <mergeCell ref="AC71:AF71"/>
    <mergeCell ref="AG71:AJ71"/>
    <mergeCell ref="A70:B70"/>
    <mergeCell ref="C70:AB70"/>
    <mergeCell ref="AC70:AF70"/>
    <mergeCell ref="AG70:AJ70"/>
    <mergeCell ref="A69:B69"/>
    <mergeCell ref="C69:AB69"/>
    <mergeCell ref="AC69:AF69"/>
    <mergeCell ref="AG69:AJ69"/>
    <mergeCell ref="A68:B68"/>
    <mergeCell ref="C68:AB68"/>
    <mergeCell ref="AC68:AF68"/>
    <mergeCell ref="AG68:AJ68"/>
    <mergeCell ref="A67:B67"/>
    <mergeCell ref="C67:AB67"/>
    <mergeCell ref="AC67:AF67"/>
    <mergeCell ref="AG67:AJ67"/>
    <mergeCell ref="A66:B66"/>
    <mergeCell ref="C66:AB66"/>
    <mergeCell ref="AC66:AF66"/>
    <mergeCell ref="AG66:AJ66"/>
    <mergeCell ref="A65:B65"/>
    <mergeCell ref="C65:AB65"/>
    <mergeCell ref="AC65:AF65"/>
    <mergeCell ref="AG65:AJ65"/>
    <mergeCell ref="A64:B64"/>
    <mergeCell ref="C64:AB64"/>
    <mergeCell ref="AC64:AF64"/>
    <mergeCell ref="AG64:AJ64"/>
    <mergeCell ref="A63:B63"/>
    <mergeCell ref="C63:AB63"/>
    <mergeCell ref="AC63:AF63"/>
    <mergeCell ref="AG63:AJ63"/>
    <mergeCell ref="A62:B62"/>
    <mergeCell ref="C62:AB62"/>
    <mergeCell ref="AC62:AF62"/>
    <mergeCell ref="AG62:AJ62"/>
    <mergeCell ref="A61:B61"/>
    <mergeCell ref="C61:AB61"/>
    <mergeCell ref="AC61:AF61"/>
    <mergeCell ref="AG61:AJ61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13:B13"/>
    <mergeCell ref="C13:AB13"/>
    <mergeCell ref="AC13:AF13"/>
    <mergeCell ref="AG13:AJ13"/>
    <mergeCell ref="A12:B12"/>
    <mergeCell ref="C12:AB12"/>
    <mergeCell ref="AC12:AF12"/>
    <mergeCell ref="AG12:AJ12"/>
    <mergeCell ref="A11:B11"/>
    <mergeCell ref="C11:AB11"/>
    <mergeCell ref="AC11:AF11"/>
    <mergeCell ref="AG11:AJ11"/>
    <mergeCell ref="A10:B10"/>
    <mergeCell ref="C10:AB10"/>
    <mergeCell ref="AC10:AF10"/>
    <mergeCell ref="AG10:AJ10"/>
    <mergeCell ref="A9:B9"/>
    <mergeCell ref="C9:AB9"/>
    <mergeCell ref="AC9:AF9"/>
    <mergeCell ref="AG9:AJ9"/>
    <mergeCell ref="A8:B8"/>
    <mergeCell ref="C8:AB8"/>
    <mergeCell ref="AC8:AF8"/>
    <mergeCell ref="AG8:AJ8"/>
    <mergeCell ref="A6:B6"/>
    <mergeCell ref="C6:AB6"/>
    <mergeCell ref="AC6:AF6"/>
    <mergeCell ref="AG6:AJ6"/>
    <mergeCell ref="A7:B7"/>
    <mergeCell ref="C7:AB7"/>
    <mergeCell ref="AC5:AF5"/>
    <mergeCell ref="AG5:AJ5"/>
    <mergeCell ref="AC7:AF7"/>
    <mergeCell ref="AG7:AJ7"/>
    <mergeCell ref="A4:AJ4"/>
    <mergeCell ref="A5:B5"/>
    <mergeCell ref="C5:AB5"/>
  </mergeCells>
  <printOptions horizontalCentered="1"/>
  <pageMargins left="0.1968503937007874" right="0.1968503937007874" top="0.5905511811023623" bottom="0.5905511811023623" header="0.5118110236220472" footer="0.5118110236220472"/>
  <pageSetup fitToHeight="0" horizontalDpi="360" verticalDpi="360" orientation="portrait" paperSize="9" scale="83" r:id="rId1"/>
  <headerFooter alignWithMargins="0">
    <oddHeader>&amp;R2.  melléklet a 6/2016.(V.02.)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69"/>
  <sheetViews>
    <sheetView zoomScalePageLayoutView="0" workbookViewId="0" topLeftCell="A1">
      <selection activeCell="A4" sqref="A4:E4"/>
    </sheetView>
  </sheetViews>
  <sheetFormatPr defaultColWidth="9.140625" defaultRowHeight="15"/>
  <cols>
    <col min="1" max="1" width="58.7109375" style="14" customWidth="1"/>
    <col min="2" max="2" width="14.140625" style="14" customWidth="1"/>
    <col min="3" max="3" width="14.140625" style="14" hidden="1" customWidth="1"/>
    <col min="4" max="4" width="14.140625" style="14" customWidth="1"/>
    <col min="5" max="5" width="13.00390625" style="14" customWidth="1"/>
    <col min="6" max="16384" width="9.140625" style="14" customWidth="1"/>
  </cols>
  <sheetData>
    <row r="1" spans="1:2" ht="12.75">
      <c r="A1" s="276"/>
      <c r="B1" s="277"/>
    </row>
    <row r="2" spans="1:11" ht="33.75" customHeight="1">
      <c r="A2" s="217" t="s">
        <v>448</v>
      </c>
      <c r="B2" s="217"/>
      <c r="C2" s="217"/>
      <c r="D2" s="217"/>
      <c r="E2" s="217"/>
      <c r="F2" s="12"/>
      <c r="G2" s="12"/>
      <c r="H2" s="12"/>
      <c r="I2" s="12"/>
      <c r="J2" s="12"/>
      <c r="K2" s="12"/>
    </row>
    <row r="3" spans="1:11" s="18" customFormat="1" ht="22.5">
      <c r="A3" s="274" t="s">
        <v>452</v>
      </c>
      <c r="B3" s="274"/>
      <c r="C3" s="274"/>
      <c r="D3" s="274"/>
      <c r="E3" s="274"/>
      <c r="F3" s="13"/>
      <c r="G3" s="13"/>
      <c r="H3" s="13"/>
      <c r="I3" s="13"/>
      <c r="J3" s="13"/>
      <c r="K3" s="13"/>
    </row>
    <row r="4" spans="1:5" s="30" customFormat="1" ht="31.5" customHeight="1">
      <c r="A4" s="278" t="s">
        <v>433</v>
      </c>
      <c r="B4" s="278"/>
      <c r="C4" s="278"/>
      <c r="D4" s="278"/>
      <c r="E4" s="278"/>
    </row>
    <row r="5" spans="1:4" s="30" customFormat="1" ht="31.5" customHeight="1">
      <c r="A5" s="45"/>
      <c r="B5" s="45"/>
      <c r="C5" s="45"/>
      <c r="D5" s="45"/>
    </row>
    <row r="6" spans="1:5" s="30" customFormat="1" ht="15.75">
      <c r="A6" s="31"/>
      <c r="B6" s="32"/>
      <c r="C6" s="32"/>
      <c r="D6" s="32"/>
      <c r="E6" s="32" t="s">
        <v>427</v>
      </c>
    </row>
    <row r="7" spans="1:5" s="30" customFormat="1" ht="47.25">
      <c r="A7" s="33" t="s">
        <v>428</v>
      </c>
      <c r="B7" s="39" t="s">
        <v>434</v>
      </c>
      <c r="C7" s="39" t="s">
        <v>464</v>
      </c>
      <c r="D7" s="39" t="s">
        <v>471</v>
      </c>
      <c r="E7" s="47" t="s">
        <v>470</v>
      </c>
    </row>
    <row r="8" spans="1:5" s="30" customFormat="1" ht="23.25" customHeight="1">
      <c r="A8" s="34" t="s">
        <v>435</v>
      </c>
      <c r="B8" s="41">
        <v>230</v>
      </c>
      <c r="C8" s="41">
        <v>230</v>
      </c>
      <c r="D8" s="41">
        <v>230</v>
      </c>
      <c r="E8" s="61">
        <v>230</v>
      </c>
    </row>
    <row r="9" spans="1:5" s="30" customFormat="1" ht="23.25" customHeight="1">
      <c r="A9" s="34" t="s">
        <v>436</v>
      </c>
      <c r="B9" s="41">
        <v>387</v>
      </c>
      <c r="C9" s="41">
        <v>419</v>
      </c>
      <c r="D9" s="41">
        <v>427</v>
      </c>
      <c r="E9" s="61">
        <v>427</v>
      </c>
    </row>
    <row r="10" spans="1:5" s="30" customFormat="1" ht="23.25" customHeight="1">
      <c r="A10" s="34" t="s">
        <v>447</v>
      </c>
      <c r="B10" s="41">
        <v>70</v>
      </c>
      <c r="C10" s="41">
        <v>70</v>
      </c>
      <c r="D10" s="41">
        <v>70</v>
      </c>
      <c r="E10" s="61">
        <v>70</v>
      </c>
    </row>
    <row r="11" spans="1:5" s="30" customFormat="1" ht="23.25" customHeight="1">
      <c r="A11" s="34" t="s">
        <v>437</v>
      </c>
      <c r="B11" s="41">
        <v>21</v>
      </c>
      <c r="C11" s="41">
        <v>21</v>
      </c>
      <c r="D11" s="41">
        <v>21</v>
      </c>
      <c r="E11" s="61">
        <v>21</v>
      </c>
    </row>
    <row r="12" spans="1:5" s="30" customFormat="1" ht="23.25" customHeight="1">
      <c r="A12" s="34" t="s">
        <v>449</v>
      </c>
      <c r="B12" s="41">
        <v>1603</v>
      </c>
      <c r="C12" s="41">
        <v>1136</v>
      </c>
      <c r="D12" s="41">
        <v>1136</v>
      </c>
      <c r="E12" s="61">
        <v>1136</v>
      </c>
    </row>
    <row r="13" spans="1:5" s="30" customFormat="1" ht="23.25" customHeight="1">
      <c r="A13" s="35" t="s">
        <v>456</v>
      </c>
      <c r="B13" s="41">
        <v>951</v>
      </c>
      <c r="C13" s="41">
        <v>951</v>
      </c>
      <c r="D13" s="41">
        <v>951</v>
      </c>
      <c r="E13" s="61">
        <v>951</v>
      </c>
    </row>
    <row r="14" spans="1:5" s="30" customFormat="1" ht="23.25" customHeight="1">
      <c r="A14" s="43" t="s">
        <v>438</v>
      </c>
      <c r="B14" s="42">
        <f>SUM(B8:B13)</f>
        <v>3262</v>
      </c>
      <c r="C14" s="42">
        <f>SUM(C8:C13)</f>
        <v>2827</v>
      </c>
      <c r="D14" s="42">
        <f>SUM(D8:D13)</f>
        <v>2835</v>
      </c>
      <c r="E14" s="42">
        <f>SUM(E8:E13)</f>
        <v>2835</v>
      </c>
    </row>
    <row r="15" spans="1:5" s="30" customFormat="1" ht="23.25" customHeight="1">
      <c r="A15" s="34" t="s">
        <v>439</v>
      </c>
      <c r="B15" s="41">
        <v>130</v>
      </c>
      <c r="C15" s="41">
        <v>130</v>
      </c>
      <c r="D15" s="41">
        <v>60</v>
      </c>
      <c r="E15" s="61">
        <v>60</v>
      </c>
    </row>
    <row r="16" spans="1:5" s="30" customFormat="1" ht="23.25" customHeight="1">
      <c r="A16" s="34" t="s">
        <v>440</v>
      </c>
      <c r="B16" s="41">
        <v>10</v>
      </c>
      <c r="C16" s="41">
        <v>10</v>
      </c>
      <c r="D16" s="41">
        <v>8</v>
      </c>
      <c r="E16" s="61">
        <v>8</v>
      </c>
    </row>
    <row r="17" spans="1:5" s="30" customFormat="1" ht="23.25" customHeight="1">
      <c r="A17" s="34" t="s">
        <v>441</v>
      </c>
      <c r="B17" s="41">
        <v>20</v>
      </c>
      <c r="C17" s="41">
        <v>20</v>
      </c>
      <c r="D17" s="41">
        <v>20</v>
      </c>
      <c r="E17" s="61">
        <v>20</v>
      </c>
    </row>
    <row r="18" spans="1:5" s="30" customFormat="1" ht="23.25" customHeight="1">
      <c r="A18" s="34" t="s">
        <v>450</v>
      </c>
      <c r="B18" s="41">
        <v>350</v>
      </c>
      <c r="C18" s="41">
        <v>350</v>
      </c>
      <c r="D18" s="41">
        <v>526</v>
      </c>
      <c r="E18" s="61">
        <v>526</v>
      </c>
    </row>
    <row r="19" spans="1:5" s="30" customFormat="1" ht="23.25" customHeight="1">
      <c r="A19" s="34" t="s">
        <v>451</v>
      </c>
      <c r="B19" s="41">
        <v>30</v>
      </c>
      <c r="C19" s="41">
        <v>30</v>
      </c>
      <c r="D19" s="41">
        <v>30</v>
      </c>
      <c r="E19" s="61">
        <v>30</v>
      </c>
    </row>
    <row r="20" spans="1:5" s="30" customFormat="1" ht="23.25" customHeight="1">
      <c r="A20" s="34" t="s">
        <v>453</v>
      </c>
      <c r="B20" s="41">
        <v>20</v>
      </c>
      <c r="C20" s="41">
        <v>20</v>
      </c>
      <c r="D20" s="41">
        <v>10</v>
      </c>
      <c r="E20" s="61">
        <v>10</v>
      </c>
    </row>
    <row r="21" spans="1:5" s="30" customFormat="1" ht="23.25" customHeight="1">
      <c r="A21" s="43" t="s">
        <v>442</v>
      </c>
      <c r="B21" s="42">
        <f>SUM(B15:B20)</f>
        <v>560</v>
      </c>
      <c r="C21" s="42">
        <f>SUM(C15:C20)</f>
        <v>560</v>
      </c>
      <c r="D21" s="42">
        <f>SUM(D15:D20)</f>
        <v>654</v>
      </c>
      <c r="E21" s="42">
        <f>SUM(E15:E20)</f>
        <v>654</v>
      </c>
    </row>
    <row r="22" spans="1:5" s="30" customFormat="1" ht="23.25" customHeight="1">
      <c r="A22" s="36" t="s">
        <v>443</v>
      </c>
      <c r="B22" s="42">
        <f>B14+B21</f>
        <v>3822</v>
      </c>
      <c r="C22" s="42">
        <f>C14+C21</f>
        <v>3387</v>
      </c>
      <c r="D22" s="42">
        <f>D14+D21</f>
        <v>3489</v>
      </c>
      <c r="E22" s="42">
        <f>E14+E21</f>
        <v>3489</v>
      </c>
    </row>
    <row r="23" spans="1:4" s="30" customFormat="1" ht="15.75">
      <c r="A23" s="37"/>
      <c r="B23" s="38"/>
      <c r="C23" s="38"/>
      <c r="D23" s="38"/>
    </row>
    <row r="24" spans="1:4" s="30" customFormat="1" ht="15.75">
      <c r="A24" s="29"/>
      <c r="B24" s="29"/>
      <c r="C24" s="29"/>
      <c r="D24" s="29"/>
    </row>
    <row r="25" spans="1:4" s="30" customFormat="1" ht="15.75">
      <c r="A25" s="29"/>
      <c r="B25" s="29"/>
      <c r="C25" s="29"/>
      <c r="D25" s="29"/>
    </row>
    <row r="26" spans="1:4" s="30" customFormat="1" ht="15.75">
      <c r="A26" s="37"/>
      <c r="B26" s="38"/>
      <c r="C26" s="38"/>
      <c r="D26" s="38"/>
    </row>
    <row r="27" spans="1:4" s="30" customFormat="1" ht="15.75">
      <c r="A27" s="37"/>
      <c r="B27" s="38"/>
      <c r="C27" s="38"/>
      <c r="D27" s="38"/>
    </row>
    <row r="28" spans="1:4" s="30" customFormat="1" ht="15.75">
      <c r="A28" s="28"/>
      <c r="B28" s="28"/>
      <c r="C28" s="28"/>
      <c r="D28" s="28"/>
    </row>
    <row r="29" spans="1:4" s="30" customFormat="1" ht="15.75">
      <c r="A29" s="28"/>
      <c r="B29" s="28"/>
      <c r="C29" s="28"/>
      <c r="D29" s="28"/>
    </row>
    <row r="30" spans="1:4" ht="15.75">
      <c r="A30" s="19"/>
      <c r="B30" s="19"/>
      <c r="C30" s="19"/>
      <c r="D30" s="19"/>
    </row>
    <row r="31" spans="1:4" ht="15.75">
      <c r="A31" s="19"/>
      <c r="B31" s="19"/>
      <c r="C31" s="19"/>
      <c r="D31" s="19"/>
    </row>
    <row r="32" spans="1:4" ht="15.75">
      <c r="A32" s="19"/>
      <c r="B32" s="19"/>
      <c r="C32" s="19"/>
      <c r="D32" s="19"/>
    </row>
    <row r="33" spans="1:4" ht="15.75">
      <c r="A33" s="19"/>
      <c r="B33" s="19"/>
      <c r="C33" s="19"/>
      <c r="D33" s="19"/>
    </row>
    <row r="51" spans="2:4" ht="18">
      <c r="B51" s="15"/>
      <c r="C51" s="15"/>
      <c r="D51" s="15"/>
    </row>
    <row r="54" spans="2:4" ht="18">
      <c r="B54" s="16"/>
      <c r="C54" s="16"/>
      <c r="D54" s="16"/>
    </row>
    <row r="55" spans="2:4" ht="15.75">
      <c r="B55" s="21"/>
      <c r="C55" s="21"/>
      <c r="D55" s="21"/>
    </row>
    <row r="56" spans="2:4" ht="15">
      <c r="B56" s="17"/>
      <c r="C56" s="17"/>
      <c r="D56" s="17"/>
    </row>
    <row r="57" spans="2:4" ht="15">
      <c r="B57" s="17"/>
      <c r="C57" s="17"/>
      <c r="D57" s="17"/>
    </row>
    <row r="58" spans="2:4" ht="15">
      <c r="B58" s="17"/>
      <c r="C58" s="17"/>
      <c r="D58" s="17"/>
    </row>
    <row r="59" spans="2:4" ht="15">
      <c r="B59" s="17"/>
      <c r="C59" s="17"/>
      <c r="D59" s="17"/>
    </row>
    <row r="60" spans="2:4" ht="15">
      <c r="B60" s="17"/>
      <c r="C60" s="17"/>
      <c r="D60" s="17"/>
    </row>
    <row r="61" spans="2:4" ht="15">
      <c r="B61" s="17"/>
      <c r="C61" s="17"/>
      <c r="D61" s="17"/>
    </row>
    <row r="62" spans="2:4" ht="15">
      <c r="B62" s="17"/>
      <c r="C62" s="17"/>
      <c r="D62" s="17"/>
    </row>
    <row r="63" spans="2:4" ht="15">
      <c r="B63" s="17"/>
      <c r="C63" s="17"/>
      <c r="D63" s="17"/>
    </row>
    <row r="64" spans="2:4" ht="15">
      <c r="B64" s="17"/>
      <c r="C64" s="17"/>
      <c r="D64" s="17"/>
    </row>
    <row r="65" spans="2:4" ht="14.25">
      <c r="B65" s="22"/>
      <c r="C65" s="22"/>
      <c r="D65" s="22"/>
    </row>
    <row r="66" spans="2:4" ht="14.25">
      <c r="B66" s="22"/>
      <c r="C66" s="22"/>
      <c r="D66" s="22"/>
    </row>
    <row r="67" spans="2:4" ht="14.25">
      <c r="B67" s="22"/>
      <c r="C67" s="22"/>
      <c r="D67" s="22"/>
    </row>
    <row r="68" spans="2:4" ht="14.25">
      <c r="B68" s="22"/>
      <c r="C68" s="22"/>
      <c r="D68" s="22"/>
    </row>
    <row r="69" spans="2:4" ht="15.75">
      <c r="B69" s="20"/>
      <c r="C69" s="20"/>
      <c r="D69" s="20"/>
    </row>
  </sheetData>
  <sheetProtection/>
  <mergeCells count="4">
    <mergeCell ref="A1:B1"/>
    <mergeCell ref="A2:E2"/>
    <mergeCell ref="A3:E3"/>
    <mergeCell ref="A4:E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&amp;R2.1.  melléklet a 6/2016.(V.02.)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63.140625" style="14" customWidth="1"/>
    <col min="2" max="2" width="12.8515625" style="14" customWidth="1"/>
    <col min="3" max="3" width="12.28125" style="14" hidden="1" customWidth="1"/>
    <col min="4" max="4" width="12.28125" style="14" customWidth="1"/>
    <col min="5" max="5" width="11.7109375" style="14" customWidth="1"/>
    <col min="6" max="16384" width="9.140625" style="14" customWidth="1"/>
  </cols>
  <sheetData>
    <row r="1" spans="1:3" ht="14.25">
      <c r="A1" s="279"/>
      <c r="B1" s="279"/>
      <c r="C1" s="279"/>
    </row>
    <row r="2" spans="1:5" ht="33" customHeight="1">
      <c r="A2" s="217" t="s">
        <v>448</v>
      </c>
      <c r="B2" s="217"/>
      <c r="C2" s="217"/>
      <c r="D2" s="217"/>
      <c r="E2" s="217"/>
    </row>
    <row r="3" spans="1:5" ht="22.5">
      <c r="A3" s="274" t="s">
        <v>452</v>
      </c>
      <c r="B3" s="274"/>
      <c r="C3" s="274"/>
      <c r="D3" s="274"/>
      <c r="E3" s="274"/>
    </row>
    <row r="4" spans="1:5" ht="30" customHeight="1">
      <c r="A4" s="278" t="s">
        <v>444</v>
      </c>
      <c r="B4" s="278"/>
      <c r="C4" s="278"/>
      <c r="D4" s="278"/>
      <c r="E4" s="278"/>
    </row>
    <row r="5" spans="1:4" ht="15.75">
      <c r="A5" s="30"/>
      <c r="B5" s="30"/>
      <c r="C5" s="30"/>
      <c r="D5" s="30"/>
    </row>
    <row r="6" spans="1:4" ht="15.75">
      <c r="A6" s="31"/>
      <c r="B6" s="32"/>
      <c r="C6" s="32"/>
      <c r="D6" s="32" t="s">
        <v>427</v>
      </c>
    </row>
    <row r="7" spans="1:5" ht="45.75" customHeight="1">
      <c r="A7" s="33" t="s">
        <v>422</v>
      </c>
      <c r="B7" s="47" t="s">
        <v>434</v>
      </c>
      <c r="C7" s="47" t="s">
        <v>464</v>
      </c>
      <c r="D7" s="47" t="s">
        <v>465</v>
      </c>
      <c r="E7" s="47" t="s">
        <v>470</v>
      </c>
    </row>
    <row r="8" spans="1:5" ht="15.75">
      <c r="A8" s="36"/>
      <c r="B8" s="40"/>
      <c r="C8" s="40"/>
      <c r="D8" s="40"/>
      <c r="E8" s="62"/>
    </row>
    <row r="9" spans="1:5" ht="15.75">
      <c r="A9" s="36" t="s">
        <v>154</v>
      </c>
      <c r="B9" s="44">
        <f>SUM(B10)</f>
        <v>410</v>
      </c>
      <c r="C9" s="44">
        <f>SUM(C10)</f>
        <v>410</v>
      </c>
      <c r="D9" s="44">
        <f>SUM(D10)</f>
        <v>422</v>
      </c>
      <c r="E9" s="44">
        <f>SUM(E10)</f>
        <v>422</v>
      </c>
    </row>
    <row r="10" spans="1:5" ht="15.75">
      <c r="A10" s="34" t="s">
        <v>429</v>
      </c>
      <c r="B10" s="40">
        <v>410</v>
      </c>
      <c r="C10" s="40">
        <v>410</v>
      </c>
      <c r="D10" s="40">
        <v>422</v>
      </c>
      <c r="E10" s="62">
        <v>422</v>
      </c>
    </row>
    <row r="11" spans="1:5" s="23" customFormat="1" ht="15.75">
      <c r="A11" s="36" t="s">
        <v>430</v>
      </c>
      <c r="B11" s="44">
        <f>SUM(B12:B12)</f>
        <v>154</v>
      </c>
      <c r="C11" s="44">
        <f>SUM(C12:C12)</f>
        <v>154</v>
      </c>
      <c r="D11" s="44">
        <f>SUM(D12:D12)</f>
        <v>154</v>
      </c>
      <c r="E11" s="44">
        <f>SUM(E12:E12)</f>
        <v>154</v>
      </c>
    </row>
    <row r="12" spans="1:5" ht="15.75">
      <c r="A12" s="34" t="s">
        <v>445</v>
      </c>
      <c r="B12" s="40">
        <v>154</v>
      </c>
      <c r="C12" s="40">
        <v>154</v>
      </c>
      <c r="D12" s="40">
        <v>154</v>
      </c>
      <c r="E12" s="62">
        <v>154</v>
      </c>
    </row>
    <row r="13" spans="1:5" ht="15.75">
      <c r="A13" s="36" t="s">
        <v>431</v>
      </c>
      <c r="B13" s="44">
        <f>SUM(B14)</f>
        <v>0</v>
      </c>
      <c r="C13" s="44">
        <f>SUM(C14)</f>
        <v>0</v>
      </c>
      <c r="D13" s="44">
        <v>0</v>
      </c>
      <c r="E13" s="62"/>
    </row>
    <row r="14" spans="1:5" ht="15.75">
      <c r="A14" s="34" t="s">
        <v>446</v>
      </c>
      <c r="B14" s="40">
        <v>0</v>
      </c>
      <c r="C14" s="40">
        <v>0</v>
      </c>
      <c r="D14" s="40">
        <v>0</v>
      </c>
      <c r="E14" s="62"/>
    </row>
    <row r="15" spans="1:5" ht="15.75">
      <c r="A15" s="46" t="s">
        <v>157</v>
      </c>
      <c r="B15" s="44">
        <f>SUM(B16)</f>
        <v>253</v>
      </c>
      <c r="C15" s="44">
        <f>SUM(C16)</f>
        <v>253</v>
      </c>
      <c r="D15" s="44">
        <f>SUM(D16)</f>
        <v>261</v>
      </c>
      <c r="E15" s="44">
        <f>SUM(E16)</f>
        <v>261</v>
      </c>
    </row>
    <row r="16" spans="1:5" ht="15.75">
      <c r="A16" s="34" t="s">
        <v>432</v>
      </c>
      <c r="B16" s="40">
        <v>253</v>
      </c>
      <c r="C16" s="40">
        <v>253</v>
      </c>
      <c r="D16" s="40">
        <v>261</v>
      </c>
      <c r="E16" s="62">
        <v>261</v>
      </c>
    </row>
    <row r="17" spans="1:5" ht="15.75">
      <c r="A17" s="36" t="s">
        <v>459</v>
      </c>
      <c r="B17" s="36">
        <v>0</v>
      </c>
      <c r="C17" s="36">
        <v>87</v>
      </c>
      <c r="D17" s="36">
        <v>168</v>
      </c>
      <c r="E17" s="63">
        <v>168</v>
      </c>
    </row>
    <row r="18" spans="1:5" ht="15.75">
      <c r="A18" s="36" t="s">
        <v>466</v>
      </c>
      <c r="B18" s="36">
        <v>1718</v>
      </c>
      <c r="C18" s="36">
        <v>1718</v>
      </c>
      <c r="D18" s="36">
        <v>1560</v>
      </c>
      <c r="E18" s="36">
        <f>SUM(E19:E28)</f>
        <v>1523</v>
      </c>
    </row>
    <row r="19" spans="1:5" ht="15.75">
      <c r="A19" s="36" t="s">
        <v>473</v>
      </c>
      <c r="B19" s="36"/>
      <c r="C19" s="36"/>
      <c r="D19" s="36"/>
      <c r="E19" s="62">
        <v>120</v>
      </c>
    </row>
    <row r="20" spans="1:5" ht="15.75">
      <c r="A20" s="36" t="s">
        <v>474</v>
      </c>
      <c r="B20" s="36"/>
      <c r="C20" s="36"/>
      <c r="D20" s="36"/>
      <c r="E20" s="62">
        <v>105</v>
      </c>
    </row>
    <row r="21" spans="1:5" ht="15.75">
      <c r="A21" s="36" t="s">
        <v>475</v>
      </c>
      <c r="B21" s="36"/>
      <c r="C21" s="36"/>
      <c r="D21" s="36"/>
      <c r="E21" s="62">
        <v>200</v>
      </c>
    </row>
    <row r="22" spans="1:5" ht="15.75">
      <c r="A22" s="36" t="s">
        <v>477</v>
      </c>
      <c r="B22" s="36"/>
      <c r="C22" s="36"/>
      <c r="D22" s="36"/>
      <c r="E22" s="62">
        <v>55</v>
      </c>
    </row>
    <row r="23" spans="1:5" ht="15.75">
      <c r="A23" s="34" t="s">
        <v>476</v>
      </c>
      <c r="B23" s="36"/>
      <c r="C23" s="36"/>
      <c r="D23" s="36"/>
      <c r="E23" s="62">
        <v>210</v>
      </c>
    </row>
    <row r="24" spans="1:5" ht="15.75">
      <c r="A24" s="36" t="s">
        <v>478</v>
      </c>
      <c r="B24" s="36"/>
      <c r="C24" s="36"/>
      <c r="D24" s="36"/>
      <c r="E24" s="62">
        <v>155</v>
      </c>
    </row>
    <row r="25" spans="1:5" ht="15.75">
      <c r="A25" s="34" t="s">
        <v>479</v>
      </c>
      <c r="B25" s="36"/>
      <c r="C25" s="36"/>
      <c r="D25" s="36"/>
      <c r="E25" s="62">
        <v>51</v>
      </c>
    </row>
    <row r="26" spans="1:5" ht="15.75">
      <c r="A26" s="34" t="s">
        <v>480</v>
      </c>
      <c r="B26" s="36"/>
      <c r="C26" s="36"/>
      <c r="D26" s="36"/>
      <c r="E26" s="62">
        <v>40</v>
      </c>
    </row>
    <row r="27" spans="1:5" ht="15.75">
      <c r="A27" s="36" t="s">
        <v>481</v>
      </c>
      <c r="B27" s="36"/>
      <c r="C27" s="36"/>
      <c r="D27" s="36"/>
      <c r="E27" s="62">
        <v>533</v>
      </c>
    </row>
    <row r="28" spans="1:5" ht="15.75">
      <c r="A28" s="36" t="s">
        <v>482</v>
      </c>
      <c r="B28" s="36"/>
      <c r="C28" s="36"/>
      <c r="D28" s="36"/>
      <c r="E28" s="62">
        <v>54</v>
      </c>
    </row>
    <row r="29" spans="1:5" ht="15.75">
      <c r="A29" s="36" t="s">
        <v>423</v>
      </c>
      <c r="B29" s="44">
        <f>SUM(B9+B11+B15+B18)+B17</f>
        <v>2535</v>
      </c>
      <c r="C29" s="44">
        <f>SUM(C9+C11+C15+C18)+C17</f>
        <v>2622</v>
      </c>
      <c r="D29" s="44">
        <f>D9+D11+D15+D17+D18</f>
        <v>2565</v>
      </c>
      <c r="E29" s="44">
        <f>E9+E11+E15+E17+E18</f>
        <v>2528</v>
      </c>
    </row>
    <row r="30" spans="1:4" ht="15.75">
      <c r="A30" s="30"/>
      <c r="B30" s="30"/>
      <c r="C30" s="30"/>
      <c r="D30" s="30"/>
    </row>
    <row r="31" spans="1:4" ht="15.75">
      <c r="A31" s="30"/>
      <c r="B31" s="30"/>
      <c r="C31" s="30"/>
      <c r="D31" s="30"/>
    </row>
    <row r="32" spans="1:4" ht="15.75">
      <c r="A32" s="30"/>
      <c r="B32" s="30"/>
      <c r="C32" s="30"/>
      <c r="D32" s="30"/>
    </row>
    <row r="33" spans="1:4" ht="15.75">
      <c r="A33" s="29"/>
      <c r="B33" s="29"/>
      <c r="C33" s="29"/>
      <c r="D33" s="29"/>
    </row>
    <row r="34" spans="1:4" ht="15.75">
      <c r="A34" s="37"/>
      <c r="B34" s="37"/>
      <c r="C34" s="37"/>
      <c r="D34" s="37"/>
    </row>
    <row r="35" spans="1:4" ht="15.75">
      <c r="A35" s="37"/>
      <c r="B35" s="37"/>
      <c r="C35" s="37"/>
      <c r="D35" s="37"/>
    </row>
    <row r="36" spans="1:4" ht="15.75">
      <c r="A36" s="30"/>
      <c r="B36" s="30"/>
      <c r="C36" s="30"/>
      <c r="D36" s="30"/>
    </row>
  </sheetData>
  <sheetProtection/>
  <mergeCells count="4">
    <mergeCell ref="A1:C1"/>
    <mergeCell ref="A4:E4"/>
    <mergeCell ref="A3:E3"/>
    <mergeCell ref="A2:E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5" r:id="rId1"/>
  <headerFooter alignWithMargins="0">
    <oddHeader>&amp;R2.2.  melléklet a 6/2016.(V.02.)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V65"/>
  <sheetViews>
    <sheetView view="pageBreakPreview" zoomScaleSheetLayoutView="100" zoomScalePageLayoutView="0" workbookViewId="0" topLeftCell="A1">
      <selection activeCell="A1" sqref="A1:AV1"/>
    </sheetView>
  </sheetViews>
  <sheetFormatPr defaultColWidth="9.140625" defaultRowHeight="15"/>
  <cols>
    <col min="1" max="28" width="2.7109375" style="1" customWidth="1"/>
    <col min="29" max="29" width="2.7109375" style="6" customWidth="1"/>
    <col min="30" max="36" width="2.7109375" style="1" customWidth="1"/>
    <col min="37" max="40" width="2.7109375" style="1" hidden="1" customWidth="1"/>
    <col min="41" max="47" width="2.7109375" style="1" customWidth="1"/>
    <col min="48" max="48" width="4.57421875" style="1" customWidth="1"/>
    <col min="49" max="16384" width="9.140625" style="1" customWidth="1"/>
  </cols>
  <sheetData>
    <row r="1" spans="1:48" ht="31.5" customHeight="1">
      <c r="A1" s="217" t="s">
        <v>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</row>
    <row r="2" spans="1:48" ht="31.5" customHeight="1">
      <c r="A2" s="274" t="s">
        <v>452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  <c r="AV2" s="274"/>
    </row>
    <row r="3" spans="1:48" ht="25.5" customHeight="1">
      <c r="A3" s="275" t="s">
        <v>275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  <c r="AV3" s="275"/>
    </row>
    <row r="4" spans="1:36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  <c r="AG4" s="286"/>
      <c r="AH4" s="286"/>
      <c r="AI4" s="286"/>
      <c r="AJ4" s="286"/>
    </row>
    <row r="5" spans="1:36" ht="15.75" customHeight="1">
      <c r="A5" s="225" t="s">
        <v>1</v>
      </c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1:48" ht="42.75" customHeight="1">
      <c r="A6" s="227" t="s">
        <v>2</v>
      </c>
      <c r="B6" s="220"/>
      <c r="C6" s="228" t="s">
        <v>3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8" t="s">
        <v>4</v>
      </c>
      <c r="AD6" s="219"/>
      <c r="AE6" s="219"/>
      <c r="AF6" s="219"/>
      <c r="AG6" s="287" t="s">
        <v>5</v>
      </c>
      <c r="AH6" s="288"/>
      <c r="AI6" s="288"/>
      <c r="AJ6" s="289"/>
      <c r="AK6" s="287" t="s">
        <v>463</v>
      </c>
      <c r="AL6" s="288"/>
      <c r="AM6" s="288"/>
      <c r="AN6" s="289"/>
      <c r="AO6" s="287" t="s">
        <v>469</v>
      </c>
      <c r="AP6" s="288"/>
      <c r="AQ6" s="288"/>
      <c r="AR6" s="289"/>
      <c r="AS6" s="304" t="s">
        <v>472</v>
      </c>
      <c r="AT6" s="305"/>
      <c r="AU6" s="305"/>
      <c r="AV6" s="306"/>
    </row>
    <row r="7" spans="1:48" s="3" customFormat="1" ht="19.5" customHeight="1">
      <c r="A7" s="283" t="s">
        <v>6</v>
      </c>
      <c r="B7" s="284"/>
      <c r="C7" s="236" t="s">
        <v>276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85"/>
      <c r="AC7" s="251" t="s">
        <v>277</v>
      </c>
      <c r="AD7" s="252"/>
      <c r="AE7" s="252"/>
      <c r="AF7" s="291"/>
      <c r="AG7" s="280">
        <v>8838</v>
      </c>
      <c r="AH7" s="281"/>
      <c r="AI7" s="281"/>
      <c r="AJ7" s="282"/>
      <c r="AK7" s="280">
        <v>8838</v>
      </c>
      <c r="AL7" s="281"/>
      <c r="AM7" s="281"/>
      <c r="AN7" s="282"/>
      <c r="AO7" s="280">
        <v>8843</v>
      </c>
      <c r="AP7" s="281"/>
      <c r="AQ7" s="281"/>
      <c r="AR7" s="282"/>
      <c r="AS7" s="280">
        <v>8843</v>
      </c>
      <c r="AT7" s="281"/>
      <c r="AU7" s="281"/>
      <c r="AV7" s="282"/>
    </row>
    <row r="8" spans="1:48" s="3" customFormat="1" ht="19.5" customHeight="1">
      <c r="A8" s="283" t="s">
        <v>9</v>
      </c>
      <c r="B8" s="284"/>
      <c r="C8" s="238" t="s">
        <v>278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90"/>
      <c r="AC8" s="251" t="s">
        <v>279</v>
      </c>
      <c r="AD8" s="252"/>
      <c r="AE8" s="252"/>
      <c r="AF8" s="291"/>
      <c r="AG8" s="280"/>
      <c r="AH8" s="281"/>
      <c r="AI8" s="281"/>
      <c r="AJ8" s="282"/>
      <c r="AK8" s="280"/>
      <c r="AL8" s="281"/>
      <c r="AM8" s="281"/>
      <c r="AN8" s="282"/>
      <c r="AO8" s="280"/>
      <c r="AP8" s="281"/>
      <c r="AQ8" s="281"/>
      <c r="AR8" s="282"/>
      <c r="AS8" s="280"/>
      <c r="AT8" s="281"/>
      <c r="AU8" s="281"/>
      <c r="AV8" s="282"/>
    </row>
    <row r="9" spans="1:48" s="3" customFormat="1" ht="30.75" customHeight="1">
      <c r="A9" s="283" t="s">
        <v>12</v>
      </c>
      <c r="B9" s="284"/>
      <c r="C9" s="238" t="s">
        <v>280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90"/>
      <c r="AC9" s="251" t="s">
        <v>281</v>
      </c>
      <c r="AD9" s="252"/>
      <c r="AE9" s="252"/>
      <c r="AF9" s="291"/>
      <c r="AG9" s="280">
        <v>5590</v>
      </c>
      <c r="AH9" s="281"/>
      <c r="AI9" s="281"/>
      <c r="AJ9" s="282"/>
      <c r="AK9" s="280">
        <v>5590</v>
      </c>
      <c r="AL9" s="281"/>
      <c r="AM9" s="281"/>
      <c r="AN9" s="282"/>
      <c r="AO9" s="280">
        <v>5533</v>
      </c>
      <c r="AP9" s="281"/>
      <c r="AQ9" s="281"/>
      <c r="AR9" s="282"/>
      <c r="AS9" s="280">
        <v>5533</v>
      </c>
      <c r="AT9" s="281"/>
      <c r="AU9" s="281"/>
      <c r="AV9" s="282"/>
    </row>
    <row r="10" spans="1:48" ht="19.5" customHeight="1">
      <c r="A10" s="283" t="s">
        <v>15</v>
      </c>
      <c r="B10" s="284"/>
      <c r="C10" s="238" t="s">
        <v>282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90"/>
      <c r="AC10" s="251" t="s">
        <v>283</v>
      </c>
      <c r="AD10" s="252"/>
      <c r="AE10" s="252"/>
      <c r="AF10" s="291"/>
      <c r="AG10" s="280">
        <v>1200</v>
      </c>
      <c r="AH10" s="281"/>
      <c r="AI10" s="281"/>
      <c r="AJ10" s="282"/>
      <c r="AK10" s="280">
        <v>1200</v>
      </c>
      <c r="AL10" s="281"/>
      <c r="AM10" s="281"/>
      <c r="AN10" s="282"/>
      <c r="AO10" s="280">
        <v>1200</v>
      </c>
      <c r="AP10" s="281"/>
      <c r="AQ10" s="281"/>
      <c r="AR10" s="282"/>
      <c r="AS10" s="280">
        <v>1200</v>
      </c>
      <c r="AT10" s="281"/>
      <c r="AU10" s="281"/>
      <c r="AV10" s="282"/>
    </row>
    <row r="11" spans="1:48" s="2" customFormat="1" ht="19.5" customHeight="1">
      <c r="A11" s="283" t="s">
        <v>18</v>
      </c>
      <c r="B11" s="284"/>
      <c r="C11" s="238" t="s">
        <v>284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90"/>
      <c r="AC11" s="251" t="s">
        <v>285</v>
      </c>
      <c r="AD11" s="252"/>
      <c r="AE11" s="252"/>
      <c r="AF11" s="291"/>
      <c r="AG11" s="292"/>
      <c r="AH11" s="292"/>
      <c r="AI11" s="292"/>
      <c r="AJ11" s="292"/>
      <c r="AK11" s="292"/>
      <c r="AL11" s="292"/>
      <c r="AM11" s="292"/>
      <c r="AN11" s="292"/>
      <c r="AO11" s="292"/>
      <c r="AP11" s="292"/>
      <c r="AQ11" s="292"/>
      <c r="AR11" s="292"/>
      <c r="AS11" s="292"/>
      <c r="AT11" s="292"/>
      <c r="AU11" s="292"/>
      <c r="AV11" s="292"/>
    </row>
    <row r="12" spans="1:48" s="2" customFormat="1" ht="19.5" customHeight="1">
      <c r="A12" s="283" t="s">
        <v>21</v>
      </c>
      <c r="B12" s="284"/>
      <c r="C12" s="238" t="s">
        <v>286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90"/>
      <c r="AC12" s="251" t="s">
        <v>287</v>
      </c>
      <c r="AD12" s="252"/>
      <c r="AE12" s="252"/>
      <c r="AF12" s="291"/>
      <c r="AG12" s="292"/>
      <c r="AH12" s="292"/>
      <c r="AI12" s="292"/>
      <c r="AJ12" s="292"/>
      <c r="AK12" s="292"/>
      <c r="AL12" s="292"/>
      <c r="AM12" s="292"/>
      <c r="AN12" s="292"/>
      <c r="AO12" s="292">
        <v>952</v>
      </c>
      <c r="AP12" s="292"/>
      <c r="AQ12" s="292"/>
      <c r="AR12" s="292"/>
      <c r="AS12" s="292">
        <v>952</v>
      </c>
      <c r="AT12" s="292"/>
      <c r="AU12" s="292"/>
      <c r="AV12" s="292"/>
    </row>
    <row r="13" spans="1:48" ht="19.5" customHeight="1">
      <c r="A13" s="293" t="s">
        <v>24</v>
      </c>
      <c r="B13" s="294"/>
      <c r="C13" s="253" t="s">
        <v>288</v>
      </c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54"/>
      <c r="Q13" s="254"/>
      <c r="R13" s="254"/>
      <c r="S13" s="254"/>
      <c r="T13" s="254"/>
      <c r="U13" s="254"/>
      <c r="V13" s="254"/>
      <c r="W13" s="254"/>
      <c r="X13" s="254"/>
      <c r="Y13" s="254"/>
      <c r="Z13" s="254"/>
      <c r="AA13" s="254"/>
      <c r="AB13" s="295"/>
      <c r="AC13" s="269" t="s">
        <v>289</v>
      </c>
      <c r="AD13" s="270"/>
      <c r="AE13" s="270"/>
      <c r="AF13" s="296"/>
      <c r="AG13" s="297">
        <f>SUM(AG7:AJ12)</f>
        <v>15628</v>
      </c>
      <c r="AH13" s="298"/>
      <c r="AI13" s="298"/>
      <c r="AJ13" s="299"/>
      <c r="AK13" s="297">
        <f>SUM(AK7:AN12)</f>
        <v>15628</v>
      </c>
      <c r="AL13" s="298"/>
      <c r="AM13" s="298"/>
      <c r="AN13" s="299"/>
      <c r="AO13" s="297">
        <f>SUM(AO7:AR12)</f>
        <v>16528</v>
      </c>
      <c r="AP13" s="298"/>
      <c r="AQ13" s="298"/>
      <c r="AR13" s="299"/>
      <c r="AS13" s="297">
        <f>SUM(AS7:AV12)</f>
        <v>16528</v>
      </c>
      <c r="AT13" s="298"/>
      <c r="AU13" s="298"/>
      <c r="AV13" s="299"/>
    </row>
    <row r="14" spans="1:48" ht="19.5" customHeight="1">
      <c r="A14" s="283" t="s">
        <v>27</v>
      </c>
      <c r="B14" s="284"/>
      <c r="C14" s="238" t="s">
        <v>290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90"/>
      <c r="AC14" s="251" t="s">
        <v>291</v>
      </c>
      <c r="AD14" s="252"/>
      <c r="AE14" s="252"/>
      <c r="AF14" s="291"/>
      <c r="AG14" s="280"/>
      <c r="AH14" s="281"/>
      <c r="AI14" s="281"/>
      <c r="AJ14" s="282"/>
      <c r="AK14" s="280"/>
      <c r="AL14" s="281"/>
      <c r="AM14" s="281"/>
      <c r="AN14" s="282"/>
      <c r="AO14" s="280"/>
      <c r="AP14" s="281"/>
      <c r="AQ14" s="281"/>
      <c r="AR14" s="282"/>
      <c r="AS14" s="280"/>
      <c r="AT14" s="281"/>
      <c r="AU14" s="281"/>
      <c r="AV14" s="282"/>
    </row>
    <row r="15" spans="1:48" ht="29.25" customHeight="1">
      <c r="A15" s="283" t="s">
        <v>30</v>
      </c>
      <c r="B15" s="284"/>
      <c r="C15" s="238" t="s">
        <v>292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90"/>
      <c r="AC15" s="251" t="s">
        <v>293</v>
      </c>
      <c r="AD15" s="252"/>
      <c r="AE15" s="252"/>
      <c r="AF15" s="291"/>
      <c r="AG15" s="280"/>
      <c r="AH15" s="281"/>
      <c r="AI15" s="281"/>
      <c r="AJ15" s="282"/>
      <c r="AK15" s="280"/>
      <c r="AL15" s="281"/>
      <c r="AM15" s="281"/>
      <c r="AN15" s="282"/>
      <c r="AO15" s="280"/>
      <c r="AP15" s="281"/>
      <c r="AQ15" s="281"/>
      <c r="AR15" s="282"/>
      <c r="AS15" s="280"/>
      <c r="AT15" s="281"/>
      <c r="AU15" s="281"/>
      <c r="AV15" s="282"/>
    </row>
    <row r="16" spans="1:48" ht="29.25" customHeight="1">
      <c r="A16" s="283" t="s">
        <v>33</v>
      </c>
      <c r="B16" s="284"/>
      <c r="C16" s="238" t="s">
        <v>294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90"/>
      <c r="AC16" s="251" t="s">
        <v>295</v>
      </c>
      <c r="AD16" s="252"/>
      <c r="AE16" s="252"/>
      <c r="AF16" s="291"/>
      <c r="AG16" s="280"/>
      <c r="AH16" s="281"/>
      <c r="AI16" s="281"/>
      <c r="AJ16" s="282"/>
      <c r="AK16" s="280"/>
      <c r="AL16" s="281"/>
      <c r="AM16" s="281"/>
      <c r="AN16" s="282"/>
      <c r="AO16" s="280"/>
      <c r="AP16" s="281"/>
      <c r="AQ16" s="281"/>
      <c r="AR16" s="282"/>
      <c r="AS16" s="280"/>
      <c r="AT16" s="281"/>
      <c r="AU16" s="281"/>
      <c r="AV16" s="282"/>
    </row>
    <row r="17" spans="1:48" ht="29.25" customHeight="1">
      <c r="A17" s="283" t="s">
        <v>36</v>
      </c>
      <c r="B17" s="284"/>
      <c r="C17" s="238" t="s">
        <v>296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90"/>
      <c r="AC17" s="251" t="s">
        <v>297</v>
      </c>
      <c r="AD17" s="252"/>
      <c r="AE17" s="252"/>
      <c r="AF17" s="291"/>
      <c r="AG17" s="280"/>
      <c r="AH17" s="281"/>
      <c r="AI17" s="281"/>
      <c r="AJ17" s="282"/>
      <c r="AK17" s="280"/>
      <c r="AL17" s="281"/>
      <c r="AM17" s="281"/>
      <c r="AN17" s="282"/>
      <c r="AO17" s="280"/>
      <c r="AP17" s="281"/>
      <c r="AQ17" s="281"/>
      <c r="AR17" s="282"/>
      <c r="AS17" s="280"/>
      <c r="AT17" s="281"/>
      <c r="AU17" s="281"/>
      <c r="AV17" s="282"/>
    </row>
    <row r="18" spans="1:48" ht="19.5" customHeight="1">
      <c r="A18" s="283" t="s">
        <v>39</v>
      </c>
      <c r="B18" s="284"/>
      <c r="C18" s="238" t="s">
        <v>298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90"/>
      <c r="AC18" s="251" t="s">
        <v>299</v>
      </c>
      <c r="AD18" s="252"/>
      <c r="AE18" s="252"/>
      <c r="AF18" s="291"/>
      <c r="AG18" s="280">
        <v>12511</v>
      </c>
      <c r="AH18" s="281"/>
      <c r="AI18" s="281"/>
      <c r="AJ18" s="282"/>
      <c r="AK18" s="280">
        <v>13078</v>
      </c>
      <c r="AL18" s="281"/>
      <c r="AM18" s="281"/>
      <c r="AN18" s="282"/>
      <c r="AO18" s="280">
        <v>14537</v>
      </c>
      <c r="AP18" s="281"/>
      <c r="AQ18" s="281"/>
      <c r="AR18" s="282"/>
      <c r="AS18" s="280">
        <v>14573</v>
      </c>
      <c r="AT18" s="281"/>
      <c r="AU18" s="281"/>
      <c r="AV18" s="282"/>
    </row>
    <row r="19" spans="1:48" ht="19.5" customHeight="1">
      <c r="A19" s="293" t="s">
        <v>42</v>
      </c>
      <c r="B19" s="294"/>
      <c r="C19" s="253" t="s">
        <v>300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4"/>
      <c r="V19" s="254"/>
      <c r="W19" s="254"/>
      <c r="X19" s="254"/>
      <c r="Y19" s="254"/>
      <c r="Z19" s="254"/>
      <c r="AA19" s="254"/>
      <c r="AB19" s="295"/>
      <c r="AC19" s="269" t="s">
        <v>301</v>
      </c>
      <c r="AD19" s="270"/>
      <c r="AE19" s="270"/>
      <c r="AF19" s="296"/>
      <c r="AG19" s="297">
        <f>SUM(AG13:AJ18)</f>
        <v>28139</v>
      </c>
      <c r="AH19" s="298"/>
      <c r="AI19" s="298"/>
      <c r="AJ19" s="299"/>
      <c r="AK19" s="297">
        <f>SUM(AK13:AN18)</f>
        <v>28706</v>
      </c>
      <c r="AL19" s="298"/>
      <c r="AM19" s="298"/>
      <c r="AN19" s="299"/>
      <c r="AO19" s="297">
        <f>SUM(AO13:AR18)</f>
        <v>31065</v>
      </c>
      <c r="AP19" s="298"/>
      <c r="AQ19" s="298"/>
      <c r="AR19" s="299"/>
      <c r="AS19" s="297">
        <f>SUM(AS13:AV18)</f>
        <v>31101</v>
      </c>
      <c r="AT19" s="298"/>
      <c r="AU19" s="298"/>
      <c r="AV19" s="299"/>
    </row>
    <row r="20" spans="1:48" ht="19.5" customHeight="1">
      <c r="A20" s="283" t="s">
        <v>45</v>
      </c>
      <c r="B20" s="284"/>
      <c r="C20" s="238" t="s">
        <v>302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90"/>
      <c r="AC20" s="251" t="s">
        <v>303</v>
      </c>
      <c r="AD20" s="252"/>
      <c r="AE20" s="252"/>
      <c r="AF20" s="291"/>
      <c r="AG20" s="280"/>
      <c r="AH20" s="281"/>
      <c r="AI20" s="281"/>
      <c r="AJ20" s="282"/>
      <c r="AK20" s="280"/>
      <c r="AL20" s="281"/>
      <c r="AM20" s="281"/>
      <c r="AN20" s="282"/>
      <c r="AO20" s="280">
        <v>4535</v>
      </c>
      <c r="AP20" s="281"/>
      <c r="AQ20" s="281"/>
      <c r="AR20" s="282"/>
      <c r="AS20" s="280">
        <v>4535</v>
      </c>
      <c r="AT20" s="281"/>
      <c r="AU20" s="281"/>
      <c r="AV20" s="282"/>
    </row>
    <row r="21" spans="1:48" ht="29.25" customHeight="1">
      <c r="A21" s="283" t="s">
        <v>48</v>
      </c>
      <c r="B21" s="284"/>
      <c r="C21" s="238" t="s">
        <v>304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90"/>
      <c r="AC21" s="251" t="s">
        <v>305</v>
      </c>
      <c r="AD21" s="252"/>
      <c r="AE21" s="252"/>
      <c r="AF21" s="291"/>
      <c r="AG21" s="280"/>
      <c r="AH21" s="281"/>
      <c r="AI21" s="281"/>
      <c r="AJ21" s="282"/>
      <c r="AK21" s="280"/>
      <c r="AL21" s="281"/>
      <c r="AM21" s="281"/>
      <c r="AN21" s="282"/>
      <c r="AO21" s="280"/>
      <c r="AP21" s="281"/>
      <c r="AQ21" s="281"/>
      <c r="AR21" s="282"/>
      <c r="AS21" s="280"/>
      <c r="AT21" s="281"/>
      <c r="AU21" s="281"/>
      <c r="AV21" s="282"/>
    </row>
    <row r="22" spans="1:48" ht="29.25" customHeight="1">
      <c r="A22" s="283" t="s">
        <v>51</v>
      </c>
      <c r="B22" s="284"/>
      <c r="C22" s="238" t="s">
        <v>306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90"/>
      <c r="AC22" s="251" t="s">
        <v>307</v>
      </c>
      <c r="AD22" s="252"/>
      <c r="AE22" s="252"/>
      <c r="AF22" s="291"/>
      <c r="AG22" s="280"/>
      <c r="AH22" s="281"/>
      <c r="AI22" s="281"/>
      <c r="AJ22" s="282"/>
      <c r="AK22" s="280"/>
      <c r="AL22" s="281"/>
      <c r="AM22" s="281"/>
      <c r="AN22" s="282"/>
      <c r="AO22" s="280"/>
      <c r="AP22" s="281"/>
      <c r="AQ22" s="281"/>
      <c r="AR22" s="282"/>
      <c r="AS22" s="280"/>
      <c r="AT22" s="281"/>
      <c r="AU22" s="281"/>
      <c r="AV22" s="282"/>
    </row>
    <row r="23" spans="1:48" ht="29.25" customHeight="1">
      <c r="A23" s="283" t="s">
        <v>54</v>
      </c>
      <c r="B23" s="284"/>
      <c r="C23" s="238" t="s">
        <v>308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90"/>
      <c r="AC23" s="251" t="s">
        <v>309</v>
      </c>
      <c r="AD23" s="252"/>
      <c r="AE23" s="252"/>
      <c r="AF23" s="291"/>
      <c r="AG23" s="280"/>
      <c r="AH23" s="281"/>
      <c r="AI23" s="281"/>
      <c r="AJ23" s="282"/>
      <c r="AK23" s="280"/>
      <c r="AL23" s="281"/>
      <c r="AM23" s="281"/>
      <c r="AN23" s="282"/>
      <c r="AO23" s="280">
        <v>5000</v>
      </c>
      <c r="AP23" s="281"/>
      <c r="AQ23" s="281"/>
      <c r="AR23" s="282"/>
      <c r="AS23" s="280">
        <v>5000</v>
      </c>
      <c r="AT23" s="281"/>
      <c r="AU23" s="281"/>
      <c r="AV23" s="282"/>
    </row>
    <row r="24" spans="1:48" ht="19.5" customHeight="1">
      <c r="A24" s="283" t="s">
        <v>57</v>
      </c>
      <c r="B24" s="284"/>
      <c r="C24" s="238" t="s">
        <v>310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90"/>
      <c r="AC24" s="251" t="s">
        <v>311</v>
      </c>
      <c r="AD24" s="252"/>
      <c r="AE24" s="252"/>
      <c r="AF24" s="291"/>
      <c r="AG24" s="280">
        <v>5269</v>
      </c>
      <c r="AH24" s="281"/>
      <c r="AI24" s="281"/>
      <c r="AJ24" s="282"/>
      <c r="AK24" s="280">
        <v>13198</v>
      </c>
      <c r="AL24" s="281"/>
      <c r="AM24" s="281"/>
      <c r="AN24" s="282"/>
      <c r="AO24" s="280">
        <v>7929</v>
      </c>
      <c r="AP24" s="281"/>
      <c r="AQ24" s="281"/>
      <c r="AR24" s="282"/>
      <c r="AS24" s="280">
        <v>7933</v>
      </c>
      <c r="AT24" s="281"/>
      <c r="AU24" s="281"/>
      <c r="AV24" s="282"/>
    </row>
    <row r="25" spans="1:48" ht="19.5" customHeight="1">
      <c r="A25" s="293" t="s">
        <v>60</v>
      </c>
      <c r="B25" s="294"/>
      <c r="C25" s="253" t="s">
        <v>312</v>
      </c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  <c r="U25" s="254"/>
      <c r="V25" s="254"/>
      <c r="W25" s="254"/>
      <c r="X25" s="254"/>
      <c r="Y25" s="254"/>
      <c r="Z25" s="254"/>
      <c r="AA25" s="254"/>
      <c r="AB25" s="295"/>
      <c r="AC25" s="269" t="s">
        <v>313</v>
      </c>
      <c r="AD25" s="270"/>
      <c r="AE25" s="270"/>
      <c r="AF25" s="296"/>
      <c r="AG25" s="297">
        <f>SUM(AG20:AJ24)</f>
        <v>5269</v>
      </c>
      <c r="AH25" s="298"/>
      <c r="AI25" s="298"/>
      <c r="AJ25" s="299"/>
      <c r="AK25" s="297">
        <f>SUM(AK20:AN24)</f>
        <v>13198</v>
      </c>
      <c r="AL25" s="298"/>
      <c r="AM25" s="298"/>
      <c r="AN25" s="299"/>
      <c r="AO25" s="297">
        <f>SUM(AO20:AR24)</f>
        <v>17464</v>
      </c>
      <c r="AP25" s="298"/>
      <c r="AQ25" s="298"/>
      <c r="AR25" s="299"/>
      <c r="AS25" s="297">
        <f>SUM(AS20:AV24)</f>
        <v>17468</v>
      </c>
      <c r="AT25" s="298"/>
      <c r="AU25" s="298"/>
      <c r="AV25" s="299"/>
    </row>
    <row r="26" spans="1:48" ht="19.5" customHeight="1">
      <c r="A26" s="283" t="s">
        <v>63</v>
      </c>
      <c r="B26" s="284"/>
      <c r="C26" s="238" t="s">
        <v>314</v>
      </c>
      <c r="D26" s="239"/>
      <c r="E26" s="239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90"/>
      <c r="AC26" s="251" t="s">
        <v>315</v>
      </c>
      <c r="AD26" s="252"/>
      <c r="AE26" s="252"/>
      <c r="AF26" s="291"/>
      <c r="AG26" s="280"/>
      <c r="AH26" s="281"/>
      <c r="AI26" s="281"/>
      <c r="AJ26" s="282"/>
      <c r="AK26" s="280"/>
      <c r="AL26" s="281"/>
      <c r="AM26" s="281"/>
      <c r="AN26" s="282"/>
      <c r="AO26" s="280"/>
      <c r="AP26" s="281"/>
      <c r="AQ26" s="281"/>
      <c r="AR26" s="282"/>
      <c r="AS26" s="280"/>
      <c r="AT26" s="281"/>
      <c r="AU26" s="281"/>
      <c r="AV26" s="282"/>
    </row>
    <row r="27" spans="1:48" ht="19.5" customHeight="1">
      <c r="A27" s="283" t="s">
        <v>66</v>
      </c>
      <c r="B27" s="284"/>
      <c r="C27" s="238" t="s">
        <v>316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90"/>
      <c r="AC27" s="251" t="s">
        <v>317</v>
      </c>
      <c r="AD27" s="252"/>
      <c r="AE27" s="252"/>
      <c r="AF27" s="291"/>
      <c r="AG27" s="280"/>
      <c r="AH27" s="281"/>
      <c r="AI27" s="281"/>
      <c r="AJ27" s="282"/>
      <c r="AK27" s="280"/>
      <c r="AL27" s="281"/>
      <c r="AM27" s="281"/>
      <c r="AN27" s="282"/>
      <c r="AO27" s="280"/>
      <c r="AP27" s="281"/>
      <c r="AQ27" s="281"/>
      <c r="AR27" s="282"/>
      <c r="AS27" s="280"/>
      <c r="AT27" s="281"/>
      <c r="AU27" s="281"/>
      <c r="AV27" s="282"/>
    </row>
    <row r="28" spans="1:48" s="6" customFormat="1" ht="19.5" customHeight="1">
      <c r="A28" s="293" t="s">
        <v>69</v>
      </c>
      <c r="B28" s="294"/>
      <c r="C28" s="253" t="s">
        <v>318</v>
      </c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254"/>
      <c r="T28" s="254"/>
      <c r="U28" s="254"/>
      <c r="V28" s="254"/>
      <c r="W28" s="254"/>
      <c r="X28" s="254"/>
      <c r="Y28" s="254"/>
      <c r="Z28" s="254"/>
      <c r="AA28" s="254"/>
      <c r="AB28" s="295"/>
      <c r="AC28" s="269" t="s">
        <v>319</v>
      </c>
      <c r="AD28" s="270"/>
      <c r="AE28" s="270"/>
      <c r="AF28" s="296"/>
      <c r="AG28" s="297">
        <f>SUM(AG26:AJ27)</f>
        <v>0</v>
      </c>
      <c r="AH28" s="298"/>
      <c r="AI28" s="298"/>
      <c r="AJ28" s="299"/>
      <c r="AK28" s="297">
        <f>SUM(AK26:AN27)</f>
        <v>0</v>
      </c>
      <c r="AL28" s="298"/>
      <c r="AM28" s="298"/>
      <c r="AN28" s="299"/>
      <c r="AO28" s="297">
        <f>SUM(AO26:AR27)</f>
        <v>0</v>
      </c>
      <c r="AP28" s="298"/>
      <c r="AQ28" s="298"/>
      <c r="AR28" s="299"/>
      <c r="AS28" s="297">
        <f>SUM(AS26:AV27)</f>
        <v>0</v>
      </c>
      <c r="AT28" s="298"/>
      <c r="AU28" s="298"/>
      <c r="AV28" s="299"/>
    </row>
    <row r="29" spans="1:48" ht="19.5" customHeight="1">
      <c r="A29" s="283" t="s">
        <v>72</v>
      </c>
      <c r="B29" s="284"/>
      <c r="C29" s="238" t="s">
        <v>320</v>
      </c>
      <c r="D29" s="239"/>
      <c r="E29" s="239"/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90"/>
      <c r="AC29" s="251" t="s">
        <v>321</v>
      </c>
      <c r="AD29" s="252"/>
      <c r="AE29" s="252"/>
      <c r="AF29" s="291"/>
      <c r="AG29" s="280"/>
      <c r="AH29" s="281"/>
      <c r="AI29" s="281"/>
      <c r="AJ29" s="282"/>
      <c r="AK29" s="280"/>
      <c r="AL29" s="281"/>
      <c r="AM29" s="281"/>
      <c r="AN29" s="282"/>
      <c r="AO29" s="280"/>
      <c r="AP29" s="281"/>
      <c r="AQ29" s="281"/>
      <c r="AR29" s="282"/>
      <c r="AS29" s="280"/>
      <c r="AT29" s="281"/>
      <c r="AU29" s="281"/>
      <c r="AV29" s="282"/>
    </row>
    <row r="30" spans="1:48" ht="19.5" customHeight="1">
      <c r="A30" s="283" t="s">
        <v>75</v>
      </c>
      <c r="B30" s="284"/>
      <c r="C30" s="238" t="s">
        <v>322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90"/>
      <c r="AC30" s="251" t="s">
        <v>323</v>
      </c>
      <c r="AD30" s="252"/>
      <c r="AE30" s="252"/>
      <c r="AF30" s="291"/>
      <c r="AG30" s="280"/>
      <c r="AH30" s="281"/>
      <c r="AI30" s="281"/>
      <c r="AJ30" s="282"/>
      <c r="AK30" s="280"/>
      <c r="AL30" s="281"/>
      <c r="AM30" s="281"/>
      <c r="AN30" s="282"/>
      <c r="AO30" s="280"/>
      <c r="AP30" s="281"/>
      <c r="AQ30" s="281"/>
      <c r="AR30" s="282"/>
      <c r="AS30" s="280"/>
      <c r="AT30" s="281"/>
      <c r="AU30" s="281"/>
      <c r="AV30" s="282"/>
    </row>
    <row r="31" spans="1:48" ht="19.5" customHeight="1">
      <c r="A31" s="283" t="s">
        <v>78</v>
      </c>
      <c r="B31" s="284"/>
      <c r="C31" s="238" t="s">
        <v>324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90"/>
      <c r="AC31" s="251" t="s">
        <v>325</v>
      </c>
      <c r="AD31" s="252"/>
      <c r="AE31" s="252"/>
      <c r="AF31" s="291"/>
      <c r="AG31" s="280">
        <v>2286</v>
      </c>
      <c r="AH31" s="281"/>
      <c r="AI31" s="281"/>
      <c r="AJ31" s="282"/>
      <c r="AK31" s="280">
        <v>2286</v>
      </c>
      <c r="AL31" s="281"/>
      <c r="AM31" s="281"/>
      <c r="AN31" s="282"/>
      <c r="AO31" s="280">
        <v>2286</v>
      </c>
      <c r="AP31" s="281"/>
      <c r="AQ31" s="281"/>
      <c r="AR31" s="282"/>
      <c r="AS31" s="280">
        <v>2322</v>
      </c>
      <c r="AT31" s="281"/>
      <c r="AU31" s="281"/>
      <c r="AV31" s="282"/>
    </row>
    <row r="32" spans="1:48" ht="19.5" customHeight="1">
      <c r="A32" s="283" t="s">
        <v>81</v>
      </c>
      <c r="B32" s="284"/>
      <c r="C32" s="238" t="s">
        <v>326</v>
      </c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39"/>
      <c r="U32" s="239"/>
      <c r="V32" s="239"/>
      <c r="W32" s="239"/>
      <c r="X32" s="239"/>
      <c r="Y32" s="239"/>
      <c r="Z32" s="239"/>
      <c r="AA32" s="239"/>
      <c r="AB32" s="290"/>
      <c r="AC32" s="251" t="s">
        <v>327</v>
      </c>
      <c r="AD32" s="252"/>
      <c r="AE32" s="252"/>
      <c r="AF32" s="291"/>
      <c r="AG32" s="280"/>
      <c r="AH32" s="281"/>
      <c r="AI32" s="281"/>
      <c r="AJ32" s="282"/>
      <c r="AK32" s="280"/>
      <c r="AL32" s="281"/>
      <c r="AM32" s="281"/>
      <c r="AN32" s="282"/>
      <c r="AO32" s="280"/>
      <c r="AP32" s="281"/>
      <c r="AQ32" s="281"/>
      <c r="AR32" s="282"/>
      <c r="AS32" s="280"/>
      <c r="AT32" s="281"/>
      <c r="AU32" s="281"/>
      <c r="AV32" s="282"/>
    </row>
    <row r="33" spans="1:48" ht="19.5" customHeight="1">
      <c r="A33" s="283" t="s">
        <v>84</v>
      </c>
      <c r="B33" s="284"/>
      <c r="C33" s="238" t="s">
        <v>328</v>
      </c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  <c r="R33" s="239"/>
      <c r="S33" s="239"/>
      <c r="T33" s="239"/>
      <c r="U33" s="239"/>
      <c r="V33" s="239"/>
      <c r="W33" s="239"/>
      <c r="X33" s="239"/>
      <c r="Y33" s="239"/>
      <c r="Z33" s="239"/>
      <c r="AA33" s="239"/>
      <c r="AB33" s="290"/>
      <c r="AC33" s="251" t="s">
        <v>329</v>
      </c>
      <c r="AD33" s="252"/>
      <c r="AE33" s="252"/>
      <c r="AF33" s="291"/>
      <c r="AG33" s="280"/>
      <c r="AH33" s="281"/>
      <c r="AI33" s="281"/>
      <c r="AJ33" s="282"/>
      <c r="AK33" s="280"/>
      <c r="AL33" s="281"/>
      <c r="AM33" s="281"/>
      <c r="AN33" s="282"/>
      <c r="AO33" s="280"/>
      <c r="AP33" s="281"/>
      <c r="AQ33" s="281"/>
      <c r="AR33" s="282"/>
      <c r="AS33" s="280"/>
      <c r="AT33" s="281"/>
      <c r="AU33" s="281"/>
      <c r="AV33" s="282"/>
    </row>
    <row r="34" spans="1:48" ht="19.5" customHeight="1">
      <c r="A34" s="283" t="s">
        <v>87</v>
      </c>
      <c r="B34" s="284"/>
      <c r="C34" s="238" t="s">
        <v>330</v>
      </c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9"/>
      <c r="Y34" s="239"/>
      <c r="Z34" s="239"/>
      <c r="AA34" s="239"/>
      <c r="AB34" s="290"/>
      <c r="AC34" s="251" t="s">
        <v>331</v>
      </c>
      <c r="AD34" s="252"/>
      <c r="AE34" s="252"/>
      <c r="AF34" s="291"/>
      <c r="AG34" s="280"/>
      <c r="AH34" s="281"/>
      <c r="AI34" s="281"/>
      <c r="AJ34" s="282"/>
      <c r="AK34" s="280"/>
      <c r="AL34" s="281"/>
      <c r="AM34" s="281"/>
      <c r="AN34" s="282"/>
      <c r="AO34" s="280"/>
      <c r="AP34" s="281"/>
      <c r="AQ34" s="281"/>
      <c r="AR34" s="282"/>
      <c r="AS34" s="280"/>
      <c r="AT34" s="281"/>
      <c r="AU34" s="281"/>
      <c r="AV34" s="282"/>
    </row>
    <row r="35" spans="1:48" ht="19.5" customHeight="1">
      <c r="A35" s="283" t="s">
        <v>90</v>
      </c>
      <c r="B35" s="284"/>
      <c r="C35" s="238" t="s">
        <v>332</v>
      </c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  <c r="O35" s="239"/>
      <c r="P35" s="239"/>
      <c r="Q35" s="239"/>
      <c r="R35" s="239"/>
      <c r="S35" s="239"/>
      <c r="T35" s="239"/>
      <c r="U35" s="239"/>
      <c r="V35" s="239"/>
      <c r="W35" s="239"/>
      <c r="X35" s="239"/>
      <c r="Y35" s="239"/>
      <c r="Z35" s="239"/>
      <c r="AA35" s="239"/>
      <c r="AB35" s="290"/>
      <c r="AC35" s="251" t="s">
        <v>333</v>
      </c>
      <c r="AD35" s="252"/>
      <c r="AE35" s="252"/>
      <c r="AF35" s="291"/>
      <c r="AG35" s="280">
        <v>1099</v>
      </c>
      <c r="AH35" s="281"/>
      <c r="AI35" s="281"/>
      <c r="AJ35" s="282"/>
      <c r="AK35" s="280">
        <v>1099</v>
      </c>
      <c r="AL35" s="281"/>
      <c r="AM35" s="281"/>
      <c r="AN35" s="282"/>
      <c r="AO35" s="280">
        <v>1099</v>
      </c>
      <c r="AP35" s="281"/>
      <c r="AQ35" s="281"/>
      <c r="AR35" s="282"/>
      <c r="AS35" s="280">
        <v>1098</v>
      </c>
      <c r="AT35" s="281"/>
      <c r="AU35" s="281"/>
      <c r="AV35" s="282"/>
    </row>
    <row r="36" spans="1:48" ht="19.5" customHeight="1">
      <c r="A36" s="283" t="s">
        <v>93</v>
      </c>
      <c r="B36" s="284"/>
      <c r="C36" s="238" t="s">
        <v>334</v>
      </c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  <c r="O36" s="239"/>
      <c r="P36" s="239"/>
      <c r="Q36" s="239"/>
      <c r="R36" s="239"/>
      <c r="S36" s="239"/>
      <c r="T36" s="239"/>
      <c r="U36" s="239"/>
      <c r="V36" s="239"/>
      <c r="W36" s="239"/>
      <c r="X36" s="239"/>
      <c r="Y36" s="239"/>
      <c r="Z36" s="239"/>
      <c r="AA36" s="239"/>
      <c r="AB36" s="290"/>
      <c r="AC36" s="251" t="s">
        <v>335</v>
      </c>
      <c r="AD36" s="252"/>
      <c r="AE36" s="252"/>
      <c r="AF36" s="291"/>
      <c r="AG36" s="280"/>
      <c r="AH36" s="281"/>
      <c r="AI36" s="281"/>
      <c r="AJ36" s="282"/>
      <c r="AK36" s="280"/>
      <c r="AL36" s="281"/>
      <c r="AM36" s="281"/>
      <c r="AN36" s="282"/>
      <c r="AO36" s="280"/>
      <c r="AP36" s="281"/>
      <c r="AQ36" s="281"/>
      <c r="AR36" s="282"/>
      <c r="AS36" s="280"/>
      <c r="AT36" s="281"/>
      <c r="AU36" s="281"/>
      <c r="AV36" s="282"/>
    </row>
    <row r="37" spans="1:48" ht="19.5" customHeight="1">
      <c r="A37" s="293" t="s">
        <v>96</v>
      </c>
      <c r="B37" s="294"/>
      <c r="C37" s="253" t="s">
        <v>336</v>
      </c>
      <c r="D37" s="254"/>
      <c r="E37" s="254"/>
      <c r="F37" s="254"/>
      <c r="G37" s="254"/>
      <c r="H37" s="254"/>
      <c r="I37" s="254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  <c r="U37" s="254"/>
      <c r="V37" s="254"/>
      <c r="W37" s="254"/>
      <c r="X37" s="254"/>
      <c r="Y37" s="254"/>
      <c r="Z37" s="254"/>
      <c r="AA37" s="254"/>
      <c r="AB37" s="295"/>
      <c r="AC37" s="269" t="s">
        <v>337</v>
      </c>
      <c r="AD37" s="270"/>
      <c r="AE37" s="270"/>
      <c r="AF37" s="296"/>
      <c r="AG37" s="297">
        <f>SUM(AG32:AJ36)</f>
        <v>1099</v>
      </c>
      <c r="AH37" s="298"/>
      <c r="AI37" s="298"/>
      <c r="AJ37" s="299"/>
      <c r="AK37" s="297">
        <f>SUM(AK32:AN36)</f>
        <v>1099</v>
      </c>
      <c r="AL37" s="298"/>
      <c r="AM37" s="298"/>
      <c r="AN37" s="299"/>
      <c r="AO37" s="297">
        <f>SUM(AO32:AR36)</f>
        <v>1099</v>
      </c>
      <c r="AP37" s="298"/>
      <c r="AQ37" s="298"/>
      <c r="AR37" s="299"/>
      <c r="AS37" s="297">
        <f>SUM(AS32:AV36)</f>
        <v>1098</v>
      </c>
      <c r="AT37" s="298"/>
      <c r="AU37" s="298"/>
      <c r="AV37" s="299"/>
    </row>
    <row r="38" spans="1:48" ht="19.5" customHeight="1">
      <c r="A38" s="283" t="s">
        <v>99</v>
      </c>
      <c r="B38" s="284"/>
      <c r="C38" s="238" t="s">
        <v>338</v>
      </c>
      <c r="D38" s="239"/>
      <c r="E38" s="239"/>
      <c r="F38" s="239"/>
      <c r="G38" s="239"/>
      <c r="H38" s="239"/>
      <c r="I38" s="239"/>
      <c r="J38" s="239"/>
      <c r="K38" s="239"/>
      <c r="L38" s="239"/>
      <c r="M38" s="239"/>
      <c r="N38" s="239"/>
      <c r="O38" s="239"/>
      <c r="P38" s="239"/>
      <c r="Q38" s="239"/>
      <c r="R38" s="239"/>
      <c r="S38" s="239"/>
      <c r="T38" s="239"/>
      <c r="U38" s="239"/>
      <c r="V38" s="239"/>
      <c r="W38" s="239"/>
      <c r="X38" s="239"/>
      <c r="Y38" s="239"/>
      <c r="Z38" s="239"/>
      <c r="AA38" s="239"/>
      <c r="AB38" s="290"/>
      <c r="AC38" s="251" t="s">
        <v>339</v>
      </c>
      <c r="AD38" s="252"/>
      <c r="AE38" s="252"/>
      <c r="AF38" s="291"/>
      <c r="AG38" s="280">
        <v>43</v>
      </c>
      <c r="AH38" s="281"/>
      <c r="AI38" s="281"/>
      <c r="AJ38" s="282"/>
      <c r="AK38" s="280">
        <v>43</v>
      </c>
      <c r="AL38" s="281"/>
      <c r="AM38" s="281"/>
      <c r="AN38" s="282"/>
      <c r="AO38" s="280">
        <v>43</v>
      </c>
      <c r="AP38" s="281"/>
      <c r="AQ38" s="281"/>
      <c r="AR38" s="282"/>
      <c r="AS38" s="280">
        <v>137</v>
      </c>
      <c r="AT38" s="281"/>
      <c r="AU38" s="281"/>
      <c r="AV38" s="282"/>
    </row>
    <row r="39" spans="1:48" ht="19.5" customHeight="1">
      <c r="A39" s="293" t="s">
        <v>102</v>
      </c>
      <c r="B39" s="294"/>
      <c r="C39" s="253" t="s">
        <v>340</v>
      </c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95"/>
      <c r="AC39" s="269" t="s">
        <v>341</v>
      </c>
      <c r="AD39" s="270"/>
      <c r="AE39" s="270"/>
      <c r="AF39" s="296"/>
      <c r="AG39" s="297">
        <f>AG28+AG29+AG30+AG31+AG37+AG38</f>
        <v>3428</v>
      </c>
      <c r="AH39" s="298"/>
      <c r="AI39" s="298"/>
      <c r="AJ39" s="299"/>
      <c r="AK39" s="297">
        <f>AK28+AK29+AK30+AK31+AK37+AK38</f>
        <v>3428</v>
      </c>
      <c r="AL39" s="298"/>
      <c r="AM39" s="298"/>
      <c r="AN39" s="299"/>
      <c r="AO39" s="297">
        <f>AO28+AO29+AO30+AO31+AO37+AO38</f>
        <v>3428</v>
      </c>
      <c r="AP39" s="298"/>
      <c r="AQ39" s="298"/>
      <c r="AR39" s="299"/>
      <c r="AS39" s="297">
        <f>AS28+AS29+AS30+AS31+AS37+AS38</f>
        <v>3557</v>
      </c>
      <c r="AT39" s="298"/>
      <c r="AU39" s="298"/>
      <c r="AV39" s="299"/>
    </row>
    <row r="40" spans="1:48" ht="19.5" customHeight="1">
      <c r="A40" s="283" t="s">
        <v>105</v>
      </c>
      <c r="B40" s="284"/>
      <c r="C40" s="257" t="s">
        <v>342</v>
      </c>
      <c r="D40" s="258"/>
      <c r="E40" s="258"/>
      <c r="F40" s="258"/>
      <c r="G40" s="258"/>
      <c r="H40" s="258"/>
      <c r="I40" s="258"/>
      <c r="J40" s="258"/>
      <c r="K40" s="258"/>
      <c r="L40" s="258"/>
      <c r="M40" s="258"/>
      <c r="N40" s="258"/>
      <c r="O40" s="258"/>
      <c r="P40" s="258"/>
      <c r="Q40" s="258"/>
      <c r="R40" s="258"/>
      <c r="S40" s="258"/>
      <c r="T40" s="258"/>
      <c r="U40" s="258"/>
      <c r="V40" s="258"/>
      <c r="W40" s="258"/>
      <c r="X40" s="258"/>
      <c r="Y40" s="258"/>
      <c r="Z40" s="258"/>
      <c r="AA40" s="258"/>
      <c r="AB40" s="300"/>
      <c r="AC40" s="251" t="s">
        <v>343</v>
      </c>
      <c r="AD40" s="252"/>
      <c r="AE40" s="252"/>
      <c r="AF40" s="291"/>
      <c r="AG40" s="280">
        <v>300</v>
      </c>
      <c r="AH40" s="281"/>
      <c r="AI40" s="281"/>
      <c r="AJ40" s="282"/>
      <c r="AK40" s="280">
        <v>300</v>
      </c>
      <c r="AL40" s="281"/>
      <c r="AM40" s="281"/>
      <c r="AN40" s="282"/>
      <c r="AO40" s="280">
        <v>300</v>
      </c>
      <c r="AP40" s="281"/>
      <c r="AQ40" s="281"/>
      <c r="AR40" s="282"/>
      <c r="AS40" s="280">
        <v>582</v>
      </c>
      <c r="AT40" s="281"/>
      <c r="AU40" s="281"/>
      <c r="AV40" s="282"/>
    </row>
    <row r="41" spans="1:48" ht="19.5" customHeight="1">
      <c r="A41" s="283" t="s">
        <v>108</v>
      </c>
      <c r="B41" s="284"/>
      <c r="C41" s="257" t="s">
        <v>344</v>
      </c>
      <c r="D41" s="258"/>
      <c r="E41" s="258"/>
      <c r="F41" s="258"/>
      <c r="G41" s="258"/>
      <c r="H41" s="258"/>
      <c r="I41" s="258"/>
      <c r="J41" s="258"/>
      <c r="K41" s="258"/>
      <c r="L41" s="258"/>
      <c r="M41" s="258"/>
      <c r="N41" s="258"/>
      <c r="O41" s="258"/>
      <c r="P41" s="258"/>
      <c r="Q41" s="258"/>
      <c r="R41" s="258"/>
      <c r="S41" s="258"/>
      <c r="T41" s="258"/>
      <c r="U41" s="258"/>
      <c r="V41" s="258"/>
      <c r="W41" s="258"/>
      <c r="X41" s="258"/>
      <c r="Y41" s="258"/>
      <c r="Z41" s="258"/>
      <c r="AA41" s="258"/>
      <c r="AB41" s="300"/>
      <c r="AC41" s="251" t="s">
        <v>345</v>
      </c>
      <c r="AD41" s="252"/>
      <c r="AE41" s="252"/>
      <c r="AF41" s="291"/>
      <c r="AG41" s="280"/>
      <c r="AH41" s="281"/>
      <c r="AI41" s="281"/>
      <c r="AJ41" s="282"/>
      <c r="AK41" s="280"/>
      <c r="AL41" s="281"/>
      <c r="AM41" s="281"/>
      <c r="AN41" s="282"/>
      <c r="AO41" s="280"/>
      <c r="AP41" s="281"/>
      <c r="AQ41" s="281"/>
      <c r="AR41" s="282"/>
      <c r="AS41" s="280">
        <v>1291</v>
      </c>
      <c r="AT41" s="281"/>
      <c r="AU41" s="281"/>
      <c r="AV41" s="282"/>
    </row>
    <row r="42" spans="1:48" ht="19.5" customHeight="1">
      <c r="A42" s="283" t="s">
        <v>111</v>
      </c>
      <c r="B42" s="284"/>
      <c r="C42" s="257" t="s">
        <v>346</v>
      </c>
      <c r="D42" s="258"/>
      <c r="E42" s="258"/>
      <c r="F42" s="258"/>
      <c r="G42" s="258"/>
      <c r="H42" s="258"/>
      <c r="I42" s="258"/>
      <c r="J42" s="258"/>
      <c r="K42" s="258"/>
      <c r="L42" s="258"/>
      <c r="M42" s="258"/>
      <c r="N42" s="258"/>
      <c r="O42" s="258"/>
      <c r="P42" s="258"/>
      <c r="Q42" s="258"/>
      <c r="R42" s="258"/>
      <c r="S42" s="258"/>
      <c r="T42" s="258"/>
      <c r="U42" s="258"/>
      <c r="V42" s="258"/>
      <c r="W42" s="258"/>
      <c r="X42" s="258"/>
      <c r="Y42" s="258"/>
      <c r="Z42" s="258"/>
      <c r="AA42" s="258"/>
      <c r="AB42" s="300"/>
      <c r="AC42" s="251" t="s">
        <v>347</v>
      </c>
      <c r="AD42" s="252"/>
      <c r="AE42" s="252"/>
      <c r="AF42" s="291"/>
      <c r="AG42" s="280"/>
      <c r="AH42" s="281"/>
      <c r="AI42" s="281"/>
      <c r="AJ42" s="282"/>
      <c r="AK42" s="280"/>
      <c r="AL42" s="281"/>
      <c r="AM42" s="281"/>
      <c r="AN42" s="282"/>
      <c r="AO42" s="280"/>
      <c r="AP42" s="281"/>
      <c r="AQ42" s="281"/>
      <c r="AR42" s="282"/>
      <c r="AS42" s="280">
        <v>259</v>
      </c>
      <c r="AT42" s="281"/>
      <c r="AU42" s="281"/>
      <c r="AV42" s="282"/>
    </row>
    <row r="43" spans="1:48" ht="19.5" customHeight="1">
      <c r="A43" s="283" t="s">
        <v>114</v>
      </c>
      <c r="B43" s="284"/>
      <c r="C43" s="257" t="s">
        <v>348</v>
      </c>
      <c r="D43" s="258"/>
      <c r="E43" s="258"/>
      <c r="F43" s="258"/>
      <c r="G43" s="258"/>
      <c r="H43" s="258"/>
      <c r="I43" s="258"/>
      <c r="J43" s="258"/>
      <c r="K43" s="258"/>
      <c r="L43" s="258"/>
      <c r="M43" s="258"/>
      <c r="N43" s="258"/>
      <c r="O43" s="258"/>
      <c r="P43" s="258"/>
      <c r="Q43" s="258"/>
      <c r="R43" s="258"/>
      <c r="S43" s="258"/>
      <c r="T43" s="258"/>
      <c r="U43" s="258"/>
      <c r="V43" s="258"/>
      <c r="W43" s="258"/>
      <c r="X43" s="258"/>
      <c r="Y43" s="258"/>
      <c r="Z43" s="258"/>
      <c r="AA43" s="258"/>
      <c r="AB43" s="300"/>
      <c r="AC43" s="251" t="s">
        <v>349</v>
      </c>
      <c r="AD43" s="252"/>
      <c r="AE43" s="252"/>
      <c r="AF43" s="291"/>
      <c r="AG43" s="280">
        <v>500</v>
      </c>
      <c r="AH43" s="281"/>
      <c r="AI43" s="281"/>
      <c r="AJ43" s="282"/>
      <c r="AK43" s="280">
        <v>500</v>
      </c>
      <c r="AL43" s="281"/>
      <c r="AM43" s="281"/>
      <c r="AN43" s="282"/>
      <c r="AO43" s="280">
        <v>500</v>
      </c>
      <c r="AP43" s="281"/>
      <c r="AQ43" s="281"/>
      <c r="AR43" s="282"/>
      <c r="AS43" s="280">
        <v>27</v>
      </c>
      <c r="AT43" s="281"/>
      <c r="AU43" s="281"/>
      <c r="AV43" s="282"/>
    </row>
    <row r="44" spans="1:48" ht="19.5" customHeight="1">
      <c r="A44" s="283" t="s">
        <v>117</v>
      </c>
      <c r="B44" s="284"/>
      <c r="C44" s="257" t="s">
        <v>350</v>
      </c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300"/>
      <c r="AC44" s="251" t="s">
        <v>351</v>
      </c>
      <c r="AD44" s="252"/>
      <c r="AE44" s="252"/>
      <c r="AF44" s="291"/>
      <c r="AG44" s="280"/>
      <c r="AH44" s="281"/>
      <c r="AI44" s="281"/>
      <c r="AJ44" s="282"/>
      <c r="AK44" s="280"/>
      <c r="AL44" s="281"/>
      <c r="AM44" s="281"/>
      <c r="AN44" s="282"/>
      <c r="AO44" s="280"/>
      <c r="AP44" s="281"/>
      <c r="AQ44" s="281"/>
      <c r="AR44" s="282"/>
      <c r="AS44" s="280"/>
      <c r="AT44" s="281"/>
      <c r="AU44" s="281"/>
      <c r="AV44" s="282"/>
    </row>
    <row r="45" spans="1:48" ht="19.5" customHeight="1">
      <c r="A45" s="283" t="s">
        <v>120</v>
      </c>
      <c r="B45" s="284"/>
      <c r="C45" s="257" t="s">
        <v>352</v>
      </c>
      <c r="D45" s="258"/>
      <c r="E45" s="258"/>
      <c r="F45" s="258"/>
      <c r="G45" s="258"/>
      <c r="H45" s="258"/>
      <c r="I45" s="258"/>
      <c r="J45" s="258"/>
      <c r="K45" s="258"/>
      <c r="L45" s="258"/>
      <c r="M45" s="258"/>
      <c r="N45" s="258"/>
      <c r="O45" s="258"/>
      <c r="P45" s="258"/>
      <c r="Q45" s="258"/>
      <c r="R45" s="258"/>
      <c r="S45" s="258"/>
      <c r="T45" s="258"/>
      <c r="U45" s="258"/>
      <c r="V45" s="258"/>
      <c r="W45" s="258"/>
      <c r="X45" s="258"/>
      <c r="Y45" s="258"/>
      <c r="Z45" s="258"/>
      <c r="AA45" s="258"/>
      <c r="AB45" s="300"/>
      <c r="AC45" s="251" t="s">
        <v>353</v>
      </c>
      <c r="AD45" s="252"/>
      <c r="AE45" s="252"/>
      <c r="AF45" s="291"/>
      <c r="AG45" s="280"/>
      <c r="AH45" s="281"/>
      <c r="AI45" s="281"/>
      <c r="AJ45" s="282"/>
      <c r="AK45" s="280"/>
      <c r="AL45" s="281"/>
      <c r="AM45" s="281"/>
      <c r="AN45" s="282"/>
      <c r="AO45" s="280"/>
      <c r="AP45" s="281"/>
      <c r="AQ45" s="281"/>
      <c r="AR45" s="282"/>
      <c r="AS45" s="280"/>
      <c r="AT45" s="281"/>
      <c r="AU45" s="281"/>
      <c r="AV45" s="282"/>
    </row>
    <row r="46" spans="1:48" ht="19.5" customHeight="1">
      <c r="A46" s="283" t="s">
        <v>123</v>
      </c>
      <c r="B46" s="284"/>
      <c r="C46" s="257" t="s">
        <v>354</v>
      </c>
      <c r="D46" s="258"/>
      <c r="E46" s="258"/>
      <c r="F46" s="258"/>
      <c r="G46" s="258"/>
      <c r="H46" s="258"/>
      <c r="I46" s="258"/>
      <c r="J46" s="258"/>
      <c r="K46" s="258"/>
      <c r="L46" s="258"/>
      <c r="M46" s="258"/>
      <c r="N46" s="258"/>
      <c r="O46" s="258"/>
      <c r="P46" s="258"/>
      <c r="Q46" s="258"/>
      <c r="R46" s="258"/>
      <c r="S46" s="258"/>
      <c r="T46" s="258"/>
      <c r="U46" s="258"/>
      <c r="V46" s="258"/>
      <c r="W46" s="258"/>
      <c r="X46" s="258"/>
      <c r="Y46" s="258"/>
      <c r="Z46" s="258"/>
      <c r="AA46" s="258"/>
      <c r="AB46" s="300"/>
      <c r="AC46" s="251" t="s">
        <v>355</v>
      </c>
      <c r="AD46" s="252"/>
      <c r="AE46" s="252"/>
      <c r="AF46" s="291"/>
      <c r="AG46" s="280"/>
      <c r="AH46" s="281"/>
      <c r="AI46" s="281"/>
      <c r="AJ46" s="282"/>
      <c r="AK46" s="280"/>
      <c r="AL46" s="281"/>
      <c r="AM46" s="281"/>
      <c r="AN46" s="282"/>
      <c r="AO46" s="280"/>
      <c r="AP46" s="281"/>
      <c r="AQ46" s="281"/>
      <c r="AR46" s="282"/>
      <c r="AS46" s="280"/>
      <c r="AT46" s="281"/>
      <c r="AU46" s="281"/>
      <c r="AV46" s="282"/>
    </row>
    <row r="47" spans="1:48" ht="19.5" customHeight="1">
      <c r="A47" s="283" t="s">
        <v>126</v>
      </c>
      <c r="B47" s="284"/>
      <c r="C47" s="257" t="s">
        <v>356</v>
      </c>
      <c r="D47" s="258"/>
      <c r="E47" s="258"/>
      <c r="F47" s="258"/>
      <c r="G47" s="258"/>
      <c r="H47" s="258"/>
      <c r="I47" s="258"/>
      <c r="J47" s="258"/>
      <c r="K47" s="258"/>
      <c r="L47" s="258"/>
      <c r="M47" s="258"/>
      <c r="N47" s="258"/>
      <c r="O47" s="258"/>
      <c r="P47" s="258"/>
      <c r="Q47" s="258"/>
      <c r="R47" s="258"/>
      <c r="S47" s="258"/>
      <c r="T47" s="258"/>
      <c r="U47" s="258"/>
      <c r="V47" s="258"/>
      <c r="W47" s="258"/>
      <c r="X47" s="258"/>
      <c r="Y47" s="258"/>
      <c r="Z47" s="258"/>
      <c r="AA47" s="258"/>
      <c r="AB47" s="300"/>
      <c r="AC47" s="251" t="s">
        <v>357</v>
      </c>
      <c r="AD47" s="252"/>
      <c r="AE47" s="252"/>
      <c r="AF47" s="291"/>
      <c r="AG47" s="280"/>
      <c r="AH47" s="281"/>
      <c r="AI47" s="281"/>
      <c r="AJ47" s="282"/>
      <c r="AK47" s="280"/>
      <c r="AL47" s="281"/>
      <c r="AM47" s="281"/>
      <c r="AN47" s="282"/>
      <c r="AO47" s="280"/>
      <c r="AP47" s="281"/>
      <c r="AQ47" s="281"/>
      <c r="AR47" s="282"/>
      <c r="AS47" s="280">
        <v>19</v>
      </c>
      <c r="AT47" s="281"/>
      <c r="AU47" s="281"/>
      <c r="AV47" s="282"/>
    </row>
    <row r="48" spans="1:48" ht="19.5" customHeight="1">
      <c r="A48" s="283" t="s">
        <v>129</v>
      </c>
      <c r="B48" s="284"/>
      <c r="C48" s="257" t="s">
        <v>358</v>
      </c>
      <c r="D48" s="258"/>
      <c r="E48" s="258"/>
      <c r="F48" s="258"/>
      <c r="G48" s="258"/>
      <c r="H48" s="258"/>
      <c r="I48" s="258"/>
      <c r="J48" s="258"/>
      <c r="K48" s="258"/>
      <c r="L48" s="258"/>
      <c r="M48" s="258"/>
      <c r="N48" s="258"/>
      <c r="O48" s="258"/>
      <c r="P48" s="258"/>
      <c r="Q48" s="258"/>
      <c r="R48" s="258"/>
      <c r="S48" s="258"/>
      <c r="T48" s="258"/>
      <c r="U48" s="258"/>
      <c r="V48" s="258"/>
      <c r="W48" s="258"/>
      <c r="X48" s="258"/>
      <c r="Y48" s="258"/>
      <c r="Z48" s="258"/>
      <c r="AA48" s="258"/>
      <c r="AB48" s="300"/>
      <c r="AC48" s="251" t="s">
        <v>359</v>
      </c>
      <c r="AD48" s="252"/>
      <c r="AE48" s="252"/>
      <c r="AF48" s="291"/>
      <c r="AG48" s="280"/>
      <c r="AH48" s="281"/>
      <c r="AI48" s="281"/>
      <c r="AJ48" s="282"/>
      <c r="AK48" s="280"/>
      <c r="AL48" s="281"/>
      <c r="AM48" s="281"/>
      <c r="AN48" s="282"/>
      <c r="AO48" s="280"/>
      <c r="AP48" s="281"/>
      <c r="AQ48" s="281"/>
      <c r="AR48" s="282"/>
      <c r="AS48" s="280"/>
      <c r="AT48" s="281"/>
      <c r="AU48" s="281"/>
      <c r="AV48" s="282"/>
    </row>
    <row r="49" spans="1:48" ht="19.5" customHeight="1">
      <c r="A49" s="283" t="s">
        <v>132</v>
      </c>
      <c r="B49" s="284"/>
      <c r="C49" s="257" t="s">
        <v>360</v>
      </c>
      <c r="D49" s="258"/>
      <c r="E49" s="258"/>
      <c r="F49" s="258"/>
      <c r="G49" s="258"/>
      <c r="H49" s="258"/>
      <c r="I49" s="258"/>
      <c r="J49" s="258"/>
      <c r="K49" s="258"/>
      <c r="L49" s="258"/>
      <c r="M49" s="258"/>
      <c r="N49" s="258"/>
      <c r="O49" s="258"/>
      <c r="P49" s="258"/>
      <c r="Q49" s="258"/>
      <c r="R49" s="258"/>
      <c r="S49" s="258"/>
      <c r="T49" s="258"/>
      <c r="U49" s="258"/>
      <c r="V49" s="258"/>
      <c r="W49" s="258"/>
      <c r="X49" s="258"/>
      <c r="Y49" s="258"/>
      <c r="Z49" s="258"/>
      <c r="AA49" s="258"/>
      <c r="AB49" s="300"/>
      <c r="AC49" s="251" t="s">
        <v>361</v>
      </c>
      <c r="AD49" s="252"/>
      <c r="AE49" s="252"/>
      <c r="AF49" s="291"/>
      <c r="AG49" s="280"/>
      <c r="AH49" s="281"/>
      <c r="AI49" s="281"/>
      <c r="AJ49" s="282"/>
      <c r="AK49" s="280"/>
      <c r="AL49" s="281"/>
      <c r="AM49" s="281"/>
      <c r="AN49" s="282"/>
      <c r="AO49" s="280"/>
      <c r="AP49" s="281"/>
      <c r="AQ49" s="281"/>
      <c r="AR49" s="282"/>
      <c r="AS49" s="280">
        <v>390</v>
      </c>
      <c r="AT49" s="281"/>
      <c r="AU49" s="281"/>
      <c r="AV49" s="282"/>
    </row>
    <row r="50" spans="1:48" ht="19.5" customHeight="1">
      <c r="A50" s="293" t="s">
        <v>135</v>
      </c>
      <c r="B50" s="294"/>
      <c r="C50" s="263" t="s">
        <v>362</v>
      </c>
      <c r="D50" s="264"/>
      <c r="E50" s="264"/>
      <c r="F50" s="264"/>
      <c r="G50" s="264"/>
      <c r="H50" s="264"/>
      <c r="I50" s="264"/>
      <c r="J50" s="264"/>
      <c r="K50" s="264"/>
      <c r="L50" s="264"/>
      <c r="M50" s="264"/>
      <c r="N50" s="264"/>
      <c r="O50" s="264"/>
      <c r="P50" s="264"/>
      <c r="Q50" s="264"/>
      <c r="R50" s="264"/>
      <c r="S50" s="264"/>
      <c r="T50" s="264"/>
      <c r="U50" s="264"/>
      <c r="V50" s="264"/>
      <c r="W50" s="264"/>
      <c r="X50" s="264"/>
      <c r="Y50" s="264"/>
      <c r="Z50" s="264"/>
      <c r="AA50" s="264"/>
      <c r="AB50" s="301"/>
      <c r="AC50" s="269" t="s">
        <v>363</v>
      </c>
      <c r="AD50" s="270"/>
      <c r="AE50" s="270"/>
      <c r="AF50" s="296"/>
      <c r="AG50" s="297">
        <f>SUM(AG40:AJ49)</f>
        <v>800</v>
      </c>
      <c r="AH50" s="298"/>
      <c r="AI50" s="298"/>
      <c r="AJ50" s="299"/>
      <c r="AK50" s="297">
        <f>SUM(AK40:AN49)</f>
        <v>800</v>
      </c>
      <c r="AL50" s="298"/>
      <c r="AM50" s="298"/>
      <c r="AN50" s="299"/>
      <c r="AO50" s="297">
        <f>SUM(AO40:AR49)</f>
        <v>800</v>
      </c>
      <c r="AP50" s="298"/>
      <c r="AQ50" s="298"/>
      <c r="AR50" s="299"/>
      <c r="AS50" s="297">
        <f>SUM(AS40:AV49)</f>
        <v>2568</v>
      </c>
      <c r="AT50" s="298"/>
      <c r="AU50" s="298"/>
      <c r="AV50" s="299"/>
    </row>
    <row r="51" spans="1:48" ht="19.5" customHeight="1">
      <c r="A51" s="283">
        <v>45</v>
      </c>
      <c r="B51" s="302"/>
      <c r="C51" s="257" t="s">
        <v>364</v>
      </c>
      <c r="D51" s="258"/>
      <c r="E51" s="258"/>
      <c r="F51" s="258"/>
      <c r="G51" s="258"/>
      <c r="H51" s="258"/>
      <c r="I51" s="258"/>
      <c r="J51" s="258"/>
      <c r="K51" s="258"/>
      <c r="L51" s="258"/>
      <c r="M51" s="258"/>
      <c r="N51" s="258"/>
      <c r="O51" s="258"/>
      <c r="P51" s="258"/>
      <c r="Q51" s="258"/>
      <c r="R51" s="258"/>
      <c r="S51" s="258"/>
      <c r="T51" s="258"/>
      <c r="U51" s="258"/>
      <c r="V51" s="258"/>
      <c r="W51" s="258"/>
      <c r="X51" s="258"/>
      <c r="Y51" s="258"/>
      <c r="Z51" s="258"/>
      <c r="AA51" s="258"/>
      <c r="AB51" s="300"/>
      <c r="AC51" s="251" t="s">
        <v>365</v>
      </c>
      <c r="AD51" s="252"/>
      <c r="AE51" s="252"/>
      <c r="AF51" s="291"/>
      <c r="AG51" s="280"/>
      <c r="AH51" s="281"/>
      <c r="AI51" s="281"/>
      <c r="AJ51" s="282"/>
      <c r="AK51" s="280"/>
      <c r="AL51" s="281"/>
      <c r="AM51" s="281"/>
      <c r="AN51" s="282"/>
      <c r="AO51" s="280"/>
      <c r="AP51" s="281"/>
      <c r="AQ51" s="281"/>
      <c r="AR51" s="282"/>
      <c r="AS51" s="280"/>
      <c r="AT51" s="281"/>
      <c r="AU51" s="281"/>
      <c r="AV51" s="282"/>
    </row>
    <row r="52" spans="1:48" ht="19.5" customHeight="1">
      <c r="A52" s="283">
        <v>46</v>
      </c>
      <c r="B52" s="302"/>
      <c r="C52" s="257" t="s">
        <v>366</v>
      </c>
      <c r="D52" s="258"/>
      <c r="E52" s="258"/>
      <c r="F52" s="258"/>
      <c r="G52" s="258"/>
      <c r="H52" s="258"/>
      <c r="I52" s="258"/>
      <c r="J52" s="258"/>
      <c r="K52" s="258"/>
      <c r="L52" s="258"/>
      <c r="M52" s="258"/>
      <c r="N52" s="258"/>
      <c r="O52" s="258"/>
      <c r="P52" s="258"/>
      <c r="Q52" s="258"/>
      <c r="R52" s="258"/>
      <c r="S52" s="258"/>
      <c r="T52" s="258"/>
      <c r="U52" s="258"/>
      <c r="V52" s="258"/>
      <c r="W52" s="258"/>
      <c r="X52" s="258"/>
      <c r="Y52" s="258"/>
      <c r="Z52" s="258"/>
      <c r="AA52" s="258"/>
      <c r="AB52" s="300"/>
      <c r="AC52" s="251" t="s">
        <v>367</v>
      </c>
      <c r="AD52" s="252"/>
      <c r="AE52" s="252"/>
      <c r="AF52" s="291"/>
      <c r="AG52" s="280"/>
      <c r="AH52" s="281"/>
      <c r="AI52" s="281"/>
      <c r="AJ52" s="282"/>
      <c r="AK52" s="280"/>
      <c r="AL52" s="281"/>
      <c r="AM52" s="281"/>
      <c r="AN52" s="282"/>
      <c r="AO52" s="280"/>
      <c r="AP52" s="281"/>
      <c r="AQ52" s="281"/>
      <c r="AR52" s="282"/>
      <c r="AS52" s="280"/>
      <c r="AT52" s="281"/>
      <c r="AU52" s="281"/>
      <c r="AV52" s="282"/>
    </row>
    <row r="53" spans="1:48" ht="19.5" customHeight="1">
      <c r="A53" s="283">
        <v>47</v>
      </c>
      <c r="B53" s="302"/>
      <c r="C53" s="257" t="s">
        <v>368</v>
      </c>
      <c r="D53" s="258"/>
      <c r="E53" s="258"/>
      <c r="F53" s="258"/>
      <c r="G53" s="258"/>
      <c r="H53" s="258"/>
      <c r="I53" s="258"/>
      <c r="J53" s="258"/>
      <c r="K53" s="258"/>
      <c r="L53" s="258"/>
      <c r="M53" s="258"/>
      <c r="N53" s="258"/>
      <c r="O53" s="258"/>
      <c r="P53" s="258"/>
      <c r="Q53" s="258"/>
      <c r="R53" s="258"/>
      <c r="S53" s="258"/>
      <c r="T53" s="258"/>
      <c r="U53" s="258"/>
      <c r="V53" s="258"/>
      <c r="W53" s="258"/>
      <c r="X53" s="258"/>
      <c r="Y53" s="258"/>
      <c r="Z53" s="258"/>
      <c r="AA53" s="258"/>
      <c r="AB53" s="300"/>
      <c r="AC53" s="251" t="s">
        <v>369</v>
      </c>
      <c r="AD53" s="252"/>
      <c r="AE53" s="252"/>
      <c r="AF53" s="291"/>
      <c r="AG53" s="280"/>
      <c r="AH53" s="281"/>
      <c r="AI53" s="281"/>
      <c r="AJ53" s="282"/>
      <c r="AK53" s="280">
        <v>3000</v>
      </c>
      <c r="AL53" s="281"/>
      <c r="AM53" s="281"/>
      <c r="AN53" s="282"/>
      <c r="AO53" s="280">
        <v>3000</v>
      </c>
      <c r="AP53" s="281"/>
      <c r="AQ53" s="281"/>
      <c r="AR53" s="282"/>
      <c r="AS53" s="280">
        <v>3000</v>
      </c>
      <c r="AT53" s="281"/>
      <c r="AU53" s="281"/>
      <c r="AV53" s="282"/>
    </row>
    <row r="54" spans="1:48" ht="19.5" customHeight="1">
      <c r="A54" s="283">
        <v>48</v>
      </c>
      <c r="B54" s="302"/>
      <c r="C54" s="257" t="s">
        <v>370</v>
      </c>
      <c r="D54" s="258"/>
      <c r="E54" s="258"/>
      <c r="F54" s="258"/>
      <c r="G54" s="258"/>
      <c r="H54" s="258"/>
      <c r="I54" s="258"/>
      <c r="J54" s="258"/>
      <c r="K54" s="258"/>
      <c r="L54" s="258"/>
      <c r="M54" s="258"/>
      <c r="N54" s="258"/>
      <c r="O54" s="258"/>
      <c r="P54" s="258"/>
      <c r="Q54" s="258"/>
      <c r="R54" s="258"/>
      <c r="S54" s="258"/>
      <c r="T54" s="258"/>
      <c r="U54" s="258"/>
      <c r="V54" s="258"/>
      <c r="W54" s="258"/>
      <c r="X54" s="258"/>
      <c r="Y54" s="258"/>
      <c r="Z54" s="258"/>
      <c r="AA54" s="258"/>
      <c r="AB54" s="300"/>
      <c r="AC54" s="251" t="s">
        <v>371</v>
      </c>
      <c r="AD54" s="252"/>
      <c r="AE54" s="252"/>
      <c r="AF54" s="291"/>
      <c r="AG54" s="280"/>
      <c r="AH54" s="281"/>
      <c r="AI54" s="281"/>
      <c r="AJ54" s="282"/>
      <c r="AK54" s="280"/>
      <c r="AL54" s="281"/>
      <c r="AM54" s="281"/>
      <c r="AN54" s="282"/>
      <c r="AO54" s="280"/>
      <c r="AP54" s="281"/>
      <c r="AQ54" s="281"/>
      <c r="AR54" s="282"/>
      <c r="AS54" s="280"/>
      <c r="AT54" s="281"/>
      <c r="AU54" s="281"/>
      <c r="AV54" s="282"/>
    </row>
    <row r="55" spans="1:48" ht="19.5" customHeight="1">
      <c r="A55" s="283">
        <v>49</v>
      </c>
      <c r="B55" s="302"/>
      <c r="C55" s="257" t="s">
        <v>372</v>
      </c>
      <c r="D55" s="258"/>
      <c r="E55" s="258"/>
      <c r="F55" s="258"/>
      <c r="G55" s="258"/>
      <c r="H55" s="258"/>
      <c r="I55" s="258"/>
      <c r="J55" s="258"/>
      <c r="K55" s="258"/>
      <c r="L55" s="258"/>
      <c r="M55" s="258"/>
      <c r="N55" s="258"/>
      <c r="O55" s="258"/>
      <c r="P55" s="258"/>
      <c r="Q55" s="258"/>
      <c r="R55" s="258"/>
      <c r="S55" s="258"/>
      <c r="T55" s="258"/>
      <c r="U55" s="258"/>
      <c r="V55" s="258"/>
      <c r="W55" s="258"/>
      <c r="X55" s="258"/>
      <c r="Y55" s="258"/>
      <c r="Z55" s="258"/>
      <c r="AA55" s="258"/>
      <c r="AB55" s="300"/>
      <c r="AC55" s="251" t="s">
        <v>373</v>
      </c>
      <c r="AD55" s="252"/>
      <c r="AE55" s="252"/>
      <c r="AF55" s="291"/>
      <c r="AG55" s="280"/>
      <c r="AH55" s="281"/>
      <c r="AI55" s="281"/>
      <c r="AJ55" s="282"/>
      <c r="AK55" s="280"/>
      <c r="AL55" s="281"/>
      <c r="AM55" s="281"/>
      <c r="AN55" s="282"/>
      <c r="AO55" s="280"/>
      <c r="AP55" s="281"/>
      <c r="AQ55" s="281"/>
      <c r="AR55" s="282"/>
      <c r="AS55" s="280"/>
      <c r="AT55" s="281"/>
      <c r="AU55" s="281"/>
      <c r="AV55" s="282"/>
    </row>
    <row r="56" spans="1:48" ht="19.5" customHeight="1">
      <c r="A56" s="293">
        <v>50</v>
      </c>
      <c r="B56" s="303"/>
      <c r="C56" s="253" t="s">
        <v>374</v>
      </c>
      <c r="D56" s="254"/>
      <c r="E56" s="254"/>
      <c r="F56" s="254"/>
      <c r="G56" s="254"/>
      <c r="H56" s="254"/>
      <c r="I56" s="254"/>
      <c r="J56" s="254"/>
      <c r="K56" s="254"/>
      <c r="L56" s="254"/>
      <c r="M56" s="254"/>
      <c r="N56" s="254"/>
      <c r="O56" s="254"/>
      <c r="P56" s="254"/>
      <c r="Q56" s="254"/>
      <c r="R56" s="254"/>
      <c r="S56" s="254"/>
      <c r="T56" s="254"/>
      <c r="U56" s="254"/>
      <c r="V56" s="254"/>
      <c r="W56" s="254"/>
      <c r="X56" s="254"/>
      <c r="Y56" s="254"/>
      <c r="Z56" s="254"/>
      <c r="AA56" s="254"/>
      <c r="AB56" s="295"/>
      <c r="AC56" s="269" t="s">
        <v>375</v>
      </c>
      <c r="AD56" s="270"/>
      <c r="AE56" s="270"/>
      <c r="AF56" s="296"/>
      <c r="AG56" s="297">
        <f>SUM(AG51:AJ55)</f>
        <v>0</v>
      </c>
      <c r="AH56" s="298"/>
      <c r="AI56" s="298"/>
      <c r="AJ56" s="299"/>
      <c r="AK56" s="297">
        <f>SUM(AK51:AN55)</f>
        <v>3000</v>
      </c>
      <c r="AL56" s="298"/>
      <c r="AM56" s="298"/>
      <c r="AN56" s="299"/>
      <c r="AO56" s="297">
        <f>SUM(AO51:AR55)</f>
        <v>3000</v>
      </c>
      <c r="AP56" s="298"/>
      <c r="AQ56" s="298"/>
      <c r="AR56" s="299"/>
      <c r="AS56" s="297">
        <f>SUM(AS51:AV55)</f>
        <v>3000</v>
      </c>
      <c r="AT56" s="298"/>
      <c r="AU56" s="298"/>
      <c r="AV56" s="299"/>
    </row>
    <row r="57" spans="1:48" ht="29.25" customHeight="1">
      <c r="A57" s="283">
        <v>51</v>
      </c>
      <c r="B57" s="302"/>
      <c r="C57" s="257" t="s">
        <v>376</v>
      </c>
      <c r="D57" s="258"/>
      <c r="E57" s="258"/>
      <c r="F57" s="258"/>
      <c r="G57" s="258"/>
      <c r="H57" s="258"/>
      <c r="I57" s="258"/>
      <c r="J57" s="258"/>
      <c r="K57" s="258"/>
      <c r="L57" s="258"/>
      <c r="M57" s="258"/>
      <c r="N57" s="258"/>
      <c r="O57" s="258"/>
      <c r="P57" s="258"/>
      <c r="Q57" s="258"/>
      <c r="R57" s="258"/>
      <c r="S57" s="258"/>
      <c r="T57" s="258"/>
      <c r="U57" s="258"/>
      <c r="V57" s="258"/>
      <c r="W57" s="258"/>
      <c r="X57" s="258"/>
      <c r="Y57" s="258"/>
      <c r="Z57" s="258"/>
      <c r="AA57" s="258"/>
      <c r="AB57" s="300"/>
      <c r="AC57" s="251" t="s">
        <v>377</v>
      </c>
      <c r="AD57" s="252"/>
      <c r="AE57" s="252"/>
      <c r="AF57" s="291"/>
      <c r="AG57" s="280"/>
      <c r="AH57" s="281"/>
      <c r="AI57" s="281"/>
      <c r="AJ57" s="282"/>
      <c r="AK57" s="280"/>
      <c r="AL57" s="281"/>
      <c r="AM57" s="281"/>
      <c r="AN57" s="282"/>
      <c r="AO57" s="280"/>
      <c r="AP57" s="281"/>
      <c r="AQ57" s="281"/>
      <c r="AR57" s="282"/>
      <c r="AS57" s="280"/>
      <c r="AT57" s="281"/>
      <c r="AU57" s="281"/>
      <c r="AV57" s="282"/>
    </row>
    <row r="58" spans="1:48" ht="29.25" customHeight="1">
      <c r="A58" s="283">
        <v>52</v>
      </c>
      <c r="B58" s="302"/>
      <c r="C58" s="238" t="s">
        <v>378</v>
      </c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90"/>
      <c r="AC58" s="251" t="s">
        <v>379</v>
      </c>
      <c r="AD58" s="252"/>
      <c r="AE58" s="252"/>
      <c r="AF58" s="291"/>
      <c r="AG58" s="280">
        <v>156</v>
      </c>
      <c r="AH58" s="281"/>
      <c r="AI58" s="281"/>
      <c r="AJ58" s="282"/>
      <c r="AK58" s="280">
        <v>156</v>
      </c>
      <c r="AL58" s="281"/>
      <c r="AM58" s="281"/>
      <c r="AN58" s="282"/>
      <c r="AO58" s="280">
        <v>6062</v>
      </c>
      <c r="AP58" s="281"/>
      <c r="AQ58" s="281"/>
      <c r="AR58" s="282"/>
      <c r="AS58" s="280">
        <v>5347</v>
      </c>
      <c r="AT58" s="281"/>
      <c r="AU58" s="281"/>
      <c r="AV58" s="282"/>
    </row>
    <row r="59" spans="1:48" ht="19.5" customHeight="1">
      <c r="A59" s="283">
        <v>53</v>
      </c>
      <c r="B59" s="302"/>
      <c r="C59" s="257" t="s">
        <v>380</v>
      </c>
      <c r="D59" s="258"/>
      <c r="E59" s="258"/>
      <c r="F59" s="258"/>
      <c r="G59" s="258"/>
      <c r="H59" s="258"/>
      <c r="I59" s="258"/>
      <c r="J59" s="258"/>
      <c r="K59" s="258"/>
      <c r="L59" s="258"/>
      <c r="M59" s="258"/>
      <c r="N59" s="258"/>
      <c r="O59" s="258"/>
      <c r="P59" s="258"/>
      <c r="Q59" s="258"/>
      <c r="R59" s="258"/>
      <c r="S59" s="258"/>
      <c r="T59" s="258"/>
      <c r="U59" s="258"/>
      <c r="V59" s="258"/>
      <c r="W59" s="258"/>
      <c r="X59" s="258"/>
      <c r="Y59" s="258"/>
      <c r="Z59" s="258"/>
      <c r="AA59" s="258"/>
      <c r="AB59" s="300"/>
      <c r="AC59" s="251" t="s">
        <v>381</v>
      </c>
      <c r="AD59" s="252"/>
      <c r="AE59" s="252"/>
      <c r="AF59" s="291"/>
      <c r="AG59" s="280">
        <v>0</v>
      </c>
      <c r="AH59" s="281"/>
      <c r="AI59" s="281"/>
      <c r="AJ59" s="282"/>
      <c r="AK59" s="280">
        <v>0</v>
      </c>
      <c r="AL59" s="281"/>
      <c r="AM59" s="281"/>
      <c r="AN59" s="282"/>
      <c r="AO59" s="280">
        <v>25</v>
      </c>
      <c r="AP59" s="281"/>
      <c r="AQ59" s="281"/>
      <c r="AR59" s="282"/>
      <c r="AS59" s="280">
        <v>25</v>
      </c>
      <c r="AT59" s="281"/>
      <c r="AU59" s="281"/>
      <c r="AV59" s="282"/>
    </row>
    <row r="60" spans="1:48" ht="19.5" customHeight="1">
      <c r="A60" s="293">
        <v>54</v>
      </c>
      <c r="B60" s="303"/>
      <c r="C60" s="253" t="s">
        <v>382</v>
      </c>
      <c r="D60" s="254"/>
      <c r="E60" s="254"/>
      <c r="F60" s="254"/>
      <c r="G60" s="254"/>
      <c r="H60" s="254"/>
      <c r="I60" s="254"/>
      <c r="J60" s="254"/>
      <c r="K60" s="254"/>
      <c r="L60" s="254"/>
      <c r="M60" s="254"/>
      <c r="N60" s="254"/>
      <c r="O60" s="254"/>
      <c r="P60" s="254"/>
      <c r="Q60" s="254"/>
      <c r="R60" s="254"/>
      <c r="S60" s="254"/>
      <c r="T60" s="254"/>
      <c r="U60" s="254"/>
      <c r="V60" s="254"/>
      <c r="W60" s="254"/>
      <c r="X60" s="254"/>
      <c r="Y60" s="254"/>
      <c r="Z60" s="254"/>
      <c r="AA60" s="254"/>
      <c r="AB60" s="295"/>
      <c r="AC60" s="269" t="s">
        <v>383</v>
      </c>
      <c r="AD60" s="270"/>
      <c r="AE60" s="270"/>
      <c r="AF60" s="296"/>
      <c r="AG60" s="297">
        <f>SUM(AG57:AJ59)</f>
        <v>156</v>
      </c>
      <c r="AH60" s="298"/>
      <c r="AI60" s="298"/>
      <c r="AJ60" s="299"/>
      <c r="AK60" s="297">
        <f>SUM(AK57:AN59)</f>
        <v>156</v>
      </c>
      <c r="AL60" s="298"/>
      <c r="AM60" s="298"/>
      <c r="AN60" s="299"/>
      <c r="AO60" s="297">
        <f>SUM(AO57:AR59)</f>
        <v>6087</v>
      </c>
      <c r="AP60" s="298"/>
      <c r="AQ60" s="298"/>
      <c r="AR60" s="299"/>
      <c r="AS60" s="297">
        <f>SUM(AS57:AV59)</f>
        <v>5372</v>
      </c>
      <c r="AT60" s="298"/>
      <c r="AU60" s="298"/>
      <c r="AV60" s="299"/>
    </row>
    <row r="61" spans="1:48" ht="29.25" customHeight="1">
      <c r="A61" s="283">
        <v>55</v>
      </c>
      <c r="B61" s="302"/>
      <c r="C61" s="257" t="s">
        <v>384</v>
      </c>
      <c r="D61" s="258"/>
      <c r="E61" s="258"/>
      <c r="F61" s="258"/>
      <c r="G61" s="258"/>
      <c r="H61" s="258"/>
      <c r="I61" s="258"/>
      <c r="J61" s="258"/>
      <c r="K61" s="258"/>
      <c r="L61" s="258"/>
      <c r="M61" s="258"/>
      <c r="N61" s="258"/>
      <c r="O61" s="258"/>
      <c r="P61" s="258"/>
      <c r="Q61" s="258"/>
      <c r="R61" s="258"/>
      <c r="S61" s="258"/>
      <c r="T61" s="258"/>
      <c r="U61" s="258"/>
      <c r="V61" s="258"/>
      <c r="W61" s="258"/>
      <c r="X61" s="258"/>
      <c r="Y61" s="258"/>
      <c r="Z61" s="258"/>
      <c r="AA61" s="258"/>
      <c r="AB61" s="300"/>
      <c r="AC61" s="251" t="s">
        <v>385</v>
      </c>
      <c r="AD61" s="252"/>
      <c r="AE61" s="252"/>
      <c r="AF61" s="291"/>
      <c r="AG61" s="280"/>
      <c r="AH61" s="281"/>
      <c r="AI61" s="281"/>
      <c r="AJ61" s="282"/>
      <c r="AK61" s="280"/>
      <c r="AL61" s="281"/>
      <c r="AM61" s="281"/>
      <c r="AN61" s="282"/>
      <c r="AO61" s="280"/>
      <c r="AP61" s="281"/>
      <c r="AQ61" s="281"/>
      <c r="AR61" s="282"/>
      <c r="AS61" s="280"/>
      <c r="AT61" s="281"/>
      <c r="AU61" s="281"/>
      <c r="AV61" s="282"/>
    </row>
    <row r="62" spans="1:48" ht="29.25" customHeight="1">
      <c r="A62" s="283">
        <v>56</v>
      </c>
      <c r="B62" s="302"/>
      <c r="C62" s="238" t="s">
        <v>386</v>
      </c>
      <c r="D62" s="239"/>
      <c r="E62" s="239"/>
      <c r="F62" s="239"/>
      <c r="G62" s="239"/>
      <c r="H62" s="239"/>
      <c r="I62" s="239"/>
      <c r="J62" s="239"/>
      <c r="K62" s="239"/>
      <c r="L62" s="239"/>
      <c r="M62" s="239"/>
      <c r="N62" s="239"/>
      <c r="O62" s="239"/>
      <c r="P62" s="239"/>
      <c r="Q62" s="239"/>
      <c r="R62" s="239"/>
      <c r="S62" s="239"/>
      <c r="T62" s="239"/>
      <c r="U62" s="239"/>
      <c r="V62" s="239"/>
      <c r="W62" s="239"/>
      <c r="X62" s="239"/>
      <c r="Y62" s="239"/>
      <c r="Z62" s="239"/>
      <c r="AA62" s="239"/>
      <c r="AB62" s="290"/>
      <c r="AC62" s="251" t="s">
        <v>387</v>
      </c>
      <c r="AD62" s="252"/>
      <c r="AE62" s="252"/>
      <c r="AF62" s="291"/>
      <c r="AG62" s="280">
        <v>5906</v>
      </c>
      <c r="AH62" s="281"/>
      <c r="AI62" s="281"/>
      <c r="AJ62" s="282"/>
      <c r="AK62" s="280">
        <v>5200</v>
      </c>
      <c r="AL62" s="281"/>
      <c r="AM62" s="281"/>
      <c r="AN62" s="282"/>
      <c r="AO62" s="280">
        <v>0</v>
      </c>
      <c r="AP62" s="281"/>
      <c r="AQ62" s="281"/>
      <c r="AR62" s="282"/>
      <c r="AS62" s="280">
        <v>0</v>
      </c>
      <c r="AT62" s="281"/>
      <c r="AU62" s="281"/>
      <c r="AV62" s="282"/>
    </row>
    <row r="63" spans="1:48" ht="19.5" customHeight="1">
      <c r="A63" s="283">
        <v>57</v>
      </c>
      <c r="B63" s="302"/>
      <c r="C63" s="257" t="s">
        <v>388</v>
      </c>
      <c r="D63" s="258"/>
      <c r="E63" s="258"/>
      <c r="F63" s="258"/>
      <c r="G63" s="258"/>
      <c r="H63" s="258"/>
      <c r="I63" s="258"/>
      <c r="J63" s="258"/>
      <c r="K63" s="258"/>
      <c r="L63" s="258"/>
      <c r="M63" s="258"/>
      <c r="N63" s="258"/>
      <c r="O63" s="258"/>
      <c r="P63" s="258"/>
      <c r="Q63" s="258"/>
      <c r="R63" s="258"/>
      <c r="S63" s="258"/>
      <c r="T63" s="258"/>
      <c r="U63" s="258"/>
      <c r="V63" s="258"/>
      <c r="W63" s="258"/>
      <c r="X63" s="258"/>
      <c r="Y63" s="258"/>
      <c r="Z63" s="258"/>
      <c r="AA63" s="258"/>
      <c r="AB63" s="300"/>
      <c r="AC63" s="251" t="s">
        <v>389</v>
      </c>
      <c r="AD63" s="252"/>
      <c r="AE63" s="252"/>
      <c r="AF63" s="291"/>
      <c r="AG63" s="280"/>
      <c r="AH63" s="281"/>
      <c r="AI63" s="281"/>
      <c r="AJ63" s="282"/>
      <c r="AK63" s="280"/>
      <c r="AL63" s="281"/>
      <c r="AM63" s="281"/>
      <c r="AN63" s="282"/>
      <c r="AO63" s="280"/>
      <c r="AP63" s="281"/>
      <c r="AQ63" s="281"/>
      <c r="AR63" s="282"/>
      <c r="AS63" s="280"/>
      <c r="AT63" s="281"/>
      <c r="AU63" s="281"/>
      <c r="AV63" s="282"/>
    </row>
    <row r="64" spans="1:48" ht="19.5" customHeight="1">
      <c r="A64" s="293">
        <v>58</v>
      </c>
      <c r="B64" s="303"/>
      <c r="C64" s="253" t="s">
        <v>390</v>
      </c>
      <c r="D64" s="254"/>
      <c r="E64" s="254"/>
      <c r="F64" s="254"/>
      <c r="G64" s="254"/>
      <c r="H64" s="254"/>
      <c r="I64" s="254"/>
      <c r="J64" s="254"/>
      <c r="K64" s="254"/>
      <c r="L64" s="254"/>
      <c r="M64" s="254"/>
      <c r="N64" s="254"/>
      <c r="O64" s="254"/>
      <c r="P64" s="254"/>
      <c r="Q64" s="254"/>
      <c r="R64" s="254"/>
      <c r="S64" s="254"/>
      <c r="T64" s="254"/>
      <c r="U64" s="254"/>
      <c r="V64" s="254"/>
      <c r="W64" s="254"/>
      <c r="X64" s="254"/>
      <c r="Y64" s="254"/>
      <c r="Z64" s="254"/>
      <c r="AA64" s="254"/>
      <c r="AB64" s="295"/>
      <c r="AC64" s="269" t="s">
        <v>391</v>
      </c>
      <c r="AD64" s="270"/>
      <c r="AE64" s="270"/>
      <c r="AF64" s="296"/>
      <c r="AG64" s="297">
        <f>SUM(AG61:AJ63)</f>
        <v>5906</v>
      </c>
      <c r="AH64" s="298"/>
      <c r="AI64" s="298"/>
      <c r="AJ64" s="299"/>
      <c r="AK64" s="297">
        <f>SUM(AK61:AN63)</f>
        <v>5200</v>
      </c>
      <c r="AL64" s="298"/>
      <c r="AM64" s="298"/>
      <c r="AN64" s="299"/>
      <c r="AO64" s="297">
        <f>SUM(AO61:AR63)</f>
        <v>0</v>
      </c>
      <c r="AP64" s="298"/>
      <c r="AQ64" s="298"/>
      <c r="AR64" s="299"/>
      <c r="AS64" s="297">
        <f>SUM(AS61:AV63)</f>
        <v>0</v>
      </c>
      <c r="AT64" s="298"/>
      <c r="AU64" s="298"/>
      <c r="AV64" s="299"/>
    </row>
    <row r="65" spans="1:48" ht="19.5" customHeight="1">
      <c r="A65" s="293">
        <v>59</v>
      </c>
      <c r="B65" s="303"/>
      <c r="C65" s="263" t="s">
        <v>392</v>
      </c>
      <c r="D65" s="264"/>
      <c r="E65" s="264"/>
      <c r="F65" s="264"/>
      <c r="G65" s="264"/>
      <c r="H65" s="264"/>
      <c r="I65" s="264"/>
      <c r="J65" s="264"/>
      <c r="K65" s="264"/>
      <c r="L65" s="264"/>
      <c r="M65" s="264"/>
      <c r="N65" s="264"/>
      <c r="O65" s="264"/>
      <c r="P65" s="264"/>
      <c r="Q65" s="264"/>
      <c r="R65" s="264"/>
      <c r="S65" s="264"/>
      <c r="T65" s="264"/>
      <c r="U65" s="264"/>
      <c r="V65" s="264"/>
      <c r="W65" s="264"/>
      <c r="X65" s="264"/>
      <c r="Y65" s="264"/>
      <c r="Z65" s="264"/>
      <c r="AA65" s="264"/>
      <c r="AB65" s="301"/>
      <c r="AC65" s="269" t="s">
        <v>393</v>
      </c>
      <c r="AD65" s="270"/>
      <c r="AE65" s="270"/>
      <c r="AF65" s="296"/>
      <c r="AG65" s="297">
        <f>AG19+AG25+AG39+AG50+AG56+AG60+AG64</f>
        <v>43698</v>
      </c>
      <c r="AH65" s="298"/>
      <c r="AI65" s="298"/>
      <c r="AJ65" s="299"/>
      <c r="AK65" s="297">
        <f>AK19+AK25+AK39+AK50+AK56+AK60+AK64</f>
        <v>54488</v>
      </c>
      <c r="AL65" s="298"/>
      <c r="AM65" s="298"/>
      <c r="AN65" s="299"/>
      <c r="AO65" s="297">
        <f>AO19+AO25+AO39+AO50+AO56+AO60+AO64</f>
        <v>61844</v>
      </c>
      <c r="AP65" s="298"/>
      <c r="AQ65" s="298"/>
      <c r="AR65" s="299"/>
      <c r="AS65" s="297">
        <f>AS19+AS25+AS39+AS50+AS56+AS60+AS64</f>
        <v>63066</v>
      </c>
      <c r="AT65" s="298"/>
      <c r="AU65" s="298"/>
      <c r="AV65" s="299"/>
    </row>
  </sheetData>
  <sheetProtection/>
  <mergeCells count="425">
    <mergeCell ref="A3:AV3"/>
    <mergeCell ref="A2:AV2"/>
    <mergeCell ref="A1:AV1"/>
    <mergeCell ref="AS60:AV60"/>
    <mergeCell ref="AS61:AV61"/>
    <mergeCell ref="AS62:AV62"/>
    <mergeCell ref="AS48:AV48"/>
    <mergeCell ref="AS49:AV49"/>
    <mergeCell ref="AS50:AV50"/>
    <mergeCell ref="AS51:AV51"/>
    <mergeCell ref="AS63:AV63"/>
    <mergeCell ref="AS64:AV64"/>
    <mergeCell ref="AS65:AV65"/>
    <mergeCell ref="AS54:AV54"/>
    <mergeCell ref="AS55:AV55"/>
    <mergeCell ref="AS56:AV56"/>
    <mergeCell ref="AS57:AV57"/>
    <mergeCell ref="AS58:AV58"/>
    <mergeCell ref="AS59:AV59"/>
    <mergeCell ref="AS52:AV52"/>
    <mergeCell ref="AS53:AV53"/>
    <mergeCell ref="AS42:AV42"/>
    <mergeCell ref="AS43:AV43"/>
    <mergeCell ref="AS44:AV44"/>
    <mergeCell ref="AS45:AV45"/>
    <mergeCell ref="AS46:AV46"/>
    <mergeCell ref="AS47:AV47"/>
    <mergeCell ref="AS36:AV36"/>
    <mergeCell ref="AS37:AV37"/>
    <mergeCell ref="AS38:AV38"/>
    <mergeCell ref="AS39:AV39"/>
    <mergeCell ref="AS40:AV40"/>
    <mergeCell ref="AS41:AV41"/>
    <mergeCell ref="AS30:AV30"/>
    <mergeCell ref="AS31:AV31"/>
    <mergeCell ref="AS32:AV32"/>
    <mergeCell ref="AS33:AV33"/>
    <mergeCell ref="AS34:AV34"/>
    <mergeCell ref="AS35:AV35"/>
    <mergeCell ref="AS24:AV24"/>
    <mergeCell ref="AS25:AV25"/>
    <mergeCell ref="AS26:AV26"/>
    <mergeCell ref="AS27:AV27"/>
    <mergeCell ref="AS28:AV28"/>
    <mergeCell ref="AS29:AV29"/>
    <mergeCell ref="AS18:AV18"/>
    <mergeCell ref="AS19:AV19"/>
    <mergeCell ref="AS20:AV20"/>
    <mergeCell ref="AS21:AV21"/>
    <mergeCell ref="AS22:AV22"/>
    <mergeCell ref="AS23:AV23"/>
    <mergeCell ref="AS12:AV12"/>
    <mergeCell ref="AS13:AV13"/>
    <mergeCell ref="AS14:AV14"/>
    <mergeCell ref="AS15:AV15"/>
    <mergeCell ref="AS16:AV16"/>
    <mergeCell ref="AS17:AV17"/>
    <mergeCell ref="AS6:AV6"/>
    <mergeCell ref="AS7:AV7"/>
    <mergeCell ref="AS8:AV8"/>
    <mergeCell ref="AS9:AV9"/>
    <mergeCell ref="AS10:AV10"/>
    <mergeCell ref="AS11:AV11"/>
    <mergeCell ref="AO61:AR61"/>
    <mergeCell ref="AO62:AR62"/>
    <mergeCell ref="AO48:AR48"/>
    <mergeCell ref="AO49:AR49"/>
    <mergeCell ref="AO50:AR50"/>
    <mergeCell ref="AO51:AR51"/>
    <mergeCell ref="AO52:AR52"/>
    <mergeCell ref="AO53:AR53"/>
    <mergeCell ref="AO63:AR63"/>
    <mergeCell ref="AO64:AR64"/>
    <mergeCell ref="AO65:AR65"/>
    <mergeCell ref="AO54:AR54"/>
    <mergeCell ref="AO55:AR55"/>
    <mergeCell ref="AO56:AR56"/>
    <mergeCell ref="AO57:AR57"/>
    <mergeCell ref="AO58:AR58"/>
    <mergeCell ref="AO59:AR59"/>
    <mergeCell ref="AO60:AR60"/>
    <mergeCell ref="AO42:AR42"/>
    <mergeCell ref="AO43:AR43"/>
    <mergeCell ref="AO44:AR44"/>
    <mergeCell ref="AO45:AR45"/>
    <mergeCell ref="AO46:AR46"/>
    <mergeCell ref="AO47:AR47"/>
    <mergeCell ref="AO36:AR36"/>
    <mergeCell ref="AO37:AR37"/>
    <mergeCell ref="AO38:AR38"/>
    <mergeCell ref="AO39:AR39"/>
    <mergeCell ref="AO40:AR40"/>
    <mergeCell ref="AO41:AR41"/>
    <mergeCell ref="AO30:AR30"/>
    <mergeCell ref="AO31:AR31"/>
    <mergeCell ref="AO32:AR32"/>
    <mergeCell ref="AO33:AR33"/>
    <mergeCell ref="AO34:AR34"/>
    <mergeCell ref="AO35:AR35"/>
    <mergeCell ref="AO24:AR24"/>
    <mergeCell ref="AO25:AR25"/>
    <mergeCell ref="AO26:AR26"/>
    <mergeCell ref="AO27:AR27"/>
    <mergeCell ref="AO28:AR28"/>
    <mergeCell ref="AO29:AR29"/>
    <mergeCell ref="AO18:AR18"/>
    <mergeCell ref="AO19:AR19"/>
    <mergeCell ref="AO20:AR20"/>
    <mergeCell ref="AO21:AR21"/>
    <mergeCell ref="AO22:AR22"/>
    <mergeCell ref="AO23:AR23"/>
    <mergeCell ref="AO12:AR12"/>
    <mergeCell ref="AO13:AR13"/>
    <mergeCell ref="AO14:AR14"/>
    <mergeCell ref="AO15:AR15"/>
    <mergeCell ref="AO16:AR16"/>
    <mergeCell ref="AO17:AR17"/>
    <mergeCell ref="AO6:AR6"/>
    <mergeCell ref="AO7:AR7"/>
    <mergeCell ref="AO8:AR8"/>
    <mergeCell ref="AO9:AR9"/>
    <mergeCell ref="AO10:AR10"/>
    <mergeCell ref="AO11:AR11"/>
    <mergeCell ref="AK64:AN64"/>
    <mergeCell ref="AK58:AN58"/>
    <mergeCell ref="AK65:AN65"/>
    <mergeCell ref="AK59:AN59"/>
    <mergeCell ref="AK60:AN60"/>
    <mergeCell ref="AK61:AN61"/>
    <mergeCell ref="AK62:AN62"/>
    <mergeCell ref="AK63:AN63"/>
    <mergeCell ref="AK52:AN52"/>
    <mergeCell ref="AK53:AN53"/>
    <mergeCell ref="AK54:AN54"/>
    <mergeCell ref="AK55:AN55"/>
    <mergeCell ref="AK56:AN56"/>
    <mergeCell ref="AK57:AN57"/>
    <mergeCell ref="AK46:AN46"/>
    <mergeCell ref="AK47:AN47"/>
    <mergeCell ref="AK48:AN48"/>
    <mergeCell ref="AK49:AN49"/>
    <mergeCell ref="AK50:AN50"/>
    <mergeCell ref="AK51:AN51"/>
    <mergeCell ref="AK40:AN40"/>
    <mergeCell ref="AK41:AN41"/>
    <mergeCell ref="AK42:AN42"/>
    <mergeCell ref="AK43:AN43"/>
    <mergeCell ref="AK44:AN44"/>
    <mergeCell ref="AK45:AN45"/>
    <mergeCell ref="AK34:AN34"/>
    <mergeCell ref="AK35:AN35"/>
    <mergeCell ref="AK36:AN36"/>
    <mergeCell ref="AK37:AN37"/>
    <mergeCell ref="AK38:AN38"/>
    <mergeCell ref="AK39:AN39"/>
    <mergeCell ref="AK28:AN28"/>
    <mergeCell ref="AK29:AN29"/>
    <mergeCell ref="AK30:AN30"/>
    <mergeCell ref="AK31:AN31"/>
    <mergeCell ref="AK32:AN32"/>
    <mergeCell ref="AK33:AN33"/>
    <mergeCell ref="AK22:AN22"/>
    <mergeCell ref="AK23:AN23"/>
    <mergeCell ref="AK24:AN24"/>
    <mergeCell ref="AK25:AN25"/>
    <mergeCell ref="AK26:AN26"/>
    <mergeCell ref="AK27:AN27"/>
    <mergeCell ref="AK16:AN16"/>
    <mergeCell ref="AK17:AN17"/>
    <mergeCell ref="AK18:AN18"/>
    <mergeCell ref="AK19:AN19"/>
    <mergeCell ref="AK20:AN20"/>
    <mergeCell ref="AK21:AN21"/>
    <mergeCell ref="A64:B64"/>
    <mergeCell ref="C64:AB64"/>
    <mergeCell ref="AC64:AF64"/>
    <mergeCell ref="AG64:AJ64"/>
    <mergeCell ref="A62:B62"/>
    <mergeCell ref="AK11:AN11"/>
    <mergeCell ref="AK12:AN12"/>
    <mergeCell ref="AK13:AN13"/>
    <mergeCell ref="AK14:AN14"/>
    <mergeCell ref="AK15:AN15"/>
    <mergeCell ref="AG62:AJ62"/>
    <mergeCell ref="A63:B63"/>
    <mergeCell ref="C63:AB63"/>
    <mergeCell ref="AC63:AF63"/>
    <mergeCell ref="AG63:AJ63"/>
    <mergeCell ref="AK6:AN6"/>
    <mergeCell ref="AK7:AN7"/>
    <mergeCell ref="AK8:AN8"/>
    <mergeCell ref="AK9:AN9"/>
    <mergeCell ref="AK10:AN10"/>
    <mergeCell ref="A65:B65"/>
    <mergeCell ref="C65:AB65"/>
    <mergeCell ref="AC65:AF65"/>
    <mergeCell ref="AG65:AJ65"/>
    <mergeCell ref="A61:B61"/>
    <mergeCell ref="C61:AB61"/>
    <mergeCell ref="AC61:AF61"/>
    <mergeCell ref="AG61:AJ61"/>
    <mergeCell ref="C62:AB62"/>
    <mergeCell ref="AC62:AF62"/>
    <mergeCell ref="A60:B60"/>
    <mergeCell ref="C60:AB60"/>
    <mergeCell ref="AC60:AF60"/>
    <mergeCell ref="AG60:AJ60"/>
    <mergeCell ref="A59:B59"/>
    <mergeCell ref="C59:AB59"/>
    <mergeCell ref="AC59:AF59"/>
    <mergeCell ref="AG59:AJ59"/>
    <mergeCell ref="A58:B58"/>
    <mergeCell ref="C58:AB58"/>
    <mergeCell ref="AC58:AF58"/>
    <mergeCell ref="AG58:AJ58"/>
    <mergeCell ref="A57:B57"/>
    <mergeCell ref="C57:AB57"/>
    <mergeCell ref="AC57:AF57"/>
    <mergeCell ref="AG57:AJ57"/>
    <mergeCell ref="A56:B56"/>
    <mergeCell ref="C56:AB56"/>
    <mergeCell ref="AC56:AF56"/>
    <mergeCell ref="AG56:AJ56"/>
    <mergeCell ref="A55:B55"/>
    <mergeCell ref="C55:AB55"/>
    <mergeCell ref="AC55:AF55"/>
    <mergeCell ref="AG55:AJ55"/>
    <mergeCell ref="A54:B54"/>
    <mergeCell ref="C54:AB54"/>
    <mergeCell ref="AC54:AF54"/>
    <mergeCell ref="AG54:AJ54"/>
    <mergeCell ref="A53:B53"/>
    <mergeCell ref="C53:AB53"/>
    <mergeCell ref="AC53:AF53"/>
    <mergeCell ref="AG53:AJ53"/>
    <mergeCell ref="A52:B52"/>
    <mergeCell ref="C52:AB52"/>
    <mergeCell ref="AC52:AF52"/>
    <mergeCell ref="AG52:AJ52"/>
    <mergeCell ref="A51:B51"/>
    <mergeCell ref="C51:AB51"/>
    <mergeCell ref="AC51:AF51"/>
    <mergeCell ref="AG51:AJ51"/>
    <mergeCell ref="A50:B50"/>
    <mergeCell ref="C50:AB50"/>
    <mergeCell ref="AC50:AF50"/>
    <mergeCell ref="AG50:AJ50"/>
    <mergeCell ref="A49:B49"/>
    <mergeCell ref="C49:AB49"/>
    <mergeCell ref="AC49:AF49"/>
    <mergeCell ref="AG49:AJ49"/>
    <mergeCell ref="A48:B48"/>
    <mergeCell ref="C48:AB48"/>
    <mergeCell ref="AC48:AF48"/>
    <mergeCell ref="AG48:AJ48"/>
    <mergeCell ref="A47:B47"/>
    <mergeCell ref="C47:AB47"/>
    <mergeCell ref="AC47:AF47"/>
    <mergeCell ref="AG47:AJ47"/>
    <mergeCell ref="A46:B46"/>
    <mergeCell ref="C46:AB46"/>
    <mergeCell ref="AC46:AF46"/>
    <mergeCell ref="AG46:AJ46"/>
    <mergeCell ref="A45:B45"/>
    <mergeCell ref="C45:AB45"/>
    <mergeCell ref="AC45:AF45"/>
    <mergeCell ref="AG45:AJ45"/>
    <mergeCell ref="A44:B44"/>
    <mergeCell ref="C44:AB44"/>
    <mergeCell ref="AC44:AF44"/>
    <mergeCell ref="AG44:AJ44"/>
    <mergeCell ref="A43:B43"/>
    <mergeCell ref="C43:AB43"/>
    <mergeCell ref="AC43:AF43"/>
    <mergeCell ref="AG43:AJ43"/>
    <mergeCell ref="A42:B42"/>
    <mergeCell ref="C42:AB42"/>
    <mergeCell ref="AC42:AF42"/>
    <mergeCell ref="AG42:AJ42"/>
    <mergeCell ref="A41:B41"/>
    <mergeCell ref="C41:AB41"/>
    <mergeCell ref="AC41:AF41"/>
    <mergeCell ref="AG41:AJ41"/>
    <mergeCell ref="A40:B40"/>
    <mergeCell ref="C40:AB40"/>
    <mergeCell ref="AC40:AF40"/>
    <mergeCell ref="AG40:AJ40"/>
    <mergeCell ref="A39:B39"/>
    <mergeCell ref="C39:AB39"/>
    <mergeCell ref="AC39:AF39"/>
    <mergeCell ref="AG39:AJ39"/>
    <mergeCell ref="A38:B38"/>
    <mergeCell ref="C38:AB38"/>
    <mergeCell ref="AC38:AF38"/>
    <mergeCell ref="AG38:AJ38"/>
    <mergeCell ref="A37:B37"/>
    <mergeCell ref="C37:AB37"/>
    <mergeCell ref="AC37:AF37"/>
    <mergeCell ref="AG37:AJ37"/>
    <mergeCell ref="A36:B36"/>
    <mergeCell ref="C36:AB36"/>
    <mergeCell ref="AC36:AF36"/>
    <mergeCell ref="AG36:AJ36"/>
    <mergeCell ref="A35:B35"/>
    <mergeCell ref="C35:AB35"/>
    <mergeCell ref="AC35:AF35"/>
    <mergeCell ref="AG35:AJ35"/>
    <mergeCell ref="A34:B34"/>
    <mergeCell ref="C34:AB34"/>
    <mergeCell ref="AC34:AF34"/>
    <mergeCell ref="AG34:AJ34"/>
    <mergeCell ref="A33:B33"/>
    <mergeCell ref="C33:AB33"/>
    <mergeCell ref="AC33:AF33"/>
    <mergeCell ref="AG33:AJ33"/>
    <mergeCell ref="A32:B32"/>
    <mergeCell ref="C32:AB32"/>
    <mergeCell ref="AC32:AF32"/>
    <mergeCell ref="AG32:AJ32"/>
    <mergeCell ref="A31:B31"/>
    <mergeCell ref="C31:AB31"/>
    <mergeCell ref="AC31:AF31"/>
    <mergeCell ref="AG31:AJ31"/>
    <mergeCell ref="A30:B30"/>
    <mergeCell ref="C30:AB30"/>
    <mergeCell ref="AC30:AF30"/>
    <mergeCell ref="AG30:AJ30"/>
    <mergeCell ref="A29:B29"/>
    <mergeCell ref="C29:AB29"/>
    <mergeCell ref="AC29:AF29"/>
    <mergeCell ref="AG29:AJ29"/>
    <mergeCell ref="A28:B28"/>
    <mergeCell ref="C28:AB28"/>
    <mergeCell ref="AC28:AF28"/>
    <mergeCell ref="AG28:AJ28"/>
    <mergeCell ref="A27:B27"/>
    <mergeCell ref="C27:AB27"/>
    <mergeCell ref="AC27:AF27"/>
    <mergeCell ref="AG27:AJ27"/>
    <mergeCell ref="A26:B26"/>
    <mergeCell ref="C26:AB26"/>
    <mergeCell ref="AC26:AF26"/>
    <mergeCell ref="AG26:AJ26"/>
    <mergeCell ref="A25:B25"/>
    <mergeCell ref="C25:AB25"/>
    <mergeCell ref="AC25:AF25"/>
    <mergeCell ref="AG25:AJ25"/>
    <mergeCell ref="A24:B24"/>
    <mergeCell ref="C24:AB24"/>
    <mergeCell ref="AC24:AF24"/>
    <mergeCell ref="AG24:AJ24"/>
    <mergeCell ref="A23:B23"/>
    <mergeCell ref="C23:AB23"/>
    <mergeCell ref="AC23:AF23"/>
    <mergeCell ref="AG23:AJ23"/>
    <mergeCell ref="A22:B22"/>
    <mergeCell ref="C22:AB22"/>
    <mergeCell ref="AC22:AF22"/>
    <mergeCell ref="AG22:AJ22"/>
    <mergeCell ref="A21:B21"/>
    <mergeCell ref="C21:AB21"/>
    <mergeCell ref="AC21:AF21"/>
    <mergeCell ref="AG21:AJ21"/>
    <mergeCell ref="A20:B20"/>
    <mergeCell ref="C20:AB20"/>
    <mergeCell ref="AC20:AF20"/>
    <mergeCell ref="AG20:AJ20"/>
    <mergeCell ref="A19:B19"/>
    <mergeCell ref="C19:AB19"/>
    <mergeCell ref="AC19:AF19"/>
    <mergeCell ref="AG19:AJ19"/>
    <mergeCell ref="A18:B18"/>
    <mergeCell ref="C18:AB18"/>
    <mergeCell ref="AC18:AF18"/>
    <mergeCell ref="AG18:AJ18"/>
    <mergeCell ref="A17:B17"/>
    <mergeCell ref="C17:AB17"/>
    <mergeCell ref="AC17:AF17"/>
    <mergeCell ref="AG17:AJ17"/>
    <mergeCell ref="A16:B16"/>
    <mergeCell ref="C16:AB16"/>
    <mergeCell ref="AC16:AF16"/>
    <mergeCell ref="AG16:AJ16"/>
    <mergeCell ref="AC7:AF7"/>
    <mergeCell ref="A15:B15"/>
    <mergeCell ref="C15:AB15"/>
    <mergeCell ref="AC15:AF15"/>
    <mergeCell ref="AG15:AJ15"/>
    <mergeCell ref="A14:B14"/>
    <mergeCell ref="C14:AB14"/>
    <mergeCell ref="AC14:AF14"/>
    <mergeCell ref="AG14:AJ14"/>
    <mergeCell ref="AG12:AJ12"/>
    <mergeCell ref="A13:B13"/>
    <mergeCell ref="C13:AB13"/>
    <mergeCell ref="AC13:AF13"/>
    <mergeCell ref="AG13:AJ13"/>
    <mergeCell ref="A12:B12"/>
    <mergeCell ref="C12:AB12"/>
    <mergeCell ref="AC12:AF12"/>
    <mergeCell ref="AG10:AJ10"/>
    <mergeCell ref="A11:B11"/>
    <mergeCell ref="C11:AB11"/>
    <mergeCell ref="AC11:AF11"/>
    <mergeCell ref="AG11:AJ11"/>
    <mergeCell ref="A10:B10"/>
    <mergeCell ref="C10:AB10"/>
    <mergeCell ref="AC10:AF10"/>
    <mergeCell ref="A9:B9"/>
    <mergeCell ref="C9:AB9"/>
    <mergeCell ref="AC9:AF9"/>
    <mergeCell ref="AG9:AJ9"/>
    <mergeCell ref="A8:B8"/>
    <mergeCell ref="C8:AB8"/>
    <mergeCell ref="AC8:AF8"/>
    <mergeCell ref="AG8:AJ8"/>
    <mergeCell ref="AG7:AJ7"/>
    <mergeCell ref="A7:B7"/>
    <mergeCell ref="C7:AB7"/>
    <mergeCell ref="A4:AJ4"/>
    <mergeCell ref="A5:AJ5"/>
    <mergeCell ref="A6:B6"/>
    <mergeCell ref="C6:AB6"/>
    <mergeCell ref="AC6:AF6"/>
    <mergeCell ref="AG6:AJ6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portrait" paperSize="9" scale="76" r:id="rId1"/>
  <headerFooter alignWithMargins="0">
    <oddHeader>&amp;R3.  melléklet a 6/2016.(V.02.) önkormányzati rendelethez</oddHeader>
  </headerFooter>
  <rowBreaks count="1" manualBreakCount="1">
    <brk id="31" max="4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U32"/>
  <sheetViews>
    <sheetView view="pageBreakPreview" zoomScaleSheetLayoutView="100" zoomScalePageLayoutView="0" workbookViewId="0" topLeftCell="A1">
      <selection activeCell="AV24" sqref="AV24"/>
    </sheetView>
  </sheetViews>
  <sheetFormatPr defaultColWidth="9.140625" defaultRowHeight="15"/>
  <cols>
    <col min="1" max="40" width="2.7109375" style="1" customWidth="1"/>
    <col min="41" max="41" width="9.140625" style="1" customWidth="1"/>
    <col min="42" max="42" width="11.7109375" style="1" customWidth="1"/>
    <col min="43" max="43" width="11.140625" style="1" customWidth="1"/>
    <col min="44" max="45" width="11.421875" style="1" customWidth="1"/>
    <col min="46" max="16384" width="9.140625" style="1" customWidth="1"/>
  </cols>
  <sheetData>
    <row r="1" spans="1:47" ht="31.5" customHeight="1">
      <c r="A1" s="217" t="s">
        <v>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</row>
    <row r="2" spans="1:47" ht="31.5" customHeight="1">
      <c r="A2" s="274" t="s">
        <v>452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  <c r="AT2" s="274"/>
      <c r="AU2" s="274"/>
    </row>
    <row r="3" spans="1:47" ht="25.5" customHeight="1">
      <c r="A3" s="275" t="s">
        <v>483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  <c r="AT3" s="275"/>
      <c r="AU3" s="275"/>
    </row>
    <row r="4" spans="1:32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</row>
    <row r="5" spans="1:46" ht="15.7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T5" s="1" t="s">
        <v>1</v>
      </c>
    </row>
    <row r="6" spans="1:47" ht="57.75" customHeight="1">
      <c r="A6" s="227" t="s">
        <v>2</v>
      </c>
      <c r="B6" s="220"/>
      <c r="C6" s="228" t="s">
        <v>484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307" t="s">
        <v>485</v>
      </c>
      <c r="AD6" s="308"/>
      <c r="AE6" s="308"/>
      <c r="AF6" s="309"/>
      <c r="AG6" s="307" t="s">
        <v>486</v>
      </c>
      <c r="AH6" s="308"/>
      <c r="AI6" s="308"/>
      <c r="AJ6" s="309"/>
      <c r="AK6" s="307" t="s">
        <v>487</v>
      </c>
      <c r="AL6" s="308"/>
      <c r="AM6" s="308"/>
      <c r="AN6" s="309"/>
      <c r="AO6" s="64" t="s">
        <v>423</v>
      </c>
      <c r="AP6" s="64" t="s">
        <v>488</v>
      </c>
      <c r="AQ6" s="64" t="s">
        <v>489</v>
      </c>
      <c r="AR6" s="64" t="s">
        <v>490</v>
      </c>
      <c r="AS6" s="64" t="s">
        <v>542</v>
      </c>
      <c r="AT6" s="64" t="s">
        <v>491</v>
      </c>
      <c r="AU6" s="64" t="s">
        <v>492</v>
      </c>
    </row>
    <row r="7" spans="1:47" s="3" customFormat="1" ht="19.5" customHeight="1">
      <c r="A7" s="283" t="s">
        <v>543</v>
      </c>
      <c r="B7" s="284"/>
      <c r="C7" s="236" t="s">
        <v>493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85"/>
      <c r="AC7" s="310">
        <v>2063</v>
      </c>
      <c r="AD7" s="311"/>
      <c r="AE7" s="311"/>
      <c r="AF7" s="312"/>
      <c r="AG7" s="310">
        <v>592</v>
      </c>
      <c r="AH7" s="311"/>
      <c r="AI7" s="311"/>
      <c r="AJ7" s="312"/>
      <c r="AK7" s="310">
        <v>1678</v>
      </c>
      <c r="AL7" s="311"/>
      <c r="AM7" s="311"/>
      <c r="AN7" s="312"/>
      <c r="AO7" s="65">
        <v>0</v>
      </c>
      <c r="AP7" s="65">
        <v>1490</v>
      </c>
      <c r="AQ7" s="65">
        <v>0</v>
      </c>
      <c r="AR7" s="65">
        <v>0</v>
      </c>
      <c r="AS7" s="65">
        <v>0</v>
      </c>
      <c r="AT7" s="65">
        <v>0</v>
      </c>
      <c r="AU7" s="66">
        <f aca="true" t="shared" si="0" ref="AU7:AU31">SUM(AC7:AT7)</f>
        <v>5823</v>
      </c>
    </row>
    <row r="8" spans="1:47" s="3" customFormat="1" ht="19.5" customHeight="1">
      <c r="A8" s="283" t="s">
        <v>544</v>
      </c>
      <c r="B8" s="284"/>
      <c r="C8" s="238" t="s">
        <v>494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90"/>
      <c r="AC8" s="310">
        <v>0</v>
      </c>
      <c r="AD8" s="311"/>
      <c r="AE8" s="311"/>
      <c r="AF8" s="312"/>
      <c r="AG8" s="310">
        <v>0</v>
      </c>
      <c r="AH8" s="311"/>
      <c r="AI8" s="311"/>
      <c r="AJ8" s="312"/>
      <c r="AK8" s="310">
        <v>518</v>
      </c>
      <c r="AL8" s="311"/>
      <c r="AM8" s="311"/>
      <c r="AN8" s="312"/>
      <c r="AO8" s="65">
        <v>0</v>
      </c>
      <c r="AP8" s="65">
        <v>0</v>
      </c>
      <c r="AQ8" s="65">
        <v>0</v>
      </c>
      <c r="AR8" s="65">
        <v>0</v>
      </c>
      <c r="AS8" s="65">
        <v>0</v>
      </c>
      <c r="AT8" s="65">
        <v>0</v>
      </c>
      <c r="AU8" s="66">
        <f t="shared" si="0"/>
        <v>518</v>
      </c>
    </row>
    <row r="9" spans="1:47" s="3" customFormat="1" ht="30.75" customHeight="1">
      <c r="A9" s="283" t="s">
        <v>545</v>
      </c>
      <c r="B9" s="284"/>
      <c r="C9" s="238" t="s">
        <v>495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90"/>
      <c r="AC9" s="310">
        <v>0</v>
      </c>
      <c r="AD9" s="311"/>
      <c r="AE9" s="311"/>
      <c r="AF9" s="312"/>
      <c r="AG9" s="310">
        <v>0</v>
      </c>
      <c r="AH9" s="311"/>
      <c r="AI9" s="311"/>
      <c r="AJ9" s="312"/>
      <c r="AK9" s="310">
        <v>0</v>
      </c>
      <c r="AL9" s="311"/>
      <c r="AM9" s="311"/>
      <c r="AN9" s="312"/>
      <c r="AO9" s="65">
        <v>0</v>
      </c>
      <c r="AP9" s="65">
        <v>2</v>
      </c>
      <c r="AQ9" s="65">
        <v>0</v>
      </c>
      <c r="AR9" s="65">
        <v>0</v>
      </c>
      <c r="AS9" s="65">
        <v>0</v>
      </c>
      <c r="AT9" s="65">
        <v>578</v>
      </c>
      <c r="AU9" s="66">
        <f t="shared" si="0"/>
        <v>580</v>
      </c>
    </row>
    <row r="10" spans="1:47" ht="19.5" customHeight="1">
      <c r="A10" s="283" t="s">
        <v>546</v>
      </c>
      <c r="B10" s="284"/>
      <c r="C10" s="238" t="s">
        <v>496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90"/>
      <c r="AC10" s="310">
        <v>1266</v>
      </c>
      <c r="AD10" s="311"/>
      <c r="AE10" s="311"/>
      <c r="AF10" s="312"/>
      <c r="AG10" s="310">
        <v>138</v>
      </c>
      <c r="AH10" s="311"/>
      <c r="AI10" s="311"/>
      <c r="AJ10" s="312"/>
      <c r="AK10" s="310">
        <v>454</v>
      </c>
      <c r="AL10" s="311"/>
      <c r="AM10" s="311"/>
      <c r="AN10" s="312"/>
      <c r="AO10" s="65">
        <v>0</v>
      </c>
      <c r="AP10" s="65">
        <v>0</v>
      </c>
      <c r="AQ10" s="65">
        <v>0</v>
      </c>
      <c r="AR10" s="65">
        <v>0</v>
      </c>
      <c r="AS10" s="65">
        <v>0</v>
      </c>
      <c r="AT10" s="65">
        <v>0</v>
      </c>
      <c r="AU10" s="66">
        <f t="shared" si="0"/>
        <v>1858</v>
      </c>
    </row>
    <row r="11" spans="1:47" s="2" customFormat="1" ht="19.5" customHeight="1">
      <c r="A11" s="283" t="s">
        <v>547</v>
      </c>
      <c r="B11" s="284"/>
      <c r="C11" s="238" t="s">
        <v>497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90"/>
      <c r="AC11" s="313">
        <v>9116</v>
      </c>
      <c r="AD11" s="313"/>
      <c r="AE11" s="313"/>
      <c r="AF11" s="313"/>
      <c r="AG11" s="313">
        <v>1306</v>
      </c>
      <c r="AH11" s="313"/>
      <c r="AI11" s="313"/>
      <c r="AJ11" s="313"/>
      <c r="AK11" s="313">
        <v>807</v>
      </c>
      <c r="AL11" s="313"/>
      <c r="AM11" s="313"/>
      <c r="AN11" s="313"/>
      <c r="AO11" s="65">
        <v>0</v>
      </c>
      <c r="AP11" s="65">
        <v>0</v>
      </c>
      <c r="AQ11" s="65">
        <v>0</v>
      </c>
      <c r="AR11" s="65">
        <v>1492</v>
      </c>
      <c r="AS11" s="65">
        <v>0</v>
      </c>
      <c r="AT11" s="65">
        <v>0</v>
      </c>
      <c r="AU11" s="66">
        <f t="shared" si="0"/>
        <v>12721</v>
      </c>
    </row>
    <row r="12" spans="1:47" s="2" customFormat="1" ht="19.5" customHeight="1">
      <c r="A12" s="283" t="s">
        <v>548</v>
      </c>
      <c r="B12" s="284"/>
      <c r="C12" s="238" t="s">
        <v>538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90"/>
      <c r="AC12" s="314">
        <v>0</v>
      </c>
      <c r="AD12" s="315"/>
      <c r="AE12" s="315"/>
      <c r="AF12" s="316"/>
      <c r="AG12" s="314">
        <v>0</v>
      </c>
      <c r="AH12" s="315"/>
      <c r="AI12" s="315"/>
      <c r="AJ12" s="316"/>
      <c r="AK12" s="314">
        <v>494</v>
      </c>
      <c r="AL12" s="315"/>
      <c r="AM12" s="315"/>
      <c r="AN12" s="316"/>
      <c r="AO12" s="65">
        <v>0</v>
      </c>
      <c r="AP12" s="65">
        <v>0</v>
      </c>
      <c r="AQ12" s="65">
        <v>0</v>
      </c>
      <c r="AR12" s="65">
        <v>0</v>
      </c>
      <c r="AS12" s="65">
        <v>0</v>
      </c>
      <c r="AT12" s="65">
        <v>0</v>
      </c>
      <c r="AU12" s="66">
        <f t="shared" si="0"/>
        <v>494</v>
      </c>
    </row>
    <row r="13" spans="1:47" s="2" customFormat="1" ht="19.5" customHeight="1">
      <c r="A13" s="283" t="s">
        <v>549</v>
      </c>
      <c r="B13" s="284"/>
      <c r="C13" s="238" t="s">
        <v>539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90"/>
      <c r="AC13" s="314">
        <v>0</v>
      </c>
      <c r="AD13" s="315"/>
      <c r="AE13" s="315"/>
      <c r="AF13" s="316"/>
      <c r="AG13" s="314">
        <v>0</v>
      </c>
      <c r="AH13" s="315"/>
      <c r="AI13" s="315"/>
      <c r="AJ13" s="316"/>
      <c r="AK13" s="314">
        <v>13</v>
      </c>
      <c r="AL13" s="315"/>
      <c r="AM13" s="315"/>
      <c r="AN13" s="316"/>
      <c r="AO13" s="65">
        <v>0</v>
      </c>
      <c r="AP13" s="65">
        <v>0</v>
      </c>
      <c r="AQ13" s="65">
        <v>0</v>
      </c>
      <c r="AR13" s="65">
        <v>0</v>
      </c>
      <c r="AS13" s="65">
        <v>0</v>
      </c>
      <c r="AT13" s="65">
        <v>0</v>
      </c>
      <c r="AU13" s="66">
        <f t="shared" si="0"/>
        <v>13</v>
      </c>
    </row>
    <row r="14" spans="1:47" s="2" customFormat="1" ht="19.5" customHeight="1">
      <c r="A14" s="283" t="s">
        <v>550</v>
      </c>
      <c r="B14" s="284"/>
      <c r="C14" s="238" t="s">
        <v>540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90"/>
      <c r="AC14" s="314">
        <v>0</v>
      </c>
      <c r="AD14" s="315"/>
      <c r="AE14" s="315"/>
      <c r="AF14" s="316"/>
      <c r="AG14" s="314">
        <v>0</v>
      </c>
      <c r="AH14" s="315"/>
      <c r="AI14" s="315"/>
      <c r="AJ14" s="316"/>
      <c r="AK14" s="314">
        <v>1088</v>
      </c>
      <c r="AL14" s="315"/>
      <c r="AM14" s="315"/>
      <c r="AN14" s="316"/>
      <c r="AO14" s="65">
        <v>0</v>
      </c>
      <c r="AP14" s="65">
        <v>0</v>
      </c>
      <c r="AQ14" s="65">
        <v>0</v>
      </c>
      <c r="AR14" s="65">
        <v>0</v>
      </c>
      <c r="AS14" s="65">
        <v>0</v>
      </c>
      <c r="AT14" s="65">
        <v>0</v>
      </c>
      <c r="AU14" s="66">
        <f t="shared" si="0"/>
        <v>1088</v>
      </c>
    </row>
    <row r="15" spans="1:47" s="2" customFormat="1" ht="19.5" customHeight="1">
      <c r="A15" s="283" t="s">
        <v>551</v>
      </c>
      <c r="B15" s="284"/>
      <c r="C15" s="238" t="s">
        <v>498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90"/>
      <c r="AC15" s="313">
        <v>0</v>
      </c>
      <c r="AD15" s="313"/>
      <c r="AE15" s="313"/>
      <c r="AF15" s="313"/>
      <c r="AG15" s="313">
        <v>0</v>
      </c>
      <c r="AH15" s="313"/>
      <c r="AI15" s="313"/>
      <c r="AJ15" s="313"/>
      <c r="AK15" s="313">
        <v>943</v>
      </c>
      <c r="AL15" s="313"/>
      <c r="AM15" s="313"/>
      <c r="AN15" s="313"/>
      <c r="AO15" s="65">
        <v>0</v>
      </c>
      <c r="AP15" s="65">
        <v>0</v>
      </c>
      <c r="AQ15" s="65">
        <v>0</v>
      </c>
      <c r="AR15" s="65">
        <v>0</v>
      </c>
      <c r="AS15" s="65">
        <v>0</v>
      </c>
      <c r="AT15" s="65">
        <v>0</v>
      </c>
      <c r="AU15" s="66">
        <f t="shared" si="0"/>
        <v>943</v>
      </c>
    </row>
    <row r="16" spans="1:47" ht="19.5" customHeight="1">
      <c r="A16" s="283" t="s">
        <v>552</v>
      </c>
      <c r="B16" s="284"/>
      <c r="C16" s="238" t="s">
        <v>541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90"/>
      <c r="AC16" s="310">
        <v>0</v>
      </c>
      <c r="AD16" s="311"/>
      <c r="AE16" s="311"/>
      <c r="AF16" s="312"/>
      <c r="AG16" s="310">
        <v>0</v>
      </c>
      <c r="AH16" s="311"/>
      <c r="AI16" s="311"/>
      <c r="AJ16" s="312"/>
      <c r="AK16" s="310">
        <v>299</v>
      </c>
      <c r="AL16" s="311"/>
      <c r="AM16" s="311"/>
      <c r="AN16" s="312"/>
      <c r="AO16" s="65">
        <v>0</v>
      </c>
      <c r="AP16" s="65">
        <v>0</v>
      </c>
      <c r="AQ16" s="65">
        <v>0</v>
      </c>
      <c r="AR16" s="65">
        <v>0</v>
      </c>
      <c r="AS16" s="65">
        <v>0</v>
      </c>
      <c r="AT16" s="65">
        <v>0</v>
      </c>
      <c r="AU16" s="66">
        <f t="shared" si="0"/>
        <v>299</v>
      </c>
    </row>
    <row r="17" spans="1:47" ht="19.5" customHeight="1">
      <c r="A17" s="283" t="s">
        <v>553</v>
      </c>
      <c r="B17" s="284"/>
      <c r="C17" s="238" t="s">
        <v>499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90"/>
      <c r="AC17" s="310">
        <v>0</v>
      </c>
      <c r="AD17" s="311"/>
      <c r="AE17" s="311"/>
      <c r="AF17" s="312"/>
      <c r="AG17" s="310">
        <v>0</v>
      </c>
      <c r="AH17" s="311"/>
      <c r="AI17" s="311"/>
      <c r="AJ17" s="312"/>
      <c r="AK17" s="310">
        <v>1492</v>
      </c>
      <c r="AL17" s="311"/>
      <c r="AM17" s="311"/>
      <c r="AN17" s="312"/>
      <c r="AO17" s="65">
        <v>0</v>
      </c>
      <c r="AP17" s="65">
        <v>0</v>
      </c>
      <c r="AQ17" s="65">
        <v>0</v>
      </c>
      <c r="AR17" s="65">
        <v>10683</v>
      </c>
      <c r="AS17" s="65">
        <v>0</v>
      </c>
      <c r="AT17" s="65"/>
      <c r="AU17" s="66">
        <f t="shared" si="0"/>
        <v>12175</v>
      </c>
    </row>
    <row r="18" spans="1:47" ht="29.25" customHeight="1">
      <c r="A18" s="283" t="s">
        <v>554</v>
      </c>
      <c r="B18" s="284"/>
      <c r="C18" s="238" t="s">
        <v>500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90"/>
      <c r="AC18" s="310">
        <v>0</v>
      </c>
      <c r="AD18" s="311"/>
      <c r="AE18" s="311"/>
      <c r="AF18" s="312"/>
      <c r="AG18" s="310">
        <v>0</v>
      </c>
      <c r="AH18" s="311"/>
      <c r="AI18" s="311"/>
      <c r="AJ18" s="312"/>
      <c r="AK18" s="310">
        <v>0</v>
      </c>
      <c r="AL18" s="311"/>
      <c r="AM18" s="311"/>
      <c r="AN18" s="312"/>
      <c r="AO18" s="65">
        <v>0</v>
      </c>
      <c r="AP18" s="65">
        <v>387</v>
      </c>
      <c r="AQ18" s="65">
        <v>0</v>
      </c>
      <c r="AR18" s="65">
        <v>0</v>
      </c>
      <c r="AS18" s="65">
        <v>0</v>
      </c>
      <c r="AT18" s="65">
        <v>0</v>
      </c>
      <c r="AU18" s="66">
        <f t="shared" si="0"/>
        <v>387</v>
      </c>
    </row>
    <row r="19" spans="1:47" ht="29.25" customHeight="1">
      <c r="A19" s="283" t="s">
        <v>555</v>
      </c>
      <c r="B19" s="284"/>
      <c r="C19" s="238" t="s">
        <v>501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90"/>
      <c r="AC19" s="310">
        <v>0</v>
      </c>
      <c r="AD19" s="311"/>
      <c r="AE19" s="311"/>
      <c r="AF19" s="312"/>
      <c r="AG19" s="310">
        <v>0</v>
      </c>
      <c r="AH19" s="311"/>
      <c r="AI19" s="311"/>
      <c r="AJ19" s="312"/>
      <c r="AK19" s="310">
        <v>0</v>
      </c>
      <c r="AL19" s="311"/>
      <c r="AM19" s="311"/>
      <c r="AN19" s="312"/>
      <c r="AO19" s="65">
        <v>0</v>
      </c>
      <c r="AP19" s="65">
        <v>21</v>
      </c>
      <c r="AQ19" s="65">
        <v>0</v>
      </c>
      <c r="AR19" s="65">
        <v>0</v>
      </c>
      <c r="AS19" s="65">
        <v>0</v>
      </c>
      <c r="AT19" s="65">
        <v>0</v>
      </c>
      <c r="AU19" s="66">
        <f t="shared" si="0"/>
        <v>21</v>
      </c>
    </row>
    <row r="20" spans="1:47" ht="29.25" customHeight="1">
      <c r="A20" s="283" t="s">
        <v>556</v>
      </c>
      <c r="B20" s="284"/>
      <c r="C20" s="238" t="s">
        <v>502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90"/>
      <c r="AC20" s="310">
        <v>0</v>
      </c>
      <c r="AD20" s="311"/>
      <c r="AE20" s="311"/>
      <c r="AF20" s="312"/>
      <c r="AG20" s="310">
        <v>0</v>
      </c>
      <c r="AH20" s="311"/>
      <c r="AI20" s="311"/>
      <c r="AJ20" s="312"/>
      <c r="AK20" s="310">
        <v>35</v>
      </c>
      <c r="AL20" s="311"/>
      <c r="AM20" s="311"/>
      <c r="AN20" s="312"/>
      <c r="AO20" s="65">
        <v>0</v>
      </c>
      <c r="AP20" s="65">
        <v>0</v>
      </c>
      <c r="AQ20" s="65">
        <v>0</v>
      </c>
      <c r="AR20" s="65">
        <v>0</v>
      </c>
      <c r="AS20" s="65">
        <v>0</v>
      </c>
      <c r="AT20" s="65">
        <v>0</v>
      </c>
      <c r="AU20" s="66">
        <f t="shared" si="0"/>
        <v>35</v>
      </c>
    </row>
    <row r="21" spans="1:47" ht="19.5" customHeight="1">
      <c r="A21" s="283" t="s">
        <v>557</v>
      </c>
      <c r="B21" s="284"/>
      <c r="C21" s="238" t="s">
        <v>503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90"/>
      <c r="AC21" s="310">
        <v>808</v>
      </c>
      <c r="AD21" s="311"/>
      <c r="AE21" s="311"/>
      <c r="AF21" s="312"/>
      <c r="AG21" s="310">
        <v>196</v>
      </c>
      <c r="AH21" s="311"/>
      <c r="AI21" s="311"/>
      <c r="AJ21" s="312"/>
      <c r="AK21" s="310">
        <v>1093</v>
      </c>
      <c r="AL21" s="311"/>
      <c r="AM21" s="311"/>
      <c r="AN21" s="312"/>
      <c r="AO21" s="65">
        <v>0</v>
      </c>
      <c r="AP21" s="65">
        <v>0</v>
      </c>
      <c r="AQ21" s="65">
        <v>0</v>
      </c>
      <c r="AR21" s="65">
        <v>0</v>
      </c>
      <c r="AS21" s="65">
        <v>0</v>
      </c>
      <c r="AT21" s="65">
        <v>0</v>
      </c>
      <c r="AU21" s="66">
        <f t="shared" si="0"/>
        <v>2097</v>
      </c>
    </row>
    <row r="22" spans="1:47" ht="19.5" customHeight="1">
      <c r="A22" s="283" t="s">
        <v>558</v>
      </c>
      <c r="B22" s="284"/>
      <c r="C22" s="238" t="s">
        <v>504</v>
      </c>
      <c r="D22" s="239"/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90"/>
      <c r="AC22" s="310">
        <v>0</v>
      </c>
      <c r="AD22" s="311"/>
      <c r="AE22" s="311"/>
      <c r="AF22" s="312"/>
      <c r="AG22" s="310">
        <v>0</v>
      </c>
      <c r="AH22" s="311"/>
      <c r="AI22" s="311"/>
      <c r="AJ22" s="312"/>
      <c r="AK22" s="310">
        <v>555</v>
      </c>
      <c r="AL22" s="311"/>
      <c r="AM22" s="311"/>
      <c r="AN22" s="312"/>
      <c r="AO22" s="65">
        <v>0</v>
      </c>
      <c r="AP22" s="65">
        <v>0</v>
      </c>
      <c r="AQ22" s="65">
        <v>0</v>
      </c>
      <c r="AR22" s="65">
        <v>0</v>
      </c>
      <c r="AS22" s="65">
        <v>0</v>
      </c>
      <c r="AT22" s="65">
        <v>0</v>
      </c>
      <c r="AU22" s="66">
        <f t="shared" si="0"/>
        <v>555</v>
      </c>
    </row>
    <row r="23" spans="1:47" ht="29.25" customHeight="1">
      <c r="A23" s="283" t="s">
        <v>559</v>
      </c>
      <c r="B23" s="284"/>
      <c r="C23" s="238" t="s">
        <v>505</v>
      </c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90"/>
      <c r="AC23" s="310">
        <v>0</v>
      </c>
      <c r="AD23" s="311"/>
      <c r="AE23" s="311"/>
      <c r="AF23" s="312"/>
      <c r="AG23" s="310">
        <v>0</v>
      </c>
      <c r="AH23" s="311"/>
      <c r="AI23" s="311"/>
      <c r="AJ23" s="312"/>
      <c r="AK23" s="310">
        <v>0</v>
      </c>
      <c r="AL23" s="311"/>
      <c r="AM23" s="311"/>
      <c r="AN23" s="312"/>
      <c r="AO23" s="65">
        <v>0</v>
      </c>
      <c r="AP23" s="65">
        <v>356</v>
      </c>
      <c r="AQ23" s="65">
        <v>0</v>
      </c>
      <c r="AR23" s="65">
        <v>0</v>
      </c>
      <c r="AS23" s="65">
        <v>0</v>
      </c>
      <c r="AT23" s="65">
        <v>0</v>
      </c>
      <c r="AU23" s="66">
        <f t="shared" si="0"/>
        <v>356</v>
      </c>
    </row>
    <row r="24" spans="1:47" ht="29.25" customHeight="1">
      <c r="A24" s="283" t="s">
        <v>560</v>
      </c>
      <c r="B24" s="284"/>
      <c r="C24" s="238" t="s">
        <v>506</v>
      </c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90"/>
      <c r="AC24" s="310">
        <v>0</v>
      </c>
      <c r="AD24" s="311"/>
      <c r="AE24" s="311"/>
      <c r="AF24" s="312"/>
      <c r="AG24" s="310">
        <v>0</v>
      </c>
      <c r="AH24" s="311"/>
      <c r="AI24" s="311"/>
      <c r="AJ24" s="312"/>
      <c r="AK24" s="310">
        <v>0</v>
      </c>
      <c r="AL24" s="311"/>
      <c r="AM24" s="311"/>
      <c r="AN24" s="312"/>
      <c r="AO24" s="65">
        <v>0</v>
      </c>
      <c r="AP24" s="65">
        <v>1176</v>
      </c>
      <c r="AQ24" s="65">
        <v>0</v>
      </c>
      <c r="AR24" s="65">
        <v>0</v>
      </c>
      <c r="AS24" s="65">
        <v>0</v>
      </c>
      <c r="AT24" s="65">
        <v>0</v>
      </c>
      <c r="AU24" s="66">
        <f t="shared" si="0"/>
        <v>1176</v>
      </c>
    </row>
    <row r="25" spans="1:47" ht="19.5" customHeight="1">
      <c r="A25" s="283" t="s">
        <v>561</v>
      </c>
      <c r="B25" s="284"/>
      <c r="C25" s="238" t="s">
        <v>507</v>
      </c>
      <c r="D25" s="239"/>
      <c r="E25" s="239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90"/>
      <c r="AC25" s="310">
        <v>0</v>
      </c>
      <c r="AD25" s="311"/>
      <c r="AE25" s="311"/>
      <c r="AF25" s="312"/>
      <c r="AG25" s="310">
        <v>0</v>
      </c>
      <c r="AH25" s="311"/>
      <c r="AI25" s="311"/>
      <c r="AJ25" s="312"/>
      <c r="AK25" s="310">
        <v>0</v>
      </c>
      <c r="AL25" s="311"/>
      <c r="AM25" s="311"/>
      <c r="AN25" s="312"/>
      <c r="AO25" s="65">
        <v>168</v>
      </c>
      <c r="AP25" s="65">
        <v>0</v>
      </c>
      <c r="AQ25" s="65">
        <v>0</v>
      </c>
      <c r="AR25" s="65">
        <v>0</v>
      </c>
      <c r="AS25" s="65">
        <v>0</v>
      </c>
      <c r="AT25" s="65">
        <v>0</v>
      </c>
      <c r="AU25" s="66">
        <f t="shared" si="0"/>
        <v>168</v>
      </c>
    </row>
    <row r="26" spans="1:47" ht="19.5" customHeight="1">
      <c r="A26" s="283" t="s">
        <v>562</v>
      </c>
      <c r="B26" s="284"/>
      <c r="C26" s="253" t="s">
        <v>508</v>
      </c>
      <c r="D26" s="254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254"/>
      <c r="T26" s="254"/>
      <c r="U26" s="254"/>
      <c r="V26" s="254"/>
      <c r="W26" s="254"/>
      <c r="X26" s="254"/>
      <c r="Y26" s="254"/>
      <c r="Z26" s="254"/>
      <c r="AA26" s="254"/>
      <c r="AB26" s="295"/>
      <c r="AC26" s="310">
        <v>0</v>
      </c>
      <c r="AD26" s="311"/>
      <c r="AE26" s="311"/>
      <c r="AF26" s="312"/>
      <c r="AG26" s="310">
        <v>0</v>
      </c>
      <c r="AH26" s="311"/>
      <c r="AI26" s="311"/>
      <c r="AJ26" s="312"/>
      <c r="AK26" s="310">
        <v>0</v>
      </c>
      <c r="AL26" s="311"/>
      <c r="AM26" s="311"/>
      <c r="AN26" s="312"/>
      <c r="AO26" s="65">
        <v>422</v>
      </c>
      <c r="AP26" s="65">
        <v>0</v>
      </c>
      <c r="AQ26" s="65">
        <v>0</v>
      </c>
      <c r="AR26" s="65">
        <v>0</v>
      </c>
      <c r="AS26" s="65">
        <v>0</v>
      </c>
      <c r="AT26" s="65">
        <v>0</v>
      </c>
      <c r="AU26" s="66">
        <f t="shared" si="0"/>
        <v>422</v>
      </c>
    </row>
    <row r="27" spans="1:47" ht="19.5" customHeight="1">
      <c r="A27" s="283" t="s">
        <v>563</v>
      </c>
      <c r="B27" s="284"/>
      <c r="C27" s="238" t="s">
        <v>509</v>
      </c>
      <c r="D27" s="239"/>
      <c r="E27" s="239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90"/>
      <c r="AC27" s="310">
        <v>0</v>
      </c>
      <c r="AD27" s="311"/>
      <c r="AE27" s="311"/>
      <c r="AF27" s="312"/>
      <c r="AG27" s="310">
        <v>0</v>
      </c>
      <c r="AH27" s="311"/>
      <c r="AI27" s="311"/>
      <c r="AJ27" s="312"/>
      <c r="AK27" s="310">
        <v>0</v>
      </c>
      <c r="AL27" s="311"/>
      <c r="AM27" s="311"/>
      <c r="AN27" s="312"/>
      <c r="AO27" s="65">
        <v>261</v>
      </c>
      <c r="AP27" s="65">
        <v>0</v>
      </c>
      <c r="AQ27" s="65">
        <v>0</v>
      </c>
      <c r="AR27" s="65">
        <v>0</v>
      </c>
      <c r="AS27" s="65">
        <v>0</v>
      </c>
      <c r="AT27" s="65">
        <v>0</v>
      </c>
      <c r="AU27" s="66">
        <f t="shared" si="0"/>
        <v>261</v>
      </c>
    </row>
    <row r="28" spans="1:47" ht="19.5" customHeight="1">
      <c r="A28" s="283" t="s">
        <v>564</v>
      </c>
      <c r="B28" s="284"/>
      <c r="C28" s="238" t="s">
        <v>510</v>
      </c>
      <c r="D28" s="239"/>
      <c r="E28" s="239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90"/>
      <c r="AC28" s="310">
        <v>0</v>
      </c>
      <c r="AD28" s="311"/>
      <c r="AE28" s="311"/>
      <c r="AF28" s="312"/>
      <c r="AG28" s="310">
        <v>0</v>
      </c>
      <c r="AH28" s="311"/>
      <c r="AI28" s="311"/>
      <c r="AJ28" s="312"/>
      <c r="AK28" s="310">
        <v>0</v>
      </c>
      <c r="AL28" s="311"/>
      <c r="AM28" s="311"/>
      <c r="AN28" s="312"/>
      <c r="AO28" s="65">
        <v>0</v>
      </c>
      <c r="AP28" s="65">
        <v>59</v>
      </c>
      <c r="AQ28" s="65">
        <v>0</v>
      </c>
      <c r="AR28" s="65">
        <v>0</v>
      </c>
      <c r="AS28" s="65">
        <v>0</v>
      </c>
      <c r="AT28" s="65">
        <v>0</v>
      </c>
      <c r="AU28" s="66">
        <f t="shared" si="0"/>
        <v>59</v>
      </c>
    </row>
    <row r="29" spans="1:47" s="6" customFormat="1" ht="19.5" customHeight="1">
      <c r="A29" s="283" t="s">
        <v>565</v>
      </c>
      <c r="B29" s="284"/>
      <c r="C29" s="253" t="s">
        <v>511</v>
      </c>
      <c r="D29" s="254"/>
      <c r="E29" s="254"/>
      <c r="F29" s="254"/>
      <c r="G29" s="254"/>
      <c r="H29" s="254"/>
      <c r="I29" s="254"/>
      <c r="J29" s="254"/>
      <c r="K29" s="254"/>
      <c r="L29" s="254"/>
      <c r="M29" s="254"/>
      <c r="N29" s="254"/>
      <c r="O29" s="254"/>
      <c r="P29" s="254"/>
      <c r="Q29" s="254"/>
      <c r="R29" s="254"/>
      <c r="S29" s="254"/>
      <c r="T29" s="254"/>
      <c r="U29" s="254"/>
      <c r="V29" s="254"/>
      <c r="W29" s="254"/>
      <c r="X29" s="254"/>
      <c r="Y29" s="254"/>
      <c r="Z29" s="254"/>
      <c r="AA29" s="254"/>
      <c r="AB29" s="295"/>
      <c r="AC29" s="310">
        <v>1816</v>
      </c>
      <c r="AD29" s="311"/>
      <c r="AE29" s="311"/>
      <c r="AF29" s="312"/>
      <c r="AG29" s="310">
        <v>498</v>
      </c>
      <c r="AH29" s="311"/>
      <c r="AI29" s="311"/>
      <c r="AJ29" s="312"/>
      <c r="AK29" s="310">
        <v>1346</v>
      </c>
      <c r="AL29" s="311"/>
      <c r="AM29" s="311"/>
      <c r="AN29" s="312"/>
      <c r="AO29" s="65">
        <v>0</v>
      </c>
      <c r="AP29" s="65">
        <v>0</v>
      </c>
      <c r="AQ29" s="65">
        <v>10020</v>
      </c>
      <c r="AR29" s="65">
        <v>0</v>
      </c>
      <c r="AS29" s="65">
        <v>0</v>
      </c>
      <c r="AT29" s="65">
        <v>0</v>
      </c>
      <c r="AU29" s="66">
        <f t="shared" si="0"/>
        <v>13680</v>
      </c>
    </row>
    <row r="30" spans="1:47" ht="19.5" customHeight="1">
      <c r="A30" s="283" t="s">
        <v>566</v>
      </c>
      <c r="B30" s="284"/>
      <c r="C30" s="238" t="s">
        <v>512</v>
      </c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90"/>
      <c r="AC30" s="310">
        <v>0</v>
      </c>
      <c r="AD30" s="311"/>
      <c r="AE30" s="311"/>
      <c r="AF30" s="312"/>
      <c r="AG30" s="310">
        <v>0</v>
      </c>
      <c r="AH30" s="311"/>
      <c r="AI30" s="311"/>
      <c r="AJ30" s="312"/>
      <c r="AK30" s="310">
        <v>60</v>
      </c>
      <c r="AL30" s="311"/>
      <c r="AM30" s="311"/>
      <c r="AN30" s="312"/>
      <c r="AO30" s="65">
        <v>1677</v>
      </c>
      <c r="AP30" s="65">
        <v>0</v>
      </c>
      <c r="AQ30" s="65">
        <v>0</v>
      </c>
      <c r="AR30" s="65">
        <v>0</v>
      </c>
      <c r="AS30" s="65">
        <v>0</v>
      </c>
      <c r="AT30" s="65">
        <v>0</v>
      </c>
      <c r="AU30" s="66">
        <f t="shared" si="0"/>
        <v>1737</v>
      </c>
    </row>
    <row r="31" spans="1:47" ht="19.5" customHeight="1">
      <c r="A31" s="283" t="s">
        <v>567</v>
      </c>
      <c r="B31" s="284"/>
      <c r="C31" s="238" t="s">
        <v>513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90"/>
      <c r="AC31" s="310">
        <v>0</v>
      </c>
      <c r="AD31" s="311"/>
      <c r="AE31" s="311"/>
      <c r="AF31" s="312"/>
      <c r="AG31" s="310">
        <v>0</v>
      </c>
      <c r="AH31" s="311"/>
      <c r="AI31" s="311"/>
      <c r="AJ31" s="312"/>
      <c r="AK31" s="310">
        <v>0</v>
      </c>
      <c r="AL31" s="311"/>
      <c r="AM31" s="311"/>
      <c r="AN31" s="312"/>
      <c r="AO31" s="65">
        <v>0</v>
      </c>
      <c r="AP31" s="65">
        <v>0</v>
      </c>
      <c r="AQ31" s="65">
        <v>0</v>
      </c>
      <c r="AR31" s="65">
        <v>0</v>
      </c>
      <c r="AS31" s="65">
        <v>5000</v>
      </c>
      <c r="AT31" s="65">
        <v>0</v>
      </c>
      <c r="AU31" s="66">
        <f t="shared" si="0"/>
        <v>5000</v>
      </c>
    </row>
    <row r="32" ht="12.75">
      <c r="AU32" s="67"/>
    </row>
  </sheetData>
  <sheetProtection/>
  <mergeCells count="135">
    <mergeCell ref="C12:AB12"/>
    <mergeCell ref="AC12:AF12"/>
    <mergeCell ref="AG12:AJ12"/>
    <mergeCell ref="AK12:AN12"/>
    <mergeCell ref="A12:B12"/>
    <mergeCell ref="A30:B30"/>
    <mergeCell ref="C30:AB30"/>
    <mergeCell ref="AC30:AF30"/>
    <mergeCell ref="AG30:AJ30"/>
    <mergeCell ref="AK30:AN30"/>
    <mergeCell ref="A14:B14"/>
    <mergeCell ref="C14:AB14"/>
    <mergeCell ref="AC14:AF14"/>
    <mergeCell ref="AG14:AJ14"/>
    <mergeCell ref="AK14:AN14"/>
    <mergeCell ref="A28:B28"/>
    <mergeCell ref="C28:AB28"/>
    <mergeCell ref="AC28:AF28"/>
    <mergeCell ref="AG28:AJ28"/>
    <mergeCell ref="AK28:AN28"/>
    <mergeCell ref="C13:AB13"/>
    <mergeCell ref="A13:B13"/>
    <mergeCell ref="AC13:AF13"/>
    <mergeCell ref="AG13:AJ13"/>
    <mergeCell ref="AK13:AN13"/>
    <mergeCell ref="A26:B26"/>
    <mergeCell ref="C26:AB26"/>
    <mergeCell ref="AC26:AF26"/>
    <mergeCell ref="AG26:AJ26"/>
    <mergeCell ref="AK26:AN26"/>
    <mergeCell ref="A31:B31"/>
    <mergeCell ref="C31:AB31"/>
    <mergeCell ref="AC31:AF31"/>
    <mergeCell ref="AG31:AJ31"/>
    <mergeCell ref="AK31:AN31"/>
    <mergeCell ref="A25:B25"/>
    <mergeCell ref="C25:AB25"/>
    <mergeCell ref="AC25:AF25"/>
    <mergeCell ref="AG25:AJ25"/>
    <mergeCell ref="AK25:AN25"/>
    <mergeCell ref="A29:B29"/>
    <mergeCell ref="C29:AB29"/>
    <mergeCell ref="AC29:AF29"/>
    <mergeCell ref="AG29:AJ29"/>
    <mergeCell ref="AK29:AN29"/>
    <mergeCell ref="A24:B24"/>
    <mergeCell ref="C24:AB24"/>
    <mergeCell ref="AC24:AF24"/>
    <mergeCell ref="AG24:AJ24"/>
    <mergeCell ref="AK24:AN24"/>
    <mergeCell ref="A27:B27"/>
    <mergeCell ref="C27:AB27"/>
    <mergeCell ref="AC27:AF27"/>
    <mergeCell ref="AG27:AJ27"/>
    <mergeCell ref="AK27:AN27"/>
    <mergeCell ref="A22:B22"/>
    <mergeCell ref="C22:AB22"/>
    <mergeCell ref="AC22:AF22"/>
    <mergeCell ref="AG22:AJ22"/>
    <mergeCell ref="AK22:AN22"/>
    <mergeCell ref="A23:B23"/>
    <mergeCell ref="C23:AB23"/>
    <mergeCell ref="AC23:AF23"/>
    <mergeCell ref="AG23:AJ23"/>
    <mergeCell ref="AK23:AN23"/>
    <mergeCell ref="A18:B18"/>
    <mergeCell ref="C18:AB18"/>
    <mergeCell ref="AC18:AF18"/>
    <mergeCell ref="AG18:AJ18"/>
    <mergeCell ref="AK18:AN18"/>
    <mergeCell ref="A21:B21"/>
    <mergeCell ref="C21:AB21"/>
    <mergeCell ref="AC21:AF21"/>
    <mergeCell ref="AG21:AJ21"/>
    <mergeCell ref="AK21:AN21"/>
    <mergeCell ref="A16:B16"/>
    <mergeCell ref="C16:AB16"/>
    <mergeCell ref="AC16:AF16"/>
    <mergeCell ref="AG16:AJ16"/>
    <mergeCell ref="AK16:AN16"/>
    <mergeCell ref="A20:B20"/>
    <mergeCell ref="C20:AB20"/>
    <mergeCell ref="AC20:AF20"/>
    <mergeCell ref="AG20:AJ20"/>
    <mergeCell ref="AK20:AN20"/>
    <mergeCell ref="A11:B11"/>
    <mergeCell ref="C11:AB11"/>
    <mergeCell ref="AC11:AF11"/>
    <mergeCell ref="AG11:AJ11"/>
    <mergeCell ref="AK11:AN11"/>
    <mergeCell ref="A19:B19"/>
    <mergeCell ref="C19:AB19"/>
    <mergeCell ref="AC19:AF19"/>
    <mergeCell ref="AG19:AJ19"/>
    <mergeCell ref="AK19:AN19"/>
    <mergeCell ref="A9:B9"/>
    <mergeCell ref="C9:AB9"/>
    <mergeCell ref="AC9:AF9"/>
    <mergeCell ref="AG9:AJ9"/>
    <mergeCell ref="AK9:AN9"/>
    <mergeCell ref="A17:B17"/>
    <mergeCell ref="C17:AB17"/>
    <mergeCell ref="AC17:AF17"/>
    <mergeCell ref="AG17:AJ17"/>
    <mergeCell ref="AK17:AN17"/>
    <mergeCell ref="A7:B7"/>
    <mergeCell ref="C7:AB7"/>
    <mergeCell ref="AC7:AF7"/>
    <mergeCell ref="AG7:AJ7"/>
    <mergeCell ref="AK7:AN7"/>
    <mergeCell ref="A15:B15"/>
    <mergeCell ref="C15:AB15"/>
    <mergeCell ref="AC15:AF15"/>
    <mergeCell ref="AG15:AJ15"/>
    <mergeCell ref="AK15:AN15"/>
    <mergeCell ref="A1:AU1"/>
    <mergeCell ref="A2:AU2"/>
    <mergeCell ref="A3:AU3"/>
    <mergeCell ref="A4:AF4"/>
    <mergeCell ref="A5:AF5"/>
    <mergeCell ref="A10:B10"/>
    <mergeCell ref="C10:AB10"/>
    <mergeCell ref="AC10:AF10"/>
    <mergeCell ref="AG10:AJ10"/>
    <mergeCell ref="AK10:AN10"/>
    <mergeCell ref="A6:B6"/>
    <mergeCell ref="C6:AB6"/>
    <mergeCell ref="AC6:AF6"/>
    <mergeCell ref="AG6:AJ6"/>
    <mergeCell ref="AK6:AN6"/>
    <mergeCell ref="A8:B8"/>
    <mergeCell ref="C8:AB8"/>
    <mergeCell ref="AC8:AF8"/>
    <mergeCell ref="AG8:AJ8"/>
    <mergeCell ref="AK8:AN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&amp;R4.  melléklet a 6/2016.(V.02.)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S22"/>
  <sheetViews>
    <sheetView view="pageBreakPreview" zoomScaleSheetLayoutView="100" zoomScalePageLayoutView="0" workbookViewId="0" topLeftCell="A1">
      <selection activeCell="J24" sqref="J24"/>
    </sheetView>
  </sheetViews>
  <sheetFormatPr defaultColWidth="9.140625" defaultRowHeight="15"/>
  <cols>
    <col min="1" max="31" width="2.7109375" style="1" customWidth="1"/>
    <col min="32" max="32" width="4.7109375" style="1" customWidth="1"/>
    <col min="33" max="35" width="2.7109375" style="1" customWidth="1"/>
    <col min="36" max="36" width="4.8515625" style="1" customWidth="1"/>
    <col min="37" max="40" width="2.7109375" style="1" customWidth="1"/>
    <col min="41" max="41" width="9.140625" style="1" customWidth="1"/>
    <col min="42" max="42" width="11.7109375" style="1" customWidth="1"/>
    <col min="43" max="43" width="13.28125" style="1" customWidth="1"/>
    <col min="44" max="44" width="11.140625" style="1" customWidth="1"/>
    <col min="45" max="16384" width="9.140625" style="1" customWidth="1"/>
  </cols>
  <sheetData>
    <row r="1" spans="1:45" ht="31.5" customHeight="1">
      <c r="A1" s="217" t="s">
        <v>448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</row>
    <row r="2" spans="1:45" ht="31.5" customHeight="1">
      <c r="A2" s="274" t="s">
        <v>452</v>
      </c>
      <c r="B2" s="274"/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  <c r="R2" s="274"/>
      <c r="S2" s="274"/>
      <c r="T2" s="274"/>
      <c r="U2" s="274"/>
      <c r="V2" s="274"/>
      <c r="W2" s="274"/>
      <c r="X2" s="274"/>
      <c r="Y2" s="274"/>
      <c r="Z2" s="274"/>
      <c r="AA2" s="274"/>
      <c r="AB2" s="274"/>
      <c r="AC2" s="274"/>
      <c r="AD2" s="274"/>
      <c r="AE2" s="274"/>
      <c r="AF2" s="274"/>
      <c r="AG2" s="274"/>
      <c r="AH2" s="274"/>
      <c r="AI2" s="274"/>
      <c r="AJ2" s="274"/>
      <c r="AK2" s="274"/>
      <c r="AL2" s="274"/>
      <c r="AM2" s="274"/>
      <c r="AN2" s="274"/>
      <c r="AO2" s="274"/>
      <c r="AP2" s="274"/>
      <c r="AQ2" s="274"/>
      <c r="AR2" s="274"/>
      <c r="AS2" s="274"/>
    </row>
    <row r="3" spans="1:45" ht="25.5" customHeight="1">
      <c r="A3" s="275" t="s">
        <v>514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  <c r="AC3" s="275"/>
      <c r="AD3" s="275"/>
      <c r="AE3" s="275"/>
      <c r="AF3" s="275"/>
      <c r="AG3" s="275"/>
      <c r="AH3" s="275"/>
      <c r="AI3" s="275"/>
      <c r="AJ3" s="275"/>
      <c r="AK3" s="275"/>
      <c r="AL3" s="275"/>
      <c r="AM3" s="275"/>
      <c r="AN3" s="275"/>
      <c r="AO3" s="275"/>
      <c r="AP3" s="275"/>
      <c r="AQ3" s="275"/>
      <c r="AR3" s="275"/>
      <c r="AS3" s="275"/>
    </row>
    <row r="4" spans="1:32" ht="19.5" customHeight="1">
      <c r="A4" s="286"/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  <c r="M4" s="286"/>
      <c r="N4" s="286"/>
      <c r="O4" s="286"/>
      <c r="P4" s="286"/>
      <c r="Q4" s="286"/>
      <c r="R4" s="286"/>
      <c r="S4" s="286"/>
      <c r="T4" s="286"/>
      <c r="U4" s="286"/>
      <c r="V4" s="286"/>
      <c r="W4" s="286"/>
      <c r="X4" s="286"/>
      <c r="Y4" s="286"/>
      <c r="Z4" s="286"/>
      <c r="AA4" s="286"/>
      <c r="AB4" s="286"/>
      <c r="AC4" s="286"/>
      <c r="AD4" s="286"/>
      <c r="AE4" s="286"/>
      <c r="AF4" s="286"/>
    </row>
    <row r="5" spans="1:44" ht="15.7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6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R5" s="1" t="s">
        <v>1</v>
      </c>
    </row>
    <row r="6" spans="1:45" ht="80.25" customHeight="1">
      <c r="A6" s="227" t="s">
        <v>2</v>
      </c>
      <c r="B6" s="220"/>
      <c r="C6" s="228" t="s">
        <v>484</v>
      </c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307" t="s">
        <v>515</v>
      </c>
      <c r="AD6" s="308"/>
      <c r="AE6" s="308"/>
      <c r="AF6" s="309"/>
      <c r="AG6" s="307" t="s">
        <v>568</v>
      </c>
      <c r="AH6" s="308"/>
      <c r="AI6" s="308"/>
      <c r="AJ6" s="309"/>
      <c r="AK6" s="307" t="s">
        <v>404</v>
      </c>
      <c r="AL6" s="308"/>
      <c r="AM6" s="308"/>
      <c r="AN6" s="309"/>
      <c r="AO6" s="64" t="s">
        <v>516</v>
      </c>
      <c r="AP6" s="64" t="s">
        <v>517</v>
      </c>
      <c r="AQ6" s="64" t="s">
        <v>406</v>
      </c>
      <c r="AR6" s="64" t="s">
        <v>518</v>
      </c>
      <c r="AS6" s="64" t="s">
        <v>492</v>
      </c>
    </row>
    <row r="7" spans="1:45" s="3" customFormat="1" ht="19.5" customHeight="1">
      <c r="A7" s="283" t="s">
        <v>543</v>
      </c>
      <c r="B7" s="284"/>
      <c r="C7" s="236" t="s">
        <v>493</v>
      </c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85"/>
      <c r="AC7" s="310">
        <v>0</v>
      </c>
      <c r="AD7" s="311"/>
      <c r="AE7" s="311"/>
      <c r="AF7" s="312"/>
      <c r="AG7" s="310">
        <v>0</v>
      </c>
      <c r="AH7" s="311"/>
      <c r="AI7" s="311"/>
      <c r="AJ7" s="312"/>
      <c r="AK7" s="310">
        <v>0</v>
      </c>
      <c r="AL7" s="311"/>
      <c r="AM7" s="311"/>
      <c r="AN7" s="312"/>
      <c r="AO7" s="65">
        <v>263</v>
      </c>
      <c r="AP7" s="65">
        <v>5225</v>
      </c>
      <c r="AQ7" s="65">
        <v>0</v>
      </c>
      <c r="AR7" s="65">
        <v>0</v>
      </c>
      <c r="AS7" s="66">
        <f>SUM(AC7:AR7)</f>
        <v>5488</v>
      </c>
    </row>
    <row r="8" spans="1:45" s="3" customFormat="1" ht="19.5" customHeight="1">
      <c r="A8" s="283" t="s">
        <v>544</v>
      </c>
      <c r="B8" s="284"/>
      <c r="C8" s="238" t="s">
        <v>494</v>
      </c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239"/>
      <c r="P8" s="239"/>
      <c r="Q8" s="239"/>
      <c r="R8" s="239"/>
      <c r="S8" s="239"/>
      <c r="T8" s="239"/>
      <c r="U8" s="239"/>
      <c r="V8" s="239"/>
      <c r="W8" s="239"/>
      <c r="X8" s="239"/>
      <c r="Y8" s="239"/>
      <c r="Z8" s="239"/>
      <c r="AA8" s="239"/>
      <c r="AB8" s="290"/>
      <c r="AC8" s="310">
        <v>0</v>
      </c>
      <c r="AD8" s="311"/>
      <c r="AE8" s="311"/>
      <c r="AF8" s="312"/>
      <c r="AG8" s="310">
        <v>0</v>
      </c>
      <c r="AH8" s="311"/>
      <c r="AI8" s="311"/>
      <c r="AJ8" s="312"/>
      <c r="AK8" s="310"/>
      <c r="AL8" s="311"/>
      <c r="AM8" s="311"/>
      <c r="AN8" s="312"/>
      <c r="AO8" s="65">
        <v>35</v>
      </c>
      <c r="AP8" s="65">
        <v>0</v>
      </c>
      <c r="AQ8" s="65">
        <v>0</v>
      </c>
      <c r="AR8" s="65">
        <v>0</v>
      </c>
      <c r="AS8" s="66">
        <f aca="true" t="shared" si="0" ref="AS8:AS21">SUM(AC8:AR8)</f>
        <v>35</v>
      </c>
    </row>
    <row r="9" spans="1:45" s="3" customFormat="1" ht="30.75" customHeight="1">
      <c r="A9" s="283" t="s">
        <v>545</v>
      </c>
      <c r="B9" s="284"/>
      <c r="C9" s="238" t="s">
        <v>519</v>
      </c>
      <c r="D9" s="239"/>
      <c r="E9" s="239"/>
      <c r="F9" s="239"/>
      <c r="G9" s="239"/>
      <c r="H9" s="239"/>
      <c r="I9" s="239"/>
      <c r="J9" s="239"/>
      <c r="K9" s="239"/>
      <c r="L9" s="239"/>
      <c r="M9" s="239"/>
      <c r="N9" s="239"/>
      <c r="O9" s="239"/>
      <c r="P9" s="239"/>
      <c r="Q9" s="239"/>
      <c r="R9" s="239"/>
      <c r="S9" s="239"/>
      <c r="T9" s="239"/>
      <c r="U9" s="239"/>
      <c r="V9" s="239"/>
      <c r="W9" s="239"/>
      <c r="X9" s="239"/>
      <c r="Y9" s="239"/>
      <c r="Z9" s="239"/>
      <c r="AA9" s="239"/>
      <c r="AB9" s="290"/>
      <c r="AC9" s="310">
        <v>0</v>
      </c>
      <c r="AD9" s="311"/>
      <c r="AE9" s="311"/>
      <c r="AF9" s="312"/>
      <c r="AG9" s="310">
        <v>0</v>
      </c>
      <c r="AH9" s="311"/>
      <c r="AI9" s="311"/>
      <c r="AJ9" s="312"/>
      <c r="AK9" s="310">
        <v>0</v>
      </c>
      <c r="AL9" s="311"/>
      <c r="AM9" s="311"/>
      <c r="AN9" s="312"/>
      <c r="AO9" s="65">
        <v>578</v>
      </c>
      <c r="AP9" s="65">
        <v>0</v>
      </c>
      <c r="AQ9" s="65">
        <v>0</v>
      </c>
      <c r="AR9" s="65">
        <v>0</v>
      </c>
      <c r="AS9" s="66">
        <f t="shared" si="0"/>
        <v>578</v>
      </c>
    </row>
    <row r="10" spans="1:45" ht="19.5" customHeight="1">
      <c r="A10" s="283" t="s">
        <v>546</v>
      </c>
      <c r="B10" s="284"/>
      <c r="C10" s="238" t="s">
        <v>520</v>
      </c>
      <c r="D10" s="239"/>
      <c r="E10" s="239"/>
      <c r="F10" s="239"/>
      <c r="G10" s="239"/>
      <c r="H10" s="239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90"/>
      <c r="AC10" s="310">
        <v>16528</v>
      </c>
      <c r="AD10" s="311"/>
      <c r="AE10" s="311"/>
      <c r="AF10" s="312"/>
      <c r="AG10" s="310">
        <v>4535</v>
      </c>
      <c r="AH10" s="311"/>
      <c r="AI10" s="311"/>
      <c r="AJ10" s="312"/>
      <c r="AK10" s="310">
        <v>0</v>
      </c>
      <c r="AL10" s="311"/>
      <c r="AM10" s="311"/>
      <c r="AN10" s="312"/>
      <c r="AO10" s="65">
        <v>0</v>
      </c>
      <c r="AP10" s="65">
        <v>0</v>
      </c>
      <c r="AQ10" s="65">
        <v>0</v>
      </c>
      <c r="AR10" s="65">
        <v>0</v>
      </c>
      <c r="AS10" s="66">
        <f t="shared" si="0"/>
        <v>21063</v>
      </c>
    </row>
    <row r="11" spans="1:45" s="2" customFormat="1" ht="19.5" customHeight="1">
      <c r="A11" s="283" t="s">
        <v>547</v>
      </c>
      <c r="B11" s="284"/>
      <c r="C11" s="238" t="s">
        <v>521</v>
      </c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39"/>
      <c r="W11" s="239"/>
      <c r="X11" s="239"/>
      <c r="Y11" s="239"/>
      <c r="Z11" s="239"/>
      <c r="AA11" s="239"/>
      <c r="AB11" s="290"/>
      <c r="AC11" s="313">
        <v>0</v>
      </c>
      <c r="AD11" s="313"/>
      <c r="AE11" s="313"/>
      <c r="AF11" s="313"/>
      <c r="AG11" s="313">
        <v>0</v>
      </c>
      <c r="AH11" s="313"/>
      <c r="AI11" s="313"/>
      <c r="AJ11" s="313"/>
      <c r="AK11" s="313">
        <v>0</v>
      </c>
      <c r="AL11" s="313"/>
      <c r="AM11" s="313"/>
      <c r="AN11" s="313"/>
      <c r="AO11" s="65">
        <v>0</v>
      </c>
      <c r="AP11" s="65">
        <v>0</v>
      </c>
      <c r="AQ11" s="65">
        <v>0</v>
      </c>
      <c r="AR11" s="65">
        <v>622</v>
      </c>
      <c r="AS11" s="66">
        <f t="shared" si="0"/>
        <v>622</v>
      </c>
    </row>
    <row r="12" spans="1:45" s="2" customFormat="1" ht="19.5" customHeight="1">
      <c r="A12" s="283" t="s">
        <v>548</v>
      </c>
      <c r="B12" s="284"/>
      <c r="C12" s="238" t="s">
        <v>522</v>
      </c>
      <c r="D12" s="239"/>
      <c r="E12" s="239"/>
      <c r="F12" s="239"/>
      <c r="G12" s="239"/>
      <c r="H12" s="239"/>
      <c r="I12" s="239"/>
      <c r="J12" s="239"/>
      <c r="K12" s="239"/>
      <c r="L12" s="239"/>
      <c r="M12" s="239"/>
      <c r="N12" s="239"/>
      <c r="O12" s="239"/>
      <c r="P12" s="239"/>
      <c r="Q12" s="239"/>
      <c r="R12" s="239"/>
      <c r="S12" s="239"/>
      <c r="T12" s="239"/>
      <c r="U12" s="239"/>
      <c r="V12" s="239"/>
      <c r="W12" s="239"/>
      <c r="X12" s="239"/>
      <c r="Y12" s="239"/>
      <c r="Z12" s="239"/>
      <c r="AA12" s="239"/>
      <c r="AB12" s="290"/>
      <c r="AC12" s="313">
        <v>0</v>
      </c>
      <c r="AD12" s="313"/>
      <c r="AE12" s="313"/>
      <c r="AF12" s="313"/>
      <c r="AG12" s="313">
        <v>0</v>
      </c>
      <c r="AH12" s="313"/>
      <c r="AI12" s="313"/>
      <c r="AJ12" s="313"/>
      <c r="AK12" s="313">
        <v>0</v>
      </c>
      <c r="AL12" s="313"/>
      <c r="AM12" s="313"/>
      <c r="AN12" s="313"/>
      <c r="AO12" s="65">
        <v>0</v>
      </c>
      <c r="AP12" s="65">
        <v>0</v>
      </c>
      <c r="AQ12" s="65">
        <v>0</v>
      </c>
      <c r="AR12" s="65">
        <v>4370</v>
      </c>
      <c r="AS12" s="66">
        <f t="shared" si="0"/>
        <v>4370</v>
      </c>
    </row>
    <row r="13" spans="1:45" ht="19.5" customHeight="1">
      <c r="A13" s="283" t="s">
        <v>549</v>
      </c>
      <c r="B13" s="284"/>
      <c r="C13" s="238" t="s">
        <v>496</v>
      </c>
      <c r="D13" s="239"/>
      <c r="E13" s="239"/>
      <c r="F13" s="239"/>
      <c r="G13" s="239"/>
      <c r="H13" s="239"/>
      <c r="I13" s="239"/>
      <c r="J13" s="239"/>
      <c r="K13" s="239"/>
      <c r="L13" s="239"/>
      <c r="M13" s="239"/>
      <c r="N13" s="239"/>
      <c r="O13" s="239"/>
      <c r="P13" s="239"/>
      <c r="Q13" s="239"/>
      <c r="R13" s="239"/>
      <c r="S13" s="239"/>
      <c r="T13" s="239"/>
      <c r="U13" s="239"/>
      <c r="V13" s="239"/>
      <c r="W13" s="239"/>
      <c r="X13" s="239"/>
      <c r="Y13" s="239"/>
      <c r="Z13" s="239"/>
      <c r="AA13" s="239"/>
      <c r="AB13" s="290"/>
      <c r="AC13" s="310">
        <v>0</v>
      </c>
      <c r="AD13" s="311"/>
      <c r="AE13" s="311"/>
      <c r="AF13" s="312"/>
      <c r="AG13" s="310">
        <v>1437</v>
      </c>
      <c r="AH13" s="311"/>
      <c r="AI13" s="311"/>
      <c r="AJ13" s="312"/>
      <c r="AK13" s="310">
        <v>0</v>
      </c>
      <c r="AL13" s="311"/>
      <c r="AM13" s="311"/>
      <c r="AN13" s="312"/>
      <c r="AO13" s="65">
        <v>0</v>
      </c>
      <c r="AP13" s="65">
        <v>0</v>
      </c>
      <c r="AQ13" s="65">
        <v>0</v>
      </c>
      <c r="AR13" s="65">
        <v>0</v>
      </c>
      <c r="AS13" s="66">
        <f t="shared" si="0"/>
        <v>1437</v>
      </c>
    </row>
    <row r="14" spans="1:45" ht="19.5" customHeight="1">
      <c r="A14" s="283" t="s">
        <v>550</v>
      </c>
      <c r="B14" s="284"/>
      <c r="C14" s="238" t="s">
        <v>497</v>
      </c>
      <c r="D14" s="239"/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  <c r="R14" s="239"/>
      <c r="S14" s="239"/>
      <c r="T14" s="239"/>
      <c r="U14" s="239"/>
      <c r="V14" s="239"/>
      <c r="W14" s="239"/>
      <c r="X14" s="239"/>
      <c r="Y14" s="239"/>
      <c r="Z14" s="239"/>
      <c r="AA14" s="239"/>
      <c r="AB14" s="290"/>
      <c r="AC14" s="310">
        <v>0</v>
      </c>
      <c r="AD14" s="311"/>
      <c r="AE14" s="311"/>
      <c r="AF14" s="312"/>
      <c r="AG14" s="310">
        <v>12968</v>
      </c>
      <c r="AH14" s="311"/>
      <c r="AI14" s="311"/>
      <c r="AJ14" s="312"/>
      <c r="AK14" s="310">
        <v>0</v>
      </c>
      <c r="AL14" s="311"/>
      <c r="AM14" s="311"/>
      <c r="AN14" s="312"/>
      <c r="AO14" s="65">
        <v>573</v>
      </c>
      <c r="AP14" s="65">
        <v>0</v>
      </c>
      <c r="AQ14" s="65">
        <v>0</v>
      </c>
      <c r="AR14" s="65"/>
      <c r="AS14" s="66">
        <f t="shared" si="0"/>
        <v>13541</v>
      </c>
    </row>
    <row r="15" spans="1:45" ht="29.25" customHeight="1">
      <c r="A15" s="283" t="s">
        <v>551</v>
      </c>
      <c r="B15" s="284"/>
      <c r="C15" s="238" t="s">
        <v>523</v>
      </c>
      <c r="D15" s="239"/>
      <c r="E15" s="239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90"/>
      <c r="AC15" s="310">
        <v>0</v>
      </c>
      <c r="AD15" s="311"/>
      <c r="AE15" s="311"/>
      <c r="AF15" s="312"/>
      <c r="AG15" s="310">
        <v>0</v>
      </c>
      <c r="AH15" s="311"/>
      <c r="AI15" s="311"/>
      <c r="AJ15" s="312"/>
      <c r="AK15" s="310">
        <v>0</v>
      </c>
      <c r="AL15" s="311"/>
      <c r="AM15" s="311"/>
      <c r="AN15" s="312"/>
      <c r="AO15" s="65">
        <v>511</v>
      </c>
      <c r="AP15" s="65">
        <v>0</v>
      </c>
      <c r="AQ15" s="65">
        <v>0</v>
      </c>
      <c r="AR15" s="65">
        <v>0</v>
      </c>
      <c r="AS15" s="66">
        <f t="shared" si="0"/>
        <v>511</v>
      </c>
    </row>
    <row r="16" spans="1:45" ht="19.5" customHeight="1">
      <c r="A16" s="283" t="s">
        <v>552</v>
      </c>
      <c r="B16" s="284"/>
      <c r="C16" s="238" t="s">
        <v>507</v>
      </c>
      <c r="D16" s="239"/>
      <c r="E16" s="23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90"/>
      <c r="AC16" s="310">
        <v>0</v>
      </c>
      <c r="AD16" s="311"/>
      <c r="AE16" s="311"/>
      <c r="AF16" s="312"/>
      <c r="AG16" s="310">
        <v>168</v>
      </c>
      <c r="AH16" s="311"/>
      <c r="AI16" s="311"/>
      <c r="AJ16" s="312"/>
      <c r="AK16" s="310">
        <v>0</v>
      </c>
      <c r="AL16" s="311"/>
      <c r="AM16" s="311"/>
      <c r="AN16" s="312"/>
      <c r="AO16" s="65">
        <v>0</v>
      </c>
      <c r="AP16" s="65">
        <v>0</v>
      </c>
      <c r="AQ16" s="65">
        <v>0</v>
      </c>
      <c r="AR16" s="65">
        <v>0</v>
      </c>
      <c r="AS16" s="66">
        <f t="shared" si="0"/>
        <v>168</v>
      </c>
    </row>
    <row r="17" spans="1:45" ht="19.5" customHeight="1">
      <c r="A17" s="283" t="s">
        <v>553</v>
      </c>
      <c r="B17" s="284"/>
      <c r="C17" s="238" t="s">
        <v>511</v>
      </c>
      <c r="D17" s="239"/>
      <c r="E17" s="239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90"/>
      <c r="AC17" s="310">
        <v>0</v>
      </c>
      <c r="AD17" s="311"/>
      <c r="AE17" s="311"/>
      <c r="AF17" s="312"/>
      <c r="AG17" s="310">
        <v>7933</v>
      </c>
      <c r="AH17" s="311"/>
      <c r="AI17" s="311"/>
      <c r="AJ17" s="312"/>
      <c r="AK17" s="310">
        <v>0</v>
      </c>
      <c r="AL17" s="311"/>
      <c r="AM17" s="311"/>
      <c r="AN17" s="312"/>
      <c r="AO17" s="65">
        <v>0</v>
      </c>
      <c r="AP17" s="65">
        <v>0</v>
      </c>
      <c r="AQ17" s="65">
        <v>3000</v>
      </c>
      <c r="AR17" s="65">
        <v>0</v>
      </c>
      <c r="AS17" s="66">
        <f t="shared" si="0"/>
        <v>10933</v>
      </c>
    </row>
    <row r="18" spans="1:45" ht="19.5" customHeight="1">
      <c r="A18" s="283" t="s">
        <v>554</v>
      </c>
      <c r="B18" s="284"/>
      <c r="C18" s="238" t="s">
        <v>512</v>
      </c>
      <c r="D18" s="239"/>
      <c r="E18" s="239"/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90"/>
      <c r="AC18" s="310">
        <v>0</v>
      </c>
      <c r="AD18" s="311"/>
      <c r="AE18" s="311"/>
      <c r="AF18" s="312"/>
      <c r="AG18" s="310">
        <v>0</v>
      </c>
      <c r="AH18" s="311"/>
      <c r="AI18" s="311"/>
      <c r="AJ18" s="312"/>
      <c r="AK18" s="310">
        <v>0</v>
      </c>
      <c r="AL18" s="311"/>
      <c r="AM18" s="311"/>
      <c r="AN18" s="312"/>
      <c r="AO18" s="65">
        <v>0</v>
      </c>
      <c r="AP18" s="65">
        <v>147</v>
      </c>
      <c r="AQ18" s="65">
        <v>0</v>
      </c>
      <c r="AR18" s="65">
        <v>0</v>
      </c>
      <c r="AS18" s="66">
        <f t="shared" si="0"/>
        <v>147</v>
      </c>
    </row>
    <row r="19" spans="1:45" ht="29.25" customHeight="1">
      <c r="A19" s="283" t="s">
        <v>555</v>
      </c>
      <c r="B19" s="284"/>
      <c r="C19" s="238" t="s">
        <v>569</v>
      </c>
      <c r="D19" s="239"/>
      <c r="E19" s="23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90"/>
      <c r="AC19" s="310">
        <v>0</v>
      </c>
      <c r="AD19" s="311"/>
      <c r="AE19" s="311"/>
      <c r="AF19" s="312"/>
      <c r="AG19" s="310">
        <v>0</v>
      </c>
      <c r="AH19" s="311"/>
      <c r="AI19" s="311"/>
      <c r="AJ19" s="312"/>
      <c r="AK19" s="310">
        <v>0</v>
      </c>
      <c r="AL19" s="311"/>
      <c r="AM19" s="311"/>
      <c r="AN19" s="312"/>
      <c r="AO19" s="65">
        <v>418</v>
      </c>
      <c r="AP19" s="65">
        <v>0</v>
      </c>
      <c r="AQ19" s="65">
        <v>0</v>
      </c>
      <c r="AR19" s="65">
        <v>0</v>
      </c>
      <c r="AS19" s="66">
        <f t="shared" si="0"/>
        <v>418</v>
      </c>
    </row>
    <row r="20" spans="1:45" ht="19.5" customHeight="1">
      <c r="A20" s="283" t="s">
        <v>556</v>
      </c>
      <c r="B20" s="284"/>
      <c r="C20" s="238" t="s">
        <v>524</v>
      </c>
      <c r="D20" s="239"/>
      <c r="E20" s="239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90"/>
      <c r="AC20" s="310">
        <v>0</v>
      </c>
      <c r="AD20" s="311"/>
      <c r="AE20" s="311"/>
      <c r="AF20" s="312"/>
      <c r="AG20" s="310">
        <v>0</v>
      </c>
      <c r="AH20" s="311"/>
      <c r="AI20" s="311"/>
      <c r="AJ20" s="312"/>
      <c r="AK20" s="310">
        <v>3557</v>
      </c>
      <c r="AL20" s="311"/>
      <c r="AM20" s="311"/>
      <c r="AN20" s="312"/>
      <c r="AO20" s="65">
        <v>190</v>
      </c>
      <c r="AP20" s="65">
        <v>0</v>
      </c>
      <c r="AQ20" s="65">
        <v>0</v>
      </c>
      <c r="AR20" s="65">
        <v>0</v>
      </c>
      <c r="AS20" s="66">
        <f t="shared" si="0"/>
        <v>3747</v>
      </c>
    </row>
    <row r="21" spans="1:45" ht="29.25" customHeight="1">
      <c r="A21" s="283" t="s">
        <v>557</v>
      </c>
      <c r="B21" s="284"/>
      <c r="C21" s="238" t="s">
        <v>513</v>
      </c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90"/>
      <c r="AC21" s="310">
        <v>0</v>
      </c>
      <c r="AD21" s="311"/>
      <c r="AE21" s="311"/>
      <c r="AF21" s="312"/>
      <c r="AG21" s="310">
        <v>5000</v>
      </c>
      <c r="AH21" s="311"/>
      <c r="AI21" s="311"/>
      <c r="AJ21" s="312"/>
      <c r="AK21" s="310">
        <v>0</v>
      </c>
      <c r="AL21" s="311"/>
      <c r="AM21" s="311"/>
      <c r="AN21" s="312"/>
      <c r="AO21" s="65">
        <v>0</v>
      </c>
      <c r="AP21" s="65">
        <v>0</v>
      </c>
      <c r="AQ21" s="65">
        <v>0</v>
      </c>
      <c r="AR21" s="65">
        <v>0</v>
      </c>
      <c r="AS21" s="66">
        <f t="shared" si="0"/>
        <v>5000</v>
      </c>
    </row>
    <row r="22" ht="12.75">
      <c r="AS22" s="67"/>
    </row>
  </sheetData>
  <sheetProtection/>
  <mergeCells count="85">
    <mergeCell ref="A21:B21"/>
    <mergeCell ref="C21:AB21"/>
    <mergeCell ref="AC21:AF21"/>
    <mergeCell ref="AG21:AJ21"/>
    <mergeCell ref="AK21:AN21"/>
    <mergeCell ref="A18:B18"/>
    <mergeCell ref="C18:AB18"/>
    <mergeCell ref="AC18:AF18"/>
    <mergeCell ref="AG18:AJ18"/>
    <mergeCell ref="AK18:AN18"/>
    <mergeCell ref="C19:AB19"/>
    <mergeCell ref="A19:B19"/>
    <mergeCell ref="AC19:AF19"/>
    <mergeCell ref="AG19:AJ19"/>
    <mergeCell ref="AK19:AN19"/>
    <mergeCell ref="A15:B15"/>
    <mergeCell ref="C15:AB15"/>
    <mergeCell ref="AC15:AF15"/>
    <mergeCell ref="AG15:AJ15"/>
    <mergeCell ref="AK15:AN15"/>
    <mergeCell ref="C17:AB17"/>
    <mergeCell ref="AC17:AF17"/>
    <mergeCell ref="AG17:AJ17"/>
    <mergeCell ref="AK17:AN17"/>
    <mergeCell ref="A17:B17"/>
    <mergeCell ref="A13:B13"/>
    <mergeCell ref="C13:AB13"/>
    <mergeCell ref="AC13:AF13"/>
    <mergeCell ref="AG13:AJ13"/>
    <mergeCell ref="AK13:AN13"/>
    <mergeCell ref="A20:B20"/>
    <mergeCell ref="C20:AB20"/>
    <mergeCell ref="AC20:AF20"/>
    <mergeCell ref="AG20:AJ20"/>
    <mergeCell ref="AK20:AN20"/>
    <mergeCell ref="A11:B11"/>
    <mergeCell ref="C11:AB11"/>
    <mergeCell ref="AC11:AF11"/>
    <mergeCell ref="AG11:AJ11"/>
    <mergeCell ref="AK11:AN11"/>
    <mergeCell ref="A16:B16"/>
    <mergeCell ref="C16:AB16"/>
    <mergeCell ref="AC16:AF16"/>
    <mergeCell ref="AG16:AJ16"/>
    <mergeCell ref="AK16:AN16"/>
    <mergeCell ref="A9:B9"/>
    <mergeCell ref="C9:AB9"/>
    <mergeCell ref="AC9:AF9"/>
    <mergeCell ref="AG9:AJ9"/>
    <mergeCell ref="AK9:AN9"/>
    <mergeCell ref="A14:B14"/>
    <mergeCell ref="C14:AB14"/>
    <mergeCell ref="AC14:AF14"/>
    <mergeCell ref="AG14:AJ14"/>
    <mergeCell ref="AK14:AN14"/>
    <mergeCell ref="A7:B7"/>
    <mergeCell ref="C7:AB7"/>
    <mergeCell ref="AC7:AF7"/>
    <mergeCell ref="AG7:AJ7"/>
    <mergeCell ref="AK7:AN7"/>
    <mergeCell ref="A12:B12"/>
    <mergeCell ref="C12:AB12"/>
    <mergeCell ref="AC12:AF12"/>
    <mergeCell ref="AG12:AJ12"/>
    <mergeCell ref="AK12:AN12"/>
    <mergeCell ref="A1:AS1"/>
    <mergeCell ref="A2:AS2"/>
    <mergeCell ref="A3:AS3"/>
    <mergeCell ref="A4:AF4"/>
    <mergeCell ref="A5:AF5"/>
    <mergeCell ref="A10:B10"/>
    <mergeCell ref="C10:AB10"/>
    <mergeCell ref="AC10:AF10"/>
    <mergeCell ref="AG10:AJ10"/>
    <mergeCell ref="AK10:AN10"/>
    <mergeCell ref="A6:B6"/>
    <mergeCell ref="C6:AB6"/>
    <mergeCell ref="AC6:AF6"/>
    <mergeCell ref="AG6:AJ6"/>
    <mergeCell ref="AK6:AN6"/>
    <mergeCell ref="A8:B8"/>
    <mergeCell ref="C8:AB8"/>
    <mergeCell ref="AC8:AF8"/>
    <mergeCell ref="AG8:AJ8"/>
    <mergeCell ref="AK8:AN8"/>
  </mergeCells>
  <printOptions horizontalCentered="1"/>
  <pageMargins left="0.1968503937007874" right="0.1968503937007874" top="0.984251968503937" bottom="0.984251968503937" header="0.5118110236220472" footer="0.5118110236220472"/>
  <pageSetup fitToHeight="0" horizontalDpi="360" verticalDpi="360" orientation="landscape" paperSize="9" scale="55" r:id="rId1"/>
  <headerFooter alignWithMargins="0">
    <oddHeader>&amp;R5.  melléklet a 6/2016.(V.02.)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63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58.7109375" style="14" customWidth="1"/>
    <col min="2" max="2" width="14.140625" style="14" customWidth="1"/>
    <col min="3" max="16384" width="9.140625" style="14" customWidth="1"/>
  </cols>
  <sheetData>
    <row r="1" spans="1:2" ht="12.75">
      <c r="A1" s="276"/>
      <c r="B1" s="277"/>
    </row>
    <row r="2" spans="1:8" ht="33.75" customHeight="1">
      <c r="A2" s="217" t="s">
        <v>448</v>
      </c>
      <c r="B2" s="217"/>
      <c r="C2" s="12"/>
      <c r="D2" s="12"/>
      <c r="E2" s="12"/>
      <c r="F2" s="12"/>
      <c r="G2" s="12"/>
      <c r="H2" s="12"/>
    </row>
    <row r="3" spans="1:8" s="18" customFormat="1" ht="22.5">
      <c r="A3" s="274" t="s">
        <v>452</v>
      </c>
      <c r="B3" s="274"/>
      <c r="C3" s="13"/>
      <c r="D3" s="13"/>
      <c r="E3" s="13"/>
      <c r="F3" s="13"/>
      <c r="G3" s="13"/>
      <c r="H3" s="13"/>
    </row>
    <row r="4" spans="1:2" s="30" customFormat="1" ht="31.5" customHeight="1">
      <c r="A4" s="278" t="s">
        <v>525</v>
      </c>
      <c r="B4" s="278"/>
    </row>
    <row r="5" spans="1:2" s="30" customFormat="1" ht="31.5" customHeight="1">
      <c r="A5" s="278" t="s">
        <v>526</v>
      </c>
      <c r="B5" s="278"/>
    </row>
    <row r="6" spans="1:2" s="30" customFormat="1" ht="31.5" customHeight="1">
      <c r="A6" s="45"/>
      <c r="B6" s="45"/>
    </row>
    <row r="7" spans="1:2" s="30" customFormat="1" ht="15.75">
      <c r="A7" s="31"/>
      <c r="B7" s="32" t="s">
        <v>527</v>
      </c>
    </row>
    <row r="8" spans="1:2" s="30" customFormat="1" ht="43.5" customHeight="1">
      <c r="A8" s="33" t="s">
        <v>528</v>
      </c>
      <c r="B8" s="39" t="s">
        <v>529</v>
      </c>
    </row>
    <row r="9" spans="1:2" s="30" customFormat="1" ht="23.25" customHeight="1">
      <c r="A9" s="34" t="s">
        <v>530</v>
      </c>
      <c r="B9" s="41">
        <v>63066</v>
      </c>
    </row>
    <row r="10" spans="1:2" s="30" customFormat="1" ht="23.25" customHeight="1">
      <c r="A10" s="34" t="s">
        <v>531</v>
      </c>
      <c r="B10" s="41">
        <v>61888</v>
      </c>
    </row>
    <row r="11" spans="1:2" s="30" customFormat="1" ht="23.25" customHeight="1">
      <c r="A11" s="36" t="s">
        <v>532</v>
      </c>
      <c r="B11" s="42">
        <v>1821</v>
      </c>
    </row>
    <row r="12" spans="1:2" s="30" customFormat="1" ht="23.25" customHeight="1">
      <c r="A12" s="34" t="s">
        <v>533</v>
      </c>
      <c r="B12" s="41">
        <v>4992</v>
      </c>
    </row>
    <row r="13" spans="1:2" s="30" customFormat="1" ht="23.25" customHeight="1">
      <c r="A13" s="34" t="s">
        <v>534</v>
      </c>
      <c r="B13" s="41">
        <v>578</v>
      </c>
    </row>
    <row r="14" spans="1:2" s="30" customFormat="1" ht="23.25" customHeight="1">
      <c r="A14" s="43" t="s">
        <v>535</v>
      </c>
      <c r="B14" s="42">
        <v>4414</v>
      </c>
    </row>
    <row r="15" spans="1:2" s="30" customFormat="1" ht="23.25" customHeight="1">
      <c r="A15" s="43" t="s">
        <v>536</v>
      </c>
      <c r="B15" s="42">
        <v>5592</v>
      </c>
    </row>
    <row r="16" spans="1:2" s="30" customFormat="1" ht="23.25" customHeight="1">
      <c r="A16" s="43" t="s">
        <v>537</v>
      </c>
      <c r="B16" s="42">
        <v>5592</v>
      </c>
    </row>
    <row r="17" spans="1:2" s="30" customFormat="1" ht="15.75">
      <c r="A17" s="37"/>
      <c r="B17" s="38"/>
    </row>
    <row r="18" spans="1:2" s="30" customFormat="1" ht="15.75">
      <c r="A18" s="29"/>
      <c r="B18" s="29"/>
    </row>
    <row r="19" spans="1:2" s="30" customFormat="1" ht="15.75">
      <c r="A19" s="29"/>
      <c r="B19" s="29"/>
    </row>
    <row r="20" spans="1:2" s="30" customFormat="1" ht="15.75">
      <c r="A20" s="37"/>
      <c r="B20" s="38"/>
    </row>
    <row r="21" spans="1:2" s="30" customFormat="1" ht="15.75">
      <c r="A21" s="37"/>
      <c r="B21" s="38"/>
    </row>
    <row r="22" spans="1:2" s="30" customFormat="1" ht="15.75">
      <c r="A22" s="28"/>
      <c r="B22" s="28"/>
    </row>
    <row r="23" spans="1:2" s="30" customFormat="1" ht="15.75">
      <c r="A23" s="28"/>
      <c r="B23" s="28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45" ht="18">
      <c r="B45" s="15"/>
    </row>
    <row r="48" ht="18">
      <c r="B48" s="16"/>
    </row>
    <row r="49" ht="15.75">
      <c r="B49" s="21"/>
    </row>
    <row r="50" ht="15">
      <c r="B50" s="17"/>
    </row>
    <row r="51" ht="15">
      <c r="B51" s="17"/>
    </row>
    <row r="52" ht="15">
      <c r="B52" s="17"/>
    </row>
    <row r="53" ht="15">
      <c r="B53" s="17"/>
    </row>
    <row r="54" ht="15">
      <c r="B54" s="17"/>
    </row>
    <row r="55" ht="15">
      <c r="B55" s="17"/>
    </row>
    <row r="56" ht="15">
      <c r="B56" s="17"/>
    </row>
    <row r="57" ht="15">
      <c r="B57" s="17"/>
    </row>
    <row r="58" ht="15">
      <c r="B58" s="17"/>
    </row>
    <row r="59" ht="14.25">
      <c r="B59" s="22"/>
    </row>
    <row r="60" ht="14.25">
      <c r="B60" s="22"/>
    </row>
    <row r="61" ht="14.25">
      <c r="B61" s="22"/>
    </row>
    <row r="62" ht="14.25">
      <c r="B62" s="22"/>
    </row>
    <row r="63" ht="15.75">
      <c r="B63" s="20"/>
    </row>
  </sheetData>
  <sheetProtection/>
  <mergeCells count="5">
    <mergeCell ref="A1:B1"/>
    <mergeCell ref="A2:B2"/>
    <mergeCell ref="A3:B3"/>
    <mergeCell ref="A4:B4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&amp;R6.  melléklet a 6/2016.(V.02.)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5"/>
  <sheetViews>
    <sheetView zoomScalePageLayoutView="0" workbookViewId="0" topLeftCell="A1">
      <selection activeCell="H22" sqref="H22"/>
    </sheetView>
  </sheetViews>
  <sheetFormatPr defaultColWidth="8.00390625" defaultRowHeight="15"/>
  <cols>
    <col min="1" max="1" width="5.00390625" style="93" customWidth="1"/>
    <col min="2" max="2" width="47.00390625" style="68" customWidth="1"/>
    <col min="3" max="4" width="15.140625" style="68" customWidth="1"/>
    <col min="5" max="16384" width="8.00390625" style="68" customWidth="1"/>
  </cols>
  <sheetData>
    <row r="1" spans="1:4" ht="27" customHeight="1">
      <c r="A1" s="317" t="s">
        <v>570</v>
      </c>
      <c r="B1" s="317"/>
      <c r="C1" s="317"/>
      <c r="D1" s="317"/>
    </row>
    <row r="2" spans="1:4" ht="29.25" customHeight="1">
      <c r="A2" s="317" t="s">
        <v>720</v>
      </c>
      <c r="B2" s="317"/>
      <c r="C2" s="317"/>
      <c r="D2" s="317"/>
    </row>
    <row r="3" spans="1:4" ht="28.5" customHeight="1">
      <c r="A3" s="318" t="s">
        <v>571</v>
      </c>
      <c r="B3" s="318"/>
      <c r="C3" s="318"/>
      <c r="D3" s="318"/>
    </row>
    <row r="4" spans="1:4" s="70" customFormat="1" ht="15.75" thickBot="1">
      <c r="A4" s="69"/>
      <c r="D4" s="71" t="s">
        <v>572</v>
      </c>
    </row>
    <row r="5" spans="1:4" s="75" customFormat="1" ht="48" customHeight="1" thickBot="1">
      <c r="A5" s="72" t="s">
        <v>573</v>
      </c>
      <c r="B5" s="73" t="s">
        <v>574</v>
      </c>
      <c r="C5" s="73" t="s">
        <v>575</v>
      </c>
      <c r="D5" s="74" t="s">
        <v>576</v>
      </c>
    </row>
    <row r="6" spans="1:4" s="75" customFormat="1" ht="13.5" customHeight="1" thickBot="1">
      <c r="A6" s="76">
        <v>1</v>
      </c>
      <c r="B6" s="77">
        <v>2</v>
      </c>
      <c r="C6" s="77">
        <v>3</v>
      </c>
      <c r="D6" s="78">
        <v>4</v>
      </c>
    </row>
    <row r="7" spans="1:4" ht="18" customHeight="1">
      <c r="A7" s="79" t="s">
        <v>543</v>
      </c>
      <c r="B7" s="80" t="s">
        <v>577</v>
      </c>
      <c r="C7" s="81"/>
      <c r="D7" s="82"/>
    </row>
    <row r="8" spans="1:4" ht="18" customHeight="1">
      <c r="A8" s="83" t="s">
        <v>544</v>
      </c>
      <c r="B8" s="84" t="s">
        <v>578</v>
      </c>
      <c r="C8" s="85"/>
      <c r="D8" s="86"/>
    </row>
    <row r="9" spans="1:4" ht="18" customHeight="1">
      <c r="A9" s="83" t="s">
        <v>545</v>
      </c>
      <c r="B9" s="84" t="s">
        <v>579</v>
      </c>
      <c r="C9" s="85"/>
      <c r="D9" s="86"/>
    </row>
    <row r="10" spans="1:4" ht="18" customHeight="1">
      <c r="A10" s="83" t="s">
        <v>546</v>
      </c>
      <c r="B10" s="84" t="s">
        <v>580</v>
      </c>
      <c r="C10" s="85"/>
      <c r="D10" s="86"/>
    </row>
    <row r="11" spans="1:4" ht="18" customHeight="1">
      <c r="A11" s="83" t="s">
        <v>547</v>
      </c>
      <c r="B11" s="84" t="s">
        <v>581</v>
      </c>
      <c r="C11" s="85">
        <f>SUM(C12:C18)</f>
        <v>2322</v>
      </c>
      <c r="D11" s="86">
        <f>SUM(D12:D18)</f>
        <v>0</v>
      </c>
    </row>
    <row r="12" spans="1:4" ht="18" customHeight="1">
      <c r="A12" s="83" t="s">
        <v>548</v>
      </c>
      <c r="B12" s="84" t="s">
        <v>582</v>
      </c>
      <c r="C12" s="85"/>
      <c r="D12" s="86"/>
    </row>
    <row r="13" spans="1:4" ht="18" customHeight="1">
      <c r="A13" s="83" t="s">
        <v>549</v>
      </c>
      <c r="B13" s="87" t="s">
        <v>583</v>
      </c>
      <c r="C13" s="85"/>
      <c r="D13" s="86"/>
    </row>
    <row r="14" spans="1:4" ht="18" customHeight="1">
      <c r="A14" s="83" t="s">
        <v>550</v>
      </c>
      <c r="B14" s="87" t="s">
        <v>584</v>
      </c>
      <c r="C14" s="85"/>
      <c r="D14" s="86"/>
    </row>
    <row r="15" spans="1:4" ht="18" customHeight="1">
      <c r="A15" s="83" t="s">
        <v>551</v>
      </c>
      <c r="B15" s="87" t="s">
        <v>585</v>
      </c>
      <c r="C15" s="85">
        <v>2322</v>
      </c>
      <c r="D15" s="86"/>
    </row>
    <row r="16" spans="1:4" ht="18" customHeight="1">
      <c r="A16" s="83" t="s">
        <v>552</v>
      </c>
      <c r="B16" s="87" t="s">
        <v>586</v>
      </c>
      <c r="C16" s="85"/>
      <c r="D16" s="86"/>
    </row>
    <row r="17" spans="1:4" ht="18" customHeight="1">
      <c r="A17" s="83" t="s">
        <v>553</v>
      </c>
      <c r="B17" s="87" t="s">
        <v>587</v>
      </c>
      <c r="C17" s="85"/>
      <c r="D17" s="86"/>
    </row>
    <row r="18" spans="1:4" ht="22.5" customHeight="1">
      <c r="A18" s="83" t="s">
        <v>554</v>
      </c>
      <c r="B18" s="87" t="s">
        <v>588</v>
      </c>
      <c r="C18" s="85"/>
      <c r="D18" s="86"/>
    </row>
    <row r="19" spans="1:4" ht="18" customHeight="1">
      <c r="A19" s="83" t="s">
        <v>555</v>
      </c>
      <c r="B19" s="84" t="s">
        <v>589</v>
      </c>
      <c r="C19" s="85">
        <v>1124</v>
      </c>
      <c r="D19" s="86">
        <v>26</v>
      </c>
    </row>
    <row r="20" spans="1:4" ht="18" customHeight="1">
      <c r="A20" s="83" t="s">
        <v>556</v>
      </c>
      <c r="B20" s="84" t="s">
        <v>590</v>
      </c>
      <c r="C20" s="85"/>
      <c r="D20" s="86"/>
    </row>
    <row r="21" spans="1:4" ht="18" customHeight="1">
      <c r="A21" s="83" t="s">
        <v>557</v>
      </c>
      <c r="B21" s="84" t="s">
        <v>591</v>
      </c>
      <c r="C21" s="85"/>
      <c r="D21" s="86"/>
    </row>
    <row r="22" spans="1:4" ht="18" customHeight="1">
      <c r="A22" s="83" t="s">
        <v>558</v>
      </c>
      <c r="B22" s="84" t="s">
        <v>592</v>
      </c>
      <c r="C22" s="85"/>
      <c r="D22" s="86"/>
    </row>
    <row r="23" spans="1:4" ht="18" customHeight="1" thickBot="1">
      <c r="A23" s="83" t="s">
        <v>559</v>
      </c>
      <c r="B23" s="84" t="s">
        <v>593</v>
      </c>
      <c r="C23" s="85">
        <v>5906</v>
      </c>
      <c r="D23" s="86">
        <v>706</v>
      </c>
    </row>
    <row r="24" spans="1:4" ht="18" customHeight="1" thickBot="1">
      <c r="A24" s="88" t="s">
        <v>560</v>
      </c>
      <c r="B24" s="89" t="s">
        <v>594</v>
      </c>
      <c r="C24" s="90">
        <f>SUM(C7:C23)-C15</f>
        <v>9352</v>
      </c>
      <c r="D24" s="91">
        <f>SUM(D7:D23)-D15</f>
        <v>732</v>
      </c>
    </row>
    <row r="25" spans="1:4" ht="8.25" customHeight="1">
      <c r="A25" s="92"/>
      <c r="B25" s="319"/>
      <c r="C25" s="319"/>
      <c r="D25" s="319"/>
    </row>
  </sheetData>
  <sheetProtection/>
  <mergeCells count="4">
    <mergeCell ref="A1:D1"/>
    <mergeCell ref="A2:D2"/>
    <mergeCell ref="A3:D3"/>
    <mergeCell ref="B25:D25"/>
  </mergeCells>
  <printOptions horizontalCentered="1"/>
  <pageMargins left="0.7874015748031497" right="0.7874015748031497" top="1.6141732283464567" bottom="0.984251968503937" header="0.7874015748031497" footer="0.7874015748031497"/>
  <pageSetup horizontalDpi="300" verticalDpi="300" orientation="portrait" paperSize="9" scale="95" r:id="rId1"/>
  <headerFooter alignWithMargins="0">
    <oddHeader>&amp;C&amp;"Times New Roman CE,Félkövér"&amp;14
&amp;12
&amp;R&amp;"Times New Roman CE,Normál"7.  melléklet a 6/2016.(V.02.)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2014-03-13T09:32:55Z</cp:lastPrinted>
  <dcterms:created xsi:type="dcterms:W3CDTF">2006-09-16T00:00:00Z</dcterms:created>
  <dcterms:modified xsi:type="dcterms:W3CDTF">2016-05-05T11:21:21Z</dcterms:modified>
  <cp:category/>
  <cp:version/>
  <cp:contentType/>
  <cp:contentStatus/>
</cp:coreProperties>
</file>