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20550" windowHeight="8115" firstSheet="5" activeTab="11"/>
  </bookViews>
  <sheets>
    <sheet name="bevételek" sheetId="3" r:id="rId1"/>
    <sheet name="kiadások működés felhalmozás" sheetId="2" r:id="rId2"/>
    <sheet name="MÉRLEG (2)" sheetId="25" r:id="rId3"/>
    <sheet name="létszám" sheetId="8" r:id="rId4"/>
    <sheet name="beruházások felújítások" sheetId="11" r:id="rId5"/>
    <sheet name="stabilitási 1" sheetId="13" r:id="rId6"/>
    <sheet name="stabilitási 2" sheetId="14" r:id="rId7"/>
    <sheet name="hitelek" sheetId="28" r:id="rId8"/>
    <sheet name="helyi adók" sheetId="32" r:id="rId9"/>
    <sheet name="EI FELHASZN TERV" sheetId="20" r:id="rId10"/>
    <sheet name="TÖBB ÉVES" sheetId="21" r:id="rId11"/>
    <sheet name="KÖZVETETT" sheetId="22" r:id="rId12"/>
    <sheet name="GÖRDÜLŐ" sheetId="23" r:id="rId13"/>
  </sheets>
  <definedNames>
    <definedName name="_pr232" localSheetId="12">GÖRDÜLŐ!#REF!</definedName>
    <definedName name="_pr232" localSheetId="11">KÖZVETETT!$A$11</definedName>
    <definedName name="_pr232" localSheetId="2">'MÉRLEG (2)'!$A$17</definedName>
    <definedName name="_pr232" localSheetId="10">'TÖBB ÉVES'!$A$17</definedName>
    <definedName name="_pr233" localSheetId="12">GÖRDÜLŐ!#REF!</definedName>
    <definedName name="_pr233" localSheetId="11">KÖZVETETT!$A$16</definedName>
    <definedName name="_pr233" localSheetId="2">'MÉRLEG (2)'!$A$18</definedName>
    <definedName name="_pr233" localSheetId="10">'TÖBB ÉVES'!$A$18</definedName>
    <definedName name="_pr234" localSheetId="12">GÖRDÜLŐ!#REF!</definedName>
    <definedName name="_pr234" localSheetId="11">KÖZVETETT!$A$24</definedName>
    <definedName name="_pr234" localSheetId="2">'MÉRLEG (2)'!$A$19</definedName>
    <definedName name="_pr234" localSheetId="10">'TÖBB ÉVES'!$A$19</definedName>
    <definedName name="_pr235" localSheetId="12">GÖRDÜLŐ!#REF!</definedName>
    <definedName name="_pr235" localSheetId="11">KÖZVETETT!$A$29</definedName>
    <definedName name="_pr235" localSheetId="2">'MÉRLEG (2)'!$A$20</definedName>
    <definedName name="_pr235" localSheetId="10">'TÖBB ÉVES'!$A$20</definedName>
    <definedName name="_pr236" localSheetId="12">GÖRDÜLŐ!#REF!</definedName>
    <definedName name="_pr236" localSheetId="11">KÖZVETETT!$A$34</definedName>
    <definedName name="_pr236" localSheetId="2">'MÉRLEG (2)'!$A$21</definedName>
    <definedName name="_pr236" localSheetId="10">'TÖBB ÉVES'!$A$21</definedName>
    <definedName name="_pr312" localSheetId="12">GÖRDÜLŐ!#REF!</definedName>
    <definedName name="_pr312" localSheetId="11">KÖZVETETT!#REF!</definedName>
    <definedName name="_pr312" localSheetId="2">'MÉRLEG (2)'!$A$8</definedName>
    <definedName name="_pr312" localSheetId="10">'TÖBB ÉVES'!$A$8</definedName>
    <definedName name="_pr313" localSheetId="12">GÖRDÜLŐ!#REF!</definedName>
    <definedName name="_pr313" localSheetId="11">KÖZVETETT!#REF!</definedName>
    <definedName name="_pr313" localSheetId="2">'MÉRLEG (2)'!$A$9</definedName>
    <definedName name="_pr313" localSheetId="10">'TÖBB ÉVES'!$A$3</definedName>
    <definedName name="_pr314" localSheetId="12">GÖRDÜLŐ!#REF!</definedName>
    <definedName name="_pr314" localSheetId="11">KÖZVETETT!$A$3</definedName>
    <definedName name="_pr314" localSheetId="2">'MÉRLEG (2)'!$A$10</definedName>
    <definedName name="_pr314" localSheetId="10">'TÖBB ÉVES'!$A$10</definedName>
    <definedName name="_pr315" localSheetId="12">GÖRDÜLŐ!$A$3</definedName>
    <definedName name="_pr315" localSheetId="11">KÖZVETETT!#REF!</definedName>
    <definedName name="_pr315" localSheetId="2">'MÉRLEG (2)'!$A$11</definedName>
    <definedName name="_pr315" localSheetId="10">'TÖBB ÉVES'!$A$11</definedName>
    <definedName name="_pr347" localSheetId="12">GÖRDÜLŐ!$A$6</definedName>
    <definedName name="_pr348" localSheetId="12">GÖRDÜLŐ!$A$7</definedName>
    <definedName name="_pr349" localSheetId="12">GÖRDÜLŐ!$A$8</definedName>
    <definedName name="foot_4_place" localSheetId="6">'stabilitási 2'!$A$18</definedName>
    <definedName name="foot_5_place" localSheetId="6">'stabilitási 2'!#REF!</definedName>
    <definedName name="foot_53_place" localSheetId="6">'stabilitási 2'!$A$63</definedName>
    <definedName name="_xlnm.Print_Area" localSheetId="4">'beruházások felújítások'!$A$1:$H$52</definedName>
    <definedName name="_xlnm.Print_Area" localSheetId="0">bevételek!$A$1:$F$95</definedName>
    <definedName name="_xlnm.Print_Area" localSheetId="9">'EI FELHASZN TERV'!$A$1:$O$216</definedName>
    <definedName name="_xlnm.Print_Area" localSheetId="12">GÖRDÜLŐ!$A$1:$J$43,GÖRDÜLŐ!$A$46:$F$54</definedName>
    <definedName name="_xlnm.Print_Area" localSheetId="7">hitelek!$A$1:$D$70</definedName>
    <definedName name="_xlnm.Print_Area" localSheetId="1">'kiadások működés felhalmozás'!$A$1:$F$123</definedName>
    <definedName name="_xlnm.Print_Area" localSheetId="11">KÖZVETETT!$A$1:$E$35</definedName>
    <definedName name="_xlnm.Print_Area" localSheetId="3">létszám!$A$1:$C$33</definedName>
    <definedName name="_xlnm.Print_Area" localSheetId="2">'MÉRLEG (2)'!$A$1:$E$154</definedName>
    <definedName name="_xlnm.Print_Area" localSheetId="5">'stabilitási 1'!$A$1:$J$49</definedName>
    <definedName name="_xlnm.Print_Area" localSheetId="6">'stabilitási 2'!$A$1:$H$38</definedName>
    <definedName name="_xlnm.Print_Area" localSheetId="10">'TÖBB ÉVES'!$A$1:$I$32</definedName>
  </definedNames>
  <calcPr calcId="125725"/>
</workbook>
</file>

<file path=xl/calcChain.xml><?xml version="1.0" encoding="utf-8"?>
<calcChain xmlns="http://schemas.openxmlformats.org/spreadsheetml/2006/main">
  <c r="F54" i="23"/>
  <c r="E54"/>
  <c r="D54"/>
  <c r="D36" i="14"/>
  <c r="E36"/>
  <c r="F36"/>
  <c r="C152" i="25"/>
  <c r="C128"/>
  <c r="C124"/>
  <c r="C118"/>
  <c r="C129" s="1"/>
  <c r="C111"/>
  <c r="C107"/>
  <c r="C96"/>
  <c r="C89"/>
  <c r="C112" s="1"/>
  <c r="C130" s="1"/>
  <c r="C153" s="1"/>
  <c r="C80"/>
  <c r="C62"/>
  <c r="C53"/>
  <c r="C48"/>
  <c r="C63" s="1"/>
  <c r="C39"/>
  <c r="C25"/>
  <c r="C16"/>
  <c r="C9"/>
  <c r="C40" s="1"/>
  <c r="C64" s="1"/>
  <c r="C81" s="1"/>
  <c r="C121" i="2"/>
  <c r="F121" s="1"/>
  <c r="F22"/>
  <c r="D24" i="22"/>
  <c r="D162" i="20"/>
  <c r="E162"/>
  <c r="F162"/>
  <c r="G162"/>
  <c r="H162"/>
  <c r="I162"/>
  <c r="J162"/>
  <c r="K162"/>
  <c r="L162"/>
  <c r="M162"/>
  <c r="N162"/>
  <c r="C162"/>
  <c r="O155"/>
  <c r="D151"/>
  <c r="G151"/>
  <c r="H151"/>
  <c r="I151"/>
  <c r="J151"/>
  <c r="M151"/>
  <c r="N151"/>
  <c r="C151"/>
  <c r="D149"/>
  <c r="E149"/>
  <c r="E151" s="1"/>
  <c r="F149"/>
  <c r="F151" s="1"/>
  <c r="G149"/>
  <c r="H149"/>
  <c r="I149"/>
  <c r="J149"/>
  <c r="K149"/>
  <c r="K151" s="1"/>
  <c r="L149"/>
  <c r="L151" s="1"/>
  <c r="M149"/>
  <c r="N149"/>
  <c r="C149"/>
  <c r="D140"/>
  <c r="E140"/>
  <c r="F140"/>
  <c r="G140"/>
  <c r="H140"/>
  <c r="I140"/>
  <c r="J140"/>
  <c r="K140"/>
  <c r="L140"/>
  <c r="M140"/>
  <c r="N140"/>
  <c r="C140"/>
  <c r="D44"/>
  <c r="E44"/>
  <c r="F44"/>
  <c r="G44"/>
  <c r="H44"/>
  <c r="I44"/>
  <c r="J44"/>
  <c r="K44"/>
  <c r="L44"/>
  <c r="M44"/>
  <c r="N44"/>
  <c r="C44"/>
  <c r="N41"/>
  <c r="D41"/>
  <c r="E41"/>
  <c r="F41"/>
  <c r="G41"/>
  <c r="H41"/>
  <c r="I41"/>
  <c r="J41"/>
  <c r="K41"/>
  <c r="L41"/>
  <c r="M41"/>
  <c r="C41"/>
  <c r="E35" i="11"/>
  <c r="D128" i="25"/>
  <c r="D124"/>
  <c r="D118"/>
  <c r="D129" s="1"/>
  <c r="D111"/>
  <c r="D107"/>
  <c r="D96"/>
  <c r="D89"/>
  <c r="C73" i="2"/>
  <c r="C59"/>
  <c r="F59" s="1"/>
  <c r="C49"/>
  <c r="F49" s="1"/>
  <c r="C43"/>
  <c r="F43" s="1"/>
  <c r="C40"/>
  <c r="F40" s="1"/>
  <c r="C32"/>
  <c r="F32" s="1"/>
  <c r="C29"/>
  <c r="D27" i="3"/>
  <c r="D38" s="1"/>
  <c r="E27"/>
  <c r="E38" s="1"/>
  <c r="C27"/>
  <c r="C49"/>
  <c r="D36"/>
  <c r="E36"/>
  <c r="C36"/>
  <c r="C24"/>
  <c r="F24" s="1"/>
  <c r="D18"/>
  <c r="E18"/>
  <c r="C12"/>
  <c r="F12" s="1"/>
  <c r="C9" i="32"/>
  <c r="C21"/>
  <c r="C80" i="3"/>
  <c r="F80" s="1"/>
  <c r="C63"/>
  <c r="C59"/>
  <c r="C55"/>
  <c r="F49"/>
  <c r="C54" i="23"/>
  <c r="O66" i="20"/>
  <c r="C24"/>
  <c r="D24"/>
  <c r="E24"/>
  <c r="F24"/>
  <c r="G24"/>
  <c r="H24"/>
  <c r="I24"/>
  <c r="J24"/>
  <c r="K24"/>
  <c r="L24"/>
  <c r="M24"/>
  <c r="N24"/>
  <c r="C36" i="14"/>
  <c r="D59" i="11"/>
  <c r="D64"/>
  <c r="D69"/>
  <c r="D73"/>
  <c r="D79"/>
  <c r="D90" s="1"/>
  <c r="B26" i="8"/>
  <c r="C26"/>
  <c r="B22"/>
  <c r="B27" s="1"/>
  <c r="C27" s="1"/>
  <c r="B18"/>
  <c r="B10"/>
  <c r="C10"/>
  <c r="C7"/>
  <c r="C8"/>
  <c r="C9"/>
  <c r="C11"/>
  <c r="C12"/>
  <c r="C13"/>
  <c r="C14"/>
  <c r="C15"/>
  <c r="C16"/>
  <c r="C17"/>
  <c r="C19"/>
  <c r="C20"/>
  <c r="C21"/>
  <c r="C23"/>
  <c r="C24"/>
  <c r="C25"/>
  <c r="C28"/>
  <c r="C29"/>
  <c r="C30"/>
  <c r="C31"/>
  <c r="C32"/>
  <c r="C6"/>
  <c r="I12" i="21"/>
  <c r="I13"/>
  <c r="I14"/>
  <c r="I15"/>
  <c r="I16"/>
  <c r="I17"/>
  <c r="I18"/>
  <c r="I19"/>
  <c r="I20"/>
  <c r="I22"/>
  <c r="I23"/>
  <c r="I24"/>
  <c r="I25"/>
  <c r="I26"/>
  <c r="I27"/>
  <c r="I28"/>
  <c r="I29"/>
  <c r="I30"/>
  <c r="I11"/>
  <c r="D31"/>
  <c r="G31"/>
  <c r="H31"/>
  <c r="D26"/>
  <c r="E26"/>
  <c r="F26"/>
  <c r="G26"/>
  <c r="H26"/>
  <c r="C26"/>
  <c r="C21"/>
  <c r="C31"/>
  <c r="I31"/>
  <c r="D21"/>
  <c r="E21"/>
  <c r="E31"/>
  <c r="F21"/>
  <c r="F31"/>
  <c r="G21"/>
  <c r="H21"/>
  <c r="C11"/>
  <c r="D11"/>
  <c r="E11"/>
  <c r="F11"/>
  <c r="G11"/>
  <c r="H11"/>
  <c r="D214" i="20"/>
  <c r="F214"/>
  <c r="G214"/>
  <c r="H214"/>
  <c r="I214"/>
  <c r="J214"/>
  <c r="K214"/>
  <c r="L214"/>
  <c r="M214"/>
  <c r="N214"/>
  <c r="C214"/>
  <c r="D212"/>
  <c r="E212"/>
  <c r="F212"/>
  <c r="G212"/>
  <c r="H212"/>
  <c r="I212"/>
  <c r="J212"/>
  <c r="K212"/>
  <c r="L212"/>
  <c r="M212"/>
  <c r="N212"/>
  <c r="C212"/>
  <c r="D207"/>
  <c r="O207"/>
  <c r="E207"/>
  <c r="F207"/>
  <c r="G207"/>
  <c r="H207"/>
  <c r="I207"/>
  <c r="J207"/>
  <c r="K207"/>
  <c r="L207"/>
  <c r="M207"/>
  <c r="N207"/>
  <c r="C207"/>
  <c r="D201"/>
  <c r="E201"/>
  <c r="O201" s="1"/>
  <c r="F201"/>
  <c r="G201"/>
  <c r="H201"/>
  <c r="I201"/>
  <c r="J201"/>
  <c r="K201"/>
  <c r="L201"/>
  <c r="M201"/>
  <c r="N201"/>
  <c r="C201"/>
  <c r="D196"/>
  <c r="E196"/>
  <c r="F196"/>
  <c r="G196"/>
  <c r="H196"/>
  <c r="I196"/>
  <c r="J196"/>
  <c r="K196"/>
  <c r="L196"/>
  <c r="M196"/>
  <c r="N196"/>
  <c r="C196"/>
  <c r="D191"/>
  <c r="E191"/>
  <c r="F191"/>
  <c r="G191"/>
  <c r="H191"/>
  <c r="I191"/>
  <c r="J191"/>
  <c r="K191"/>
  <c r="L191"/>
  <c r="M191"/>
  <c r="N191"/>
  <c r="C191"/>
  <c r="E184"/>
  <c r="F184"/>
  <c r="H184"/>
  <c r="I184"/>
  <c r="J184"/>
  <c r="K184"/>
  <c r="L184"/>
  <c r="N184"/>
  <c r="D183"/>
  <c r="D184"/>
  <c r="E183"/>
  <c r="F183"/>
  <c r="G183"/>
  <c r="G184"/>
  <c r="H183"/>
  <c r="I183"/>
  <c r="J183"/>
  <c r="K183"/>
  <c r="L183"/>
  <c r="M183"/>
  <c r="N183"/>
  <c r="C183"/>
  <c r="O183"/>
  <c r="D179"/>
  <c r="E179"/>
  <c r="F179"/>
  <c r="G179"/>
  <c r="H179"/>
  <c r="I179"/>
  <c r="J179"/>
  <c r="K179"/>
  <c r="L179"/>
  <c r="M179"/>
  <c r="N179"/>
  <c r="C179"/>
  <c r="D173"/>
  <c r="E173"/>
  <c r="F173"/>
  <c r="G173"/>
  <c r="H173"/>
  <c r="I173"/>
  <c r="J173"/>
  <c r="K173"/>
  <c r="L173"/>
  <c r="M173"/>
  <c r="M184"/>
  <c r="N173"/>
  <c r="C173"/>
  <c r="D166"/>
  <c r="E166"/>
  <c r="F166"/>
  <c r="G166"/>
  <c r="H166"/>
  <c r="I166"/>
  <c r="J166"/>
  <c r="K166"/>
  <c r="L166"/>
  <c r="M166"/>
  <c r="N166"/>
  <c r="C166"/>
  <c r="D131"/>
  <c r="D137" s="1"/>
  <c r="E131"/>
  <c r="E137" s="1"/>
  <c r="F131"/>
  <c r="F137" s="1"/>
  <c r="G131"/>
  <c r="G137" s="1"/>
  <c r="H131"/>
  <c r="H137" s="1"/>
  <c r="I131"/>
  <c r="I137" s="1"/>
  <c r="I167" s="1"/>
  <c r="I185" s="1"/>
  <c r="I215" s="1"/>
  <c r="J131"/>
  <c r="J137" s="1"/>
  <c r="K131"/>
  <c r="K137" s="1"/>
  <c r="L131"/>
  <c r="L137" s="1"/>
  <c r="M131"/>
  <c r="M137" s="1"/>
  <c r="N131"/>
  <c r="N137" s="1"/>
  <c r="C131"/>
  <c r="C137" s="1"/>
  <c r="D122"/>
  <c r="E122"/>
  <c r="F122"/>
  <c r="G122"/>
  <c r="H122"/>
  <c r="I122"/>
  <c r="J122"/>
  <c r="K122"/>
  <c r="L122"/>
  <c r="M122"/>
  <c r="N122"/>
  <c r="C122"/>
  <c r="O122" s="1"/>
  <c r="D120"/>
  <c r="E120"/>
  <c r="F120"/>
  <c r="G120"/>
  <c r="H120"/>
  <c r="I120"/>
  <c r="J120"/>
  <c r="K120"/>
  <c r="L120"/>
  <c r="M120"/>
  <c r="N120"/>
  <c r="C120"/>
  <c r="D115"/>
  <c r="E115"/>
  <c r="F115"/>
  <c r="G115"/>
  <c r="H115"/>
  <c r="I115"/>
  <c r="J115"/>
  <c r="K115"/>
  <c r="L115"/>
  <c r="M115"/>
  <c r="N115"/>
  <c r="C115"/>
  <c r="D111"/>
  <c r="E111"/>
  <c r="F111"/>
  <c r="G111"/>
  <c r="H111"/>
  <c r="I111"/>
  <c r="J111"/>
  <c r="K111"/>
  <c r="L111"/>
  <c r="M111"/>
  <c r="N111"/>
  <c r="C111"/>
  <c r="O111" s="1"/>
  <c r="D108"/>
  <c r="O108"/>
  <c r="E108"/>
  <c r="F108"/>
  <c r="G108"/>
  <c r="H108"/>
  <c r="I108"/>
  <c r="J108"/>
  <c r="K108"/>
  <c r="L108"/>
  <c r="M108"/>
  <c r="N108"/>
  <c r="C108"/>
  <c r="D103"/>
  <c r="O103"/>
  <c r="E103"/>
  <c r="F103"/>
  <c r="G103"/>
  <c r="H103"/>
  <c r="I103"/>
  <c r="J103"/>
  <c r="K103"/>
  <c r="L103"/>
  <c r="M103"/>
  <c r="N103"/>
  <c r="C103"/>
  <c r="D98"/>
  <c r="K98"/>
  <c r="N98"/>
  <c r="D97"/>
  <c r="E97"/>
  <c r="F97"/>
  <c r="G97"/>
  <c r="H97"/>
  <c r="I97"/>
  <c r="J97"/>
  <c r="K97"/>
  <c r="L97"/>
  <c r="M97"/>
  <c r="N97"/>
  <c r="C97"/>
  <c r="D88"/>
  <c r="E88"/>
  <c r="F88"/>
  <c r="G88"/>
  <c r="H88"/>
  <c r="H98" s="1"/>
  <c r="I88"/>
  <c r="I98" s="1"/>
  <c r="J88"/>
  <c r="K88"/>
  <c r="L88"/>
  <c r="L98" s="1"/>
  <c r="M88"/>
  <c r="M98"/>
  <c r="N88"/>
  <c r="C88"/>
  <c r="D83"/>
  <c r="E83"/>
  <c r="E98"/>
  <c r="F83"/>
  <c r="F98" s="1"/>
  <c r="G83"/>
  <c r="H83"/>
  <c r="I83"/>
  <c r="J83"/>
  <c r="K83"/>
  <c r="L83"/>
  <c r="M83"/>
  <c r="N83"/>
  <c r="C83"/>
  <c r="C98"/>
  <c r="D74"/>
  <c r="E74"/>
  <c r="F74"/>
  <c r="G74"/>
  <c r="H74"/>
  <c r="I74"/>
  <c r="J74"/>
  <c r="K74"/>
  <c r="L74"/>
  <c r="M74"/>
  <c r="N74"/>
  <c r="C74"/>
  <c r="D60"/>
  <c r="E60"/>
  <c r="F60"/>
  <c r="G60"/>
  <c r="H60"/>
  <c r="I60"/>
  <c r="J60"/>
  <c r="K60"/>
  <c r="L60"/>
  <c r="M60"/>
  <c r="N60"/>
  <c r="C60"/>
  <c r="D50"/>
  <c r="E50"/>
  <c r="F50"/>
  <c r="G50"/>
  <c r="H50"/>
  <c r="I50"/>
  <c r="J50"/>
  <c r="K50"/>
  <c r="L50"/>
  <c r="M50"/>
  <c r="N50"/>
  <c r="C50"/>
  <c r="D33"/>
  <c r="E33"/>
  <c r="F33"/>
  <c r="G33"/>
  <c r="H33"/>
  <c r="I33"/>
  <c r="J33"/>
  <c r="K33"/>
  <c r="L33"/>
  <c r="M33"/>
  <c r="N33"/>
  <c r="C33"/>
  <c r="D30"/>
  <c r="E30"/>
  <c r="F30"/>
  <c r="G30"/>
  <c r="H30"/>
  <c r="I30"/>
  <c r="J30"/>
  <c r="K30"/>
  <c r="L30"/>
  <c r="M30"/>
  <c r="N30"/>
  <c r="N51" s="1"/>
  <c r="C30"/>
  <c r="D20"/>
  <c r="E20"/>
  <c r="F20"/>
  <c r="G20"/>
  <c r="H20"/>
  <c r="I20"/>
  <c r="J20"/>
  <c r="K20"/>
  <c r="L20"/>
  <c r="M20"/>
  <c r="N20"/>
  <c r="C20"/>
  <c r="O8"/>
  <c r="O9"/>
  <c r="O10"/>
  <c r="O11"/>
  <c r="O12"/>
  <c r="O13"/>
  <c r="O14"/>
  <c r="O15"/>
  <c r="O16"/>
  <c r="O17"/>
  <c r="O18"/>
  <c r="O19"/>
  <c r="O21"/>
  <c r="O22"/>
  <c r="O23"/>
  <c r="O26"/>
  <c r="O27"/>
  <c r="O28"/>
  <c r="O29"/>
  <c r="O31"/>
  <c r="O32"/>
  <c r="O34"/>
  <c r="O35"/>
  <c r="O36"/>
  <c r="O37"/>
  <c r="O38"/>
  <c r="O39"/>
  <c r="O40"/>
  <c r="O42"/>
  <c r="O43"/>
  <c r="O45"/>
  <c r="O46"/>
  <c r="O47"/>
  <c r="O48"/>
  <c r="O49"/>
  <c r="O52"/>
  <c r="O53"/>
  <c r="O54"/>
  <c r="O55"/>
  <c r="O56"/>
  <c r="O57"/>
  <c r="O58"/>
  <c r="O59"/>
  <c r="O61"/>
  <c r="O62"/>
  <c r="O63"/>
  <c r="O64"/>
  <c r="O65"/>
  <c r="O67"/>
  <c r="O68"/>
  <c r="O69"/>
  <c r="O70"/>
  <c r="O71"/>
  <c r="O72"/>
  <c r="O73"/>
  <c r="O76"/>
  <c r="O77"/>
  <c r="O78"/>
  <c r="O79"/>
  <c r="O80"/>
  <c r="O81"/>
  <c r="O82"/>
  <c r="O84"/>
  <c r="O85"/>
  <c r="O86"/>
  <c r="O87"/>
  <c r="O89"/>
  <c r="O90"/>
  <c r="O91"/>
  <c r="O92"/>
  <c r="O93"/>
  <c r="O94"/>
  <c r="O95"/>
  <c r="O96"/>
  <c r="O100"/>
  <c r="O101"/>
  <c r="O102"/>
  <c r="O104"/>
  <c r="O105"/>
  <c r="O106"/>
  <c r="O107"/>
  <c r="O109"/>
  <c r="O110"/>
  <c r="O112"/>
  <c r="O113"/>
  <c r="O114"/>
  <c r="O116"/>
  <c r="O117"/>
  <c r="O118"/>
  <c r="O119"/>
  <c r="O121"/>
  <c r="O125"/>
  <c r="O126"/>
  <c r="O127"/>
  <c r="O128"/>
  <c r="O129"/>
  <c r="O130"/>
  <c r="O132"/>
  <c r="O133"/>
  <c r="O134"/>
  <c r="O135"/>
  <c r="O136"/>
  <c r="O138"/>
  <c r="O139"/>
  <c r="O141"/>
  <c r="O142"/>
  <c r="O143"/>
  <c r="O144"/>
  <c r="O145"/>
  <c r="O146"/>
  <c r="O147"/>
  <c r="O148"/>
  <c r="O150"/>
  <c r="O152"/>
  <c r="O153"/>
  <c r="O154"/>
  <c r="O156"/>
  <c r="O157"/>
  <c r="O158"/>
  <c r="O159"/>
  <c r="O160"/>
  <c r="O161"/>
  <c r="O163"/>
  <c r="O164"/>
  <c r="O165"/>
  <c r="O168"/>
  <c r="O169"/>
  <c r="O170"/>
  <c r="O171"/>
  <c r="O172"/>
  <c r="O174"/>
  <c r="O175"/>
  <c r="O176"/>
  <c r="O177"/>
  <c r="O178"/>
  <c r="O180"/>
  <c r="O181"/>
  <c r="O182"/>
  <c r="O186"/>
  <c r="O187"/>
  <c r="O188"/>
  <c r="O189"/>
  <c r="O190"/>
  <c r="O192"/>
  <c r="O193"/>
  <c r="O194"/>
  <c r="O195"/>
  <c r="O197"/>
  <c r="O198"/>
  <c r="O199"/>
  <c r="O200"/>
  <c r="O202"/>
  <c r="O203"/>
  <c r="O204"/>
  <c r="O205"/>
  <c r="O206"/>
  <c r="O208"/>
  <c r="O209"/>
  <c r="O210"/>
  <c r="O211"/>
  <c r="O213"/>
  <c r="O7"/>
  <c r="C32" i="32"/>
  <c r="C79" i="11"/>
  <c r="C90" s="1"/>
  <c r="C73"/>
  <c r="C74" s="1"/>
  <c r="C69"/>
  <c r="C64"/>
  <c r="C59"/>
  <c r="E6"/>
  <c r="E7"/>
  <c r="E8"/>
  <c r="E10"/>
  <c r="E11"/>
  <c r="E12"/>
  <c r="E13"/>
  <c r="E15"/>
  <c r="E16"/>
  <c r="E17"/>
  <c r="E18"/>
  <c r="E20"/>
  <c r="E21"/>
  <c r="E22"/>
  <c r="E24"/>
  <c r="E25"/>
  <c r="E26"/>
  <c r="E27"/>
  <c r="E28"/>
  <c r="E29"/>
  <c r="E30"/>
  <c r="E31"/>
  <c r="E32"/>
  <c r="E33"/>
  <c r="E36"/>
  <c r="E37"/>
  <c r="E38"/>
  <c r="E40"/>
  <c r="E41"/>
  <c r="E42"/>
  <c r="E43"/>
  <c r="E45"/>
  <c r="E46"/>
  <c r="E47"/>
  <c r="E48"/>
  <c r="E50"/>
  <c r="E5"/>
  <c r="E49"/>
  <c r="C9"/>
  <c r="C14"/>
  <c r="C19"/>
  <c r="C23"/>
  <c r="E23" s="1"/>
  <c r="C39"/>
  <c r="E39" s="1"/>
  <c r="C44"/>
  <c r="E44"/>
  <c r="C49"/>
  <c r="D152" i="25"/>
  <c r="E152"/>
  <c r="E128"/>
  <c r="E124"/>
  <c r="E118"/>
  <c r="E129"/>
  <c r="E111"/>
  <c r="E107"/>
  <c r="E96"/>
  <c r="E89"/>
  <c r="D80"/>
  <c r="E80"/>
  <c r="D62"/>
  <c r="E62"/>
  <c r="D53"/>
  <c r="E53"/>
  <c r="D48"/>
  <c r="E48"/>
  <c r="E63" s="1"/>
  <c r="E39"/>
  <c r="D39"/>
  <c r="E25"/>
  <c r="D25"/>
  <c r="E16"/>
  <c r="D16"/>
  <c r="E9"/>
  <c r="D9"/>
  <c r="D121" i="2"/>
  <c r="E121"/>
  <c r="D119"/>
  <c r="E119"/>
  <c r="D114"/>
  <c r="F114"/>
  <c r="E114"/>
  <c r="D107"/>
  <c r="F107"/>
  <c r="E107"/>
  <c r="D102"/>
  <c r="E102"/>
  <c r="C119"/>
  <c r="C114"/>
  <c r="C107"/>
  <c r="C102"/>
  <c r="D96"/>
  <c r="D97"/>
  <c r="E96"/>
  <c r="E97"/>
  <c r="D87"/>
  <c r="E87"/>
  <c r="D82"/>
  <c r="E82"/>
  <c r="D73"/>
  <c r="E73"/>
  <c r="E74" s="1"/>
  <c r="E98" s="1"/>
  <c r="E122" s="1"/>
  <c r="D59"/>
  <c r="E59"/>
  <c r="D49"/>
  <c r="E49"/>
  <c r="D43"/>
  <c r="E43"/>
  <c r="D32"/>
  <c r="E32"/>
  <c r="D40"/>
  <c r="D50"/>
  <c r="E40"/>
  <c r="E50"/>
  <c r="D29"/>
  <c r="E29"/>
  <c r="D24"/>
  <c r="E24"/>
  <c r="D19"/>
  <c r="E19"/>
  <c r="F7"/>
  <c r="F8"/>
  <c r="F9"/>
  <c r="F10"/>
  <c r="F11"/>
  <c r="F12"/>
  <c r="F13"/>
  <c r="F14"/>
  <c r="F15"/>
  <c r="F16"/>
  <c r="F17"/>
  <c r="F18"/>
  <c r="F20"/>
  <c r="F21"/>
  <c r="F25"/>
  <c r="F26"/>
  <c r="F27"/>
  <c r="F28"/>
  <c r="F30"/>
  <c r="F31"/>
  <c r="F33"/>
  <c r="F34"/>
  <c r="F35"/>
  <c r="F36"/>
  <c r="F37"/>
  <c r="F38"/>
  <c r="F39"/>
  <c r="F41"/>
  <c r="F42"/>
  <c r="F44"/>
  <c r="F45"/>
  <c r="F46"/>
  <c r="F47"/>
  <c r="F48"/>
  <c r="F51"/>
  <c r="F52"/>
  <c r="F53"/>
  <c r="F54"/>
  <c r="F55"/>
  <c r="F56"/>
  <c r="F57"/>
  <c r="F58"/>
  <c r="F60"/>
  <c r="F61"/>
  <c r="F62"/>
  <c r="F63"/>
  <c r="F64"/>
  <c r="F65"/>
  <c r="F66"/>
  <c r="F67"/>
  <c r="F68"/>
  <c r="F69"/>
  <c r="F70"/>
  <c r="F71"/>
  <c r="F72"/>
  <c r="F75"/>
  <c r="F76"/>
  <c r="F77"/>
  <c r="F78"/>
  <c r="F79"/>
  <c r="F80"/>
  <c r="F81"/>
  <c r="F83"/>
  <c r="F84"/>
  <c r="F85"/>
  <c r="F86"/>
  <c r="F88"/>
  <c r="F89"/>
  <c r="F90"/>
  <c r="F91"/>
  <c r="F92"/>
  <c r="F93"/>
  <c r="F94"/>
  <c r="F95"/>
  <c r="F99"/>
  <c r="F100"/>
  <c r="F101"/>
  <c r="F103"/>
  <c r="F104"/>
  <c r="F105"/>
  <c r="F106"/>
  <c r="F108"/>
  <c r="F109"/>
  <c r="F110"/>
  <c r="F111"/>
  <c r="F112"/>
  <c r="F113"/>
  <c r="F115"/>
  <c r="F116"/>
  <c r="F117"/>
  <c r="F118"/>
  <c r="F119"/>
  <c r="F120"/>
  <c r="F6"/>
  <c r="C96"/>
  <c r="F96"/>
  <c r="C87"/>
  <c r="F87" s="1"/>
  <c r="C82"/>
  <c r="F82" s="1"/>
  <c r="F29"/>
  <c r="C23"/>
  <c r="F23"/>
  <c r="C19"/>
  <c r="D91" i="3"/>
  <c r="E91"/>
  <c r="D86"/>
  <c r="E86"/>
  <c r="D75"/>
  <c r="E75"/>
  <c r="D70"/>
  <c r="F70"/>
  <c r="E70"/>
  <c r="C91"/>
  <c r="C86"/>
  <c r="C75"/>
  <c r="C70"/>
  <c r="D80"/>
  <c r="D93"/>
  <c r="E80"/>
  <c r="E93"/>
  <c r="D63"/>
  <c r="E63"/>
  <c r="F63"/>
  <c r="D59"/>
  <c r="E59"/>
  <c r="F59"/>
  <c r="D55"/>
  <c r="F55"/>
  <c r="E55"/>
  <c r="D49"/>
  <c r="E49"/>
  <c r="D24"/>
  <c r="E24"/>
  <c r="D12"/>
  <c r="E12"/>
  <c r="F7"/>
  <c r="F8"/>
  <c r="F9"/>
  <c r="F10"/>
  <c r="F11"/>
  <c r="F13"/>
  <c r="F14"/>
  <c r="F15"/>
  <c r="F16"/>
  <c r="F17"/>
  <c r="F19"/>
  <c r="F20"/>
  <c r="F21"/>
  <c r="F22"/>
  <c r="F23"/>
  <c r="F25"/>
  <c r="F26"/>
  <c r="F28"/>
  <c r="F29"/>
  <c r="F30"/>
  <c r="F31"/>
  <c r="F36" s="1"/>
  <c r="F32"/>
  <c r="F33"/>
  <c r="F34"/>
  <c r="F35"/>
  <c r="F37"/>
  <c r="F39"/>
  <c r="F40"/>
  <c r="F41"/>
  <c r="F42"/>
  <c r="F43"/>
  <c r="F44"/>
  <c r="F45"/>
  <c r="F46"/>
  <c r="F47"/>
  <c r="F48"/>
  <c r="F50"/>
  <c r="F51"/>
  <c r="F52"/>
  <c r="F53"/>
  <c r="F54"/>
  <c r="F56"/>
  <c r="F57"/>
  <c r="F58"/>
  <c r="F60"/>
  <c r="F61"/>
  <c r="F62"/>
  <c r="F65"/>
  <c r="F66"/>
  <c r="F67"/>
  <c r="F68"/>
  <c r="F69"/>
  <c r="F71"/>
  <c r="F72"/>
  <c r="F73"/>
  <c r="F74"/>
  <c r="F75"/>
  <c r="F76"/>
  <c r="F77"/>
  <c r="F78"/>
  <c r="F79"/>
  <c r="F81"/>
  <c r="F82"/>
  <c r="F83"/>
  <c r="F84"/>
  <c r="F85"/>
  <c r="F86"/>
  <c r="F87"/>
  <c r="F88"/>
  <c r="F89"/>
  <c r="F90"/>
  <c r="F92"/>
  <c r="F6"/>
  <c r="F102" i="2"/>
  <c r="D74"/>
  <c r="D98"/>
  <c r="D122" s="1"/>
  <c r="F91" i="3"/>
  <c r="O120" i="20"/>
  <c r="O115"/>
  <c r="O97"/>
  <c r="O212"/>
  <c r="O196"/>
  <c r="O191"/>
  <c r="O179"/>
  <c r="C18" i="8"/>
  <c r="D74" i="11"/>
  <c r="C51"/>
  <c r="E51" s="1"/>
  <c r="E9"/>
  <c r="E19"/>
  <c r="E14"/>
  <c r="I21" i="21"/>
  <c r="C184" i="20"/>
  <c r="O173"/>
  <c r="O184"/>
  <c r="O166"/>
  <c r="G167" l="1"/>
  <c r="G185" s="1"/>
  <c r="G215" s="1"/>
  <c r="O149"/>
  <c r="K167"/>
  <c r="K185" s="1"/>
  <c r="K215" s="1"/>
  <c r="J98"/>
  <c r="G51"/>
  <c r="G75" s="1"/>
  <c r="F51"/>
  <c r="J51"/>
  <c r="L51"/>
  <c r="H51"/>
  <c r="D51"/>
  <c r="M51"/>
  <c r="I51"/>
  <c r="E51"/>
  <c r="K51"/>
  <c r="K75" s="1"/>
  <c r="K99" s="1"/>
  <c r="K123" s="1"/>
  <c r="C51"/>
  <c r="N25"/>
  <c r="N75" s="1"/>
  <c r="N99" s="1"/>
  <c r="N123" s="1"/>
  <c r="K25"/>
  <c r="G25"/>
  <c r="H25"/>
  <c r="C22" i="8"/>
  <c r="D112" i="25"/>
  <c r="D130" s="1"/>
  <c r="D153" s="1"/>
  <c r="F73" i="2"/>
  <c r="C50"/>
  <c r="C24"/>
  <c r="F24" s="1"/>
  <c r="C38" i="3"/>
  <c r="C64" s="1"/>
  <c r="F18"/>
  <c r="C18"/>
  <c r="E214" i="20"/>
  <c r="O214" s="1"/>
  <c r="H167"/>
  <c r="H185" s="1"/>
  <c r="H215" s="1"/>
  <c r="O162"/>
  <c r="J167"/>
  <c r="J185" s="1"/>
  <c r="J215" s="1"/>
  <c r="N167"/>
  <c r="N185" s="1"/>
  <c r="N215" s="1"/>
  <c r="M167"/>
  <c r="M185" s="1"/>
  <c r="M215" s="1"/>
  <c r="D167"/>
  <c r="D185" s="1"/>
  <c r="D215" s="1"/>
  <c r="L167"/>
  <c r="L185" s="1"/>
  <c r="L215" s="1"/>
  <c r="F167"/>
  <c r="F185" s="1"/>
  <c r="F215" s="1"/>
  <c r="E167"/>
  <c r="E185" s="1"/>
  <c r="O140"/>
  <c r="O131"/>
  <c r="O137"/>
  <c r="C167"/>
  <c r="O88"/>
  <c r="O83"/>
  <c r="G98"/>
  <c r="O98" s="1"/>
  <c r="O74"/>
  <c r="O60"/>
  <c r="O50"/>
  <c r="O44"/>
  <c r="O41"/>
  <c r="O33"/>
  <c r="O30"/>
  <c r="J25"/>
  <c r="O24"/>
  <c r="F25"/>
  <c r="L25"/>
  <c r="D25"/>
  <c r="M25"/>
  <c r="I25"/>
  <c r="E25"/>
  <c r="O20"/>
  <c r="C25"/>
  <c r="C34" i="11"/>
  <c r="E34" s="1"/>
  <c r="C93" i="3"/>
  <c r="F93" s="1"/>
  <c r="E112" i="25"/>
  <c r="E130" s="1"/>
  <c r="E153" s="1"/>
  <c r="E40"/>
  <c r="E64" s="1"/>
  <c r="E81" s="1"/>
  <c r="D63"/>
  <c r="D40"/>
  <c r="C97" i="2"/>
  <c r="F97" s="1"/>
  <c r="F19"/>
  <c r="F27" i="3"/>
  <c r="E64"/>
  <c r="E94" s="1"/>
  <c r="D64"/>
  <c r="D94" s="1"/>
  <c r="I75" i="20" l="1"/>
  <c r="I99" s="1"/>
  <c r="I123" s="1"/>
  <c r="H75"/>
  <c r="H99" s="1"/>
  <c r="H123" s="1"/>
  <c r="J75"/>
  <c r="J99" s="1"/>
  <c r="J123" s="1"/>
  <c r="C74" i="2"/>
  <c r="C98" s="1"/>
  <c r="C94" i="3"/>
  <c r="F94" s="1"/>
  <c r="F38"/>
  <c r="F64" s="1"/>
  <c r="E215" i="20"/>
  <c r="O151"/>
  <c r="O167"/>
  <c r="C185"/>
  <c r="G99"/>
  <c r="G123" s="1"/>
  <c r="D75"/>
  <c r="D99" s="1"/>
  <c r="D123" s="1"/>
  <c r="L75"/>
  <c r="L99" s="1"/>
  <c r="L123" s="1"/>
  <c r="M75"/>
  <c r="M99" s="1"/>
  <c r="M123" s="1"/>
  <c r="F75"/>
  <c r="F99" s="1"/>
  <c r="F123" s="1"/>
  <c r="E75"/>
  <c r="E99" s="1"/>
  <c r="E123" s="1"/>
  <c r="O51"/>
  <c r="O25"/>
  <c r="C75"/>
  <c r="D64" i="25"/>
  <c r="D81" s="1"/>
  <c r="F50" i="2"/>
  <c r="C215" i="20" l="1"/>
  <c r="O215" s="1"/>
  <c r="O185"/>
  <c r="O75"/>
  <c r="C99"/>
  <c r="O99" s="1"/>
  <c r="F74" i="2"/>
  <c r="F98"/>
  <c r="C122"/>
  <c r="F122" s="1"/>
  <c r="C123" i="20" l="1"/>
  <c r="O123" s="1"/>
</calcChain>
</file>

<file path=xl/comments1.xml><?xml version="1.0" encoding="utf-8"?>
<comments xmlns="http://schemas.openxmlformats.org/spreadsheetml/2006/main">
  <authors>
    <author>user</author>
  </authors>
  <commentList>
    <comment ref="A46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<sst xmlns="http://schemas.openxmlformats.org/spreadsheetml/2006/main" count="1693" uniqueCount="612">
  <si>
    <t>saját bevételek 2016.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</si>
  <si>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</si>
  <si>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</si>
  <si>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</si>
  <si>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</si>
  <si>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</si>
  <si>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</si>
  <si>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</si>
  <si>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</si>
  <si>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</si>
  <si>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</si>
  <si>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</si>
  <si>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</si>
  <si>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</si>
  <si>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</si>
  <si>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</si>
  <si>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</si>
  <si>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</si>
  <si>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</si>
  <si>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MINDÖSSZESEN</t>
  </si>
  <si>
    <t>ÖNKORMÁNYZAT ÉS KÖLTSÉGVETÉSI SZERVEI ELŐIRÁNYZATA MINDÖSSZESEN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</si>
  <si>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</si>
  <si>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</si>
  <si>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</si>
  <si>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</si>
  <si>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</si>
  <si>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</si>
  <si>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</si>
  <si>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</si>
  <si>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</si>
  <si>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</si>
  <si>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</si>
  <si>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</si>
  <si>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r>
      <t xml:space="preserve">a) </t>
    </r>
    <r>
      <rPr>
        <sz val="10"/>
        <color indexed="8"/>
        <rFont val="Times New Roman"/>
        <family val="1"/>
        <charset val="238"/>
      </rPr>
      <t>a Stabilitási tv. 45. § (1) bekezdés</t>
    </r>
    <r>
      <rPr>
        <i/>
        <sz val="10"/>
        <color indexed="8"/>
        <rFont val="Times New Roman"/>
        <family val="1"/>
        <charset val="238"/>
      </rPr>
      <t xml:space="preserve"> a) </t>
    </r>
    <r>
      <rPr>
        <sz val="10"/>
        <color indexed="8"/>
        <rFont val="Times New Roman"/>
        <family val="1"/>
        <charset val="238"/>
      </rPr>
      <t>pontjában kapott felhatalmazás alapján kiadott jogszabályban meghatározottak szerinti saját bevételeinek és</t>
    </r>
  </si>
  <si>
    <r>
      <t xml:space="preserve">b) </t>
    </r>
    <r>
      <rPr>
        <sz val="10"/>
        <color indexed="8"/>
        <rFont val="Times New Roman"/>
        <family val="1"/>
        <charset val="238"/>
      </rPr>
      <t>a Stabilitási tv. 3. § (1) bekezdése szerinti adósságot keletkeztető ügyleteiből eredő fizetési kötelezettségeinek</t>
    </r>
  </si>
  <si>
    <t>a költségvetési évet követő három évre várható összegét.</t>
  </si>
  <si>
    <t>AZ Áht.29/A. § szerinti tervszámoknak megfelelően a költségvetési évet követő három év tervezett előirányzatainak keretszámai főbb csoportokban, és a 29/A. § szerinti tervszámoktól történő esetleges eltérés indokai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</si>
  <si>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</si>
  <si>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</si>
  <si>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</si>
  <si>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</si>
  <si>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</si>
  <si>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</si>
  <si>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</si>
  <si>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</si>
  <si>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</si>
  <si>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</si>
  <si>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a költségvetési év azon fejlesztési céljai, amelyek megvalósításához a Stabilitási tv. 3. § (1) bekezdése szerinti adósságot keletkeztető ügylet megkötése válik vagy válhat szükségessé (E Ft)</t>
  </si>
  <si>
    <t>ÖSSZESEN</t>
  </si>
  <si>
    <t>ÖSSZESEN:</t>
  </si>
  <si>
    <t>eredeti ei.</t>
  </si>
  <si>
    <t>eredeti ei. Működési célú</t>
  </si>
  <si>
    <t>eredeti ei. Felhalmozáci célú</t>
  </si>
  <si>
    <t>eredeti ei. Felhalmozási célú</t>
  </si>
  <si>
    <r>
      <rPr>
        <b/>
        <i/>
        <sz val="14"/>
        <color indexed="8"/>
        <rFont val="Bookman Old Style"/>
        <family val="1"/>
        <charset val="238"/>
      </rPr>
      <t>A Stabilitási tv. 3. § (1) bekezdése szerinti adósságot keletkeztető ügyletekből és kezességvállalásokból fennálló kötelezettségek az adósságot keletkeztető ügyletek futamidejének végéig, illetve a kezesség érvényesíthetőségéig, és a Stabilitási tv. 45. § (1) bekezdés a) pontja felhatalmazása alapján kiadott jogszabályban meghatározottak szerinti saját bevételek (E Ft)</t>
    </r>
  </si>
  <si>
    <t>A költségvetési hiány külső finanszírozására vagy a költségvetési többlet felhasználására szolgáló finanszírozási bevételek és kiadások működési és felhalmozási cél szerinti tagolásban (E Ft)</t>
  </si>
  <si>
    <t>Rovat-
szám</t>
  </si>
  <si>
    <t>Kötelezettségek megnevezése</t>
  </si>
  <si>
    <t>Köt.vállalás éve</t>
  </si>
  <si>
    <t>Tárgyév előtti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</si>
  <si>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</si>
  <si>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</si>
  <si>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</si>
  <si>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</si>
  <si>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</si>
  <si>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</si>
  <si>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2017. évi kifizetés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</si>
  <si>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</si>
  <si>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</si>
  <si>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</si>
  <si>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</si>
  <si>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</si>
  <si>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</si>
  <si>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</si>
  <si>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</si>
  <si>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</si>
  <si>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r>
      <t>Áht. 29/A. §</t>
    </r>
    <r>
      <rPr>
        <sz val="10"/>
        <color indexed="8"/>
        <rFont val="Times New Roman"/>
        <family val="1"/>
        <charset val="238"/>
      </rPr>
      <t xml:space="preserve"> A helyi önkormányzat, a nemzetiségi önkormányzat és a társulás évente, legkésőbb a költségvetési rendelet, határozat elfogadásáig határozatban állapítja meg</t>
    </r>
  </si>
  <si>
    <t>adósságot keletkeztető ügyletekből és kezességvállalásokból fennálló kötelezettségek 2016.</t>
  </si>
  <si>
    <t>adósságot keletkeztető ügyletekből és kezességvállalásokból fennálló kötelezettségek 2017.</t>
  </si>
  <si>
    <t>saját bevételek 2017.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</si>
  <si>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</si>
  <si>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</si>
  <si>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</si>
  <si>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</si>
  <si>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</si>
  <si>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</si>
  <si>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</si>
  <si>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</si>
  <si>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</si>
  <si>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</si>
  <si>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</si>
  <si>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</si>
  <si>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</si>
  <si>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</si>
  <si>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</si>
  <si>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</si>
  <si>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</si>
  <si>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</si>
  <si>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</si>
  <si>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</si>
  <si>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</si>
  <si>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</si>
  <si>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</si>
  <si>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</si>
  <si>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</si>
  <si>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</si>
  <si>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</si>
  <si>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</si>
  <si>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</si>
  <si>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</si>
  <si>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</si>
  <si>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</si>
  <si>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</si>
  <si>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</si>
  <si>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</si>
  <si>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</si>
  <si>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</si>
  <si>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</si>
  <si>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</si>
  <si>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</si>
  <si>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</si>
  <si>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</si>
  <si>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</si>
  <si>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</si>
  <si>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</si>
  <si>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</si>
  <si>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</si>
  <si>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</si>
  <si>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</si>
  <si>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</si>
  <si>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</si>
  <si>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</si>
  <si>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</si>
  <si>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</si>
  <si>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</si>
  <si>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</si>
  <si>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</si>
  <si>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</si>
  <si>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</si>
  <si>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</si>
  <si>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</si>
  <si>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</si>
  <si>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</si>
  <si>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</si>
  <si>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</si>
  <si>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</si>
  <si>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</si>
  <si>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</si>
  <si>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</si>
  <si>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</si>
  <si>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</si>
  <si>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</si>
  <si>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</si>
  <si>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</si>
  <si>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</si>
  <si>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</si>
  <si>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</si>
  <si>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</si>
  <si>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</si>
  <si>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</si>
  <si>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</si>
  <si>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</si>
  <si>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</si>
  <si>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</si>
  <si>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</si>
  <si>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</si>
  <si>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</si>
  <si>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</si>
  <si>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</si>
  <si>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</si>
  <si>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</si>
  <si>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</si>
  <si>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</si>
  <si>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</si>
  <si>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</si>
  <si>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</si>
  <si>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</si>
  <si>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</si>
  <si>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</si>
  <si>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</si>
  <si>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</si>
  <si>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</si>
  <si>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</si>
  <si>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</si>
  <si>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</si>
  <si>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</si>
  <si>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</si>
  <si>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</si>
  <si>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</si>
  <si>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</si>
  <si>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</si>
  <si>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</si>
  <si>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</si>
  <si>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</si>
  <si>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</si>
  <si>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</si>
  <si>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</si>
  <si>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</si>
  <si>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</si>
  <si>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</si>
  <si>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</si>
  <si>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</si>
  <si>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</si>
  <si>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</si>
  <si>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</si>
  <si>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</si>
  <si>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</si>
  <si>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</si>
  <si>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</si>
  <si>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</si>
  <si>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</si>
  <si>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</si>
  <si>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</si>
  <si>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</si>
  <si>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</si>
  <si>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</si>
  <si>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</si>
  <si>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</si>
  <si>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</si>
  <si>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</si>
  <si>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</si>
  <si>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</si>
  <si>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</si>
  <si>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</si>
  <si>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</si>
  <si>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</si>
  <si>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</si>
  <si>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</si>
  <si>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</si>
  <si>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</si>
  <si>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</si>
  <si>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</si>
  <si>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</si>
  <si>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</si>
  <si>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</si>
  <si>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</si>
  <si>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</si>
  <si>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</si>
  <si>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</si>
  <si>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</si>
  <si>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</si>
  <si>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</si>
  <si>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</si>
  <si>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</si>
  <si>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</si>
  <si>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</si>
  <si>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</si>
  <si>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</si>
  <si>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</si>
  <si>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</si>
  <si>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</si>
  <si>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</si>
  <si>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</si>
  <si>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</si>
  <si>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</si>
  <si>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</si>
  <si>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</si>
  <si>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</si>
  <si>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</si>
  <si>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</si>
  <si>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</si>
  <si>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</si>
  <si>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</si>
  <si>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</si>
  <si>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</si>
  <si>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</si>
  <si>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</si>
  <si>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</si>
  <si>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</si>
  <si>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</si>
  <si>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</si>
  <si>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</si>
  <si>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</si>
  <si>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</si>
  <si>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</si>
  <si>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</si>
  <si>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</si>
  <si>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</si>
  <si>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</si>
  <si>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</si>
  <si>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</si>
  <si>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</si>
  <si>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</si>
  <si>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</si>
  <si>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</si>
  <si>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</si>
  <si>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</si>
  <si>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</si>
  <si>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</si>
  <si>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</si>
  <si>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</si>
  <si>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</si>
  <si>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</si>
  <si>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</si>
  <si>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</si>
  <si>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</si>
  <si>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</si>
  <si>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</si>
  <si>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</si>
  <si>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</si>
  <si>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</si>
  <si>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</si>
  <si>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</si>
  <si>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</si>
  <si>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</si>
  <si>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</si>
  <si>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</si>
  <si>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</si>
  <si>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</si>
  <si>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</si>
  <si>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</si>
  <si>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</si>
  <si>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</si>
  <si>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</si>
  <si>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</si>
  <si>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</si>
  <si>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</si>
  <si>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</si>
  <si>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</si>
  <si>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</si>
  <si>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</si>
  <si>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</si>
  <si>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</si>
  <si>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</si>
  <si>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</si>
  <si>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</si>
  <si>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</si>
  <si>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</si>
  <si>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</si>
  <si>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</si>
  <si>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</si>
  <si>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</si>
  <si>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</si>
  <si>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</si>
  <si>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</si>
  <si>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</si>
  <si>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</si>
  <si>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</si>
  <si>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</si>
  <si>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</si>
  <si>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</si>
  <si>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</si>
  <si>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</si>
  <si>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</si>
  <si>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</si>
  <si>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</si>
  <si>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</si>
  <si>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</si>
  <si>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</si>
  <si>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</si>
  <si>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</si>
  <si>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</si>
  <si>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</si>
  <si>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</si>
  <si>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</si>
  <si>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</si>
  <si>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</si>
  <si>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</si>
  <si>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</si>
  <si>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</si>
  <si>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</si>
  <si>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</si>
  <si>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</si>
  <si>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</si>
  <si>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</si>
  <si>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</si>
  <si>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</si>
  <si>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</si>
  <si>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</si>
  <si>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</si>
  <si>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</si>
  <si>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</si>
  <si>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</si>
  <si>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</si>
  <si>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</si>
  <si>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</si>
  <si>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</si>
  <si>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</si>
  <si>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</si>
  <si>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</si>
  <si>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</si>
  <si>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</si>
  <si>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</si>
  <si>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</si>
  <si>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</si>
  <si>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</si>
  <si>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</si>
  <si>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</si>
  <si>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</si>
  <si>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</si>
  <si>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</si>
  <si>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</si>
  <si>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</si>
  <si>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</si>
  <si>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</si>
  <si>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</si>
  <si>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</si>
  <si>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</si>
  <si>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</si>
  <si>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</si>
  <si>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</si>
  <si>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</si>
  <si>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</si>
  <si>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</si>
  <si>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</si>
  <si>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</si>
  <si>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</si>
  <si>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</si>
  <si>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</si>
  <si>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</si>
  <si>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</si>
  <si>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</si>
  <si>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</si>
  <si>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</si>
  <si>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</si>
  <si>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</si>
  <si>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</si>
  <si>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</si>
  <si>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</si>
  <si>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</si>
  <si>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</si>
  <si>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</si>
  <si>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</si>
  <si>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</si>
  <si>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</si>
  <si>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</si>
  <si>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</si>
  <si>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</si>
  <si>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</si>
  <si>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</si>
  <si>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</si>
  <si>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</si>
  <si>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</si>
  <si>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</si>
  <si>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</si>
  <si>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</si>
  <si>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</si>
  <si>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</si>
  <si>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</si>
  <si>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</si>
  <si>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</si>
  <si>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</si>
  <si>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</si>
  <si>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</si>
  <si>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</si>
  <si>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</si>
  <si>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</si>
  <si>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</si>
  <si>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</si>
  <si>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</si>
  <si>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</si>
  <si>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</si>
  <si>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</si>
  <si>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</si>
  <si>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</si>
  <si>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</si>
  <si>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</si>
  <si>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</si>
  <si>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</si>
  <si>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</si>
  <si>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</si>
  <si>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</si>
  <si>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</si>
  <si>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</si>
  <si>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</si>
  <si>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</si>
  <si>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</si>
  <si>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</si>
  <si>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</si>
  <si>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</si>
  <si>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</si>
  <si>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</si>
  <si>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</si>
  <si>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>Rovat
száma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</si>
  <si>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</si>
  <si>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</si>
  <si>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</si>
  <si>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</si>
  <si>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</si>
  <si>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</si>
  <si>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</si>
  <si>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</si>
  <si>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</si>
  <si>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</si>
  <si>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</si>
  <si>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</si>
  <si>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</si>
  <si>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</si>
  <si>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</si>
  <si>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</si>
  <si>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</si>
  <si>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</si>
  <si>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</si>
  <si>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</si>
  <si>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</si>
  <si>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</si>
  <si>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</si>
  <si>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</si>
  <si>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</si>
  <si>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</si>
  <si>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</si>
  <si>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</si>
  <si>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</si>
  <si>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</si>
  <si>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</si>
  <si>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</si>
  <si>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</si>
  <si>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</si>
  <si>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</si>
  <si>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</si>
  <si>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</si>
  <si>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</si>
  <si>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</si>
  <si>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</si>
  <si>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</si>
  <si>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</si>
  <si>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</si>
  <si>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</si>
  <si>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</si>
  <si>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</si>
  <si>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</si>
  <si>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</si>
  <si>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</si>
  <si>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</si>
  <si>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</si>
  <si>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</si>
  <si>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</si>
  <si>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</si>
  <si>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</si>
  <si>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</si>
  <si>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</si>
  <si>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</si>
  <si>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</si>
  <si>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</si>
  <si>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</si>
  <si>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</si>
  <si>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</si>
  <si>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</si>
  <si>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</si>
  <si>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</si>
  <si>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</si>
  <si>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</si>
  <si>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</si>
  <si>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</si>
  <si>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</si>
  <si>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</si>
  <si>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</si>
  <si>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</si>
  <si>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</si>
  <si>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</si>
  <si>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</si>
  <si>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</si>
  <si>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</si>
  <si>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</si>
  <si>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</si>
  <si>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</si>
  <si>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</si>
  <si>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</si>
  <si>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Megnevezés</t>
  </si>
  <si>
    <t>nettó</t>
  </si>
  <si>
    <t>áfa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</si>
  <si>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</si>
  <si>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</si>
  <si>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</si>
  <si>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</si>
  <si>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</si>
  <si>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</si>
  <si>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</si>
  <si>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</si>
  <si>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 xml:space="preserve"> </t>
  </si>
  <si>
    <t>Út felújítás</t>
  </si>
  <si>
    <t>1. melléklet</t>
  </si>
  <si>
    <t>2. melléklet</t>
  </si>
  <si>
    <t>4.melléklet</t>
  </si>
  <si>
    <t>3. melléklet</t>
  </si>
  <si>
    <t>5.melléklet</t>
  </si>
  <si>
    <t>6.melléklet</t>
  </si>
  <si>
    <t>saját bevételek 2018.</t>
  </si>
  <si>
    <t>2018. évi kifizetés</t>
  </si>
  <si>
    <t>adósságot keletkeztető ügyletekből és kezességvállalásokból fennálló kötelezettségek 2018.</t>
  </si>
  <si>
    <t>Önkormányzat 2016. évi költségvetése</t>
  </si>
  <si>
    <t>Önjáró fűnyíró (közmunka)</t>
  </si>
  <si>
    <t>Egyéb anyagok és eszközök (közmunka)</t>
  </si>
  <si>
    <t xml:space="preserve">Bevételek </t>
  </si>
  <si>
    <t>Települési önkormányzatok szociális,gyermekjóléti és gyermekétkeztetési feladatainak tám.</t>
  </si>
  <si>
    <t>Működési célú költségvetési és kiegészítő támogatások</t>
  </si>
  <si>
    <t>Elszámolásból származó bevételek</t>
  </si>
  <si>
    <t>Kiadások</t>
  </si>
  <si>
    <t>Tartalékok</t>
  </si>
  <si>
    <t xml:space="preserve">A helyi önkormányzat költségvetési mérlege közgazdasági tagolásban </t>
  </si>
  <si>
    <t>2014. évi várható (teljesítés)         eFt</t>
  </si>
  <si>
    <t>2015. évi várható (teljesítés)              eFt</t>
  </si>
  <si>
    <t>2014. évi várható (teljesítés)                  eFt</t>
  </si>
  <si>
    <t>2015. évi várható (teljesítés)     eFt</t>
  </si>
  <si>
    <t>2016. évi eredeti ei.                          Forint</t>
  </si>
  <si>
    <t>2016. évi eredeti ei.         Forint</t>
  </si>
  <si>
    <t xml:space="preserve">Beruházások és felújítások </t>
  </si>
  <si>
    <t>Önjáró fűnyíró</t>
  </si>
  <si>
    <t>Egyéb anyagok és eszközök</t>
  </si>
  <si>
    <t>saját bevételek 2019.</t>
  </si>
  <si>
    <t>2016.</t>
  </si>
  <si>
    <t>2017.</t>
  </si>
  <si>
    <t>2018.</t>
  </si>
  <si>
    <t>2019.</t>
  </si>
  <si>
    <t xml:space="preserve">Helyi adó és egyéb közhatalmi bevételek </t>
  </si>
  <si>
    <t xml:space="preserve">A közvetett támogatások </t>
  </si>
  <si>
    <t>adósságot keletkeztető ügyletekből és kezességvállalásokból fennálló kötelezettségek 2019.</t>
  </si>
  <si>
    <t>Tárgyévi kifizetés (2016. évi ei.)</t>
  </si>
  <si>
    <t>2019. évi kifizetés</t>
  </si>
  <si>
    <t>2020. év utáni kifizetések</t>
  </si>
  <si>
    <t xml:space="preserve">Előirányzat felhasználási terv </t>
  </si>
  <si>
    <t xml:space="preserve">A többéves kihatással járó döntések számszerűsítése évenkénti bontásban és összesítve </t>
  </si>
</sst>
</file>

<file path=xl/styles.xml><?xml version="1.0" encoding="utf-8"?>
<styleSheet xmlns="http://schemas.openxmlformats.org/spreadsheetml/2006/main">
  <numFmts count="3">
    <numFmt numFmtId="164" formatCode="0__"/>
    <numFmt numFmtId="165" formatCode="\ ##########"/>
    <numFmt numFmtId="166" formatCode="[$-40E]yyyy/\ mmmm;@"/>
  </numFmts>
  <fonts count="5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name val="Calibri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sz val="11"/>
      <name val="Bookman Old Styl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156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1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21" fillId="0" borderId="1" xfId="0" applyFont="1" applyBorder="1"/>
    <xf numFmtId="0" fontId="23" fillId="0" borderId="1" xfId="0" applyFont="1" applyBorder="1"/>
    <xf numFmtId="0" fontId="25" fillId="5" borderId="1" xfId="0" applyFont="1" applyFill="1" applyBorder="1"/>
    <xf numFmtId="0" fontId="26" fillId="5" borderId="1" xfId="0" applyFont="1" applyFill="1" applyBorder="1"/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27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28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25" fillId="0" borderId="0" xfId="0" applyFont="1"/>
    <xf numFmtId="0" fontId="6" fillId="0" borderId="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0" fillId="6" borderId="1" xfId="0" applyFont="1" applyFill="1" applyBorder="1"/>
    <xf numFmtId="0" fontId="31" fillId="0" borderId="1" xfId="0" applyFont="1" applyBorder="1" applyAlignment="1">
      <alignment wrapText="1"/>
    </xf>
    <xf numFmtId="0" fontId="31" fillId="0" borderId="1" xfId="0" applyFont="1" applyBorder="1" applyAlignment="1">
      <alignment horizontal="center" wrapText="1"/>
    </xf>
    <xf numFmtId="0" fontId="5" fillId="7" borderId="1" xfId="0" applyFont="1" applyFill="1" applyBorder="1" applyAlignment="1">
      <alignment horizontal="left" vertical="center"/>
    </xf>
    <xf numFmtId="0" fontId="25" fillId="7" borderId="1" xfId="0" applyFont="1" applyFill="1" applyBorder="1"/>
    <xf numFmtId="0" fontId="10" fillId="6" borderId="1" xfId="0" applyFont="1" applyFill="1" applyBorder="1" applyAlignment="1">
      <alignment horizontal="left" vertical="center"/>
    </xf>
    <xf numFmtId="0" fontId="32" fillId="0" borderId="1" xfId="0" applyFont="1" applyBorder="1"/>
    <xf numFmtId="0" fontId="32" fillId="0" borderId="1" xfId="0" applyFont="1" applyBorder="1" applyAlignment="1">
      <alignment wrapText="1"/>
    </xf>
    <xf numFmtId="0" fontId="33" fillId="0" borderId="0" xfId="1" applyFont="1" applyAlignment="1" applyProtection="1"/>
    <xf numFmtId="0" fontId="34" fillId="0" borderId="0" xfId="0" applyFont="1"/>
    <xf numFmtId="0" fontId="35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6" fillId="0" borderId="1" xfId="0" applyFont="1" applyBorder="1" applyAlignment="1">
      <alignment wrapText="1"/>
    </xf>
    <xf numFmtId="0" fontId="16" fillId="0" borderId="1" xfId="0" applyFont="1" applyFill="1" applyBorder="1" applyAlignment="1">
      <alignment horizontal="left" vertical="center" wrapText="1"/>
    </xf>
    <xf numFmtId="0" fontId="37" fillId="0" borderId="0" xfId="0" applyFont="1" applyAlignment="1">
      <alignment horizontal="justify"/>
    </xf>
    <xf numFmtId="0" fontId="38" fillId="0" borderId="0" xfId="0" applyFont="1" applyAlignment="1">
      <alignment horizontal="justify"/>
    </xf>
    <xf numFmtId="0" fontId="39" fillId="0" borderId="0" xfId="0" applyFont="1" applyAlignment="1">
      <alignment horizontal="justify"/>
    </xf>
    <xf numFmtId="166" fontId="21" fillId="0" borderId="1" xfId="0" applyNumberFormat="1" applyFont="1" applyBorder="1"/>
    <xf numFmtId="166" fontId="23" fillId="0" borderId="1" xfId="0" applyNumberFormat="1" applyFont="1" applyBorder="1"/>
    <xf numFmtId="0" fontId="27" fillId="0" borderId="0" xfId="0" applyFont="1" applyAlignment="1">
      <alignment horizontal="justify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justify"/>
    </xf>
    <xf numFmtId="0" fontId="23" fillId="0" borderId="1" xfId="0" applyFont="1" applyBorder="1" applyAlignment="1">
      <alignment horizontal="justify"/>
    </xf>
    <xf numFmtId="0" fontId="41" fillId="0" borderId="1" xfId="0" applyFont="1" applyBorder="1" applyAlignment="1">
      <alignment horizontal="justify"/>
    </xf>
    <xf numFmtId="0" fontId="16" fillId="0" borderId="1" xfId="0" applyFont="1" applyFill="1" applyBorder="1" applyAlignment="1">
      <alignment horizontal="left" vertical="center"/>
    </xf>
    <xf numFmtId="0" fontId="23" fillId="2" borderId="0" xfId="0" applyFont="1" applyFill="1"/>
    <xf numFmtId="0" fontId="0" fillId="2" borderId="0" xfId="0" applyFill="1"/>
    <xf numFmtId="0" fontId="23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wrapText="1"/>
    </xf>
    <xf numFmtId="0" fontId="19" fillId="0" borderId="1" xfId="0" applyFont="1" applyFill="1" applyBorder="1" applyAlignment="1">
      <alignment wrapText="1"/>
    </xf>
    <xf numFmtId="0" fontId="7" fillId="0" borderId="1" xfId="0" applyFont="1" applyFill="1" applyBorder="1"/>
    <xf numFmtId="3" fontId="7" fillId="0" borderId="1" xfId="0" applyNumberFormat="1" applyFont="1" applyFill="1" applyBorder="1"/>
    <xf numFmtId="0" fontId="18" fillId="0" borderId="1" xfId="0" applyFont="1" applyFill="1" applyBorder="1"/>
    <xf numFmtId="3" fontId="18" fillId="0" borderId="1" xfId="0" applyNumberFormat="1" applyFont="1" applyFill="1" applyBorder="1"/>
    <xf numFmtId="0" fontId="17" fillId="0" borderId="1" xfId="0" applyFont="1" applyFill="1" applyBorder="1"/>
    <xf numFmtId="0" fontId="20" fillId="0" borderId="1" xfId="0" applyFont="1" applyFill="1" applyBorder="1" applyAlignment="1">
      <alignment wrapText="1"/>
    </xf>
    <xf numFmtId="165" fontId="10" fillId="6" borderId="1" xfId="0" applyNumberFormat="1" applyFont="1" applyFill="1" applyBorder="1" applyAlignment="1">
      <alignment vertical="center"/>
    </xf>
    <xf numFmtId="0" fontId="0" fillId="0" borderId="0" xfId="0" applyFill="1"/>
    <xf numFmtId="0" fontId="43" fillId="0" borderId="0" xfId="0" applyFont="1"/>
    <xf numFmtId="0" fontId="44" fillId="0" borderId="0" xfId="0" applyFo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43" fillId="0" borderId="1" xfId="0" applyFont="1" applyBorder="1" applyAlignment="1">
      <alignment wrapText="1"/>
    </xf>
    <xf numFmtId="0" fontId="44" fillId="0" borderId="1" xfId="0" applyFont="1" applyBorder="1" applyAlignment="1">
      <alignment wrapText="1"/>
    </xf>
    <xf numFmtId="0" fontId="31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7" fillId="0" borderId="1" xfId="0" applyFont="1" applyFill="1" applyBorder="1" applyAlignment="1">
      <alignment horizontal="right" vertical="center" wrapText="1"/>
    </xf>
    <xf numFmtId="0" fontId="50" fillId="0" borderId="0" xfId="0" applyFont="1"/>
    <xf numFmtId="0" fontId="4" fillId="0" borderId="1" xfId="0" applyFont="1" applyBorder="1" applyAlignment="1">
      <alignment wrapText="1"/>
    </xf>
    <xf numFmtId="3" fontId="17" fillId="0" borderId="1" xfId="0" applyNumberFormat="1" applyFont="1" applyFill="1" applyBorder="1" applyAlignment="1">
      <alignment shrinkToFit="1"/>
    </xf>
    <xf numFmtId="3" fontId="0" fillId="0" borderId="0" xfId="0" applyNumberFormat="1"/>
    <xf numFmtId="0" fontId="4" fillId="0" borderId="1" xfId="0" applyFont="1" applyBorder="1" applyAlignment="1">
      <alignment horizont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 wrapText="1"/>
    </xf>
    <xf numFmtId="3" fontId="51" fillId="0" borderId="1" xfId="0" applyNumberFormat="1" applyFont="1" applyBorder="1"/>
    <xf numFmtId="3" fontId="16" fillId="0" borderId="1" xfId="0" applyNumberFormat="1" applyFont="1" applyBorder="1"/>
    <xf numFmtId="3" fontId="10" fillId="0" borderId="1" xfId="0" applyNumberFormat="1" applyFont="1" applyBorder="1"/>
    <xf numFmtId="3" fontId="9" fillId="0" borderId="1" xfId="0" applyNumberFormat="1" applyFont="1" applyFill="1" applyBorder="1" applyAlignment="1">
      <alignment horizontal="right" vertical="center" wrapText="1"/>
    </xf>
    <xf numFmtId="3" fontId="9" fillId="0" borderId="1" xfId="0" applyNumberFormat="1" applyFont="1" applyFill="1" applyBorder="1" applyAlignment="1">
      <alignment horizontal="right" vertical="center"/>
    </xf>
    <xf numFmtId="3" fontId="53" fillId="0" borderId="1" xfId="0" applyNumberFormat="1" applyFont="1" applyFill="1" applyBorder="1" applyAlignment="1">
      <alignment horizontal="right" vertical="center"/>
    </xf>
    <xf numFmtId="3" fontId="53" fillId="0" borderId="1" xfId="0" applyNumberFormat="1" applyFont="1" applyFill="1" applyBorder="1" applyAlignment="1">
      <alignment horizontal="right" vertical="center" wrapText="1"/>
    </xf>
    <xf numFmtId="3" fontId="16" fillId="0" borderId="1" xfId="0" applyNumberFormat="1" applyFont="1" applyBorder="1" applyAlignment="1">
      <alignment horizontal="center" wrapText="1"/>
    </xf>
    <xf numFmtId="3" fontId="52" fillId="0" borderId="1" xfId="0" applyNumberFormat="1" applyFont="1" applyBorder="1"/>
    <xf numFmtId="3" fontId="10" fillId="0" borderId="1" xfId="0" applyNumberFormat="1" applyFont="1" applyBorder="1" applyAlignment="1">
      <alignment horizontal="right"/>
    </xf>
    <xf numFmtId="0" fontId="4" fillId="0" borderId="0" xfId="0" applyFont="1" applyBorder="1" applyAlignment="1">
      <alignment wrapText="1"/>
    </xf>
    <xf numFmtId="0" fontId="21" fillId="0" borderId="0" xfId="0" applyFont="1" applyBorder="1"/>
    <xf numFmtId="0" fontId="10" fillId="0" borderId="1" xfId="0" applyFont="1" applyFill="1" applyBorder="1" applyAlignment="1">
      <alignment horizontal="right" vertical="center" wrapText="1"/>
    </xf>
    <xf numFmtId="0" fontId="49" fillId="0" borderId="1" xfId="0" applyFont="1" applyBorder="1" applyAlignment="1">
      <alignment vertical="center"/>
    </xf>
    <xf numFmtId="3" fontId="21" fillId="0" borderId="1" xfId="0" applyNumberFormat="1" applyFont="1" applyBorder="1"/>
    <xf numFmtId="3" fontId="23" fillId="0" borderId="1" xfId="0" applyNumberFormat="1" applyFont="1" applyBorder="1"/>
    <xf numFmtId="3" fontId="4" fillId="0" borderId="1" xfId="0" applyNumberFormat="1" applyFont="1" applyBorder="1"/>
    <xf numFmtId="3" fontId="7" fillId="0" borderId="1" xfId="0" applyNumberFormat="1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horizontal="left" vertical="center"/>
    </xf>
    <xf numFmtId="0" fontId="24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center" wrapText="1"/>
    </xf>
    <xf numFmtId="0" fontId="42" fillId="0" borderId="0" xfId="0" applyFont="1" applyAlignment="1">
      <alignment horizontal="center" wrapText="1"/>
    </xf>
    <xf numFmtId="0" fontId="25" fillId="0" borderId="0" xfId="0" applyFont="1" applyAlignment="1">
      <alignment wrapText="1"/>
    </xf>
    <xf numFmtId="0" fontId="23" fillId="0" borderId="0" xfId="0" applyFont="1" applyAlignment="1">
      <alignment wrapText="1"/>
    </xf>
  </cellXfs>
  <cellStyles count="3">
    <cellStyle name="Hivatkozás" xfId="1" builtinId="8"/>
    <cellStyle name="Normál" xfId="0" builtinId="0"/>
    <cellStyle name="Normal_KTRSZJ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njt.hu/cgi_bin/njt_doc.cgi?docid=142896.245143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://njt.hu/cgi_bin/njt_doc.cgi?docid=139876.243471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5"/>
  <sheetViews>
    <sheetView workbookViewId="0">
      <selection activeCell="C94" sqref="C94:F94"/>
    </sheetView>
  </sheetViews>
  <sheetFormatPr defaultRowHeight="15"/>
  <cols>
    <col min="1" max="1" width="92.5703125" customWidth="1"/>
    <col min="3" max="3" width="16.42578125" customWidth="1"/>
    <col min="4" max="4" width="16" customWidth="1"/>
    <col min="5" max="5" width="16.7109375" customWidth="1"/>
    <col min="6" max="6" width="14.7109375" customWidth="1"/>
  </cols>
  <sheetData>
    <row r="1" spans="1:6" ht="27" customHeight="1">
      <c r="A1" s="144" t="s">
        <v>580</v>
      </c>
      <c r="B1" s="145"/>
      <c r="C1" s="145"/>
      <c r="D1" s="145"/>
      <c r="E1" s="145"/>
      <c r="F1" s="146"/>
    </row>
    <row r="2" spans="1:6" ht="23.25" customHeight="1">
      <c r="A2" s="147" t="s">
        <v>583</v>
      </c>
      <c r="B2" s="148"/>
      <c r="C2" s="148"/>
      <c r="D2" s="148"/>
      <c r="E2" s="148"/>
      <c r="F2" s="146"/>
    </row>
    <row r="3" spans="1:6" ht="18">
      <c r="A3" s="49"/>
    </row>
    <row r="4" spans="1:6">
      <c r="E4" s="112" t="s">
        <v>571</v>
      </c>
    </row>
    <row r="5" spans="1:6" ht="45">
      <c r="A5" s="2" t="s">
        <v>80</v>
      </c>
      <c r="B5" s="3" t="s">
        <v>56</v>
      </c>
      <c r="C5" s="63" t="s">
        <v>548</v>
      </c>
      <c r="D5" s="63" t="s">
        <v>549</v>
      </c>
      <c r="E5" s="63" t="s">
        <v>550</v>
      </c>
      <c r="F5" s="109" t="s">
        <v>48</v>
      </c>
    </row>
    <row r="6" spans="1:6" ht="15" customHeight="1">
      <c r="A6" s="31" t="s">
        <v>260</v>
      </c>
      <c r="B6" s="6" t="s">
        <v>261</v>
      </c>
      <c r="C6" s="121">
        <v>11299113</v>
      </c>
      <c r="D6" s="121"/>
      <c r="E6" s="121"/>
      <c r="F6" s="121">
        <f>SUM(C6:E6)</f>
        <v>11299113</v>
      </c>
    </row>
    <row r="7" spans="1:6" ht="15" customHeight="1">
      <c r="A7" s="5" t="s">
        <v>262</v>
      </c>
      <c r="B7" s="6" t="s">
        <v>263</v>
      </c>
      <c r="C7" s="121"/>
      <c r="D7" s="121"/>
      <c r="E7" s="121"/>
      <c r="F7" s="121">
        <f t="shared" ref="F7:F70" si="0">SUM(C7:E7)</f>
        <v>0</v>
      </c>
    </row>
    <row r="8" spans="1:6" ht="15" customHeight="1">
      <c r="A8" s="5" t="s">
        <v>584</v>
      </c>
      <c r="B8" s="6" t="s">
        <v>265</v>
      </c>
      <c r="C8" s="121">
        <v>4066709</v>
      </c>
      <c r="D8" s="121"/>
      <c r="E8" s="121"/>
      <c r="F8" s="121">
        <f t="shared" si="0"/>
        <v>4066709</v>
      </c>
    </row>
    <row r="9" spans="1:6" ht="15" customHeight="1">
      <c r="A9" s="5" t="s">
        <v>266</v>
      </c>
      <c r="B9" s="6" t="s">
        <v>267</v>
      </c>
      <c r="C9" s="121">
        <v>1200000</v>
      </c>
      <c r="D9" s="121"/>
      <c r="E9" s="121"/>
      <c r="F9" s="121">
        <f t="shared" si="0"/>
        <v>1200000</v>
      </c>
    </row>
    <row r="10" spans="1:6" ht="15" customHeight="1">
      <c r="A10" s="5" t="s">
        <v>585</v>
      </c>
      <c r="B10" s="6" t="s">
        <v>269</v>
      </c>
      <c r="C10" s="121"/>
      <c r="D10" s="121"/>
      <c r="E10" s="121"/>
      <c r="F10" s="121">
        <f t="shared" si="0"/>
        <v>0</v>
      </c>
    </row>
    <row r="11" spans="1:6" ht="15" customHeight="1">
      <c r="A11" s="5" t="s">
        <v>586</v>
      </c>
      <c r="B11" s="6" t="s">
        <v>271</v>
      </c>
      <c r="C11" s="121"/>
      <c r="D11" s="121"/>
      <c r="E11" s="121"/>
      <c r="F11" s="121">
        <f t="shared" si="0"/>
        <v>0</v>
      </c>
    </row>
    <row r="12" spans="1:6" ht="15" customHeight="1">
      <c r="A12" s="7" t="s">
        <v>482</v>
      </c>
      <c r="B12" s="8" t="s">
        <v>272</v>
      </c>
      <c r="C12" s="121">
        <f>SUM(C6:C11)</f>
        <v>16565822</v>
      </c>
      <c r="D12" s="121">
        <f>SUM(D6:D11)</f>
        <v>0</v>
      </c>
      <c r="E12" s="121">
        <f>SUM(E6:E11)</f>
        <v>0</v>
      </c>
      <c r="F12" s="121">
        <f t="shared" si="0"/>
        <v>16565822</v>
      </c>
    </row>
    <row r="13" spans="1:6" ht="15" customHeight="1">
      <c r="A13" s="5" t="s">
        <v>273</v>
      </c>
      <c r="B13" s="6" t="s">
        <v>274</v>
      </c>
      <c r="C13" s="121"/>
      <c r="D13" s="121"/>
      <c r="E13" s="121"/>
      <c r="F13" s="121">
        <f t="shared" si="0"/>
        <v>0</v>
      </c>
    </row>
    <row r="14" spans="1:6" ht="15" customHeight="1">
      <c r="A14" s="5" t="s">
        <v>275</v>
      </c>
      <c r="B14" s="6" t="s">
        <v>276</v>
      </c>
      <c r="C14" s="121"/>
      <c r="D14" s="121"/>
      <c r="E14" s="121"/>
      <c r="F14" s="121">
        <f t="shared" si="0"/>
        <v>0</v>
      </c>
    </row>
    <row r="15" spans="1:6" ht="15" customHeight="1">
      <c r="A15" s="5" t="s">
        <v>444</v>
      </c>
      <c r="B15" s="6" t="s">
        <v>277</v>
      </c>
      <c r="C15" s="121"/>
      <c r="D15" s="121"/>
      <c r="E15" s="121"/>
      <c r="F15" s="121">
        <f t="shared" si="0"/>
        <v>0</v>
      </c>
    </row>
    <row r="16" spans="1:6" ht="15" customHeight="1">
      <c r="A16" s="5" t="s">
        <v>445</v>
      </c>
      <c r="B16" s="6" t="s">
        <v>278</v>
      </c>
      <c r="C16" s="121"/>
      <c r="D16" s="121"/>
      <c r="E16" s="121"/>
      <c r="F16" s="121">
        <f t="shared" si="0"/>
        <v>0</v>
      </c>
    </row>
    <row r="17" spans="1:6" ht="15" customHeight="1">
      <c r="A17" s="5" t="s">
        <v>446</v>
      </c>
      <c r="B17" s="6" t="s">
        <v>279</v>
      </c>
      <c r="C17" s="121">
        <v>6904000</v>
      </c>
      <c r="D17" s="121"/>
      <c r="E17" s="121"/>
      <c r="F17" s="121">
        <f t="shared" si="0"/>
        <v>6904000</v>
      </c>
    </row>
    <row r="18" spans="1:6" ht="15" customHeight="1">
      <c r="A18" s="39" t="s">
        <v>483</v>
      </c>
      <c r="B18" s="51" t="s">
        <v>280</v>
      </c>
      <c r="C18" s="129">
        <f>SUM(C13:C17)+C12</f>
        <v>23469822</v>
      </c>
      <c r="D18" s="129">
        <f t="shared" ref="D18:F18" si="1">SUM(D13:D17)+D12</f>
        <v>0</v>
      </c>
      <c r="E18" s="129">
        <f t="shared" si="1"/>
        <v>0</v>
      </c>
      <c r="F18" s="129">
        <f t="shared" si="1"/>
        <v>23469822</v>
      </c>
    </row>
    <row r="19" spans="1:6" ht="15" customHeight="1">
      <c r="A19" s="5" t="s">
        <v>281</v>
      </c>
      <c r="B19" s="6" t="s">
        <v>282</v>
      </c>
      <c r="C19" s="121"/>
      <c r="D19" s="121"/>
      <c r="E19" s="121"/>
      <c r="F19" s="121">
        <f t="shared" si="0"/>
        <v>0</v>
      </c>
    </row>
    <row r="20" spans="1:6" ht="15" customHeight="1">
      <c r="A20" s="5" t="s">
        <v>283</v>
      </c>
      <c r="B20" s="6" t="s">
        <v>284</v>
      </c>
      <c r="C20" s="121"/>
      <c r="D20" s="121"/>
      <c r="E20" s="121"/>
      <c r="F20" s="121">
        <f t="shared" si="0"/>
        <v>0</v>
      </c>
    </row>
    <row r="21" spans="1:6" ht="15" customHeight="1">
      <c r="A21" s="5" t="s">
        <v>447</v>
      </c>
      <c r="B21" s="6" t="s">
        <v>285</v>
      </c>
      <c r="C21" s="121"/>
      <c r="D21" s="121"/>
      <c r="E21" s="121"/>
      <c r="F21" s="121">
        <f t="shared" si="0"/>
        <v>0</v>
      </c>
    </row>
    <row r="22" spans="1:6" ht="15" customHeight="1">
      <c r="A22" s="5" t="s">
        <v>448</v>
      </c>
      <c r="B22" s="6" t="s">
        <v>286</v>
      </c>
      <c r="C22" s="121"/>
      <c r="D22" s="121"/>
      <c r="E22" s="121"/>
      <c r="F22" s="121">
        <f t="shared" si="0"/>
        <v>0</v>
      </c>
    </row>
    <row r="23" spans="1:6" ht="15" customHeight="1">
      <c r="A23" s="5" t="s">
        <v>449</v>
      </c>
      <c r="B23" s="6" t="s">
        <v>287</v>
      </c>
      <c r="C23" s="121"/>
      <c r="D23" s="121"/>
      <c r="E23" s="121"/>
      <c r="F23" s="121">
        <f t="shared" si="0"/>
        <v>0</v>
      </c>
    </row>
    <row r="24" spans="1:6" ht="15" customHeight="1">
      <c r="A24" s="39" t="s">
        <v>484</v>
      </c>
      <c r="B24" s="51" t="s">
        <v>288</v>
      </c>
      <c r="C24" s="129">
        <f>SUM(C19:C23)</f>
        <v>0</v>
      </c>
      <c r="D24" s="129">
        <f>SUM(D19:D23)</f>
        <v>0</v>
      </c>
      <c r="E24" s="129">
        <f>SUM(E19:E23)</f>
        <v>0</v>
      </c>
      <c r="F24" s="129">
        <f t="shared" si="0"/>
        <v>0</v>
      </c>
    </row>
    <row r="25" spans="1:6" ht="15" customHeight="1">
      <c r="A25" s="5" t="s">
        <v>450</v>
      </c>
      <c r="B25" s="6" t="s">
        <v>289</v>
      </c>
      <c r="C25" s="121"/>
      <c r="D25" s="121"/>
      <c r="E25" s="121"/>
      <c r="F25" s="121">
        <f t="shared" si="0"/>
        <v>0</v>
      </c>
    </row>
    <row r="26" spans="1:6" ht="15" customHeight="1">
      <c r="A26" s="5" t="s">
        <v>451</v>
      </c>
      <c r="B26" s="6" t="s">
        <v>290</v>
      </c>
      <c r="C26" s="121"/>
      <c r="D26" s="121"/>
      <c r="E26" s="121"/>
      <c r="F26" s="121">
        <f t="shared" si="0"/>
        <v>0</v>
      </c>
    </row>
    <row r="27" spans="1:6" ht="15" customHeight="1">
      <c r="A27" s="7" t="s">
        <v>485</v>
      </c>
      <c r="B27" s="8" t="s">
        <v>291</v>
      </c>
      <c r="C27" s="129">
        <f>SUM(C25:C26)</f>
        <v>0</v>
      </c>
      <c r="D27" s="129">
        <f t="shared" ref="D27:E27" si="2">SUM(D25:D26)</f>
        <v>0</v>
      </c>
      <c r="E27" s="129">
        <f t="shared" si="2"/>
        <v>0</v>
      </c>
      <c r="F27" s="129">
        <f t="shared" si="0"/>
        <v>0</v>
      </c>
    </row>
    <row r="28" spans="1:6" ht="15" customHeight="1">
      <c r="A28" s="5" t="s">
        <v>452</v>
      </c>
      <c r="B28" s="6" t="s">
        <v>292</v>
      </c>
      <c r="C28" s="121"/>
      <c r="D28" s="121"/>
      <c r="E28" s="121"/>
      <c r="F28" s="121">
        <f t="shared" si="0"/>
        <v>0</v>
      </c>
    </row>
    <row r="29" spans="1:6" ht="15" customHeight="1">
      <c r="A29" s="5" t="s">
        <v>453</v>
      </c>
      <c r="B29" s="6" t="s">
        <v>293</v>
      </c>
      <c r="C29" s="121"/>
      <c r="D29" s="121"/>
      <c r="E29" s="121"/>
      <c r="F29" s="121">
        <f t="shared" si="0"/>
        <v>0</v>
      </c>
    </row>
    <row r="30" spans="1:6" ht="15" customHeight="1">
      <c r="A30" s="5" t="s">
        <v>454</v>
      </c>
      <c r="B30" s="6" t="s">
        <v>294</v>
      </c>
      <c r="C30" s="121">
        <v>1300000</v>
      </c>
      <c r="D30" s="121"/>
      <c r="E30" s="121"/>
      <c r="F30" s="121">
        <f t="shared" si="0"/>
        <v>1300000</v>
      </c>
    </row>
    <row r="31" spans="1:6" ht="15" customHeight="1">
      <c r="A31" s="5" t="s">
        <v>455</v>
      </c>
      <c r="B31" s="6" t="s">
        <v>295</v>
      </c>
      <c r="C31" s="121">
        <v>550000</v>
      </c>
      <c r="D31" s="121"/>
      <c r="E31" s="121"/>
      <c r="F31" s="121">
        <f t="shared" si="0"/>
        <v>550000</v>
      </c>
    </row>
    <row r="32" spans="1:6" ht="15" customHeight="1">
      <c r="A32" s="5" t="s">
        <v>456</v>
      </c>
      <c r="B32" s="6" t="s">
        <v>298</v>
      </c>
      <c r="C32" s="121"/>
      <c r="D32" s="121"/>
      <c r="E32" s="121"/>
      <c r="F32" s="121">
        <f t="shared" si="0"/>
        <v>0</v>
      </c>
    </row>
    <row r="33" spans="1:6" ht="15" customHeight="1">
      <c r="A33" s="5" t="s">
        <v>299</v>
      </c>
      <c r="B33" s="6" t="s">
        <v>300</v>
      </c>
      <c r="C33" s="121"/>
      <c r="D33" s="121"/>
      <c r="E33" s="121"/>
      <c r="F33" s="121">
        <f t="shared" si="0"/>
        <v>0</v>
      </c>
    </row>
    <row r="34" spans="1:6" ht="15" customHeight="1">
      <c r="A34" s="5" t="s">
        <v>457</v>
      </c>
      <c r="B34" s="6" t="s">
        <v>301</v>
      </c>
      <c r="C34" s="121">
        <v>300000</v>
      </c>
      <c r="D34" s="121"/>
      <c r="E34" s="121"/>
      <c r="F34" s="121">
        <f t="shared" si="0"/>
        <v>300000</v>
      </c>
    </row>
    <row r="35" spans="1:6" ht="15" customHeight="1">
      <c r="A35" s="5" t="s">
        <v>458</v>
      </c>
      <c r="B35" s="6" t="s">
        <v>306</v>
      </c>
      <c r="C35" s="121"/>
      <c r="D35" s="121"/>
      <c r="E35" s="121"/>
      <c r="F35" s="121">
        <f t="shared" si="0"/>
        <v>0</v>
      </c>
    </row>
    <row r="36" spans="1:6" ht="15" customHeight="1">
      <c r="A36" s="7" t="s">
        <v>486</v>
      </c>
      <c r="B36" s="8" t="s">
        <v>309</v>
      </c>
      <c r="C36" s="129">
        <f>SUM(C31:C35)</f>
        <v>850000</v>
      </c>
      <c r="D36" s="129">
        <f t="shared" ref="D36:F36" si="3">SUM(D31:D35)</f>
        <v>0</v>
      </c>
      <c r="E36" s="129">
        <f t="shared" si="3"/>
        <v>0</v>
      </c>
      <c r="F36" s="129">
        <f t="shared" si="3"/>
        <v>850000</v>
      </c>
    </row>
    <row r="37" spans="1:6" ht="15" customHeight="1">
      <c r="A37" s="5" t="s">
        <v>459</v>
      </c>
      <c r="B37" s="6" t="s">
        <v>310</v>
      </c>
      <c r="C37" s="121">
        <v>15000</v>
      </c>
      <c r="D37" s="121"/>
      <c r="E37" s="121"/>
      <c r="F37" s="121">
        <f t="shared" si="0"/>
        <v>15000</v>
      </c>
    </row>
    <row r="38" spans="1:6" ht="15" customHeight="1">
      <c r="A38" s="39" t="s">
        <v>487</v>
      </c>
      <c r="B38" s="51" t="s">
        <v>311</v>
      </c>
      <c r="C38" s="129">
        <f>SUM(C27+C30+C36+C37)</f>
        <v>2165000</v>
      </c>
      <c r="D38" s="129">
        <f>SUM(D27+D30+D36+D37)</f>
        <v>0</v>
      </c>
      <c r="E38" s="129">
        <f>SUM(E27+E30+E36+E37)</f>
        <v>0</v>
      </c>
      <c r="F38" s="129">
        <f t="shared" si="0"/>
        <v>2165000</v>
      </c>
    </row>
    <row r="39" spans="1:6" ht="15" customHeight="1">
      <c r="A39" s="13" t="s">
        <v>312</v>
      </c>
      <c r="B39" s="6" t="s">
        <v>313</v>
      </c>
      <c r="C39" s="121"/>
      <c r="D39" s="121"/>
      <c r="E39" s="121"/>
      <c r="F39" s="121">
        <f t="shared" si="0"/>
        <v>0</v>
      </c>
    </row>
    <row r="40" spans="1:6" ht="15" customHeight="1">
      <c r="A40" s="13" t="s">
        <v>460</v>
      </c>
      <c r="B40" s="6" t="s">
        <v>314</v>
      </c>
      <c r="C40" s="121">
        <v>10000</v>
      </c>
      <c r="D40" s="121"/>
      <c r="E40" s="121"/>
      <c r="F40" s="121">
        <f t="shared" si="0"/>
        <v>10000</v>
      </c>
    </row>
    <row r="41" spans="1:6" ht="15" customHeight="1">
      <c r="A41" s="13" t="s">
        <v>461</v>
      </c>
      <c r="B41" s="6" t="s">
        <v>315</v>
      </c>
      <c r="C41" s="121"/>
      <c r="D41" s="121"/>
      <c r="E41" s="121"/>
      <c r="F41" s="121">
        <f t="shared" si="0"/>
        <v>0</v>
      </c>
    </row>
    <row r="42" spans="1:6" ht="15" customHeight="1">
      <c r="A42" s="13" t="s">
        <v>462</v>
      </c>
      <c r="B42" s="6" t="s">
        <v>316</v>
      </c>
      <c r="C42" s="121">
        <v>120000</v>
      </c>
      <c r="D42" s="121"/>
      <c r="E42" s="121"/>
      <c r="F42" s="121">
        <f t="shared" si="0"/>
        <v>120000</v>
      </c>
    </row>
    <row r="43" spans="1:6" ht="15" customHeight="1">
      <c r="A43" s="13" t="s">
        <v>317</v>
      </c>
      <c r="B43" s="6" t="s">
        <v>318</v>
      </c>
      <c r="C43" s="121"/>
      <c r="D43" s="121"/>
      <c r="E43" s="121"/>
      <c r="F43" s="121">
        <f t="shared" si="0"/>
        <v>0</v>
      </c>
    </row>
    <row r="44" spans="1:6" ht="15" customHeight="1">
      <c r="A44" s="13" t="s">
        <v>319</v>
      </c>
      <c r="B44" s="6" t="s">
        <v>320</v>
      </c>
      <c r="C44" s="121"/>
      <c r="D44" s="121"/>
      <c r="E44" s="121"/>
      <c r="F44" s="121">
        <f t="shared" si="0"/>
        <v>0</v>
      </c>
    </row>
    <row r="45" spans="1:6" ht="15" customHeight="1">
      <c r="A45" s="13" t="s">
        <v>321</v>
      </c>
      <c r="B45" s="6" t="s">
        <v>322</v>
      </c>
      <c r="C45" s="121"/>
      <c r="D45" s="121"/>
      <c r="E45" s="121"/>
      <c r="F45" s="121">
        <f t="shared" si="0"/>
        <v>0</v>
      </c>
    </row>
    <row r="46" spans="1:6" ht="15" customHeight="1">
      <c r="A46" s="13" t="s">
        <v>463</v>
      </c>
      <c r="B46" s="6" t="s">
        <v>323</v>
      </c>
      <c r="C46" s="121"/>
      <c r="D46" s="121"/>
      <c r="E46" s="121"/>
      <c r="F46" s="121">
        <f t="shared" si="0"/>
        <v>0</v>
      </c>
    </row>
    <row r="47" spans="1:6" ht="15" customHeight="1">
      <c r="A47" s="13" t="s">
        <v>464</v>
      </c>
      <c r="B47" s="6" t="s">
        <v>324</v>
      </c>
      <c r="C47" s="121"/>
      <c r="D47" s="121"/>
      <c r="E47" s="121"/>
      <c r="F47" s="121">
        <f t="shared" si="0"/>
        <v>0</v>
      </c>
    </row>
    <row r="48" spans="1:6" ht="15" customHeight="1">
      <c r="A48" s="13" t="s">
        <v>465</v>
      </c>
      <c r="B48" s="6" t="s">
        <v>325</v>
      </c>
      <c r="C48" s="121">
        <v>350000</v>
      </c>
      <c r="D48" s="121"/>
      <c r="E48" s="121"/>
      <c r="F48" s="121">
        <f t="shared" si="0"/>
        <v>350000</v>
      </c>
    </row>
    <row r="49" spans="1:6" ht="15" customHeight="1">
      <c r="A49" s="50" t="s">
        <v>488</v>
      </c>
      <c r="B49" s="51" t="s">
        <v>326</v>
      </c>
      <c r="C49" s="129">
        <f>SUM(C39:C48)</f>
        <v>480000</v>
      </c>
      <c r="D49" s="129">
        <f>SUM(D39:D48)</f>
        <v>0</v>
      </c>
      <c r="E49" s="129">
        <f>SUM(E39:E48)</f>
        <v>0</v>
      </c>
      <c r="F49" s="129">
        <f t="shared" si="0"/>
        <v>480000</v>
      </c>
    </row>
    <row r="50" spans="1:6" ht="15" customHeight="1">
      <c r="A50" s="13" t="s">
        <v>466</v>
      </c>
      <c r="B50" s="6" t="s">
        <v>327</v>
      </c>
      <c r="C50" s="121"/>
      <c r="D50" s="121"/>
      <c r="E50" s="121"/>
      <c r="F50" s="121">
        <f t="shared" si="0"/>
        <v>0</v>
      </c>
    </row>
    <row r="51" spans="1:6" ht="15" customHeight="1">
      <c r="A51" s="13" t="s">
        <v>467</v>
      </c>
      <c r="B51" s="6" t="s">
        <v>328</v>
      </c>
      <c r="C51" s="121"/>
      <c r="D51" s="121"/>
      <c r="E51" s="121"/>
      <c r="F51" s="121">
        <f t="shared" si="0"/>
        <v>0</v>
      </c>
    </row>
    <row r="52" spans="1:6" ht="15" customHeight="1">
      <c r="A52" s="13" t="s">
        <v>329</v>
      </c>
      <c r="B52" s="6" t="s">
        <v>330</v>
      </c>
      <c r="C52" s="121"/>
      <c r="D52" s="121"/>
      <c r="E52" s="121"/>
      <c r="F52" s="121">
        <f t="shared" si="0"/>
        <v>0</v>
      </c>
    </row>
    <row r="53" spans="1:6" ht="15" customHeight="1">
      <c r="A53" s="13" t="s">
        <v>468</v>
      </c>
      <c r="B53" s="6" t="s">
        <v>331</v>
      </c>
      <c r="C53" s="121"/>
      <c r="D53" s="121"/>
      <c r="E53" s="121"/>
      <c r="F53" s="121">
        <f t="shared" si="0"/>
        <v>0</v>
      </c>
    </row>
    <row r="54" spans="1:6" ht="15" customHeight="1">
      <c r="A54" s="13" t="s">
        <v>332</v>
      </c>
      <c r="B54" s="6" t="s">
        <v>333</v>
      </c>
      <c r="C54" s="121"/>
      <c r="D54" s="121"/>
      <c r="E54" s="121"/>
      <c r="F54" s="121">
        <f t="shared" si="0"/>
        <v>0</v>
      </c>
    </row>
    <row r="55" spans="1:6" ht="15" customHeight="1">
      <c r="A55" s="39" t="s">
        <v>489</v>
      </c>
      <c r="B55" s="51" t="s">
        <v>334</v>
      </c>
      <c r="C55" s="129">
        <f>SUM(C50:C54)</f>
        <v>0</v>
      </c>
      <c r="D55" s="129">
        <f>SUM(D50:D54)</f>
        <v>0</v>
      </c>
      <c r="E55" s="129">
        <f>SUM(E50:E54)</f>
        <v>0</v>
      </c>
      <c r="F55" s="129">
        <f t="shared" si="0"/>
        <v>0</v>
      </c>
    </row>
    <row r="56" spans="1:6" ht="15" customHeight="1">
      <c r="A56" s="13" t="s">
        <v>335</v>
      </c>
      <c r="B56" s="6" t="s">
        <v>336</v>
      </c>
      <c r="C56" s="121"/>
      <c r="D56" s="121"/>
      <c r="E56" s="121"/>
      <c r="F56" s="121">
        <f t="shared" si="0"/>
        <v>0</v>
      </c>
    </row>
    <row r="57" spans="1:6" ht="15" customHeight="1">
      <c r="A57" s="5" t="s">
        <v>469</v>
      </c>
      <c r="B57" s="6" t="s">
        <v>337</v>
      </c>
      <c r="C57" s="121"/>
      <c r="D57" s="121"/>
      <c r="E57" s="121"/>
      <c r="F57" s="121">
        <f t="shared" si="0"/>
        <v>0</v>
      </c>
    </row>
    <row r="58" spans="1:6" ht="14.25" customHeight="1">
      <c r="A58" s="13" t="s">
        <v>470</v>
      </c>
      <c r="B58" s="6" t="s">
        <v>338</v>
      </c>
      <c r="C58" s="121"/>
      <c r="D58" s="121"/>
      <c r="E58" s="121"/>
      <c r="F58" s="121">
        <f t="shared" si="0"/>
        <v>0</v>
      </c>
    </row>
    <row r="59" spans="1:6" ht="15" customHeight="1">
      <c r="A59" s="39" t="s">
        <v>490</v>
      </c>
      <c r="B59" s="51" t="s">
        <v>339</v>
      </c>
      <c r="C59" s="129">
        <f>SUM(C56:C58)</f>
        <v>0</v>
      </c>
      <c r="D59" s="129">
        <f>SUM(D56:D58)</f>
        <v>0</v>
      </c>
      <c r="E59" s="129">
        <f>SUM(E56:E58)</f>
        <v>0</v>
      </c>
      <c r="F59" s="129">
        <f t="shared" si="0"/>
        <v>0</v>
      </c>
    </row>
    <row r="60" spans="1:6" ht="15" customHeight="1">
      <c r="A60" s="13" t="s">
        <v>340</v>
      </c>
      <c r="B60" s="6" t="s">
        <v>341</v>
      </c>
      <c r="C60" s="121"/>
      <c r="D60" s="121"/>
      <c r="E60" s="121"/>
      <c r="F60" s="121">
        <f t="shared" si="0"/>
        <v>0</v>
      </c>
    </row>
    <row r="61" spans="1:6" ht="15" customHeight="1">
      <c r="A61" s="5" t="s">
        <v>471</v>
      </c>
      <c r="B61" s="6" t="s">
        <v>342</v>
      </c>
      <c r="C61" s="121"/>
      <c r="D61" s="121"/>
      <c r="E61" s="121"/>
      <c r="F61" s="121">
        <f t="shared" si="0"/>
        <v>0</v>
      </c>
    </row>
    <row r="62" spans="1:6" ht="15" customHeight="1">
      <c r="A62" s="13" t="s">
        <v>472</v>
      </c>
      <c r="B62" s="6" t="s">
        <v>343</v>
      </c>
      <c r="C62" s="121"/>
      <c r="D62" s="121"/>
      <c r="E62" s="121"/>
      <c r="F62" s="121">
        <f t="shared" si="0"/>
        <v>0</v>
      </c>
    </row>
    <row r="63" spans="1:6" ht="15" customHeight="1">
      <c r="A63" s="39" t="s">
        <v>492</v>
      </c>
      <c r="B63" s="51" t="s">
        <v>344</v>
      </c>
      <c r="C63" s="129">
        <f>SUM(C60:C62)</f>
        <v>0</v>
      </c>
      <c r="D63" s="129">
        <f>SUM(D60:D62)</f>
        <v>0</v>
      </c>
      <c r="E63" s="129">
        <f>SUM(E60:E62)</f>
        <v>0</v>
      </c>
      <c r="F63" s="129">
        <f t="shared" si="0"/>
        <v>0</v>
      </c>
    </row>
    <row r="64" spans="1:6" ht="15.75">
      <c r="A64" s="48" t="s">
        <v>491</v>
      </c>
      <c r="B64" s="35" t="s">
        <v>345</v>
      </c>
      <c r="C64" s="129">
        <f>SUM(C18+C24+C38+C49+C55+C59+C63)</f>
        <v>26114822</v>
      </c>
      <c r="D64" s="129">
        <f t="shared" ref="D64:F64" si="4">SUM(D18+D24+D38+D49+D55+D59+D63)</f>
        <v>0</v>
      </c>
      <c r="E64" s="129">
        <f t="shared" si="4"/>
        <v>0</v>
      </c>
      <c r="F64" s="129">
        <f t="shared" si="4"/>
        <v>26114822</v>
      </c>
    </row>
    <row r="65" spans="1:6" ht="15.75">
      <c r="A65" s="65" t="s">
        <v>556</v>
      </c>
      <c r="B65" s="64"/>
      <c r="C65" s="121"/>
      <c r="D65" s="121"/>
      <c r="E65" s="121"/>
      <c r="F65" s="121">
        <f t="shared" si="0"/>
        <v>0</v>
      </c>
    </row>
    <row r="66" spans="1:6" ht="15.75">
      <c r="A66" s="65" t="s">
        <v>557</v>
      </c>
      <c r="B66" s="64"/>
      <c r="C66" s="121"/>
      <c r="D66" s="121"/>
      <c r="E66" s="121"/>
      <c r="F66" s="121">
        <f t="shared" si="0"/>
        <v>0</v>
      </c>
    </row>
    <row r="67" spans="1:6">
      <c r="A67" s="37" t="s">
        <v>474</v>
      </c>
      <c r="B67" s="5" t="s">
        <v>346</v>
      </c>
      <c r="C67" s="121"/>
      <c r="D67" s="121"/>
      <c r="E67" s="121"/>
      <c r="F67" s="121">
        <f t="shared" si="0"/>
        <v>0</v>
      </c>
    </row>
    <row r="68" spans="1:6">
      <c r="A68" s="13" t="s">
        <v>347</v>
      </c>
      <c r="B68" s="5" t="s">
        <v>348</v>
      </c>
      <c r="C68" s="121"/>
      <c r="D68" s="121"/>
      <c r="E68" s="121"/>
      <c r="F68" s="121">
        <f t="shared" si="0"/>
        <v>0</v>
      </c>
    </row>
    <row r="69" spans="1:6">
      <c r="A69" s="37" t="s">
        <v>475</v>
      </c>
      <c r="B69" s="5" t="s">
        <v>349</v>
      </c>
      <c r="C69" s="121"/>
      <c r="D69" s="121"/>
      <c r="E69" s="121"/>
      <c r="F69" s="121">
        <f t="shared" si="0"/>
        <v>0</v>
      </c>
    </row>
    <row r="70" spans="1:6">
      <c r="A70" s="15" t="s">
        <v>493</v>
      </c>
      <c r="B70" s="7" t="s">
        <v>350</v>
      </c>
      <c r="C70" s="129">
        <f>SUM(C67:C69)</f>
        <v>0</v>
      </c>
      <c r="D70" s="129">
        <f>SUM(D67:D69)</f>
        <v>0</v>
      </c>
      <c r="E70" s="129">
        <f>SUM(E67:E69)</f>
        <v>0</v>
      </c>
      <c r="F70" s="129">
        <f t="shared" si="0"/>
        <v>0</v>
      </c>
    </row>
    <row r="71" spans="1:6">
      <c r="A71" s="13" t="s">
        <v>476</v>
      </c>
      <c r="B71" s="5" t="s">
        <v>351</v>
      </c>
      <c r="C71" s="121"/>
      <c r="D71" s="121"/>
      <c r="E71" s="121"/>
      <c r="F71" s="121">
        <f t="shared" ref="F71:F94" si="5">SUM(C71:E71)</f>
        <v>0</v>
      </c>
    </row>
    <row r="72" spans="1:6">
      <c r="A72" s="37" t="s">
        <v>352</v>
      </c>
      <c r="B72" s="5" t="s">
        <v>353</v>
      </c>
      <c r="C72" s="121"/>
      <c r="D72" s="121"/>
      <c r="E72" s="121"/>
      <c r="F72" s="121">
        <f t="shared" si="5"/>
        <v>0</v>
      </c>
    </row>
    <row r="73" spans="1:6">
      <c r="A73" s="13" t="s">
        <v>477</v>
      </c>
      <c r="B73" s="5" t="s">
        <v>354</v>
      </c>
      <c r="C73" s="121"/>
      <c r="D73" s="121"/>
      <c r="E73" s="121"/>
      <c r="F73" s="121">
        <f t="shared" si="5"/>
        <v>0</v>
      </c>
    </row>
    <row r="74" spans="1:6">
      <c r="A74" s="37" t="s">
        <v>355</v>
      </c>
      <c r="B74" s="5" t="s">
        <v>356</v>
      </c>
      <c r="C74" s="121"/>
      <c r="D74" s="121"/>
      <c r="E74" s="121"/>
      <c r="F74" s="121">
        <f t="shared" si="5"/>
        <v>0</v>
      </c>
    </row>
    <row r="75" spans="1:6">
      <c r="A75" s="14" t="s">
        <v>494</v>
      </c>
      <c r="B75" s="7" t="s">
        <v>357</v>
      </c>
      <c r="C75" s="129">
        <f>SUM(C71:C74)</f>
        <v>0</v>
      </c>
      <c r="D75" s="129">
        <f>SUM(D71:D74)</f>
        <v>0</v>
      </c>
      <c r="E75" s="129">
        <f>SUM(E71:E74)</f>
        <v>0</v>
      </c>
      <c r="F75" s="129">
        <f t="shared" si="5"/>
        <v>0</v>
      </c>
    </row>
    <row r="76" spans="1:6">
      <c r="A76" s="5" t="s">
        <v>554</v>
      </c>
      <c r="B76" s="5" t="s">
        <v>358</v>
      </c>
      <c r="C76" s="121">
        <v>9502286</v>
      </c>
      <c r="D76" s="121"/>
      <c r="E76" s="121"/>
      <c r="F76" s="121">
        <f t="shared" si="5"/>
        <v>9502286</v>
      </c>
    </row>
    <row r="77" spans="1:6">
      <c r="A77" s="5" t="s">
        <v>555</v>
      </c>
      <c r="B77" s="5" t="s">
        <v>358</v>
      </c>
      <c r="C77" s="121"/>
      <c r="D77" s="121"/>
      <c r="E77" s="121"/>
      <c r="F77" s="121">
        <f t="shared" si="5"/>
        <v>0</v>
      </c>
    </row>
    <row r="78" spans="1:6">
      <c r="A78" s="5" t="s">
        <v>552</v>
      </c>
      <c r="B78" s="5" t="s">
        <v>359</v>
      </c>
      <c r="C78" s="121"/>
      <c r="D78" s="121"/>
      <c r="E78" s="121"/>
      <c r="F78" s="121">
        <f t="shared" si="5"/>
        <v>0</v>
      </c>
    </row>
    <row r="79" spans="1:6">
      <c r="A79" s="5" t="s">
        <v>553</v>
      </c>
      <c r="B79" s="5" t="s">
        <v>359</v>
      </c>
      <c r="C79" s="121"/>
      <c r="D79" s="121"/>
      <c r="E79" s="121"/>
      <c r="F79" s="121">
        <f t="shared" si="5"/>
        <v>0</v>
      </c>
    </row>
    <row r="80" spans="1:6">
      <c r="A80" s="7" t="s">
        <v>495</v>
      </c>
      <c r="B80" s="7" t="s">
        <v>360</v>
      </c>
      <c r="C80" s="129">
        <f>SUM(C76:C79)</f>
        <v>9502286</v>
      </c>
      <c r="D80" s="129">
        <f>SUM(D76:D79)</f>
        <v>0</v>
      </c>
      <c r="E80" s="129">
        <f>SUM(E76:E79)</f>
        <v>0</v>
      </c>
      <c r="F80" s="129">
        <f t="shared" si="5"/>
        <v>9502286</v>
      </c>
    </row>
    <row r="81" spans="1:6">
      <c r="A81" s="37" t="s">
        <v>361</v>
      </c>
      <c r="B81" s="5" t="s">
        <v>362</v>
      </c>
      <c r="C81" s="121"/>
      <c r="D81" s="121"/>
      <c r="E81" s="121"/>
      <c r="F81" s="121">
        <f t="shared" si="5"/>
        <v>0</v>
      </c>
    </row>
    <row r="82" spans="1:6">
      <c r="A82" s="37" t="s">
        <v>363</v>
      </c>
      <c r="B82" s="5" t="s">
        <v>364</v>
      </c>
      <c r="C82" s="121"/>
      <c r="D82" s="121"/>
      <c r="E82" s="121"/>
      <c r="F82" s="121">
        <f t="shared" si="5"/>
        <v>0</v>
      </c>
    </row>
    <row r="83" spans="1:6">
      <c r="A83" s="37" t="s">
        <v>365</v>
      </c>
      <c r="B83" s="5" t="s">
        <v>366</v>
      </c>
      <c r="C83" s="121"/>
      <c r="D83" s="121"/>
      <c r="E83" s="121"/>
      <c r="F83" s="121">
        <f t="shared" si="5"/>
        <v>0</v>
      </c>
    </row>
    <row r="84" spans="1:6">
      <c r="A84" s="37" t="s">
        <v>367</v>
      </c>
      <c r="B84" s="5" t="s">
        <v>368</v>
      </c>
      <c r="C84" s="121"/>
      <c r="D84" s="121"/>
      <c r="E84" s="121"/>
      <c r="F84" s="121">
        <f t="shared" si="5"/>
        <v>0</v>
      </c>
    </row>
    <row r="85" spans="1:6">
      <c r="A85" s="13" t="s">
        <v>478</v>
      </c>
      <c r="B85" s="5" t="s">
        <v>369</v>
      </c>
      <c r="C85" s="121"/>
      <c r="D85" s="121"/>
      <c r="E85" s="121"/>
      <c r="F85" s="121">
        <f t="shared" si="5"/>
        <v>0</v>
      </c>
    </row>
    <row r="86" spans="1:6">
      <c r="A86" s="15" t="s">
        <v>496</v>
      </c>
      <c r="B86" s="7" t="s">
        <v>371</v>
      </c>
      <c r="C86" s="121">
        <f>SUM(C81:C85)</f>
        <v>0</v>
      </c>
      <c r="D86" s="121">
        <f>SUM(D81:D85)</f>
        <v>0</v>
      </c>
      <c r="E86" s="121">
        <f>SUM(E81:E85)</f>
        <v>0</v>
      </c>
      <c r="F86" s="121">
        <f t="shared" si="5"/>
        <v>0</v>
      </c>
    </row>
    <row r="87" spans="1:6">
      <c r="A87" s="13" t="s">
        <v>372</v>
      </c>
      <c r="B87" s="5" t="s">
        <v>373</v>
      </c>
      <c r="C87" s="121"/>
      <c r="D87" s="121"/>
      <c r="E87" s="121"/>
      <c r="F87" s="121">
        <f t="shared" si="5"/>
        <v>0</v>
      </c>
    </row>
    <row r="88" spans="1:6">
      <c r="A88" s="13" t="s">
        <v>374</v>
      </c>
      <c r="B88" s="5" t="s">
        <v>375</v>
      </c>
      <c r="C88" s="121"/>
      <c r="D88" s="121"/>
      <c r="E88" s="121"/>
      <c r="F88" s="121">
        <f t="shared" si="5"/>
        <v>0</v>
      </c>
    </row>
    <row r="89" spans="1:6">
      <c r="A89" s="37" t="s">
        <v>376</v>
      </c>
      <c r="B89" s="5" t="s">
        <v>377</v>
      </c>
      <c r="C89" s="121"/>
      <c r="D89" s="121"/>
      <c r="E89" s="121"/>
      <c r="F89" s="121">
        <f t="shared" si="5"/>
        <v>0</v>
      </c>
    </row>
    <row r="90" spans="1:6">
      <c r="A90" s="37" t="s">
        <v>479</v>
      </c>
      <c r="B90" s="5" t="s">
        <v>378</v>
      </c>
      <c r="C90" s="121"/>
      <c r="D90" s="121"/>
      <c r="E90" s="121"/>
      <c r="F90" s="121">
        <f t="shared" si="5"/>
        <v>0</v>
      </c>
    </row>
    <row r="91" spans="1:6">
      <c r="A91" s="14" t="s">
        <v>497</v>
      </c>
      <c r="B91" s="7" t="s">
        <v>379</v>
      </c>
      <c r="C91" s="121">
        <f>SUM(C87:C90)</f>
        <v>0</v>
      </c>
      <c r="D91" s="121">
        <f>SUM(D87:D90)</f>
        <v>0</v>
      </c>
      <c r="E91" s="121">
        <f>SUM(E87:E90)</f>
        <v>0</v>
      </c>
      <c r="F91" s="121">
        <f t="shared" si="5"/>
        <v>0</v>
      </c>
    </row>
    <row r="92" spans="1:6">
      <c r="A92" s="15" t="s">
        <v>380</v>
      </c>
      <c r="B92" s="7" t="s">
        <v>381</v>
      </c>
      <c r="C92" s="121"/>
      <c r="D92" s="121"/>
      <c r="E92" s="121"/>
      <c r="F92" s="121">
        <f t="shared" si="5"/>
        <v>0</v>
      </c>
    </row>
    <row r="93" spans="1:6" ht="15.75">
      <c r="A93" s="40" t="s">
        <v>498</v>
      </c>
      <c r="B93" s="41" t="s">
        <v>382</v>
      </c>
      <c r="C93" s="129">
        <f>SUM(C70+C75+C80+C86+C91+C92)</f>
        <v>9502286</v>
      </c>
      <c r="D93" s="129">
        <f>SUM(D70+D75+D80+D86+D91+D92)</f>
        <v>0</v>
      </c>
      <c r="E93" s="129">
        <f>SUM(E70+E75+E80+E86+E91+E92)</f>
        <v>0</v>
      </c>
      <c r="F93" s="129">
        <f t="shared" si="5"/>
        <v>9502286</v>
      </c>
    </row>
    <row r="94" spans="1:6" ht="15.75">
      <c r="A94" s="44" t="s">
        <v>481</v>
      </c>
      <c r="B94" s="45"/>
      <c r="C94" s="129">
        <f>SUM(C64+C93)</f>
        <v>35617108</v>
      </c>
      <c r="D94" s="129">
        <f>SUM(D64+D93)</f>
        <v>0</v>
      </c>
      <c r="E94" s="129">
        <f>SUM(E64+E93)</f>
        <v>0</v>
      </c>
      <c r="F94" s="129">
        <f t="shared" si="5"/>
        <v>35617108</v>
      </c>
    </row>
    <row r="95" spans="1:6">
      <c r="C95" s="115"/>
      <c r="D95" s="115"/>
      <c r="E95" s="115"/>
      <c r="F95" s="115"/>
    </row>
  </sheetData>
  <mergeCells count="2">
    <mergeCell ref="A1:F1"/>
    <mergeCell ref="A2:F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228"/>
  <sheetViews>
    <sheetView topLeftCell="D205" workbookViewId="0">
      <selection activeCell="N197" sqref="N197"/>
    </sheetView>
  </sheetViews>
  <sheetFormatPr defaultRowHeight="15"/>
  <cols>
    <col min="1" max="1" width="91.140625" customWidth="1"/>
    <col min="3" max="3" width="12.85546875" customWidth="1"/>
    <col min="4" max="5" width="12.5703125" customWidth="1"/>
    <col min="6" max="6" width="12.140625" customWidth="1"/>
    <col min="7" max="7" width="12" customWidth="1"/>
    <col min="8" max="8" width="13.5703125" customWidth="1"/>
    <col min="9" max="9" width="12" customWidth="1"/>
    <col min="10" max="10" width="15.28515625" bestFit="1" customWidth="1"/>
    <col min="11" max="11" width="16.140625" bestFit="1" customWidth="1"/>
    <col min="12" max="12" width="12.140625" bestFit="1" customWidth="1"/>
    <col min="13" max="13" width="14.140625" bestFit="1" customWidth="1"/>
    <col min="14" max="14" width="14" bestFit="1" customWidth="1"/>
    <col min="15" max="15" width="21.140625" customWidth="1"/>
  </cols>
  <sheetData>
    <row r="1" spans="1:17">
      <c r="A1" s="89"/>
      <c r="B1" s="90"/>
      <c r="C1" s="90"/>
      <c r="D1" s="90"/>
      <c r="E1" s="90"/>
      <c r="F1" s="90"/>
    </row>
    <row r="2" spans="1:17" ht="28.5" customHeight="1">
      <c r="A2" s="144" t="s">
        <v>580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</row>
    <row r="3" spans="1:17" ht="26.25" customHeight="1">
      <c r="A3" s="147" t="s">
        <v>610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</row>
    <row r="5" spans="1:17">
      <c r="A5" s="4" t="s">
        <v>18</v>
      </c>
    </row>
    <row r="6" spans="1:17" ht="25.5">
      <c r="A6" s="2" t="s">
        <v>80</v>
      </c>
      <c r="B6" s="3" t="s">
        <v>81</v>
      </c>
      <c r="C6" s="80" t="s">
        <v>21</v>
      </c>
      <c r="D6" s="80" t="s">
        <v>22</v>
      </c>
      <c r="E6" s="80" t="s">
        <v>23</v>
      </c>
      <c r="F6" s="80" t="s">
        <v>24</v>
      </c>
      <c r="G6" s="80" t="s">
        <v>25</v>
      </c>
      <c r="H6" s="80" t="s">
        <v>26</v>
      </c>
      <c r="I6" s="80" t="s">
        <v>27</v>
      </c>
      <c r="J6" s="80" t="s">
        <v>28</v>
      </c>
      <c r="K6" s="80" t="s">
        <v>29</v>
      </c>
      <c r="L6" s="80" t="s">
        <v>30</v>
      </c>
      <c r="M6" s="80" t="s">
        <v>31</v>
      </c>
      <c r="N6" s="80" t="s">
        <v>32</v>
      </c>
      <c r="O6" s="81" t="s">
        <v>19</v>
      </c>
      <c r="P6" s="4"/>
      <c r="Q6" s="4"/>
    </row>
    <row r="7" spans="1:17">
      <c r="A7" s="28" t="s">
        <v>82</v>
      </c>
      <c r="B7" s="29" t="s">
        <v>83</v>
      </c>
      <c r="C7" s="135">
        <v>510000</v>
      </c>
      <c r="D7" s="135">
        <v>510000</v>
      </c>
      <c r="E7" s="135">
        <v>510000</v>
      </c>
      <c r="F7" s="135">
        <v>510000</v>
      </c>
      <c r="G7" s="135">
        <v>510000</v>
      </c>
      <c r="H7" s="135">
        <v>510000</v>
      </c>
      <c r="I7" s="135">
        <v>510000</v>
      </c>
      <c r="J7" s="135">
        <v>510000</v>
      </c>
      <c r="K7" s="135">
        <v>510000</v>
      </c>
      <c r="L7" s="135">
        <v>513000</v>
      </c>
      <c r="M7" s="135">
        <v>510000</v>
      </c>
      <c r="N7" s="135">
        <v>510000</v>
      </c>
      <c r="O7" s="135">
        <f>SUM(C7:N7)</f>
        <v>6123000</v>
      </c>
      <c r="P7" s="4"/>
      <c r="Q7" s="4"/>
    </row>
    <row r="8" spans="1:17">
      <c r="A8" s="28" t="s">
        <v>84</v>
      </c>
      <c r="B8" s="30" t="s">
        <v>85</v>
      </c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>
        <f t="shared" ref="O8:O71" si="0">SUM(C8:N8)</f>
        <v>0</v>
      </c>
      <c r="P8" s="4"/>
      <c r="Q8" s="4"/>
    </row>
    <row r="9" spans="1:17">
      <c r="A9" s="28" t="s">
        <v>86</v>
      </c>
      <c r="B9" s="30" t="s">
        <v>87</v>
      </c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>
        <f t="shared" si="0"/>
        <v>0</v>
      </c>
      <c r="P9" s="4"/>
      <c r="Q9" s="4"/>
    </row>
    <row r="10" spans="1:17">
      <c r="A10" s="31" t="s">
        <v>88</v>
      </c>
      <c r="B10" s="30" t="s">
        <v>89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>
        <f t="shared" si="0"/>
        <v>0</v>
      </c>
      <c r="P10" s="4"/>
      <c r="Q10" s="4"/>
    </row>
    <row r="11" spans="1:17">
      <c r="A11" s="31" t="s">
        <v>90</v>
      </c>
      <c r="B11" s="30" t="s">
        <v>91</v>
      </c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>
        <f t="shared" si="0"/>
        <v>0</v>
      </c>
      <c r="P11" s="4"/>
      <c r="Q11" s="4"/>
    </row>
    <row r="12" spans="1:17">
      <c r="A12" s="31" t="s">
        <v>92</v>
      </c>
      <c r="B12" s="30" t="s">
        <v>93</v>
      </c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>
        <f t="shared" si="0"/>
        <v>0</v>
      </c>
      <c r="P12" s="4"/>
      <c r="Q12" s="4"/>
    </row>
    <row r="13" spans="1:17">
      <c r="A13" s="31" t="s">
        <v>94</v>
      </c>
      <c r="B13" s="30" t="s">
        <v>95</v>
      </c>
      <c r="C13" s="135">
        <v>8000</v>
      </c>
      <c r="D13" s="135">
        <v>8000</v>
      </c>
      <c r="E13" s="135">
        <v>7000</v>
      </c>
      <c r="F13" s="135">
        <v>7000</v>
      </c>
      <c r="G13" s="135">
        <v>7000</v>
      </c>
      <c r="H13" s="135">
        <v>7000</v>
      </c>
      <c r="I13" s="135">
        <v>7000</v>
      </c>
      <c r="J13" s="135">
        <v>7000</v>
      </c>
      <c r="K13" s="135">
        <v>7000</v>
      </c>
      <c r="L13" s="135">
        <v>7000</v>
      </c>
      <c r="M13" s="135">
        <v>7000</v>
      </c>
      <c r="N13" s="135">
        <v>7000</v>
      </c>
      <c r="O13" s="135">
        <f t="shared" si="0"/>
        <v>86000</v>
      </c>
      <c r="P13" s="4"/>
      <c r="Q13" s="4"/>
    </row>
    <row r="14" spans="1:17">
      <c r="A14" s="31" t="s">
        <v>96</v>
      </c>
      <c r="B14" s="30" t="s">
        <v>97</v>
      </c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>
        <f t="shared" si="0"/>
        <v>0</v>
      </c>
      <c r="P14" s="4"/>
      <c r="Q14" s="4"/>
    </row>
    <row r="15" spans="1:17">
      <c r="A15" s="5" t="s">
        <v>98</v>
      </c>
      <c r="B15" s="30" t="s">
        <v>99</v>
      </c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>
        <f t="shared" si="0"/>
        <v>0</v>
      </c>
      <c r="P15" s="4"/>
      <c r="Q15" s="4"/>
    </row>
    <row r="16" spans="1:17">
      <c r="A16" s="5" t="s">
        <v>100</v>
      </c>
      <c r="B16" s="30" t="s">
        <v>101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>
        <f t="shared" si="0"/>
        <v>0</v>
      </c>
      <c r="P16" s="4"/>
      <c r="Q16" s="4"/>
    </row>
    <row r="17" spans="1:17">
      <c r="A17" s="5" t="s">
        <v>102</v>
      </c>
      <c r="B17" s="30" t="s">
        <v>103</v>
      </c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>
        <f t="shared" si="0"/>
        <v>0</v>
      </c>
      <c r="P17" s="4"/>
      <c r="Q17" s="4"/>
    </row>
    <row r="18" spans="1:17">
      <c r="A18" s="5" t="s">
        <v>104</v>
      </c>
      <c r="B18" s="30" t="s">
        <v>105</v>
      </c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>
        <f t="shared" si="0"/>
        <v>0</v>
      </c>
      <c r="P18" s="4"/>
      <c r="Q18" s="4"/>
    </row>
    <row r="19" spans="1:17">
      <c r="A19" s="5" t="s">
        <v>410</v>
      </c>
      <c r="B19" s="30" t="s">
        <v>106</v>
      </c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>
        <f t="shared" si="0"/>
        <v>0</v>
      </c>
      <c r="P19" s="4"/>
      <c r="Q19" s="4"/>
    </row>
    <row r="20" spans="1:17">
      <c r="A20" s="32" t="s">
        <v>383</v>
      </c>
      <c r="B20" s="33" t="s">
        <v>107</v>
      </c>
      <c r="C20" s="135">
        <f>SUM(C7:C19)</f>
        <v>518000</v>
      </c>
      <c r="D20" s="135">
        <f t="shared" ref="D20:N20" si="1">SUM(D7:D19)</f>
        <v>518000</v>
      </c>
      <c r="E20" s="135">
        <f t="shared" si="1"/>
        <v>517000</v>
      </c>
      <c r="F20" s="135">
        <f t="shared" si="1"/>
        <v>517000</v>
      </c>
      <c r="G20" s="135">
        <f t="shared" si="1"/>
        <v>517000</v>
      </c>
      <c r="H20" s="135">
        <f t="shared" si="1"/>
        <v>517000</v>
      </c>
      <c r="I20" s="135">
        <f t="shared" si="1"/>
        <v>517000</v>
      </c>
      <c r="J20" s="135">
        <f t="shared" si="1"/>
        <v>517000</v>
      </c>
      <c r="K20" s="135">
        <f t="shared" si="1"/>
        <v>517000</v>
      </c>
      <c r="L20" s="135">
        <f t="shared" si="1"/>
        <v>520000</v>
      </c>
      <c r="M20" s="135">
        <f t="shared" si="1"/>
        <v>517000</v>
      </c>
      <c r="N20" s="135">
        <f t="shared" si="1"/>
        <v>517000</v>
      </c>
      <c r="O20" s="135">
        <f t="shared" si="0"/>
        <v>6209000</v>
      </c>
      <c r="P20" s="4"/>
      <c r="Q20" s="4"/>
    </row>
    <row r="21" spans="1:17">
      <c r="A21" s="5" t="s">
        <v>108</v>
      </c>
      <c r="B21" s="30" t="s">
        <v>109</v>
      </c>
      <c r="C21" s="135">
        <v>74750</v>
      </c>
      <c r="D21" s="135">
        <v>74750</v>
      </c>
      <c r="E21" s="135">
        <v>74750</v>
      </c>
      <c r="F21" s="135">
        <v>74750</v>
      </c>
      <c r="G21" s="135">
        <v>74750</v>
      </c>
      <c r="H21" s="135">
        <v>74750</v>
      </c>
      <c r="I21" s="135">
        <v>74750</v>
      </c>
      <c r="J21" s="135">
        <v>74750</v>
      </c>
      <c r="K21" s="135">
        <v>74750</v>
      </c>
      <c r="L21" s="135">
        <v>74750</v>
      </c>
      <c r="M21" s="135">
        <v>74750</v>
      </c>
      <c r="N21" s="135">
        <v>74750</v>
      </c>
      <c r="O21" s="135">
        <f t="shared" si="0"/>
        <v>897000</v>
      </c>
      <c r="P21" s="4"/>
      <c r="Q21" s="4"/>
    </row>
    <row r="22" spans="1:17">
      <c r="A22" s="5" t="s">
        <v>110</v>
      </c>
      <c r="B22" s="30" t="s">
        <v>111</v>
      </c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>
        <f t="shared" si="0"/>
        <v>0</v>
      </c>
      <c r="P22" s="4"/>
      <c r="Q22" s="4"/>
    </row>
    <row r="23" spans="1:17">
      <c r="A23" s="6" t="s">
        <v>112</v>
      </c>
      <c r="B23" s="30" t="s">
        <v>113</v>
      </c>
      <c r="C23" s="135">
        <v>11500</v>
      </c>
      <c r="D23" s="135">
        <v>11500</v>
      </c>
      <c r="E23" s="135">
        <v>11500</v>
      </c>
      <c r="F23" s="135">
        <v>11500</v>
      </c>
      <c r="G23" s="135">
        <v>11500</v>
      </c>
      <c r="H23" s="135">
        <v>11500</v>
      </c>
      <c r="I23" s="135">
        <v>11500</v>
      </c>
      <c r="J23" s="135">
        <v>11500</v>
      </c>
      <c r="K23" s="135">
        <v>11500</v>
      </c>
      <c r="L23" s="135">
        <v>11500</v>
      </c>
      <c r="M23" s="135">
        <v>11000</v>
      </c>
      <c r="N23" s="135">
        <v>11000</v>
      </c>
      <c r="O23" s="135">
        <f t="shared" si="0"/>
        <v>137000</v>
      </c>
      <c r="P23" s="4"/>
      <c r="Q23" s="4"/>
    </row>
    <row r="24" spans="1:17">
      <c r="A24" s="7" t="s">
        <v>384</v>
      </c>
      <c r="B24" s="33" t="s">
        <v>114</v>
      </c>
      <c r="C24" s="135">
        <f>SUM(C21:C23)</f>
        <v>86250</v>
      </c>
      <c r="D24" s="135">
        <f t="shared" ref="D24:N24" si="2">SUM(D21:D23)</f>
        <v>86250</v>
      </c>
      <c r="E24" s="135">
        <f t="shared" si="2"/>
        <v>86250</v>
      </c>
      <c r="F24" s="135">
        <f t="shared" si="2"/>
        <v>86250</v>
      </c>
      <c r="G24" s="135">
        <f t="shared" si="2"/>
        <v>86250</v>
      </c>
      <c r="H24" s="135">
        <f t="shared" si="2"/>
        <v>86250</v>
      </c>
      <c r="I24" s="135">
        <f t="shared" si="2"/>
        <v>86250</v>
      </c>
      <c r="J24" s="135">
        <f t="shared" si="2"/>
        <v>86250</v>
      </c>
      <c r="K24" s="135">
        <f t="shared" si="2"/>
        <v>86250</v>
      </c>
      <c r="L24" s="135">
        <f t="shared" si="2"/>
        <v>86250</v>
      </c>
      <c r="M24" s="135">
        <f t="shared" si="2"/>
        <v>85750</v>
      </c>
      <c r="N24" s="135">
        <f t="shared" si="2"/>
        <v>85750</v>
      </c>
      <c r="O24" s="135">
        <f t="shared" si="0"/>
        <v>1034000</v>
      </c>
      <c r="P24" s="4"/>
      <c r="Q24" s="4"/>
    </row>
    <row r="25" spans="1:17">
      <c r="A25" s="52" t="s">
        <v>440</v>
      </c>
      <c r="B25" s="53" t="s">
        <v>115</v>
      </c>
      <c r="C25" s="135">
        <f>SUM(C20+C24)</f>
        <v>604250</v>
      </c>
      <c r="D25" s="135">
        <f t="shared" ref="D25:N25" si="3">SUM(D20+D24)</f>
        <v>604250</v>
      </c>
      <c r="E25" s="135">
        <f t="shared" si="3"/>
        <v>603250</v>
      </c>
      <c r="F25" s="135">
        <f t="shared" si="3"/>
        <v>603250</v>
      </c>
      <c r="G25" s="135">
        <f t="shared" si="3"/>
        <v>603250</v>
      </c>
      <c r="H25" s="135">
        <f t="shared" si="3"/>
        <v>603250</v>
      </c>
      <c r="I25" s="135">
        <f t="shared" si="3"/>
        <v>603250</v>
      </c>
      <c r="J25" s="135">
        <f t="shared" si="3"/>
        <v>603250</v>
      </c>
      <c r="K25" s="135">
        <f t="shared" si="3"/>
        <v>603250</v>
      </c>
      <c r="L25" s="135">
        <f t="shared" si="3"/>
        <v>606250</v>
      </c>
      <c r="M25" s="135">
        <f t="shared" si="3"/>
        <v>602750</v>
      </c>
      <c r="N25" s="135">
        <f t="shared" si="3"/>
        <v>602750</v>
      </c>
      <c r="O25" s="135">
        <f t="shared" si="0"/>
        <v>7243000</v>
      </c>
      <c r="P25" s="4"/>
      <c r="Q25" s="4"/>
    </row>
    <row r="26" spans="1:17">
      <c r="A26" s="39" t="s">
        <v>411</v>
      </c>
      <c r="B26" s="53" t="s">
        <v>116</v>
      </c>
      <c r="C26" s="135">
        <v>110700</v>
      </c>
      <c r="D26" s="135">
        <v>110700</v>
      </c>
      <c r="E26" s="135">
        <v>110700</v>
      </c>
      <c r="F26" s="135">
        <v>110700</v>
      </c>
      <c r="G26" s="135">
        <v>110700</v>
      </c>
      <c r="H26" s="135">
        <v>110700</v>
      </c>
      <c r="I26" s="135">
        <v>110700</v>
      </c>
      <c r="J26" s="135">
        <v>110700</v>
      </c>
      <c r="K26" s="135">
        <v>110700</v>
      </c>
      <c r="L26" s="135">
        <v>110700</v>
      </c>
      <c r="M26" s="135">
        <v>110700</v>
      </c>
      <c r="N26" s="135">
        <v>110300</v>
      </c>
      <c r="O26" s="135">
        <f t="shared" si="0"/>
        <v>1328000</v>
      </c>
      <c r="P26" s="4"/>
      <c r="Q26" s="4"/>
    </row>
    <row r="27" spans="1:17">
      <c r="A27" s="5" t="s">
        <v>117</v>
      </c>
      <c r="B27" s="30" t="s">
        <v>118</v>
      </c>
      <c r="C27" s="135"/>
      <c r="D27" s="135"/>
      <c r="E27" s="135">
        <v>10000</v>
      </c>
      <c r="F27" s="135"/>
      <c r="G27" s="135"/>
      <c r="H27" s="135"/>
      <c r="I27" s="135"/>
      <c r="J27" s="135"/>
      <c r="K27" s="135">
        <v>10000</v>
      </c>
      <c r="L27" s="135"/>
      <c r="M27" s="135"/>
      <c r="N27" s="135"/>
      <c r="O27" s="135">
        <f t="shared" si="0"/>
        <v>20000</v>
      </c>
      <c r="P27" s="4"/>
      <c r="Q27" s="4"/>
    </row>
    <row r="28" spans="1:17">
      <c r="A28" s="5" t="s">
        <v>119</v>
      </c>
      <c r="B28" s="30" t="s">
        <v>120</v>
      </c>
      <c r="C28" s="135">
        <v>82200</v>
      </c>
      <c r="D28" s="135">
        <v>82200</v>
      </c>
      <c r="E28" s="135">
        <v>82200</v>
      </c>
      <c r="F28" s="135">
        <v>82200</v>
      </c>
      <c r="G28" s="135">
        <v>82200</v>
      </c>
      <c r="H28" s="135">
        <v>82200</v>
      </c>
      <c r="I28" s="135">
        <v>82000</v>
      </c>
      <c r="J28" s="135">
        <v>82000</v>
      </c>
      <c r="K28" s="135">
        <v>82200</v>
      </c>
      <c r="L28" s="135">
        <v>82200</v>
      </c>
      <c r="M28" s="135">
        <v>82200</v>
      </c>
      <c r="N28" s="135">
        <v>82200</v>
      </c>
      <c r="O28" s="135">
        <f t="shared" si="0"/>
        <v>986000</v>
      </c>
      <c r="P28" s="4"/>
      <c r="Q28" s="4"/>
    </row>
    <row r="29" spans="1:17">
      <c r="A29" s="5" t="s">
        <v>121</v>
      </c>
      <c r="B29" s="30" t="s">
        <v>122</v>
      </c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>
        <f t="shared" si="0"/>
        <v>0</v>
      </c>
      <c r="P29" s="4"/>
      <c r="Q29" s="4"/>
    </row>
    <row r="30" spans="1:17">
      <c r="A30" s="7" t="s">
        <v>385</v>
      </c>
      <c r="B30" s="33" t="s">
        <v>123</v>
      </c>
      <c r="C30" s="135">
        <f>SUM(C27:C29)</f>
        <v>82200</v>
      </c>
      <c r="D30" s="135">
        <f t="shared" ref="D30:N30" si="4">SUM(D27:D29)</f>
        <v>82200</v>
      </c>
      <c r="E30" s="135">
        <f t="shared" si="4"/>
        <v>92200</v>
      </c>
      <c r="F30" s="135">
        <f t="shared" si="4"/>
        <v>82200</v>
      </c>
      <c r="G30" s="135">
        <f t="shared" si="4"/>
        <v>82200</v>
      </c>
      <c r="H30" s="135">
        <f t="shared" si="4"/>
        <v>82200</v>
      </c>
      <c r="I30" s="135">
        <f t="shared" si="4"/>
        <v>82000</v>
      </c>
      <c r="J30" s="135">
        <f t="shared" si="4"/>
        <v>82000</v>
      </c>
      <c r="K30" s="135">
        <f t="shared" si="4"/>
        <v>92200</v>
      </c>
      <c r="L30" s="135">
        <f t="shared" si="4"/>
        <v>82200</v>
      </c>
      <c r="M30" s="135">
        <f t="shared" si="4"/>
        <v>82200</v>
      </c>
      <c r="N30" s="135">
        <f t="shared" si="4"/>
        <v>82200</v>
      </c>
      <c r="O30" s="135">
        <f t="shared" si="0"/>
        <v>1006000</v>
      </c>
      <c r="P30" s="4"/>
      <c r="Q30" s="4"/>
    </row>
    <row r="31" spans="1:17">
      <c r="A31" s="5" t="s">
        <v>124</v>
      </c>
      <c r="B31" s="30" t="s">
        <v>125</v>
      </c>
      <c r="C31" s="135">
        <v>15000</v>
      </c>
      <c r="D31" s="135">
        <v>15000</v>
      </c>
      <c r="E31" s="135">
        <v>16000</v>
      </c>
      <c r="F31" s="135">
        <v>16000</v>
      </c>
      <c r="G31" s="135">
        <v>16000</v>
      </c>
      <c r="H31" s="135">
        <v>16000</v>
      </c>
      <c r="I31" s="135">
        <v>16000</v>
      </c>
      <c r="J31" s="135">
        <v>16000</v>
      </c>
      <c r="K31" s="135">
        <v>16000</v>
      </c>
      <c r="L31" s="135">
        <v>16000</v>
      </c>
      <c r="M31" s="135">
        <v>16000</v>
      </c>
      <c r="N31" s="135">
        <v>16000</v>
      </c>
      <c r="O31" s="135">
        <f t="shared" si="0"/>
        <v>190000</v>
      </c>
      <c r="P31" s="4"/>
      <c r="Q31" s="4"/>
    </row>
    <row r="32" spans="1:17">
      <c r="A32" s="5" t="s">
        <v>126</v>
      </c>
      <c r="B32" s="30" t="s">
        <v>127</v>
      </c>
      <c r="C32" s="135">
        <v>18300</v>
      </c>
      <c r="D32" s="135">
        <v>18300</v>
      </c>
      <c r="E32" s="135">
        <v>18300</v>
      </c>
      <c r="F32" s="135">
        <v>18300</v>
      </c>
      <c r="G32" s="135">
        <v>18300</v>
      </c>
      <c r="H32" s="135">
        <v>18400</v>
      </c>
      <c r="I32" s="135">
        <v>18400</v>
      </c>
      <c r="J32" s="135">
        <v>18400</v>
      </c>
      <c r="K32" s="135">
        <v>18400</v>
      </c>
      <c r="L32" s="135">
        <v>18300</v>
      </c>
      <c r="M32" s="135">
        <v>18300</v>
      </c>
      <c r="N32" s="135">
        <v>18300</v>
      </c>
      <c r="O32" s="135">
        <f t="shared" si="0"/>
        <v>220000</v>
      </c>
      <c r="P32" s="4"/>
      <c r="Q32" s="4"/>
    </row>
    <row r="33" spans="1:17">
      <c r="A33" s="7" t="s">
        <v>441</v>
      </c>
      <c r="B33" s="33" t="s">
        <v>128</v>
      </c>
      <c r="C33" s="135">
        <f>SUM(C31:C32)</f>
        <v>33300</v>
      </c>
      <c r="D33" s="135">
        <f t="shared" ref="D33:N33" si="5">SUM(D31:D32)</f>
        <v>33300</v>
      </c>
      <c r="E33" s="135">
        <f t="shared" si="5"/>
        <v>34300</v>
      </c>
      <c r="F33" s="135">
        <f t="shared" si="5"/>
        <v>34300</v>
      </c>
      <c r="G33" s="135">
        <f t="shared" si="5"/>
        <v>34300</v>
      </c>
      <c r="H33" s="135">
        <f t="shared" si="5"/>
        <v>34400</v>
      </c>
      <c r="I33" s="135">
        <f t="shared" si="5"/>
        <v>34400</v>
      </c>
      <c r="J33" s="135">
        <f t="shared" si="5"/>
        <v>34400</v>
      </c>
      <c r="K33" s="135">
        <f t="shared" si="5"/>
        <v>34400</v>
      </c>
      <c r="L33" s="135">
        <f t="shared" si="5"/>
        <v>34300</v>
      </c>
      <c r="M33" s="135">
        <f t="shared" si="5"/>
        <v>34300</v>
      </c>
      <c r="N33" s="135">
        <f t="shared" si="5"/>
        <v>34300</v>
      </c>
      <c r="O33" s="135">
        <f t="shared" si="0"/>
        <v>410000</v>
      </c>
      <c r="P33" s="4"/>
      <c r="Q33" s="4"/>
    </row>
    <row r="34" spans="1:17">
      <c r="A34" s="5" t="s">
        <v>129</v>
      </c>
      <c r="B34" s="30" t="s">
        <v>130</v>
      </c>
      <c r="C34" s="135">
        <v>76700</v>
      </c>
      <c r="D34" s="135">
        <v>76700</v>
      </c>
      <c r="E34" s="135">
        <v>76700</v>
      </c>
      <c r="F34" s="135">
        <v>76700</v>
      </c>
      <c r="G34" s="135">
        <v>76700</v>
      </c>
      <c r="H34" s="135">
        <v>76700</v>
      </c>
      <c r="I34" s="135">
        <v>76700</v>
      </c>
      <c r="J34" s="135">
        <v>76700</v>
      </c>
      <c r="K34" s="135">
        <v>76600</v>
      </c>
      <c r="L34" s="135">
        <v>76600</v>
      </c>
      <c r="M34" s="135">
        <v>76600</v>
      </c>
      <c r="N34" s="135">
        <v>76600</v>
      </c>
      <c r="O34" s="135">
        <f t="shared" si="0"/>
        <v>920000</v>
      </c>
      <c r="P34" s="4"/>
      <c r="Q34" s="4"/>
    </row>
    <row r="35" spans="1:17">
      <c r="A35" s="5" t="s">
        <v>131</v>
      </c>
      <c r="B35" s="30" t="s">
        <v>132</v>
      </c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>
        <f t="shared" si="0"/>
        <v>0</v>
      </c>
      <c r="P35" s="4"/>
      <c r="Q35" s="4"/>
    </row>
    <row r="36" spans="1:17">
      <c r="A36" s="5" t="s">
        <v>412</v>
      </c>
      <c r="B36" s="30" t="s">
        <v>133</v>
      </c>
      <c r="C36" s="135"/>
      <c r="D36" s="135"/>
      <c r="E36" s="135"/>
      <c r="F36" s="135"/>
      <c r="G36" s="135"/>
      <c r="H36" s="135"/>
      <c r="I36" s="135">
        <v>10000</v>
      </c>
      <c r="J36" s="135">
        <v>10000</v>
      </c>
      <c r="K36" s="135"/>
      <c r="L36" s="135"/>
      <c r="M36" s="135"/>
      <c r="N36" s="135"/>
      <c r="O36" s="135">
        <f t="shared" si="0"/>
        <v>20000</v>
      </c>
      <c r="P36" s="4"/>
      <c r="Q36" s="4"/>
    </row>
    <row r="37" spans="1:17">
      <c r="A37" s="5" t="s">
        <v>134</v>
      </c>
      <c r="B37" s="30" t="s">
        <v>135</v>
      </c>
      <c r="C37" s="135">
        <v>36600</v>
      </c>
      <c r="D37" s="135">
        <v>36600</v>
      </c>
      <c r="E37" s="135">
        <v>36600</v>
      </c>
      <c r="F37" s="135">
        <v>36600</v>
      </c>
      <c r="G37" s="135">
        <v>36700</v>
      </c>
      <c r="H37" s="135">
        <v>36700</v>
      </c>
      <c r="I37" s="135">
        <v>36700</v>
      </c>
      <c r="J37" s="135">
        <v>36700</v>
      </c>
      <c r="K37" s="135">
        <v>36700</v>
      </c>
      <c r="L37" s="135">
        <v>36700</v>
      </c>
      <c r="M37" s="135">
        <v>36700</v>
      </c>
      <c r="N37" s="135">
        <v>36700</v>
      </c>
      <c r="O37" s="135">
        <f t="shared" si="0"/>
        <v>440000</v>
      </c>
      <c r="P37" s="4"/>
      <c r="Q37" s="4"/>
    </row>
    <row r="38" spans="1:17">
      <c r="A38" s="10" t="s">
        <v>413</v>
      </c>
      <c r="B38" s="30" t="s">
        <v>136</v>
      </c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>
        <f t="shared" si="0"/>
        <v>0</v>
      </c>
      <c r="P38" s="4"/>
      <c r="Q38" s="4"/>
    </row>
    <row r="39" spans="1:17">
      <c r="A39" s="6" t="s">
        <v>137</v>
      </c>
      <c r="B39" s="30" t="s">
        <v>138</v>
      </c>
      <c r="C39" s="135">
        <v>161000</v>
      </c>
      <c r="D39" s="135">
        <v>161000</v>
      </c>
      <c r="E39" s="135">
        <v>161500</v>
      </c>
      <c r="F39" s="135">
        <v>161500</v>
      </c>
      <c r="G39" s="135">
        <v>161500</v>
      </c>
      <c r="H39" s="135">
        <v>161500</v>
      </c>
      <c r="I39" s="135">
        <v>161500</v>
      </c>
      <c r="J39" s="135">
        <v>161500</v>
      </c>
      <c r="K39" s="135">
        <v>161500</v>
      </c>
      <c r="L39" s="135">
        <v>161500</v>
      </c>
      <c r="M39" s="135">
        <v>161500</v>
      </c>
      <c r="N39" s="135">
        <v>161500</v>
      </c>
      <c r="O39" s="135">
        <f t="shared" si="0"/>
        <v>1937000</v>
      </c>
      <c r="P39" s="4"/>
      <c r="Q39" s="4"/>
    </row>
    <row r="40" spans="1:17">
      <c r="A40" s="5" t="s">
        <v>414</v>
      </c>
      <c r="B40" s="30" t="s">
        <v>139</v>
      </c>
      <c r="C40" s="135">
        <v>76300</v>
      </c>
      <c r="D40" s="135">
        <v>76700</v>
      </c>
      <c r="E40" s="135">
        <v>76700</v>
      </c>
      <c r="F40" s="135">
        <v>76700</v>
      </c>
      <c r="G40" s="135">
        <v>76700</v>
      </c>
      <c r="H40" s="135">
        <v>76700</v>
      </c>
      <c r="I40" s="135">
        <v>76700</v>
      </c>
      <c r="J40" s="135">
        <v>76700</v>
      </c>
      <c r="K40" s="135">
        <v>76700</v>
      </c>
      <c r="L40" s="135">
        <v>76700</v>
      </c>
      <c r="M40" s="135">
        <v>76700</v>
      </c>
      <c r="N40" s="135">
        <v>76700</v>
      </c>
      <c r="O40" s="135">
        <f t="shared" si="0"/>
        <v>920000</v>
      </c>
      <c r="P40" s="4"/>
      <c r="Q40" s="4"/>
    </row>
    <row r="41" spans="1:17">
      <c r="A41" s="7" t="s">
        <v>386</v>
      </c>
      <c r="B41" s="33" t="s">
        <v>140</v>
      </c>
      <c r="C41" s="135">
        <f>SUM(C34:C40)</f>
        <v>350600</v>
      </c>
      <c r="D41" s="135">
        <f t="shared" ref="D41:M41" si="6">SUM(D34:D40)</f>
        <v>351000</v>
      </c>
      <c r="E41" s="135">
        <f t="shared" si="6"/>
        <v>351500</v>
      </c>
      <c r="F41" s="135">
        <f t="shared" si="6"/>
        <v>351500</v>
      </c>
      <c r="G41" s="135">
        <f t="shared" si="6"/>
        <v>351600</v>
      </c>
      <c r="H41" s="135">
        <f t="shared" si="6"/>
        <v>351600</v>
      </c>
      <c r="I41" s="135">
        <f t="shared" si="6"/>
        <v>361600</v>
      </c>
      <c r="J41" s="135">
        <f t="shared" si="6"/>
        <v>361600</v>
      </c>
      <c r="K41" s="135">
        <f t="shared" si="6"/>
        <v>351500</v>
      </c>
      <c r="L41" s="135">
        <f t="shared" si="6"/>
        <v>351500</v>
      </c>
      <c r="M41" s="135">
        <f t="shared" si="6"/>
        <v>351500</v>
      </c>
      <c r="N41" s="135">
        <f>SUM(N34:N40)</f>
        <v>351500</v>
      </c>
      <c r="O41" s="135">
        <f t="shared" si="0"/>
        <v>4237000</v>
      </c>
      <c r="P41" s="4"/>
      <c r="Q41" s="4"/>
    </row>
    <row r="42" spans="1:17">
      <c r="A42" s="5" t="s">
        <v>141</v>
      </c>
      <c r="B42" s="30" t="s">
        <v>142</v>
      </c>
      <c r="C42" s="135">
        <v>11250</v>
      </c>
      <c r="D42" s="135">
        <v>11250</v>
      </c>
      <c r="E42" s="135">
        <v>11250</v>
      </c>
      <c r="F42" s="135">
        <v>11250</v>
      </c>
      <c r="G42" s="135">
        <v>11250</v>
      </c>
      <c r="H42" s="135">
        <v>11250</v>
      </c>
      <c r="I42" s="135">
        <v>11250</v>
      </c>
      <c r="J42" s="135">
        <v>11250</v>
      </c>
      <c r="K42" s="135">
        <v>11250</v>
      </c>
      <c r="L42" s="135">
        <v>11250</v>
      </c>
      <c r="M42" s="135">
        <v>11250</v>
      </c>
      <c r="N42" s="135">
        <v>11250</v>
      </c>
      <c r="O42" s="135">
        <f t="shared" si="0"/>
        <v>135000</v>
      </c>
      <c r="P42" s="4"/>
      <c r="Q42" s="4"/>
    </row>
    <row r="43" spans="1:17">
      <c r="A43" s="5" t="s">
        <v>143</v>
      </c>
      <c r="B43" s="30" t="s">
        <v>144</v>
      </c>
      <c r="C43" s="135"/>
      <c r="D43" s="135"/>
      <c r="E43" s="135"/>
      <c r="F43" s="135"/>
      <c r="G43" s="135">
        <v>15000</v>
      </c>
      <c r="H43" s="135"/>
      <c r="I43" s="135"/>
      <c r="J43" s="135">
        <v>15000</v>
      </c>
      <c r="K43" s="135"/>
      <c r="L43" s="135"/>
      <c r="M43" s="135"/>
      <c r="N43" s="135"/>
      <c r="O43" s="135">
        <f t="shared" si="0"/>
        <v>30000</v>
      </c>
      <c r="P43" s="4"/>
      <c r="Q43" s="4"/>
    </row>
    <row r="44" spans="1:17">
      <c r="A44" s="7" t="s">
        <v>387</v>
      </c>
      <c r="B44" s="33" t="s">
        <v>145</v>
      </c>
      <c r="C44" s="135">
        <f>SUM(C42:C43)</f>
        <v>11250</v>
      </c>
      <c r="D44" s="135">
        <f t="shared" ref="D44:N44" si="7">SUM(D42:D43)</f>
        <v>11250</v>
      </c>
      <c r="E44" s="135">
        <f t="shared" si="7"/>
        <v>11250</v>
      </c>
      <c r="F44" s="135">
        <f t="shared" si="7"/>
        <v>11250</v>
      </c>
      <c r="G44" s="135">
        <f t="shared" si="7"/>
        <v>26250</v>
      </c>
      <c r="H44" s="135">
        <f t="shared" si="7"/>
        <v>11250</v>
      </c>
      <c r="I44" s="135">
        <f t="shared" si="7"/>
        <v>11250</v>
      </c>
      <c r="J44" s="135">
        <f t="shared" si="7"/>
        <v>26250</v>
      </c>
      <c r="K44" s="135">
        <f t="shared" si="7"/>
        <v>11250</v>
      </c>
      <c r="L44" s="135">
        <f t="shared" si="7"/>
        <v>11250</v>
      </c>
      <c r="M44" s="135">
        <f t="shared" si="7"/>
        <v>11250</v>
      </c>
      <c r="N44" s="135">
        <f t="shared" si="7"/>
        <v>11250</v>
      </c>
      <c r="O44" s="135">
        <f t="shared" si="0"/>
        <v>165000</v>
      </c>
      <c r="P44" s="4"/>
      <c r="Q44" s="4"/>
    </row>
    <row r="45" spans="1:17">
      <c r="A45" s="5" t="s">
        <v>146</v>
      </c>
      <c r="B45" s="30" t="s">
        <v>147</v>
      </c>
      <c r="C45" s="135">
        <v>132000</v>
      </c>
      <c r="D45" s="135">
        <v>132000</v>
      </c>
      <c r="E45" s="135">
        <v>132000</v>
      </c>
      <c r="F45" s="135">
        <v>132000</v>
      </c>
      <c r="G45" s="135">
        <v>132000</v>
      </c>
      <c r="H45" s="135">
        <v>132000</v>
      </c>
      <c r="I45" s="135">
        <v>132000</v>
      </c>
      <c r="J45" s="135">
        <v>132000</v>
      </c>
      <c r="K45" s="135">
        <v>132000</v>
      </c>
      <c r="L45" s="135">
        <v>132000</v>
      </c>
      <c r="M45" s="135">
        <v>132000</v>
      </c>
      <c r="N45" s="135">
        <v>132000</v>
      </c>
      <c r="O45" s="135">
        <f t="shared" si="0"/>
        <v>1584000</v>
      </c>
      <c r="P45" s="4"/>
      <c r="Q45" s="4"/>
    </row>
    <row r="46" spans="1:17">
      <c r="A46" s="5" t="s">
        <v>148</v>
      </c>
      <c r="B46" s="30" t="s">
        <v>149</v>
      </c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>
        <f t="shared" si="0"/>
        <v>0</v>
      </c>
      <c r="P46" s="4"/>
      <c r="Q46" s="4"/>
    </row>
    <row r="47" spans="1:17">
      <c r="A47" s="5" t="s">
        <v>415</v>
      </c>
      <c r="B47" s="30" t="s">
        <v>150</v>
      </c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>
        <f t="shared" si="0"/>
        <v>0</v>
      </c>
      <c r="P47" s="4"/>
      <c r="Q47" s="4"/>
    </row>
    <row r="48" spans="1:17">
      <c r="A48" s="5" t="s">
        <v>416</v>
      </c>
      <c r="B48" s="30" t="s">
        <v>151</v>
      </c>
      <c r="C48" s="135"/>
      <c r="D48" s="135"/>
      <c r="E48" s="135">
        <v>65000</v>
      </c>
      <c r="F48" s="135"/>
      <c r="G48" s="135"/>
      <c r="H48" s="135">
        <v>65000</v>
      </c>
      <c r="I48" s="135"/>
      <c r="J48" s="135"/>
      <c r="K48" s="135">
        <v>65000</v>
      </c>
      <c r="L48" s="135"/>
      <c r="M48" s="135"/>
      <c r="N48" s="135">
        <v>65000</v>
      </c>
      <c r="O48" s="135">
        <f t="shared" si="0"/>
        <v>260000</v>
      </c>
      <c r="P48" s="4"/>
      <c r="Q48" s="4"/>
    </row>
    <row r="49" spans="1:17">
      <c r="A49" s="5" t="s">
        <v>152</v>
      </c>
      <c r="B49" s="30" t="s">
        <v>153</v>
      </c>
      <c r="C49" s="135">
        <v>10100</v>
      </c>
      <c r="D49" s="135">
        <v>10100</v>
      </c>
      <c r="E49" s="135">
        <v>10100</v>
      </c>
      <c r="F49" s="135">
        <v>10100</v>
      </c>
      <c r="G49" s="135">
        <v>11200</v>
      </c>
      <c r="H49" s="135">
        <v>11200</v>
      </c>
      <c r="I49" s="135">
        <v>11200</v>
      </c>
      <c r="J49" s="135">
        <v>11200</v>
      </c>
      <c r="K49" s="135">
        <v>11200</v>
      </c>
      <c r="L49" s="135">
        <v>11200</v>
      </c>
      <c r="M49" s="135">
        <v>11200</v>
      </c>
      <c r="N49" s="135">
        <v>11200</v>
      </c>
      <c r="O49" s="135">
        <f t="shared" si="0"/>
        <v>130000</v>
      </c>
      <c r="P49" s="4"/>
      <c r="Q49" s="4"/>
    </row>
    <row r="50" spans="1:17">
      <c r="A50" s="7" t="s">
        <v>388</v>
      </c>
      <c r="B50" s="33" t="s">
        <v>154</v>
      </c>
      <c r="C50" s="135">
        <f>SUM(C45:C49)</f>
        <v>142100</v>
      </c>
      <c r="D50" s="135">
        <f t="shared" ref="D50:N50" si="8">SUM(D45:D49)</f>
        <v>142100</v>
      </c>
      <c r="E50" s="135">
        <f t="shared" si="8"/>
        <v>207100</v>
      </c>
      <c r="F50" s="135">
        <f t="shared" si="8"/>
        <v>142100</v>
      </c>
      <c r="G50" s="135">
        <f t="shared" si="8"/>
        <v>143200</v>
      </c>
      <c r="H50" s="135">
        <f t="shared" si="8"/>
        <v>208200</v>
      </c>
      <c r="I50" s="135">
        <f t="shared" si="8"/>
        <v>143200</v>
      </c>
      <c r="J50" s="135">
        <f t="shared" si="8"/>
        <v>143200</v>
      </c>
      <c r="K50" s="135">
        <f t="shared" si="8"/>
        <v>208200</v>
      </c>
      <c r="L50" s="135">
        <f t="shared" si="8"/>
        <v>143200</v>
      </c>
      <c r="M50" s="135">
        <f t="shared" si="8"/>
        <v>143200</v>
      </c>
      <c r="N50" s="135">
        <f t="shared" si="8"/>
        <v>208200</v>
      </c>
      <c r="O50" s="135">
        <f t="shared" si="0"/>
        <v>1974000</v>
      </c>
      <c r="P50" s="4"/>
      <c r="Q50" s="4"/>
    </row>
    <row r="51" spans="1:17">
      <c r="A51" s="39" t="s">
        <v>389</v>
      </c>
      <c r="B51" s="53" t="s">
        <v>155</v>
      </c>
      <c r="C51" s="135">
        <f>SUM(C30+C33+C41+C50+C44)</f>
        <v>619450</v>
      </c>
      <c r="D51" s="135">
        <f t="shared" ref="D51:N51" si="9">SUM(D30+D33+D41+D50+D44)</f>
        <v>619850</v>
      </c>
      <c r="E51" s="135">
        <f t="shared" si="9"/>
        <v>696350</v>
      </c>
      <c r="F51" s="135">
        <f t="shared" si="9"/>
        <v>621350</v>
      </c>
      <c r="G51" s="135">
        <f t="shared" si="9"/>
        <v>637550</v>
      </c>
      <c r="H51" s="135">
        <f t="shared" si="9"/>
        <v>687650</v>
      </c>
      <c r="I51" s="135">
        <f t="shared" si="9"/>
        <v>632450</v>
      </c>
      <c r="J51" s="135">
        <f t="shared" si="9"/>
        <v>647450</v>
      </c>
      <c r="K51" s="135">
        <f t="shared" si="9"/>
        <v>697550</v>
      </c>
      <c r="L51" s="135">
        <f t="shared" si="9"/>
        <v>622450</v>
      </c>
      <c r="M51" s="135">
        <f t="shared" si="9"/>
        <v>622450</v>
      </c>
      <c r="N51" s="135">
        <f t="shared" si="9"/>
        <v>687450</v>
      </c>
      <c r="O51" s="135">
        <f t="shared" si="0"/>
        <v>7792000</v>
      </c>
      <c r="P51" s="4"/>
      <c r="Q51" s="4"/>
    </row>
    <row r="52" spans="1:17">
      <c r="A52" s="13" t="s">
        <v>156</v>
      </c>
      <c r="B52" s="30" t="s">
        <v>157</v>
      </c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>
        <f t="shared" si="0"/>
        <v>0</v>
      </c>
      <c r="P52" s="4"/>
      <c r="Q52" s="4"/>
    </row>
    <row r="53" spans="1:17">
      <c r="A53" s="13" t="s">
        <v>390</v>
      </c>
      <c r="B53" s="30" t="s">
        <v>158</v>
      </c>
      <c r="C53" s="135"/>
      <c r="D53" s="135"/>
      <c r="E53" s="135">
        <v>33000</v>
      </c>
      <c r="F53" s="135"/>
      <c r="G53" s="135"/>
      <c r="H53" s="135">
        <v>50000</v>
      </c>
      <c r="I53" s="135"/>
      <c r="J53" s="135"/>
      <c r="K53" s="135"/>
      <c r="L53" s="135">
        <v>90000</v>
      </c>
      <c r="M53" s="135"/>
      <c r="N53" s="135">
        <v>20000</v>
      </c>
      <c r="O53" s="135">
        <f t="shared" si="0"/>
        <v>193000</v>
      </c>
      <c r="P53" s="4"/>
      <c r="Q53" s="4"/>
    </row>
    <row r="54" spans="1:17">
      <c r="A54" s="16" t="s">
        <v>417</v>
      </c>
      <c r="B54" s="30" t="s">
        <v>159</v>
      </c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>
        <f t="shared" si="0"/>
        <v>0</v>
      </c>
      <c r="P54" s="4"/>
      <c r="Q54" s="4"/>
    </row>
    <row r="55" spans="1:17">
      <c r="A55" s="16" t="s">
        <v>418</v>
      </c>
      <c r="B55" s="30" t="s">
        <v>160</v>
      </c>
      <c r="C55" s="135">
        <v>3800</v>
      </c>
      <c r="D55" s="135">
        <v>3800</v>
      </c>
      <c r="E55" s="135">
        <v>3800</v>
      </c>
      <c r="F55" s="135">
        <v>4000</v>
      </c>
      <c r="G55" s="135">
        <v>3800</v>
      </c>
      <c r="H55" s="135">
        <v>4000</v>
      </c>
      <c r="I55" s="135">
        <v>3800</v>
      </c>
      <c r="J55" s="135">
        <v>3800</v>
      </c>
      <c r="K55" s="135">
        <v>3800</v>
      </c>
      <c r="L55" s="135">
        <v>3800</v>
      </c>
      <c r="M55" s="135">
        <v>3800</v>
      </c>
      <c r="N55" s="135">
        <v>3800</v>
      </c>
      <c r="O55" s="135">
        <f t="shared" si="0"/>
        <v>46000</v>
      </c>
      <c r="P55" s="4"/>
      <c r="Q55" s="4"/>
    </row>
    <row r="56" spans="1:17">
      <c r="A56" s="16" t="s">
        <v>419</v>
      </c>
      <c r="B56" s="30" t="s">
        <v>161</v>
      </c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>
        <f t="shared" si="0"/>
        <v>0</v>
      </c>
      <c r="P56" s="4"/>
      <c r="Q56" s="4"/>
    </row>
    <row r="57" spans="1:17">
      <c r="A57" s="13" t="s">
        <v>420</v>
      </c>
      <c r="B57" s="30" t="s">
        <v>162</v>
      </c>
      <c r="C57" s="135">
        <v>30800</v>
      </c>
      <c r="D57" s="135">
        <v>30800</v>
      </c>
      <c r="E57" s="135">
        <v>30800</v>
      </c>
      <c r="F57" s="135">
        <v>30800</v>
      </c>
      <c r="G57" s="135">
        <v>30800</v>
      </c>
      <c r="H57" s="135">
        <v>30800</v>
      </c>
      <c r="I57" s="135">
        <v>30800</v>
      </c>
      <c r="J57" s="135">
        <v>30800</v>
      </c>
      <c r="K57" s="135">
        <v>30900</v>
      </c>
      <c r="L57" s="135">
        <v>30900</v>
      </c>
      <c r="M57" s="135">
        <v>30900</v>
      </c>
      <c r="N57" s="135">
        <v>30900</v>
      </c>
      <c r="O57" s="135">
        <f t="shared" si="0"/>
        <v>370000</v>
      </c>
      <c r="P57" s="4"/>
      <c r="Q57" s="4"/>
    </row>
    <row r="58" spans="1:17">
      <c r="A58" s="13" t="s">
        <v>421</v>
      </c>
      <c r="B58" s="30" t="s">
        <v>163</v>
      </c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>
        <f t="shared" si="0"/>
        <v>0</v>
      </c>
      <c r="P58" s="4"/>
      <c r="Q58" s="4"/>
    </row>
    <row r="59" spans="1:17">
      <c r="A59" s="13" t="s">
        <v>422</v>
      </c>
      <c r="B59" s="30" t="s">
        <v>164</v>
      </c>
      <c r="C59" s="135">
        <v>52000</v>
      </c>
      <c r="D59" s="135">
        <v>52000</v>
      </c>
      <c r="E59" s="135">
        <v>52000</v>
      </c>
      <c r="F59" s="135">
        <v>52000</v>
      </c>
      <c r="G59" s="135">
        <v>52000</v>
      </c>
      <c r="H59" s="135">
        <v>52000</v>
      </c>
      <c r="I59" s="135">
        <v>52000</v>
      </c>
      <c r="J59" s="135">
        <v>52000</v>
      </c>
      <c r="K59" s="135">
        <v>52000</v>
      </c>
      <c r="L59" s="135">
        <v>52000</v>
      </c>
      <c r="M59" s="135">
        <v>52000</v>
      </c>
      <c r="N59" s="135">
        <v>54000</v>
      </c>
      <c r="O59" s="135">
        <f t="shared" si="0"/>
        <v>626000</v>
      </c>
      <c r="P59" s="4"/>
      <c r="Q59" s="4"/>
    </row>
    <row r="60" spans="1:17">
      <c r="A60" s="50" t="s">
        <v>391</v>
      </c>
      <c r="B60" s="53" t="s">
        <v>165</v>
      </c>
      <c r="C60" s="135">
        <f>SUM(C52:C59)</f>
        <v>86600</v>
      </c>
      <c r="D60" s="135">
        <f t="shared" ref="D60:N60" si="10">SUM(D52:D59)</f>
        <v>86600</v>
      </c>
      <c r="E60" s="135">
        <f t="shared" si="10"/>
        <v>119600</v>
      </c>
      <c r="F60" s="135">
        <f t="shared" si="10"/>
        <v>86800</v>
      </c>
      <c r="G60" s="135">
        <f t="shared" si="10"/>
        <v>86600</v>
      </c>
      <c r="H60" s="135">
        <f t="shared" si="10"/>
        <v>136800</v>
      </c>
      <c r="I60" s="135">
        <f t="shared" si="10"/>
        <v>86600</v>
      </c>
      <c r="J60" s="135">
        <f t="shared" si="10"/>
        <v>86600</v>
      </c>
      <c r="K60" s="135">
        <f t="shared" si="10"/>
        <v>86700</v>
      </c>
      <c r="L60" s="135">
        <f t="shared" si="10"/>
        <v>176700</v>
      </c>
      <c r="M60" s="135">
        <f t="shared" si="10"/>
        <v>86700</v>
      </c>
      <c r="N60" s="135">
        <f t="shared" si="10"/>
        <v>108700</v>
      </c>
      <c r="O60" s="135">
        <f t="shared" si="0"/>
        <v>1235000</v>
      </c>
      <c r="P60" s="4"/>
      <c r="Q60" s="4"/>
    </row>
    <row r="61" spans="1:17">
      <c r="A61" s="12" t="s">
        <v>423</v>
      </c>
      <c r="B61" s="30" t="s">
        <v>166</v>
      </c>
      <c r="C61" s="135"/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>
        <f t="shared" si="0"/>
        <v>0</v>
      </c>
      <c r="P61" s="4"/>
      <c r="Q61" s="4"/>
    </row>
    <row r="62" spans="1:17">
      <c r="A62" s="12" t="s">
        <v>167</v>
      </c>
      <c r="B62" s="30" t="s">
        <v>168</v>
      </c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>
        <f t="shared" si="0"/>
        <v>0</v>
      </c>
      <c r="P62" s="4"/>
      <c r="Q62" s="4"/>
    </row>
    <row r="63" spans="1:17">
      <c r="A63" s="12" t="s">
        <v>169</v>
      </c>
      <c r="B63" s="30" t="s">
        <v>170</v>
      </c>
      <c r="C63" s="135"/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>
        <f t="shared" si="0"/>
        <v>0</v>
      </c>
      <c r="P63" s="4"/>
      <c r="Q63" s="4"/>
    </row>
    <row r="64" spans="1:17">
      <c r="A64" s="12" t="s">
        <v>392</v>
      </c>
      <c r="B64" s="30" t="s">
        <v>171</v>
      </c>
      <c r="C64" s="135"/>
      <c r="D64" s="135"/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5">
        <f t="shared" si="0"/>
        <v>0</v>
      </c>
      <c r="P64" s="4"/>
      <c r="Q64" s="4"/>
    </row>
    <row r="65" spans="1:17">
      <c r="A65" s="12" t="s">
        <v>424</v>
      </c>
      <c r="B65" s="30" t="s">
        <v>172</v>
      </c>
      <c r="C65" s="135"/>
      <c r="D65" s="135"/>
      <c r="E65" s="135"/>
      <c r="F65" s="135"/>
      <c r="G65" s="135"/>
      <c r="H65" s="135"/>
      <c r="I65" s="135"/>
      <c r="J65" s="135"/>
      <c r="K65" s="135"/>
      <c r="L65" s="135"/>
      <c r="M65" s="135"/>
      <c r="N65" s="135"/>
      <c r="O65" s="135">
        <f t="shared" si="0"/>
        <v>0</v>
      </c>
      <c r="P65" s="4"/>
      <c r="Q65" s="4"/>
    </row>
    <row r="66" spans="1:17">
      <c r="A66" s="12" t="s">
        <v>393</v>
      </c>
      <c r="B66" s="30" t="s">
        <v>173</v>
      </c>
      <c r="C66" s="135">
        <v>51913</v>
      </c>
      <c r="D66" s="135">
        <v>51915</v>
      </c>
      <c r="E66" s="135">
        <v>51915</v>
      </c>
      <c r="F66" s="135">
        <v>51915</v>
      </c>
      <c r="G66" s="135">
        <v>51915</v>
      </c>
      <c r="H66" s="135">
        <v>51915</v>
      </c>
      <c r="I66" s="135">
        <v>51915</v>
      </c>
      <c r="J66" s="135">
        <v>51915</v>
      </c>
      <c r="K66" s="135">
        <v>51915</v>
      </c>
      <c r="L66" s="135">
        <v>51915</v>
      </c>
      <c r="M66" s="135">
        <v>51915</v>
      </c>
      <c r="N66" s="135">
        <v>51915</v>
      </c>
      <c r="O66" s="135">
        <f>SUM(C66:N66)</f>
        <v>622978</v>
      </c>
      <c r="P66" s="4"/>
      <c r="Q66" s="4"/>
    </row>
    <row r="67" spans="1:17">
      <c r="A67" s="12" t="s">
        <v>425</v>
      </c>
      <c r="B67" s="30" t="s">
        <v>174</v>
      </c>
      <c r="C67" s="135"/>
      <c r="D67" s="135"/>
      <c r="E67" s="135"/>
      <c r="F67" s="135"/>
      <c r="G67" s="135"/>
      <c r="H67" s="135"/>
      <c r="I67" s="135"/>
      <c r="J67" s="135"/>
      <c r="K67" s="135"/>
      <c r="L67" s="135"/>
      <c r="M67" s="135"/>
      <c r="N67" s="135"/>
      <c r="O67" s="135">
        <f t="shared" si="0"/>
        <v>0</v>
      </c>
      <c r="P67" s="4"/>
      <c r="Q67" s="4"/>
    </row>
    <row r="68" spans="1:17">
      <c r="A68" s="12" t="s">
        <v>426</v>
      </c>
      <c r="B68" s="30" t="s">
        <v>175</v>
      </c>
      <c r="C68" s="135"/>
      <c r="D68" s="135"/>
      <c r="E68" s="135"/>
      <c r="F68" s="135"/>
      <c r="G68" s="135"/>
      <c r="H68" s="135"/>
      <c r="I68" s="135"/>
      <c r="J68" s="135"/>
      <c r="K68" s="135"/>
      <c r="L68" s="135"/>
      <c r="M68" s="135"/>
      <c r="N68" s="135"/>
      <c r="O68" s="135">
        <f t="shared" si="0"/>
        <v>0</v>
      </c>
      <c r="P68" s="4"/>
      <c r="Q68" s="4"/>
    </row>
    <row r="69" spans="1:17">
      <c r="A69" s="12" t="s">
        <v>176</v>
      </c>
      <c r="B69" s="30" t="s">
        <v>177</v>
      </c>
      <c r="C69" s="135"/>
      <c r="D69" s="135"/>
      <c r="E69" s="135"/>
      <c r="F69" s="135"/>
      <c r="G69" s="135"/>
      <c r="H69" s="135"/>
      <c r="I69" s="135"/>
      <c r="J69" s="135"/>
      <c r="K69" s="135"/>
      <c r="L69" s="135"/>
      <c r="M69" s="135"/>
      <c r="N69" s="135"/>
      <c r="O69" s="135">
        <f t="shared" si="0"/>
        <v>0</v>
      </c>
      <c r="P69" s="4"/>
      <c r="Q69" s="4"/>
    </row>
    <row r="70" spans="1:17">
      <c r="A70" s="19" t="s">
        <v>178</v>
      </c>
      <c r="B70" s="30" t="s">
        <v>179</v>
      </c>
      <c r="C70" s="135"/>
      <c r="D70" s="135"/>
      <c r="E70" s="135"/>
      <c r="F70" s="135"/>
      <c r="G70" s="135"/>
      <c r="H70" s="135"/>
      <c r="I70" s="135"/>
      <c r="J70" s="135"/>
      <c r="K70" s="135"/>
      <c r="L70" s="135"/>
      <c r="M70" s="135"/>
      <c r="N70" s="135"/>
      <c r="O70" s="135">
        <f t="shared" si="0"/>
        <v>0</v>
      </c>
      <c r="P70" s="4"/>
      <c r="Q70" s="4"/>
    </row>
    <row r="71" spans="1:17">
      <c r="A71" s="12" t="s">
        <v>427</v>
      </c>
      <c r="B71" s="30" t="s">
        <v>180</v>
      </c>
      <c r="C71" s="135">
        <v>43000</v>
      </c>
      <c r="D71" s="135">
        <v>43000</v>
      </c>
      <c r="E71" s="135">
        <v>43000</v>
      </c>
      <c r="F71" s="135">
        <v>47000</v>
      </c>
      <c r="G71" s="135">
        <v>43000</v>
      </c>
      <c r="H71" s="135">
        <v>43000</v>
      </c>
      <c r="I71" s="135">
        <v>43000</v>
      </c>
      <c r="J71" s="135">
        <v>43000</v>
      </c>
      <c r="K71" s="135">
        <v>43000</v>
      </c>
      <c r="L71" s="135">
        <v>43000</v>
      </c>
      <c r="M71" s="135">
        <v>43000</v>
      </c>
      <c r="N71" s="135">
        <v>43000</v>
      </c>
      <c r="O71" s="135">
        <f t="shared" si="0"/>
        <v>520000</v>
      </c>
      <c r="P71" s="4"/>
      <c r="Q71" s="4"/>
    </row>
    <row r="72" spans="1:17">
      <c r="A72" s="19" t="s">
        <v>588</v>
      </c>
      <c r="B72" s="30" t="s">
        <v>181</v>
      </c>
      <c r="C72" s="135"/>
      <c r="D72" s="135"/>
      <c r="E72" s="135"/>
      <c r="F72" s="135"/>
      <c r="G72" s="135"/>
      <c r="H72" s="135"/>
      <c r="I72" s="135"/>
      <c r="J72" s="135"/>
      <c r="K72" s="135"/>
      <c r="L72" s="135"/>
      <c r="M72" s="135"/>
      <c r="N72" s="135">
        <v>8339130</v>
      </c>
      <c r="O72" s="135">
        <f t="shared" ref="O72:O135" si="11">SUM(C72:N72)</f>
        <v>8339130</v>
      </c>
      <c r="P72" s="4"/>
      <c r="Q72" s="4"/>
    </row>
    <row r="73" spans="1:17">
      <c r="A73" s="19"/>
      <c r="B73" s="30" t="s">
        <v>181</v>
      </c>
      <c r="C73" s="135"/>
      <c r="D73" s="135"/>
      <c r="E73" s="135"/>
      <c r="F73" s="135"/>
      <c r="G73" s="135"/>
      <c r="H73" s="135"/>
      <c r="I73" s="135"/>
      <c r="J73" s="135"/>
      <c r="K73" s="135"/>
      <c r="L73" s="135"/>
      <c r="M73" s="135"/>
      <c r="N73" s="135"/>
      <c r="O73" s="135">
        <f t="shared" si="11"/>
        <v>0</v>
      </c>
      <c r="P73" s="4"/>
      <c r="Q73" s="4"/>
    </row>
    <row r="74" spans="1:17">
      <c r="A74" s="50" t="s">
        <v>394</v>
      </c>
      <c r="B74" s="53" t="s">
        <v>182</v>
      </c>
      <c r="C74" s="135">
        <f>SUM(C61:C73)</f>
        <v>94913</v>
      </c>
      <c r="D74" s="135">
        <f t="shared" ref="D74:N74" si="12">SUM(D61:D73)</f>
        <v>94915</v>
      </c>
      <c r="E74" s="135">
        <f t="shared" si="12"/>
        <v>94915</v>
      </c>
      <c r="F74" s="135">
        <f t="shared" si="12"/>
        <v>98915</v>
      </c>
      <c r="G74" s="135">
        <f t="shared" si="12"/>
        <v>94915</v>
      </c>
      <c r="H74" s="135">
        <f t="shared" si="12"/>
        <v>94915</v>
      </c>
      <c r="I74" s="135">
        <f t="shared" si="12"/>
        <v>94915</v>
      </c>
      <c r="J74" s="135">
        <f t="shared" si="12"/>
        <v>94915</v>
      </c>
      <c r="K74" s="135">
        <f t="shared" si="12"/>
        <v>94915</v>
      </c>
      <c r="L74" s="135">
        <f t="shared" si="12"/>
        <v>94915</v>
      </c>
      <c r="M74" s="135">
        <f t="shared" si="12"/>
        <v>94915</v>
      </c>
      <c r="N74" s="135">
        <f t="shared" si="12"/>
        <v>8434045</v>
      </c>
      <c r="O74" s="135">
        <f t="shared" si="11"/>
        <v>9482108</v>
      </c>
      <c r="P74" s="4"/>
      <c r="Q74" s="4"/>
    </row>
    <row r="75" spans="1:17" ht="15.75">
      <c r="A75" s="61" t="s">
        <v>547</v>
      </c>
      <c r="B75" s="53"/>
      <c r="C75" s="135">
        <f>SUM(C25+C26+C51+C60+C74)</f>
        <v>1515913</v>
      </c>
      <c r="D75" s="135">
        <f t="shared" ref="D75:N75" si="13">SUM(D25+D26+D51+D60+D74)</f>
        <v>1516315</v>
      </c>
      <c r="E75" s="135">
        <f t="shared" si="13"/>
        <v>1624815</v>
      </c>
      <c r="F75" s="135">
        <f t="shared" si="13"/>
        <v>1521015</v>
      </c>
      <c r="G75" s="135">
        <f t="shared" si="13"/>
        <v>1533015</v>
      </c>
      <c r="H75" s="135">
        <f t="shared" si="13"/>
        <v>1633315</v>
      </c>
      <c r="I75" s="135">
        <f t="shared" si="13"/>
        <v>1527915</v>
      </c>
      <c r="J75" s="135">
        <f t="shared" si="13"/>
        <v>1542915</v>
      </c>
      <c r="K75" s="135">
        <f t="shared" si="13"/>
        <v>1593115</v>
      </c>
      <c r="L75" s="135">
        <f t="shared" si="13"/>
        <v>1611015</v>
      </c>
      <c r="M75" s="135">
        <f t="shared" si="13"/>
        <v>1517515</v>
      </c>
      <c r="N75" s="135">
        <f t="shared" si="13"/>
        <v>9943245</v>
      </c>
      <c r="O75" s="135">
        <f t="shared" si="11"/>
        <v>27080108</v>
      </c>
      <c r="P75" s="4"/>
      <c r="Q75" s="4"/>
    </row>
    <row r="76" spans="1:17">
      <c r="A76" s="34" t="s">
        <v>183</v>
      </c>
      <c r="B76" s="30" t="s">
        <v>184</v>
      </c>
      <c r="C76" s="135"/>
      <c r="D76" s="135"/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135">
        <f t="shared" si="11"/>
        <v>0</v>
      </c>
      <c r="P76" s="4"/>
      <c r="Q76" s="4"/>
    </row>
    <row r="77" spans="1:17">
      <c r="A77" s="34" t="s">
        <v>428</v>
      </c>
      <c r="B77" s="30" t="s">
        <v>185</v>
      </c>
      <c r="C77" s="135"/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135">
        <f t="shared" si="11"/>
        <v>0</v>
      </c>
      <c r="P77" s="4"/>
      <c r="Q77" s="4"/>
    </row>
    <row r="78" spans="1:17">
      <c r="A78" s="34" t="s">
        <v>186</v>
      </c>
      <c r="B78" s="30" t="s">
        <v>187</v>
      </c>
      <c r="C78" s="135"/>
      <c r="D78" s="135"/>
      <c r="E78" s="135"/>
      <c r="F78" s="135"/>
      <c r="G78" s="135"/>
      <c r="H78" s="135"/>
      <c r="I78" s="135"/>
      <c r="J78" s="135"/>
      <c r="K78" s="135"/>
      <c r="L78" s="135"/>
      <c r="M78" s="135"/>
      <c r="N78" s="135"/>
      <c r="O78" s="135">
        <f t="shared" si="11"/>
        <v>0</v>
      </c>
      <c r="P78" s="4"/>
      <c r="Q78" s="4"/>
    </row>
    <row r="79" spans="1:17">
      <c r="A79" s="34" t="s">
        <v>188</v>
      </c>
      <c r="B79" s="30" t="s">
        <v>189</v>
      </c>
      <c r="C79" s="135"/>
      <c r="D79" s="135"/>
      <c r="E79" s="135"/>
      <c r="F79" s="135">
        <v>1206000</v>
      </c>
      <c r="G79" s="135"/>
      <c r="H79" s="135"/>
      <c r="I79" s="135"/>
      <c r="J79" s="135">
        <v>5000000</v>
      </c>
      <c r="K79" s="135"/>
      <c r="L79" s="135"/>
      <c r="M79" s="135"/>
      <c r="N79" s="135"/>
      <c r="O79" s="135">
        <f t="shared" si="11"/>
        <v>6206000</v>
      </c>
      <c r="P79" s="4"/>
      <c r="Q79" s="4"/>
    </row>
    <row r="80" spans="1:17">
      <c r="A80" s="6" t="s">
        <v>190</v>
      </c>
      <c r="B80" s="30" t="s">
        <v>191</v>
      </c>
      <c r="C80" s="135"/>
      <c r="D80" s="135"/>
      <c r="E80" s="135"/>
      <c r="F80" s="135"/>
      <c r="G80" s="135"/>
      <c r="H80" s="135"/>
      <c r="I80" s="135"/>
      <c r="J80" s="135"/>
      <c r="K80" s="135"/>
      <c r="L80" s="135"/>
      <c r="M80" s="135"/>
      <c r="N80" s="135"/>
      <c r="O80" s="135">
        <f t="shared" si="11"/>
        <v>0</v>
      </c>
      <c r="P80" s="4"/>
      <c r="Q80" s="4"/>
    </row>
    <row r="81" spans="1:17">
      <c r="A81" s="6" t="s">
        <v>192</v>
      </c>
      <c r="B81" s="30" t="s">
        <v>193</v>
      </c>
      <c r="C81" s="135"/>
      <c r="D81" s="135"/>
      <c r="E81" s="135"/>
      <c r="F81" s="135"/>
      <c r="G81" s="135"/>
      <c r="H81" s="135"/>
      <c r="I81" s="135"/>
      <c r="J81" s="135"/>
      <c r="K81" s="135"/>
      <c r="L81" s="135"/>
      <c r="M81" s="135"/>
      <c r="N81" s="135"/>
      <c r="O81" s="135">
        <f t="shared" si="11"/>
        <v>0</v>
      </c>
      <c r="P81" s="4"/>
      <c r="Q81" s="4"/>
    </row>
    <row r="82" spans="1:17">
      <c r="A82" s="6" t="s">
        <v>194</v>
      </c>
      <c r="B82" s="30" t="s">
        <v>195</v>
      </c>
      <c r="C82" s="135"/>
      <c r="D82" s="135"/>
      <c r="E82" s="135"/>
      <c r="F82" s="135">
        <v>326000</v>
      </c>
      <c r="G82" s="135"/>
      <c r="H82" s="135"/>
      <c r="I82" s="135"/>
      <c r="J82" s="135">
        <v>1350000</v>
      </c>
      <c r="K82" s="135"/>
      <c r="L82" s="135"/>
      <c r="M82" s="135"/>
      <c r="N82" s="135"/>
      <c r="O82" s="135">
        <f t="shared" si="11"/>
        <v>1676000</v>
      </c>
      <c r="P82" s="4"/>
      <c r="Q82" s="4"/>
    </row>
    <row r="83" spans="1:17">
      <c r="A83" s="51" t="s">
        <v>396</v>
      </c>
      <c r="B83" s="53" t="s">
        <v>196</v>
      </c>
      <c r="C83" s="135">
        <f>SUM(C76:C82)</f>
        <v>0</v>
      </c>
      <c r="D83" s="135">
        <f t="shared" ref="D83:N83" si="14">SUM(D76:D82)</f>
        <v>0</v>
      </c>
      <c r="E83" s="135">
        <f t="shared" si="14"/>
        <v>0</v>
      </c>
      <c r="F83" s="135">
        <f t="shared" si="14"/>
        <v>1532000</v>
      </c>
      <c r="G83" s="135">
        <f t="shared" si="14"/>
        <v>0</v>
      </c>
      <c r="H83" s="135">
        <f t="shared" si="14"/>
        <v>0</v>
      </c>
      <c r="I83" s="135">
        <f t="shared" si="14"/>
        <v>0</v>
      </c>
      <c r="J83" s="135">
        <f t="shared" si="14"/>
        <v>6350000</v>
      </c>
      <c r="K83" s="135">
        <f t="shared" si="14"/>
        <v>0</v>
      </c>
      <c r="L83" s="135">
        <f t="shared" si="14"/>
        <v>0</v>
      </c>
      <c r="M83" s="135">
        <f t="shared" si="14"/>
        <v>0</v>
      </c>
      <c r="N83" s="135">
        <f t="shared" si="14"/>
        <v>0</v>
      </c>
      <c r="O83" s="135">
        <f t="shared" si="11"/>
        <v>7882000</v>
      </c>
      <c r="P83" s="4"/>
      <c r="Q83" s="4"/>
    </row>
    <row r="84" spans="1:17">
      <c r="A84" s="13" t="s">
        <v>197</v>
      </c>
      <c r="B84" s="30" t="s">
        <v>198</v>
      </c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>
        <f t="shared" si="11"/>
        <v>0</v>
      </c>
      <c r="P84" s="4"/>
      <c r="Q84" s="4"/>
    </row>
    <row r="85" spans="1:17">
      <c r="A85" s="13" t="s">
        <v>199</v>
      </c>
      <c r="B85" s="30" t="s">
        <v>200</v>
      </c>
      <c r="C85" s="135"/>
      <c r="D85" s="135"/>
      <c r="E85" s="135"/>
      <c r="F85" s="135"/>
      <c r="G85" s="135"/>
      <c r="H85" s="135"/>
      <c r="I85" s="135"/>
      <c r="J85" s="135"/>
      <c r="K85" s="135"/>
      <c r="L85" s="135"/>
      <c r="M85" s="135"/>
      <c r="N85" s="135"/>
      <c r="O85" s="135">
        <f t="shared" si="11"/>
        <v>0</v>
      </c>
      <c r="P85" s="4"/>
      <c r="Q85" s="4"/>
    </row>
    <row r="86" spans="1:17">
      <c r="A86" s="13" t="s">
        <v>201</v>
      </c>
      <c r="B86" s="30" t="s">
        <v>202</v>
      </c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>
        <f t="shared" si="11"/>
        <v>0</v>
      </c>
      <c r="P86" s="4"/>
      <c r="Q86" s="4"/>
    </row>
    <row r="87" spans="1:17">
      <c r="A87" s="13" t="s">
        <v>203</v>
      </c>
      <c r="B87" s="30" t="s">
        <v>204</v>
      </c>
      <c r="C87" s="135"/>
      <c r="D87" s="135"/>
      <c r="E87" s="135"/>
      <c r="F87" s="135"/>
      <c r="G87" s="135"/>
      <c r="H87" s="135"/>
      <c r="I87" s="135"/>
      <c r="J87" s="135"/>
      <c r="K87" s="135"/>
      <c r="L87" s="135"/>
      <c r="M87" s="135"/>
      <c r="N87" s="135"/>
      <c r="O87" s="135">
        <f t="shared" si="11"/>
        <v>0</v>
      </c>
      <c r="P87" s="4"/>
      <c r="Q87" s="4"/>
    </row>
    <row r="88" spans="1:17">
      <c r="A88" s="50" t="s">
        <v>397</v>
      </c>
      <c r="B88" s="53" t="s">
        <v>205</v>
      </c>
      <c r="C88" s="135">
        <f>SUM(C84:C87)</f>
        <v>0</v>
      </c>
      <c r="D88" s="135">
        <f t="shared" ref="D88:N88" si="15">SUM(D84:D87)</f>
        <v>0</v>
      </c>
      <c r="E88" s="135">
        <f t="shared" si="15"/>
        <v>0</v>
      </c>
      <c r="F88" s="135">
        <f t="shared" si="15"/>
        <v>0</v>
      </c>
      <c r="G88" s="135">
        <f t="shared" si="15"/>
        <v>0</v>
      </c>
      <c r="H88" s="135">
        <f t="shared" si="15"/>
        <v>0</v>
      </c>
      <c r="I88" s="135">
        <f t="shared" si="15"/>
        <v>0</v>
      </c>
      <c r="J88" s="135">
        <f t="shared" si="15"/>
        <v>0</v>
      </c>
      <c r="K88" s="135">
        <f t="shared" si="15"/>
        <v>0</v>
      </c>
      <c r="L88" s="135">
        <f t="shared" si="15"/>
        <v>0</v>
      </c>
      <c r="M88" s="135">
        <f t="shared" si="15"/>
        <v>0</v>
      </c>
      <c r="N88" s="135">
        <f t="shared" si="15"/>
        <v>0</v>
      </c>
      <c r="O88" s="135">
        <f t="shared" si="11"/>
        <v>0</v>
      </c>
      <c r="P88" s="4"/>
      <c r="Q88" s="4"/>
    </row>
    <row r="89" spans="1:17" ht="30">
      <c r="A89" s="13" t="s">
        <v>206</v>
      </c>
      <c r="B89" s="30" t="s">
        <v>207</v>
      </c>
      <c r="C89" s="135"/>
      <c r="D89" s="135"/>
      <c r="E89" s="135"/>
      <c r="F89" s="135"/>
      <c r="G89" s="135"/>
      <c r="H89" s="135"/>
      <c r="I89" s="135"/>
      <c r="J89" s="135"/>
      <c r="K89" s="135"/>
      <c r="L89" s="135"/>
      <c r="M89" s="135"/>
      <c r="N89" s="135"/>
      <c r="O89" s="135">
        <f t="shared" si="11"/>
        <v>0</v>
      </c>
      <c r="P89" s="4"/>
      <c r="Q89" s="4"/>
    </row>
    <row r="90" spans="1:17" ht="30">
      <c r="A90" s="13" t="s">
        <v>429</v>
      </c>
      <c r="B90" s="30" t="s">
        <v>208</v>
      </c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135">
        <f t="shared" si="11"/>
        <v>0</v>
      </c>
      <c r="P90" s="4"/>
      <c r="Q90" s="4"/>
    </row>
    <row r="91" spans="1:17" ht="30">
      <c r="A91" s="13" t="s">
        <v>430</v>
      </c>
      <c r="B91" s="30" t="s">
        <v>209</v>
      </c>
      <c r="C91" s="135"/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35"/>
      <c r="O91" s="135">
        <f t="shared" si="11"/>
        <v>0</v>
      </c>
      <c r="P91" s="4"/>
      <c r="Q91" s="4"/>
    </row>
    <row r="92" spans="1:17">
      <c r="A92" s="13" t="s">
        <v>431</v>
      </c>
      <c r="B92" s="30" t="s">
        <v>210</v>
      </c>
      <c r="C92" s="135"/>
      <c r="D92" s="135"/>
      <c r="E92" s="135"/>
      <c r="F92" s="135"/>
      <c r="G92" s="135"/>
      <c r="H92" s="135"/>
      <c r="I92" s="135"/>
      <c r="J92" s="135"/>
      <c r="K92" s="135"/>
      <c r="L92" s="135"/>
      <c r="M92" s="135"/>
      <c r="N92" s="135"/>
      <c r="O92" s="135">
        <f t="shared" si="11"/>
        <v>0</v>
      </c>
      <c r="P92" s="4"/>
      <c r="Q92" s="4"/>
    </row>
    <row r="93" spans="1:17" ht="30">
      <c r="A93" s="13" t="s">
        <v>432</v>
      </c>
      <c r="B93" s="30" t="s">
        <v>211</v>
      </c>
      <c r="C93" s="135"/>
      <c r="D93" s="135"/>
      <c r="E93" s="135"/>
      <c r="F93" s="135"/>
      <c r="G93" s="135"/>
      <c r="H93" s="135"/>
      <c r="I93" s="135"/>
      <c r="J93" s="135"/>
      <c r="K93" s="135"/>
      <c r="L93" s="135"/>
      <c r="M93" s="135"/>
      <c r="N93" s="135"/>
      <c r="O93" s="135">
        <f t="shared" si="11"/>
        <v>0</v>
      </c>
      <c r="P93" s="4"/>
      <c r="Q93" s="4"/>
    </row>
    <row r="94" spans="1:17" ht="30">
      <c r="A94" s="13" t="s">
        <v>433</v>
      </c>
      <c r="B94" s="30" t="s">
        <v>212</v>
      </c>
      <c r="C94" s="135"/>
      <c r="D94" s="135"/>
      <c r="E94" s="135"/>
      <c r="F94" s="135"/>
      <c r="G94" s="135"/>
      <c r="H94" s="135"/>
      <c r="I94" s="135"/>
      <c r="J94" s="135"/>
      <c r="K94" s="135"/>
      <c r="L94" s="135"/>
      <c r="M94" s="135"/>
      <c r="N94" s="135"/>
      <c r="O94" s="135">
        <f t="shared" si="11"/>
        <v>0</v>
      </c>
      <c r="P94" s="4"/>
      <c r="Q94" s="4"/>
    </row>
    <row r="95" spans="1:17">
      <c r="A95" s="13" t="s">
        <v>213</v>
      </c>
      <c r="B95" s="30" t="s">
        <v>214</v>
      </c>
      <c r="C95" s="135"/>
      <c r="D95" s="135"/>
      <c r="E95" s="135"/>
      <c r="F95" s="135"/>
      <c r="G95" s="135"/>
      <c r="H95" s="135"/>
      <c r="I95" s="135"/>
      <c r="J95" s="135"/>
      <c r="K95" s="135"/>
      <c r="L95" s="135"/>
      <c r="M95" s="135"/>
      <c r="N95" s="135"/>
      <c r="O95" s="135">
        <f t="shared" si="11"/>
        <v>0</v>
      </c>
      <c r="P95" s="4"/>
      <c r="Q95" s="4"/>
    </row>
    <row r="96" spans="1:17">
      <c r="A96" s="13" t="s">
        <v>434</v>
      </c>
      <c r="B96" s="30" t="s">
        <v>215</v>
      </c>
      <c r="C96" s="135"/>
      <c r="D96" s="135"/>
      <c r="E96" s="135"/>
      <c r="F96" s="135"/>
      <c r="G96" s="135"/>
      <c r="H96" s="135"/>
      <c r="I96" s="135"/>
      <c r="J96" s="135"/>
      <c r="K96" s="135"/>
      <c r="L96" s="135"/>
      <c r="M96" s="135"/>
      <c r="N96" s="135"/>
      <c r="O96" s="135">
        <f t="shared" si="11"/>
        <v>0</v>
      </c>
      <c r="P96" s="4"/>
      <c r="Q96" s="4"/>
    </row>
    <row r="97" spans="1:17">
      <c r="A97" s="50" t="s">
        <v>398</v>
      </c>
      <c r="B97" s="53" t="s">
        <v>216</v>
      </c>
      <c r="C97" s="135">
        <f>SUM(C89:C96)</f>
        <v>0</v>
      </c>
      <c r="D97" s="135">
        <f t="shared" ref="D97:N97" si="16">SUM(D89:D96)</f>
        <v>0</v>
      </c>
      <c r="E97" s="135">
        <f t="shared" si="16"/>
        <v>0</v>
      </c>
      <c r="F97" s="135">
        <f t="shared" si="16"/>
        <v>0</v>
      </c>
      <c r="G97" s="135">
        <f t="shared" si="16"/>
        <v>0</v>
      </c>
      <c r="H97" s="135">
        <f t="shared" si="16"/>
        <v>0</v>
      </c>
      <c r="I97" s="135">
        <f t="shared" si="16"/>
        <v>0</v>
      </c>
      <c r="J97" s="135">
        <f t="shared" si="16"/>
        <v>0</v>
      </c>
      <c r="K97" s="135">
        <f t="shared" si="16"/>
        <v>0</v>
      </c>
      <c r="L97" s="135">
        <f t="shared" si="16"/>
        <v>0</v>
      </c>
      <c r="M97" s="135">
        <f t="shared" si="16"/>
        <v>0</v>
      </c>
      <c r="N97" s="135">
        <f t="shared" si="16"/>
        <v>0</v>
      </c>
      <c r="O97" s="135">
        <f t="shared" si="11"/>
        <v>0</v>
      </c>
      <c r="P97" s="4"/>
      <c r="Q97" s="4"/>
    </row>
    <row r="98" spans="1:17" ht="15.75">
      <c r="A98" s="61" t="s">
        <v>546</v>
      </c>
      <c r="B98" s="53"/>
      <c r="C98" s="135">
        <f>SUM(C83+C88+C97)</f>
        <v>0</v>
      </c>
      <c r="D98" s="135">
        <f t="shared" ref="D98:N98" si="17">SUM(D83+D88+D97)</f>
        <v>0</v>
      </c>
      <c r="E98" s="135">
        <f t="shared" si="17"/>
        <v>0</v>
      </c>
      <c r="F98" s="135">
        <f t="shared" si="17"/>
        <v>1532000</v>
      </c>
      <c r="G98" s="135">
        <f t="shared" si="17"/>
        <v>0</v>
      </c>
      <c r="H98" s="135">
        <f t="shared" si="17"/>
        <v>0</v>
      </c>
      <c r="I98" s="135">
        <f t="shared" si="17"/>
        <v>0</v>
      </c>
      <c r="J98" s="135">
        <f t="shared" si="17"/>
        <v>6350000</v>
      </c>
      <c r="K98" s="135">
        <f t="shared" si="17"/>
        <v>0</v>
      </c>
      <c r="L98" s="135">
        <f t="shared" si="17"/>
        <v>0</v>
      </c>
      <c r="M98" s="135">
        <f t="shared" si="17"/>
        <v>0</v>
      </c>
      <c r="N98" s="135">
        <f t="shared" si="17"/>
        <v>0</v>
      </c>
      <c r="O98" s="135">
        <f t="shared" si="11"/>
        <v>7882000</v>
      </c>
      <c r="P98" s="4"/>
      <c r="Q98" s="4"/>
    </row>
    <row r="99" spans="1:17" ht="15.75">
      <c r="A99" s="35" t="s">
        <v>442</v>
      </c>
      <c r="B99" s="36" t="s">
        <v>217</v>
      </c>
      <c r="C99" s="135">
        <f>SUM(C75+C98)</f>
        <v>1515913</v>
      </c>
      <c r="D99" s="135">
        <f t="shared" ref="D99:N99" si="18">SUM(D75+D98)</f>
        <v>1516315</v>
      </c>
      <c r="E99" s="135">
        <f t="shared" si="18"/>
        <v>1624815</v>
      </c>
      <c r="F99" s="135">
        <f t="shared" si="18"/>
        <v>3053015</v>
      </c>
      <c r="G99" s="135">
        <f t="shared" si="18"/>
        <v>1533015</v>
      </c>
      <c r="H99" s="135">
        <f t="shared" si="18"/>
        <v>1633315</v>
      </c>
      <c r="I99" s="135">
        <f t="shared" si="18"/>
        <v>1527915</v>
      </c>
      <c r="J99" s="135">
        <f t="shared" si="18"/>
        <v>7892915</v>
      </c>
      <c r="K99" s="135">
        <f t="shared" si="18"/>
        <v>1593115</v>
      </c>
      <c r="L99" s="135">
        <f t="shared" si="18"/>
        <v>1611015</v>
      </c>
      <c r="M99" s="135">
        <f t="shared" si="18"/>
        <v>1517515</v>
      </c>
      <c r="N99" s="135">
        <f t="shared" si="18"/>
        <v>9943245</v>
      </c>
      <c r="O99" s="135">
        <f t="shared" si="11"/>
        <v>34962108</v>
      </c>
      <c r="P99" s="4"/>
      <c r="Q99" s="4"/>
    </row>
    <row r="100" spans="1:17">
      <c r="A100" s="13" t="s">
        <v>435</v>
      </c>
      <c r="B100" s="5" t="s">
        <v>218</v>
      </c>
      <c r="C100" s="135"/>
      <c r="D100" s="135"/>
      <c r="E100" s="135"/>
      <c r="F100" s="135"/>
      <c r="G100" s="135"/>
      <c r="H100" s="135"/>
      <c r="I100" s="135"/>
      <c r="J100" s="135"/>
      <c r="K100" s="135"/>
      <c r="L100" s="135"/>
      <c r="M100" s="135"/>
      <c r="N100" s="135"/>
      <c r="O100" s="135">
        <f t="shared" si="11"/>
        <v>0</v>
      </c>
      <c r="P100" s="4"/>
      <c r="Q100" s="4"/>
    </row>
    <row r="101" spans="1:17">
      <c r="A101" s="13" t="s">
        <v>221</v>
      </c>
      <c r="B101" s="5" t="s">
        <v>222</v>
      </c>
      <c r="C101" s="135"/>
      <c r="D101" s="135"/>
      <c r="E101" s="135"/>
      <c r="F101" s="135"/>
      <c r="G101" s="135"/>
      <c r="H101" s="135"/>
      <c r="I101" s="135"/>
      <c r="J101" s="135"/>
      <c r="K101" s="135"/>
      <c r="L101" s="135"/>
      <c r="M101" s="135"/>
      <c r="N101" s="135"/>
      <c r="O101" s="135">
        <f t="shared" si="11"/>
        <v>0</v>
      </c>
      <c r="P101" s="4"/>
      <c r="Q101" s="4"/>
    </row>
    <row r="102" spans="1:17">
      <c r="A102" s="13" t="s">
        <v>436</v>
      </c>
      <c r="B102" s="5" t="s">
        <v>223</v>
      </c>
      <c r="C102" s="135"/>
      <c r="D102" s="135"/>
      <c r="E102" s="135"/>
      <c r="F102" s="135"/>
      <c r="G102" s="135"/>
      <c r="H102" s="135"/>
      <c r="I102" s="135"/>
      <c r="J102" s="135"/>
      <c r="K102" s="135"/>
      <c r="L102" s="135"/>
      <c r="M102" s="135"/>
      <c r="N102" s="135"/>
      <c r="O102" s="135">
        <f t="shared" si="11"/>
        <v>0</v>
      </c>
      <c r="P102" s="4"/>
      <c r="Q102" s="4"/>
    </row>
    <row r="103" spans="1:17">
      <c r="A103" s="15" t="s">
        <v>399</v>
      </c>
      <c r="B103" s="7" t="s">
        <v>225</v>
      </c>
      <c r="C103" s="135">
        <f>SUM(C100:C102)</f>
        <v>0</v>
      </c>
      <c r="D103" s="135">
        <f t="shared" ref="D103:N103" si="19">SUM(D100:D102)</f>
        <v>0</v>
      </c>
      <c r="E103" s="135">
        <f t="shared" si="19"/>
        <v>0</v>
      </c>
      <c r="F103" s="135">
        <f t="shared" si="19"/>
        <v>0</v>
      </c>
      <c r="G103" s="135">
        <f t="shared" si="19"/>
        <v>0</v>
      </c>
      <c r="H103" s="135">
        <f t="shared" si="19"/>
        <v>0</v>
      </c>
      <c r="I103" s="135">
        <f t="shared" si="19"/>
        <v>0</v>
      </c>
      <c r="J103" s="135">
        <f t="shared" si="19"/>
        <v>0</v>
      </c>
      <c r="K103" s="135">
        <f t="shared" si="19"/>
        <v>0</v>
      </c>
      <c r="L103" s="135">
        <f t="shared" si="19"/>
        <v>0</v>
      </c>
      <c r="M103" s="135">
        <f t="shared" si="19"/>
        <v>0</v>
      </c>
      <c r="N103" s="135">
        <f t="shared" si="19"/>
        <v>0</v>
      </c>
      <c r="O103" s="135">
        <f t="shared" si="11"/>
        <v>0</v>
      </c>
      <c r="P103" s="4"/>
      <c r="Q103" s="4"/>
    </row>
    <row r="104" spans="1:17">
      <c r="A104" s="37" t="s">
        <v>437</v>
      </c>
      <c r="B104" s="5" t="s">
        <v>226</v>
      </c>
      <c r="C104" s="135"/>
      <c r="D104" s="135"/>
      <c r="E104" s="135"/>
      <c r="F104" s="135"/>
      <c r="G104" s="135"/>
      <c r="H104" s="135"/>
      <c r="I104" s="135"/>
      <c r="J104" s="135"/>
      <c r="K104" s="135"/>
      <c r="L104" s="135"/>
      <c r="M104" s="135"/>
      <c r="N104" s="135"/>
      <c r="O104" s="135">
        <f t="shared" si="11"/>
        <v>0</v>
      </c>
      <c r="P104" s="4"/>
      <c r="Q104" s="4"/>
    </row>
    <row r="105" spans="1:17">
      <c r="A105" s="37" t="s">
        <v>405</v>
      </c>
      <c r="B105" s="5" t="s">
        <v>229</v>
      </c>
      <c r="C105" s="135"/>
      <c r="D105" s="135"/>
      <c r="E105" s="135"/>
      <c r="F105" s="135"/>
      <c r="G105" s="135"/>
      <c r="H105" s="135"/>
      <c r="I105" s="135"/>
      <c r="J105" s="135"/>
      <c r="K105" s="135"/>
      <c r="L105" s="135"/>
      <c r="M105" s="135"/>
      <c r="N105" s="135"/>
      <c r="O105" s="135">
        <f t="shared" si="11"/>
        <v>0</v>
      </c>
      <c r="P105" s="4"/>
      <c r="Q105" s="4"/>
    </row>
    <row r="106" spans="1:17">
      <c r="A106" s="13" t="s">
        <v>230</v>
      </c>
      <c r="B106" s="5" t="s">
        <v>231</v>
      </c>
      <c r="C106" s="135"/>
      <c r="D106" s="135"/>
      <c r="E106" s="135"/>
      <c r="F106" s="135"/>
      <c r="G106" s="135"/>
      <c r="H106" s="135"/>
      <c r="I106" s="135"/>
      <c r="J106" s="135"/>
      <c r="K106" s="135"/>
      <c r="L106" s="135"/>
      <c r="M106" s="135"/>
      <c r="N106" s="135"/>
      <c r="O106" s="135">
        <f t="shared" si="11"/>
        <v>0</v>
      </c>
      <c r="P106" s="4"/>
      <c r="Q106" s="4"/>
    </row>
    <row r="107" spans="1:17">
      <c r="A107" s="13" t="s">
        <v>438</v>
      </c>
      <c r="B107" s="5" t="s">
        <v>232</v>
      </c>
      <c r="C107" s="135"/>
      <c r="D107" s="135"/>
      <c r="E107" s="135"/>
      <c r="F107" s="135"/>
      <c r="G107" s="135"/>
      <c r="H107" s="135"/>
      <c r="I107" s="135"/>
      <c r="J107" s="135"/>
      <c r="K107" s="135"/>
      <c r="L107" s="135"/>
      <c r="M107" s="135"/>
      <c r="N107" s="135"/>
      <c r="O107" s="135">
        <f t="shared" si="11"/>
        <v>0</v>
      </c>
      <c r="P107" s="4"/>
      <c r="Q107" s="4"/>
    </row>
    <row r="108" spans="1:17">
      <c r="A108" s="14" t="s">
        <v>402</v>
      </c>
      <c r="B108" s="7" t="s">
        <v>233</v>
      </c>
      <c r="C108" s="135">
        <f>SUM(C104:C107)</f>
        <v>0</v>
      </c>
      <c r="D108" s="135">
        <f t="shared" ref="D108:N108" si="20">SUM(D104:D107)</f>
        <v>0</v>
      </c>
      <c r="E108" s="135">
        <f t="shared" si="20"/>
        <v>0</v>
      </c>
      <c r="F108" s="135">
        <f t="shared" si="20"/>
        <v>0</v>
      </c>
      <c r="G108" s="135">
        <f t="shared" si="20"/>
        <v>0</v>
      </c>
      <c r="H108" s="135">
        <f t="shared" si="20"/>
        <v>0</v>
      </c>
      <c r="I108" s="135">
        <f t="shared" si="20"/>
        <v>0</v>
      </c>
      <c r="J108" s="135">
        <f t="shared" si="20"/>
        <v>0</v>
      </c>
      <c r="K108" s="135">
        <f t="shared" si="20"/>
        <v>0</v>
      </c>
      <c r="L108" s="135">
        <f t="shared" si="20"/>
        <v>0</v>
      </c>
      <c r="M108" s="135">
        <f t="shared" si="20"/>
        <v>0</v>
      </c>
      <c r="N108" s="135">
        <f t="shared" si="20"/>
        <v>0</v>
      </c>
      <c r="O108" s="135">
        <f t="shared" si="11"/>
        <v>0</v>
      </c>
      <c r="P108" s="4"/>
      <c r="Q108" s="4"/>
    </row>
    <row r="109" spans="1:17">
      <c r="A109" s="37" t="s">
        <v>234</v>
      </c>
      <c r="B109" s="5" t="s">
        <v>235</v>
      </c>
      <c r="C109" s="135"/>
      <c r="D109" s="135"/>
      <c r="E109" s="135"/>
      <c r="F109" s="135"/>
      <c r="G109" s="135"/>
      <c r="H109" s="135"/>
      <c r="I109" s="135"/>
      <c r="J109" s="135"/>
      <c r="K109" s="135"/>
      <c r="L109" s="135"/>
      <c r="M109" s="135"/>
      <c r="N109" s="135"/>
      <c r="O109" s="135">
        <f t="shared" si="11"/>
        <v>0</v>
      </c>
      <c r="P109" s="4"/>
      <c r="Q109" s="4"/>
    </row>
    <row r="110" spans="1:17">
      <c r="A110" s="37" t="s">
        <v>236</v>
      </c>
      <c r="B110" s="5" t="s">
        <v>237</v>
      </c>
      <c r="C110" s="135">
        <v>655000</v>
      </c>
      <c r="D110" s="135"/>
      <c r="E110" s="135"/>
      <c r="F110" s="135"/>
      <c r="G110" s="135"/>
      <c r="H110" s="135"/>
      <c r="I110" s="135"/>
      <c r="J110" s="135"/>
      <c r="K110" s="135"/>
      <c r="L110" s="135"/>
      <c r="M110" s="135"/>
      <c r="N110" s="135"/>
      <c r="O110" s="135">
        <f t="shared" si="11"/>
        <v>655000</v>
      </c>
      <c r="P110" s="4"/>
      <c r="Q110" s="4"/>
    </row>
    <row r="111" spans="1:17">
      <c r="A111" s="14" t="s">
        <v>238</v>
      </c>
      <c r="B111" s="7" t="s">
        <v>239</v>
      </c>
      <c r="C111" s="135">
        <f>SUM(C109:C110)</f>
        <v>655000</v>
      </c>
      <c r="D111" s="135">
        <f t="shared" ref="D111:N111" si="21">SUM(D109:D110)</f>
        <v>0</v>
      </c>
      <c r="E111" s="135">
        <f t="shared" si="21"/>
        <v>0</v>
      </c>
      <c r="F111" s="135">
        <f t="shared" si="21"/>
        <v>0</v>
      </c>
      <c r="G111" s="135">
        <f t="shared" si="21"/>
        <v>0</v>
      </c>
      <c r="H111" s="135">
        <f t="shared" si="21"/>
        <v>0</v>
      </c>
      <c r="I111" s="135">
        <f t="shared" si="21"/>
        <v>0</v>
      </c>
      <c r="J111" s="135">
        <f t="shared" si="21"/>
        <v>0</v>
      </c>
      <c r="K111" s="135">
        <f t="shared" si="21"/>
        <v>0</v>
      </c>
      <c r="L111" s="135">
        <f t="shared" si="21"/>
        <v>0</v>
      </c>
      <c r="M111" s="135">
        <f t="shared" si="21"/>
        <v>0</v>
      </c>
      <c r="N111" s="135">
        <f t="shared" si="21"/>
        <v>0</v>
      </c>
      <c r="O111" s="135">
        <f t="shared" si="11"/>
        <v>655000</v>
      </c>
      <c r="P111" s="4"/>
      <c r="Q111" s="4"/>
    </row>
    <row r="112" spans="1:17">
      <c r="A112" s="37" t="s">
        <v>240</v>
      </c>
      <c r="B112" s="5" t="s">
        <v>241</v>
      </c>
      <c r="C112" s="135"/>
      <c r="D112" s="135"/>
      <c r="E112" s="135"/>
      <c r="F112" s="135"/>
      <c r="G112" s="135"/>
      <c r="H112" s="135"/>
      <c r="I112" s="135"/>
      <c r="J112" s="135"/>
      <c r="K112" s="135"/>
      <c r="L112" s="135"/>
      <c r="M112" s="135"/>
      <c r="N112" s="135"/>
      <c r="O112" s="135">
        <f t="shared" si="11"/>
        <v>0</v>
      </c>
      <c r="P112" s="4"/>
      <c r="Q112" s="4"/>
    </row>
    <row r="113" spans="1:17">
      <c r="A113" s="37" t="s">
        <v>242</v>
      </c>
      <c r="B113" s="5" t="s">
        <v>243</v>
      </c>
      <c r="C113" s="135"/>
      <c r="D113" s="135"/>
      <c r="E113" s="135"/>
      <c r="F113" s="135"/>
      <c r="G113" s="135"/>
      <c r="H113" s="135"/>
      <c r="I113" s="135"/>
      <c r="J113" s="135"/>
      <c r="K113" s="135"/>
      <c r="L113" s="135"/>
      <c r="M113" s="135"/>
      <c r="N113" s="135"/>
      <c r="O113" s="135">
        <f t="shared" si="11"/>
        <v>0</v>
      </c>
      <c r="P113" s="4"/>
      <c r="Q113" s="4"/>
    </row>
    <row r="114" spans="1:17">
      <c r="A114" s="37" t="s">
        <v>244</v>
      </c>
      <c r="B114" s="5" t="s">
        <v>245</v>
      </c>
      <c r="C114" s="135"/>
      <c r="D114" s="135"/>
      <c r="E114" s="135"/>
      <c r="F114" s="135"/>
      <c r="G114" s="135"/>
      <c r="H114" s="135"/>
      <c r="I114" s="135"/>
      <c r="J114" s="135"/>
      <c r="K114" s="135"/>
      <c r="L114" s="135"/>
      <c r="M114" s="135"/>
      <c r="N114" s="135"/>
      <c r="O114" s="135">
        <f t="shared" si="11"/>
        <v>0</v>
      </c>
      <c r="P114" s="4"/>
      <c r="Q114" s="4"/>
    </row>
    <row r="115" spans="1:17">
      <c r="A115" s="38" t="s">
        <v>403</v>
      </c>
      <c r="B115" s="39" t="s">
        <v>246</v>
      </c>
      <c r="C115" s="135">
        <f>SUM(C112:C114)</f>
        <v>0</v>
      </c>
      <c r="D115" s="135">
        <f t="shared" ref="D115:N115" si="22">SUM(D112:D114)</f>
        <v>0</v>
      </c>
      <c r="E115" s="135">
        <f t="shared" si="22"/>
        <v>0</v>
      </c>
      <c r="F115" s="135">
        <f t="shared" si="22"/>
        <v>0</v>
      </c>
      <c r="G115" s="135">
        <f t="shared" si="22"/>
        <v>0</v>
      </c>
      <c r="H115" s="135">
        <f t="shared" si="22"/>
        <v>0</v>
      </c>
      <c r="I115" s="135">
        <f t="shared" si="22"/>
        <v>0</v>
      </c>
      <c r="J115" s="135">
        <f t="shared" si="22"/>
        <v>0</v>
      </c>
      <c r="K115" s="135">
        <f t="shared" si="22"/>
        <v>0</v>
      </c>
      <c r="L115" s="135">
        <f t="shared" si="22"/>
        <v>0</v>
      </c>
      <c r="M115" s="135">
        <f t="shared" si="22"/>
        <v>0</v>
      </c>
      <c r="N115" s="135">
        <f t="shared" si="22"/>
        <v>0</v>
      </c>
      <c r="O115" s="135">
        <f t="shared" si="11"/>
        <v>0</v>
      </c>
      <c r="P115" s="4"/>
      <c r="Q115" s="4"/>
    </row>
    <row r="116" spans="1:17">
      <c r="A116" s="37" t="s">
        <v>247</v>
      </c>
      <c r="B116" s="5" t="s">
        <v>248</v>
      </c>
      <c r="C116" s="135"/>
      <c r="D116" s="135"/>
      <c r="E116" s="135"/>
      <c r="F116" s="135"/>
      <c r="G116" s="135"/>
      <c r="H116" s="135"/>
      <c r="I116" s="135"/>
      <c r="J116" s="135"/>
      <c r="K116" s="135"/>
      <c r="L116" s="135"/>
      <c r="M116" s="135"/>
      <c r="N116" s="135"/>
      <c r="O116" s="135">
        <f t="shared" si="11"/>
        <v>0</v>
      </c>
      <c r="P116" s="4"/>
      <c r="Q116" s="4"/>
    </row>
    <row r="117" spans="1:17">
      <c r="A117" s="13" t="s">
        <v>249</v>
      </c>
      <c r="B117" s="5" t="s">
        <v>250</v>
      </c>
      <c r="C117" s="135"/>
      <c r="D117" s="135"/>
      <c r="E117" s="135"/>
      <c r="F117" s="135"/>
      <c r="G117" s="135"/>
      <c r="H117" s="135"/>
      <c r="I117" s="135"/>
      <c r="J117" s="135"/>
      <c r="K117" s="135"/>
      <c r="L117" s="135"/>
      <c r="M117" s="135"/>
      <c r="N117" s="135"/>
      <c r="O117" s="135">
        <f t="shared" si="11"/>
        <v>0</v>
      </c>
      <c r="P117" s="4"/>
      <c r="Q117" s="4"/>
    </row>
    <row r="118" spans="1:17">
      <c r="A118" s="37" t="s">
        <v>439</v>
      </c>
      <c r="B118" s="5" t="s">
        <v>251</v>
      </c>
      <c r="C118" s="135"/>
      <c r="D118" s="135"/>
      <c r="E118" s="135"/>
      <c r="F118" s="135"/>
      <c r="G118" s="135"/>
      <c r="H118" s="135"/>
      <c r="I118" s="135"/>
      <c r="J118" s="135"/>
      <c r="K118" s="135"/>
      <c r="L118" s="135"/>
      <c r="M118" s="135"/>
      <c r="N118" s="135"/>
      <c r="O118" s="135">
        <f t="shared" si="11"/>
        <v>0</v>
      </c>
      <c r="P118" s="4"/>
      <c r="Q118" s="4"/>
    </row>
    <row r="119" spans="1:17">
      <c r="A119" s="37" t="s">
        <v>408</v>
      </c>
      <c r="B119" s="5" t="s">
        <v>252</v>
      </c>
      <c r="C119" s="135"/>
      <c r="D119" s="135"/>
      <c r="E119" s="135"/>
      <c r="F119" s="135"/>
      <c r="G119" s="135"/>
      <c r="H119" s="135"/>
      <c r="I119" s="135"/>
      <c r="J119" s="135"/>
      <c r="K119" s="135"/>
      <c r="L119" s="135"/>
      <c r="M119" s="135"/>
      <c r="N119" s="135"/>
      <c r="O119" s="135">
        <f t="shared" si="11"/>
        <v>0</v>
      </c>
      <c r="P119" s="4"/>
      <c r="Q119" s="4"/>
    </row>
    <row r="120" spans="1:17">
      <c r="A120" s="38" t="s">
        <v>409</v>
      </c>
      <c r="B120" s="39" t="s">
        <v>256</v>
      </c>
      <c r="C120" s="135">
        <f>SUM(C116:C119)</f>
        <v>0</v>
      </c>
      <c r="D120" s="135">
        <f t="shared" ref="D120:N120" si="23">SUM(D116:D119)</f>
        <v>0</v>
      </c>
      <c r="E120" s="135">
        <f t="shared" si="23"/>
        <v>0</v>
      </c>
      <c r="F120" s="135">
        <f t="shared" si="23"/>
        <v>0</v>
      </c>
      <c r="G120" s="135">
        <f t="shared" si="23"/>
        <v>0</v>
      </c>
      <c r="H120" s="135">
        <f t="shared" si="23"/>
        <v>0</v>
      </c>
      <c r="I120" s="135">
        <f t="shared" si="23"/>
        <v>0</v>
      </c>
      <c r="J120" s="135">
        <f t="shared" si="23"/>
        <v>0</v>
      </c>
      <c r="K120" s="135">
        <f t="shared" si="23"/>
        <v>0</v>
      </c>
      <c r="L120" s="135">
        <f t="shared" si="23"/>
        <v>0</v>
      </c>
      <c r="M120" s="135">
        <f t="shared" si="23"/>
        <v>0</v>
      </c>
      <c r="N120" s="135">
        <f t="shared" si="23"/>
        <v>0</v>
      </c>
      <c r="O120" s="135">
        <f t="shared" si="11"/>
        <v>0</v>
      </c>
      <c r="P120" s="4"/>
      <c r="Q120" s="4"/>
    </row>
    <row r="121" spans="1:17">
      <c r="A121" s="13" t="s">
        <v>257</v>
      </c>
      <c r="B121" s="5" t="s">
        <v>258</v>
      </c>
      <c r="C121" s="135"/>
      <c r="D121" s="135"/>
      <c r="E121" s="135"/>
      <c r="F121" s="135"/>
      <c r="G121" s="135"/>
      <c r="H121" s="135"/>
      <c r="I121" s="135"/>
      <c r="J121" s="135"/>
      <c r="K121" s="135"/>
      <c r="L121" s="135"/>
      <c r="M121" s="135"/>
      <c r="N121" s="135"/>
      <c r="O121" s="135">
        <f t="shared" si="11"/>
        <v>0</v>
      </c>
      <c r="P121" s="4"/>
      <c r="Q121" s="4"/>
    </row>
    <row r="122" spans="1:17" ht="15.75">
      <c r="A122" s="40" t="s">
        <v>443</v>
      </c>
      <c r="B122" s="41" t="s">
        <v>259</v>
      </c>
      <c r="C122" s="135">
        <f>SUM(C103+C108+C111+C115+C120+C121)</f>
        <v>655000</v>
      </c>
      <c r="D122" s="135">
        <f t="shared" ref="D122:N122" si="24">SUM(D103+D108+D111+D115+D120+D121)</f>
        <v>0</v>
      </c>
      <c r="E122" s="135">
        <f t="shared" si="24"/>
        <v>0</v>
      </c>
      <c r="F122" s="135">
        <f t="shared" si="24"/>
        <v>0</v>
      </c>
      <c r="G122" s="135">
        <f t="shared" si="24"/>
        <v>0</v>
      </c>
      <c r="H122" s="135">
        <f t="shared" si="24"/>
        <v>0</v>
      </c>
      <c r="I122" s="135">
        <f t="shared" si="24"/>
        <v>0</v>
      </c>
      <c r="J122" s="135">
        <f t="shared" si="24"/>
        <v>0</v>
      </c>
      <c r="K122" s="135">
        <f t="shared" si="24"/>
        <v>0</v>
      </c>
      <c r="L122" s="135">
        <f t="shared" si="24"/>
        <v>0</v>
      </c>
      <c r="M122" s="135">
        <f t="shared" si="24"/>
        <v>0</v>
      </c>
      <c r="N122" s="135">
        <f t="shared" si="24"/>
        <v>0</v>
      </c>
      <c r="O122" s="135">
        <f t="shared" si="11"/>
        <v>655000</v>
      </c>
      <c r="P122" s="4"/>
      <c r="Q122" s="4"/>
    </row>
    <row r="123" spans="1:17" ht="15.75">
      <c r="A123" s="44" t="s">
        <v>480</v>
      </c>
      <c r="B123" s="45"/>
      <c r="C123" s="135">
        <f>SUM(C99+C122)</f>
        <v>2170913</v>
      </c>
      <c r="D123" s="135">
        <f t="shared" ref="D123:N123" si="25">SUM(D99+D122)</f>
        <v>1516315</v>
      </c>
      <c r="E123" s="135">
        <f t="shared" si="25"/>
        <v>1624815</v>
      </c>
      <c r="F123" s="135">
        <f t="shared" si="25"/>
        <v>3053015</v>
      </c>
      <c r="G123" s="135">
        <f t="shared" si="25"/>
        <v>1533015</v>
      </c>
      <c r="H123" s="135">
        <f t="shared" si="25"/>
        <v>1633315</v>
      </c>
      <c r="I123" s="135">
        <f t="shared" si="25"/>
        <v>1527915</v>
      </c>
      <c r="J123" s="135">
        <f t="shared" si="25"/>
        <v>7892915</v>
      </c>
      <c r="K123" s="135">
        <f t="shared" si="25"/>
        <v>1593115</v>
      </c>
      <c r="L123" s="135">
        <f t="shared" si="25"/>
        <v>1611015</v>
      </c>
      <c r="M123" s="135">
        <f t="shared" si="25"/>
        <v>1517515</v>
      </c>
      <c r="N123" s="135">
        <f t="shared" si="25"/>
        <v>9943245</v>
      </c>
      <c r="O123" s="135">
        <f t="shared" si="11"/>
        <v>35617108</v>
      </c>
      <c r="P123" s="4"/>
      <c r="Q123" s="4"/>
    </row>
    <row r="124" spans="1:17" ht="25.5">
      <c r="A124" s="2" t="s">
        <v>80</v>
      </c>
      <c r="B124" s="3" t="s">
        <v>473</v>
      </c>
      <c r="C124" s="135"/>
      <c r="D124" s="135"/>
      <c r="E124" s="135"/>
      <c r="F124" s="135"/>
      <c r="G124" s="135"/>
      <c r="H124" s="135"/>
      <c r="I124" s="135"/>
      <c r="J124" s="135"/>
      <c r="K124" s="135"/>
      <c r="L124" s="135"/>
      <c r="M124" s="135"/>
      <c r="N124" s="135"/>
      <c r="O124" s="135"/>
      <c r="P124" s="4"/>
      <c r="Q124" s="4"/>
    </row>
    <row r="125" spans="1:17">
      <c r="A125" s="31" t="s">
        <v>260</v>
      </c>
      <c r="B125" s="6" t="s">
        <v>261</v>
      </c>
      <c r="C125" s="135">
        <v>941593</v>
      </c>
      <c r="D125" s="135">
        <v>941593</v>
      </c>
      <c r="E125" s="135">
        <v>941593</v>
      </c>
      <c r="F125" s="135">
        <v>941593</v>
      </c>
      <c r="G125" s="135">
        <v>941593</v>
      </c>
      <c r="H125" s="135">
        <v>941593</v>
      </c>
      <c r="I125" s="135">
        <v>941593</v>
      </c>
      <c r="J125" s="135">
        <v>941593</v>
      </c>
      <c r="K125" s="135">
        <v>941593</v>
      </c>
      <c r="L125" s="135">
        <v>941593</v>
      </c>
      <c r="M125" s="135">
        <v>941593</v>
      </c>
      <c r="N125" s="135">
        <v>941590</v>
      </c>
      <c r="O125" s="135">
        <f t="shared" si="11"/>
        <v>11299113</v>
      </c>
      <c r="P125" s="4"/>
      <c r="Q125" s="4"/>
    </row>
    <row r="126" spans="1:17">
      <c r="A126" s="5" t="s">
        <v>262</v>
      </c>
      <c r="B126" s="6" t="s">
        <v>263</v>
      </c>
      <c r="C126" s="135"/>
      <c r="D126" s="135"/>
      <c r="E126" s="135"/>
      <c r="F126" s="135"/>
      <c r="G126" s="135"/>
      <c r="H126" s="135"/>
      <c r="I126" s="135"/>
      <c r="J126" s="135"/>
      <c r="K126" s="135"/>
      <c r="L126" s="135"/>
      <c r="M126" s="135"/>
      <c r="N126" s="135"/>
      <c r="O126" s="135">
        <f t="shared" si="11"/>
        <v>0</v>
      </c>
      <c r="P126" s="4"/>
      <c r="Q126" s="4"/>
    </row>
    <row r="127" spans="1:17">
      <c r="A127" s="5" t="s">
        <v>264</v>
      </c>
      <c r="B127" s="6" t="s">
        <v>265</v>
      </c>
      <c r="C127" s="135">
        <v>393897</v>
      </c>
      <c r="D127" s="135">
        <v>333892</v>
      </c>
      <c r="E127" s="135">
        <v>333892</v>
      </c>
      <c r="F127" s="135">
        <v>333892</v>
      </c>
      <c r="G127" s="135">
        <v>333892</v>
      </c>
      <c r="H127" s="135">
        <v>333892</v>
      </c>
      <c r="I127" s="135">
        <v>333892</v>
      </c>
      <c r="J127" s="135">
        <v>333892</v>
      </c>
      <c r="K127" s="135">
        <v>333892</v>
      </c>
      <c r="L127" s="135">
        <v>333892</v>
      </c>
      <c r="M127" s="135">
        <v>333892</v>
      </c>
      <c r="N127" s="135">
        <v>333892</v>
      </c>
      <c r="O127" s="135">
        <f t="shared" si="11"/>
        <v>4066709</v>
      </c>
      <c r="P127" s="4"/>
      <c r="Q127" s="4"/>
    </row>
    <row r="128" spans="1:17">
      <c r="A128" s="5" t="s">
        <v>266</v>
      </c>
      <c r="B128" s="6" t="s">
        <v>267</v>
      </c>
      <c r="C128" s="135">
        <v>100000</v>
      </c>
      <c r="D128" s="135">
        <v>100000</v>
      </c>
      <c r="E128" s="135">
        <v>100000</v>
      </c>
      <c r="F128" s="135">
        <v>100000</v>
      </c>
      <c r="G128" s="135">
        <v>100000</v>
      </c>
      <c r="H128" s="135">
        <v>100000</v>
      </c>
      <c r="I128" s="135">
        <v>100000</v>
      </c>
      <c r="J128" s="135">
        <v>100000</v>
      </c>
      <c r="K128" s="135">
        <v>100000</v>
      </c>
      <c r="L128" s="135">
        <v>100000</v>
      </c>
      <c r="M128" s="135">
        <v>100000</v>
      </c>
      <c r="N128" s="135">
        <v>100000</v>
      </c>
      <c r="O128" s="135">
        <f t="shared" si="11"/>
        <v>1200000</v>
      </c>
      <c r="P128" s="4"/>
      <c r="Q128" s="4"/>
    </row>
    <row r="129" spans="1:17">
      <c r="A129" s="5" t="s">
        <v>268</v>
      </c>
      <c r="B129" s="6" t="s">
        <v>269</v>
      </c>
      <c r="C129" s="135"/>
      <c r="D129" s="135"/>
      <c r="E129" s="135"/>
      <c r="F129" s="135"/>
      <c r="G129" s="135"/>
      <c r="H129" s="135"/>
      <c r="I129" s="135"/>
      <c r="J129" s="135"/>
      <c r="K129" s="135"/>
      <c r="L129" s="135"/>
      <c r="M129" s="135"/>
      <c r="N129" s="135"/>
      <c r="O129" s="135">
        <f t="shared" si="11"/>
        <v>0</v>
      </c>
      <c r="P129" s="4"/>
      <c r="Q129" s="4"/>
    </row>
    <row r="130" spans="1:17">
      <c r="A130" s="5" t="s">
        <v>270</v>
      </c>
      <c r="B130" s="6" t="s">
        <v>271</v>
      </c>
      <c r="C130" s="135"/>
      <c r="D130" s="135"/>
      <c r="E130" s="135"/>
      <c r="F130" s="135"/>
      <c r="G130" s="135"/>
      <c r="H130" s="135"/>
      <c r="I130" s="135"/>
      <c r="J130" s="135"/>
      <c r="K130" s="135"/>
      <c r="L130" s="135"/>
      <c r="M130" s="135"/>
      <c r="N130" s="135"/>
      <c r="O130" s="135">
        <f t="shared" si="11"/>
        <v>0</v>
      </c>
      <c r="P130" s="4"/>
      <c r="Q130" s="4"/>
    </row>
    <row r="131" spans="1:17">
      <c r="A131" s="7" t="s">
        <v>482</v>
      </c>
      <c r="B131" s="8" t="s">
        <v>272</v>
      </c>
      <c r="C131" s="135">
        <f>SUM(C125:C130)</f>
        <v>1435490</v>
      </c>
      <c r="D131" s="135">
        <f t="shared" ref="D131:N131" si="26">SUM(D125:D130)</f>
        <v>1375485</v>
      </c>
      <c r="E131" s="135">
        <f t="shared" si="26"/>
        <v>1375485</v>
      </c>
      <c r="F131" s="135">
        <f t="shared" si="26"/>
        <v>1375485</v>
      </c>
      <c r="G131" s="135">
        <f t="shared" si="26"/>
        <v>1375485</v>
      </c>
      <c r="H131" s="135">
        <f t="shared" si="26"/>
        <v>1375485</v>
      </c>
      <c r="I131" s="135">
        <f t="shared" si="26"/>
        <v>1375485</v>
      </c>
      <c r="J131" s="135">
        <f t="shared" si="26"/>
        <v>1375485</v>
      </c>
      <c r="K131" s="135">
        <f t="shared" si="26"/>
        <v>1375485</v>
      </c>
      <c r="L131" s="135">
        <f t="shared" si="26"/>
        <v>1375485</v>
      </c>
      <c r="M131" s="135">
        <f t="shared" si="26"/>
        <v>1375485</v>
      </c>
      <c r="N131" s="135">
        <f t="shared" si="26"/>
        <v>1375482</v>
      </c>
      <c r="O131" s="135">
        <f t="shared" si="11"/>
        <v>16565822</v>
      </c>
      <c r="P131" s="4"/>
      <c r="Q131" s="4"/>
    </row>
    <row r="132" spans="1:17">
      <c r="A132" s="5" t="s">
        <v>273</v>
      </c>
      <c r="B132" s="6" t="s">
        <v>274</v>
      </c>
      <c r="C132" s="135"/>
      <c r="D132" s="135"/>
      <c r="E132" s="135"/>
      <c r="F132" s="135"/>
      <c r="G132" s="135"/>
      <c r="H132" s="135"/>
      <c r="I132" s="135"/>
      <c r="J132" s="135"/>
      <c r="K132" s="135"/>
      <c r="L132" s="135"/>
      <c r="M132" s="135"/>
      <c r="N132" s="135"/>
      <c r="O132" s="135">
        <f t="shared" si="11"/>
        <v>0</v>
      </c>
      <c r="P132" s="4"/>
      <c r="Q132" s="4"/>
    </row>
    <row r="133" spans="1:17" ht="30">
      <c r="A133" s="5" t="s">
        <v>275</v>
      </c>
      <c r="B133" s="6" t="s">
        <v>276</v>
      </c>
      <c r="C133" s="135"/>
      <c r="D133" s="135"/>
      <c r="E133" s="135"/>
      <c r="F133" s="135"/>
      <c r="G133" s="135"/>
      <c r="H133" s="135"/>
      <c r="I133" s="135"/>
      <c r="J133" s="135"/>
      <c r="K133" s="135"/>
      <c r="L133" s="135"/>
      <c r="M133" s="135"/>
      <c r="N133" s="135"/>
      <c r="O133" s="135">
        <f t="shared" si="11"/>
        <v>0</v>
      </c>
      <c r="P133" s="4"/>
      <c r="Q133" s="4"/>
    </row>
    <row r="134" spans="1:17" ht="30">
      <c r="A134" s="5" t="s">
        <v>444</v>
      </c>
      <c r="B134" s="6" t="s">
        <v>277</v>
      </c>
      <c r="C134" s="135"/>
      <c r="D134" s="135"/>
      <c r="E134" s="135"/>
      <c r="F134" s="135"/>
      <c r="G134" s="135"/>
      <c r="H134" s="135"/>
      <c r="I134" s="135"/>
      <c r="J134" s="135"/>
      <c r="K134" s="135"/>
      <c r="L134" s="135"/>
      <c r="M134" s="135"/>
      <c r="N134" s="135"/>
      <c r="O134" s="135">
        <f t="shared" si="11"/>
        <v>0</v>
      </c>
      <c r="P134" s="4"/>
      <c r="Q134" s="4"/>
    </row>
    <row r="135" spans="1:17" ht="30">
      <c r="A135" s="5" t="s">
        <v>445</v>
      </c>
      <c r="B135" s="6" t="s">
        <v>278</v>
      </c>
      <c r="C135" s="135"/>
      <c r="D135" s="135"/>
      <c r="E135" s="135"/>
      <c r="F135" s="135"/>
      <c r="G135" s="135"/>
      <c r="H135" s="135"/>
      <c r="I135" s="135"/>
      <c r="J135" s="135"/>
      <c r="K135" s="135"/>
      <c r="L135" s="135"/>
      <c r="M135" s="135"/>
      <c r="N135" s="135"/>
      <c r="O135" s="135">
        <f t="shared" si="11"/>
        <v>0</v>
      </c>
      <c r="P135" s="4"/>
      <c r="Q135" s="4"/>
    </row>
    <row r="136" spans="1:17">
      <c r="A136" s="5" t="s">
        <v>446</v>
      </c>
      <c r="B136" s="6" t="s">
        <v>279</v>
      </c>
      <c r="C136" s="135">
        <v>575337</v>
      </c>
      <c r="D136" s="135">
        <v>575333</v>
      </c>
      <c r="E136" s="135">
        <v>575333</v>
      </c>
      <c r="F136" s="135">
        <v>575333</v>
      </c>
      <c r="G136" s="135">
        <v>575333</v>
      </c>
      <c r="H136" s="135">
        <v>575333</v>
      </c>
      <c r="I136" s="135">
        <v>575333</v>
      </c>
      <c r="J136" s="135">
        <v>575333</v>
      </c>
      <c r="K136" s="135">
        <v>575333</v>
      </c>
      <c r="L136" s="135">
        <v>575333</v>
      </c>
      <c r="M136" s="135">
        <v>575333</v>
      </c>
      <c r="N136" s="135">
        <v>575333</v>
      </c>
      <c r="O136" s="135">
        <f t="shared" ref="O136:O199" si="27">SUM(C136:N136)</f>
        <v>6904000</v>
      </c>
      <c r="P136" s="4"/>
      <c r="Q136" s="4"/>
    </row>
    <row r="137" spans="1:17">
      <c r="A137" s="39" t="s">
        <v>483</v>
      </c>
      <c r="B137" s="51" t="s">
        <v>280</v>
      </c>
      <c r="C137" s="135">
        <f>SUM(C131:C136)</f>
        <v>2010827</v>
      </c>
      <c r="D137" s="135">
        <f t="shared" ref="D137:N137" si="28">SUM(D131:D136)</f>
        <v>1950818</v>
      </c>
      <c r="E137" s="135">
        <f t="shared" si="28"/>
        <v>1950818</v>
      </c>
      <c r="F137" s="135">
        <f t="shared" si="28"/>
        <v>1950818</v>
      </c>
      <c r="G137" s="135">
        <f t="shared" si="28"/>
        <v>1950818</v>
      </c>
      <c r="H137" s="135">
        <f t="shared" si="28"/>
        <v>1950818</v>
      </c>
      <c r="I137" s="135">
        <f t="shared" si="28"/>
        <v>1950818</v>
      </c>
      <c r="J137" s="135">
        <f t="shared" si="28"/>
        <v>1950818</v>
      </c>
      <c r="K137" s="135">
        <f t="shared" si="28"/>
        <v>1950818</v>
      </c>
      <c r="L137" s="135">
        <f t="shared" si="28"/>
        <v>1950818</v>
      </c>
      <c r="M137" s="135">
        <f t="shared" si="28"/>
        <v>1950818</v>
      </c>
      <c r="N137" s="135">
        <f t="shared" si="28"/>
        <v>1950815</v>
      </c>
      <c r="O137" s="135">
        <f t="shared" si="27"/>
        <v>23469822</v>
      </c>
      <c r="P137" s="4"/>
      <c r="Q137" s="4"/>
    </row>
    <row r="138" spans="1:17">
      <c r="A138" s="5" t="s">
        <v>450</v>
      </c>
      <c r="B138" s="6" t="s">
        <v>289</v>
      </c>
      <c r="C138" s="135"/>
      <c r="D138" s="135"/>
      <c r="E138" s="135"/>
      <c r="F138" s="135"/>
      <c r="G138" s="135"/>
      <c r="H138" s="135"/>
      <c r="I138" s="135"/>
      <c r="J138" s="135"/>
      <c r="K138" s="135"/>
      <c r="L138" s="135"/>
      <c r="M138" s="135"/>
      <c r="N138" s="135"/>
      <c r="O138" s="135">
        <f t="shared" si="27"/>
        <v>0</v>
      </c>
      <c r="P138" s="4"/>
      <c r="Q138" s="4"/>
    </row>
    <row r="139" spans="1:17">
      <c r="A139" s="5" t="s">
        <v>451</v>
      </c>
      <c r="B139" s="6" t="s">
        <v>290</v>
      </c>
      <c r="C139" s="135"/>
      <c r="D139" s="135"/>
      <c r="E139" s="135"/>
      <c r="F139" s="135"/>
      <c r="G139" s="135"/>
      <c r="H139" s="135"/>
      <c r="I139" s="135"/>
      <c r="J139" s="135"/>
      <c r="K139" s="135"/>
      <c r="L139" s="135"/>
      <c r="M139" s="135"/>
      <c r="N139" s="135"/>
      <c r="O139" s="135">
        <f t="shared" si="27"/>
        <v>0</v>
      </c>
      <c r="P139" s="4"/>
      <c r="Q139" s="4"/>
    </row>
    <row r="140" spans="1:17">
      <c r="A140" s="7" t="s">
        <v>485</v>
      </c>
      <c r="B140" s="8" t="s">
        <v>291</v>
      </c>
      <c r="C140" s="135">
        <f>SUM(C138:C139)</f>
        <v>0</v>
      </c>
      <c r="D140" s="135">
        <f t="shared" ref="D140:N140" si="29">SUM(D138:D139)</f>
        <v>0</v>
      </c>
      <c r="E140" s="135">
        <f t="shared" si="29"/>
        <v>0</v>
      </c>
      <c r="F140" s="135">
        <f t="shared" si="29"/>
        <v>0</v>
      </c>
      <c r="G140" s="135">
        <f t="shared" si="29"/>
        <v>0</v>
      </c>
      <c r="H140" s="135">
        <f t="shared" si="29"/>
        <v>0</v>
      </c>
      <c r="I140" s="135">
        <f t="shared" si="29"/>
        <v>0</v>
      </c>
      <c r="J140" s="135">
        <f t="shared" si="29"/>
        <v>0</v>
      </c>
      <c r="K140" s="135">
        <f t="shared" si="29"/>
        <v>0</v>
      </c>
      <c r="L140" s="135">
        <f t="shared" si="29"/>
        <v>0</v>
      </c>
      <c r="M140" s="135">
        <f t="shared" si="29"/>
        <v>0</v>
      </c>
      <c r="N140" s="135">
        <f t="shared" si="29"/>
        <v>0</v>
      </c>
      <c r="O140" s="135">
        <f t="shared" si="27"/>
        <v>0</v>
      </c>
      <c r="P140" s="4"/>
      <c r="Q140" s="4"/>
    </row>
    <row r="141" spans="1:17">
      <c r="A141" s="5" t="s">
        <v>452</v>
      </c>
      <c r="B141" s="6" t="s">
        <v>292</v>
      </c>
      <c r="C141" s="135"/>
      <c r="D141" s="135"/>
      <c r="E141" s="135"/>
      <c r="F141" s="135"/>
      <c r="G141" s="135"/>
      <c r="H141" s="135"/>
      <c r="I141" s="135"/>
      <c r="J141" s="135"/>
      <c r="K141" s="135"/>
      <c r="L141" s="135"/>
      <c r="M141" s="135"/>
      <c r="N141" s="135"/>
      <c r="O141" s="135">
        <f t="shared" si="27"/>
        <v>0</v>
      </c>
      <c r="P141" s="4"/>
      <c r="Q141" s="4"/>
    </row>
    <row r="142" spans="1:17">
      <c r="A142" s="5" t="s">
        <v>453</v>
      </c>
      <c r="B142" s="6" t="s">
        <v>293</v>
      </c>
      <c r="C142" s="135"/>
      <c r="D142" s="135"/>
      <c r="E142" s="135"/>
      <c r="F142" s="135"/>
      <c r="G142" s="135"/>
      <c r="H142" s="135"/>
      <c r="I142" s="135"/>
      <c r="J142" s="135"/>
      <c r="K142" s="135"/>
      <c r="L142" s="135"/>
      <c r="M142" s="135"/>
      <c r="N142" s="135"/>
      <c r="O142" s="135">
        <f t="shared" si="27"/>
        <v>0</v>
      </c>
      <c r="P142" s="4"/>
      <c r="Q142" s="4"/>
    </row>
    <row r="143" spans="1:17">
      <c r="A143" s="5" t="s">
        <v>454</v>
      </c>
      <c r="B143" s="6" t="s">
        <v>294</v>
      </c>
      <c r="C143" s="135"/>
      <c r="D143" s="135"/>
      <c r="E143" s="135">
        <v>500000</v>
      </c>
      <c r="F143" s="135">
        <v>150000</v>
      </c>
      <c r="G143" s="135"/>
      <c r="H143" s="135"/>
      <c r="I143" s="135"/>
      <c r="J143" s="135"/>
      <c r="K143" s="135">
        <v>500000</v>
      </c>
      <c r="L143" s="135">
        <v>150000</v>
      </c>
      <c r="M143" s="135"/>
      <c r="N143" s="135"/>
      <c r="O143" s="135">
        <f t="shared" si="27"/>
        <v>1300000</v>
      </c>
      <c r="P143" s="4"/>
      <c r="Q143" s="4"/>
    </row>
    <row r="144" spans="1:17">
      <c r="A144" s="5" t="s">
        <v>455</v>
      </c>
      <c r="B144" s="6" t="s">
        <v>295</v>
      </c>
      <c r="C144" s="135"/>
      <c r="D144" s="135"/>
      <c r="E144" s="135">
        <v>200000</v>
      </c>
      <c r="F144" s="135">
        <v>75000</v>
      </c>
      <c r="G144" s="135"/>
      <c r="H144" s="135"/>
      <c r="I144" s="135"/>
      <c r="J144" s="135"/>
      <c r="K144" s="135">
        <v>200000</v>
      </c>
      <c r="L144" s="135">
        <v>75000</v>
      </c>
      <c r="M144" s="135"/>
      <c r="N144" s="135"/>
      <c r="O144" s="135">
        <f t="shared" si="27"/>
        <v>550000</v>
      </c>
      <c r="P144" s="4"/>
      <c r="Q144" s="4"/>
    </row>
    <row r="145" spans="1:17">
      <c r="A145" s="5" t="s">
        <v>456</v>
      </c>
      <c r="B145" s="6" t="s">
        <v>298</v>
      </c>
      <c r="C145" s="135"/>
      <c r="D145" s="135"/>
      <c r="E145" s="135"/>
      <c r="F145" s="135"/>
      <c r="G145" s="135"/>
      <c r="H145" s="135"/>
      <c r="I145" s="135"/>
      <c r="J145" s="135"/>
      <c r="K145" s="135"/>
      <c r="L145" s="135"/>
      <c r="M145" s="135"/>
      <c r="N145" s="135"/>
      <c r="O145" s="135">
        <f t="shared" si="27"/>
        <v>0</v>
      </c>
      <c r="P145" s="4"/>
      <c r="Q145" s="4"/>
    </row>
    <row r="146" spans="1:17">
      <c r="A146" s="5" t="s">
        <v>299</v>
      </c>
      <c r="B146" s="6" t="s">
        <v>300</v>
      </c>
      <c r="C146" s="135"/>
      <c r="D146" s="135"/>
      <c r="E146" s="135"/>
      <c r="F146" s="135"/>
      <c r="G146" s="135"/>
      <c r="H146" s="135"/>
      <c r="I146" s="135"/>
      <c r="J146" s="135"/>
      <c r="K146" s="135"/>
      <c r="L146" s="135"/>
      <c r="M146" s="135"/>
      <c r="N146" s="135"/>
      <c r="O146" s="135">
        <f t="shared" si="27"/>
        <v>0</v>
      </c>
      <c r="P146" s="4"/>
      <c r="Q146" s="4"/>
    </row>
    <row r="147" spans="1:17">
      <c r="A147" s="5" t="s">
        <v>457</v>
      </c>
      <c r="B147" s="6" t="s">
        <v>301</v>
      </c>
      <c r="C147" s="135"/>
      <c r="D147" s="135"/>
      <c r="E147" s="135">
        <v>125000</v>
      </c>
      <c r="F147" s="135">
        <v>25000</v>
      </c>
      <c r="G147" s="135"/>
      <c r="H147" s="135"/>
      <c r="I147" s="135"/>
      <c r="J147" s="135"/>
      <c r="K147" s="135">
        <v>125000</v>
      </c>
      <c r="L147" s="135">
        <v>25000</v>
      </c>
      <c r="M147" s="135"/>
      <c r="N147" s="135"/>
      <c r="O147" s="135">
        <f t="shared" si="27"/>
        <v>300000</v>
      </c>
      <c r="P147" s="4"/>
      <c r="Q147" s="4"/>
    </row>
    <row r="148" spans="1:17">
      <c r="A148" s="5" t="s">
        <v>458</v>
      </c>
      <c r="B148" s="6" t="s">
        <v>306</v>
      </c>
      <c r="C148" s="135"/>
      <c r="D148" s="135"/>
      <c r="E148" s="135"/>
      <c r="F148" s="135"/>
      <c r="G148" s="135"/>
      <c r="H148" s="135"/>
      <c r="I148" s="135"/>
      <c r="J148" s="135"/>
      <c r="K148" s="135"/>
      <c r="L148" s="135"/>
      <c r="M148" s="135"/>
      <c r="N148" s="135"/>
      <c r="O148" s="135">
        <f t="shared" si="27"/>
        <v>0</v>
      </c>
      <c r="P148" s="4"/>
      <c r="Q148" s="4"/>
    </row>
    <row r="149" spans="1:17">
      <c r="A149" s="7" t="s">
        <v>486</v>
      </c>
      <c r="B149" s="8" t="s">
        <v>309</v>
      </c>
      <c r="C149" s="135">
        <f>SUM(C144:C148)</f>
        <v>0</v>
      </c>
      <c r="D149" s="135">
        <f t="shared" ref="D149:N149" si="30">SUM(D144:D148)</f>
        <v>0</v>
      </c>
      <c r="E149" s="135">
        <f t="shared" si="30"/>
        <v>325000</v>
      </c>
      <c r="F149" s="135">
        <f t="shared" si="30"/>
        <v>100000</v>
      </c>
      <c r="G149" s="135">
        <f t="shared" si="30"/>
        <v>0</v>
      </c>
      <c r="H149" s="135">
        <f t="shared" si="30"/>
        <v>0</v>
      </c>
      <c r="I149" s="135">
        <f t="shared" si="30"/>
        <v>0</v>
      </c>
      <c r="J149" s="135">
        <f t="shared" si="30"/>
        <v>0</v>
      </c>
      <c r="K149" s="135">
        <f t="shared" si="30"/>
        <v>325000</v>
      </c>
      <c r="L149" s="135">
        <f t="shared" si="30"/>
        <v>100000</v>
      </c>
      <c r="M149" s="135">
        <f t="shared" si="30"/>
        <v>0</v>
      </c>
      <c r="N149" s="135">
        <f t="shared" si="30"/>
        <v>0</v>
      </c>
      <c r="O149" s="135">
        <f>SUM(C149:N149)</f>
        <v>850000</v>
      </c>
      <c r="P149" s="4"/>
      <c r="Q149" s="4"/>
    </row>
    <row r="150" spans="1:17">
      <c r="A150" s="5" t="s">
        <v>459</v>
      </c>
      <c r="B150" s="6" t="s">
        <v>310</v>
      </c>
      <c r="C150" s="135"/>
      <c r="D150" s="135"/>
      <c r="E150" s="135">
        <v>8000</v>
      </c>
      <c r="F150" s="135">
        <v>2000</v>
      </c>
      <c r="G150" s="135"/>
      <c r="H150" s="135"/>
      <c r="I150" s="135"/>
      <c r="J150" s="135"/>
      <c r="K150" s="135">
        <v>5000</v>
      </c>
      <c r="L150" s="135"/>
      <c r="M150" s="135"/>
      <c r="N150" s="135"/>
      <c r="O150" s="135">
        <f t="shared" si="27"/>
        <v>15000</v>
      </c>
      <c r="P150" s="4"/>
      <c r="Q150" s="4"/>
    </row>
    <row r="151" spans="1:17">
      <c r="A151" s="39" t="s">
        <v>487</v>
      </c>
      <c r="B151" s="51" t="s">
        <v>311</v>
      </c>
      <c r="C151" s="135">
        <f>SUM(C143+C149+C150+C140)</f>
        <v>0</v>
      </c>
      <c r="D151" s="135">
        <f t="shared" ref="D151:N151" si="31">SUM(D143+D149+D150+D140)</f>
        <v>0</v>
      </c>
      <c r="E151" s="135">
        <f t="shared" si="31"/>
        <v>833000</v>
      </c>
      <c r="F151" s="135">
        <f t="shared" si="31"/>
        <v>252000</v>
      </c>
      <c r="G151" s="135">
        <f t="shared" si="31"/>
        <v>0</v>
      </c>
      <c r="H151" s="135">
        <f t="shared" si="31"/>
        <v>0</v>
      </c>
      <c r="I151" s="135">
        <f t="shared" si="31"/>
        <v>0</v>
      </c>
      <c r="J151" s="135">
        <f t="shared" si="31"/>
        <v>0</v>
      </c>
      <c r="K151" s="135">
        <f t="shared" si="31"/>
        <v>830000</v>
      </c>
      <c r="L151" s="135">
        <f t="shared" si="31"/>
        <v>250000</v>
      </c>
      <c r="M151" s="135">
        <f t="shared" si="31"/>
        <v>0</v>
      </c>
      <c r="N151" s="135">
        <f t="shared" si="31"/>
        <v>0</v>
      </c>
      <c r="O151" s="135">
        <f t="shared" si="27"/>
        <v>2165000</v>
      </c>
      <c r="P151" s="4"/>
      <c r="Q151" s="4"/>
    </row>
    <row r="152" spans="1:17">
      <c r="A152" s="13" t="s">
        <v>312</v>
      </c>
      <c r="B152" s="6" t="s">
        <v>313</v>
      </c>
      <c r="C152" s="135"/>
      <c r="D152" s="135"/>
      <c r="E152" s="135"/>
      <c r="F152" s="135"/>
      <c r="G152" s="135"/>
      <c r="H152" s="135"/>
      <c r="I152" s="135"/>
      <c r="J152" s="135"/>
      <c r="K152" s="135"/>
      <c r="L152" s="135"/>
      <c r="M152" s="135"/>
      <c r="N152" s="135"/>
      <c r="O152" s="135">
        <f t="shared" si="27"/>
        <v>0</v>
      </c>
      <c r="P152" s="4"/>
      <c r="Q152" s="4"/>
    </row>
    <row r="153" spans="1:17">
      <c r="A153" s="13" t="s">
        <v>460</v>
      </c>
      <c r="B153" s="6" t="s">
        <v>314</v>
      </c>
      <c r="C153" s="135"/>
      <c r="D153" s="135"/>
      <c r="E153" s="135">
        <v>2000</v>
      </c>
      <c r="F153" s="135"/>
      <c r="G153" s="135"/>
      <c r="H153" s="135">
        <v>3000</v>
      </c>
      <c r="I153" s="135"/>
      <c r="J153" s="135">
        <v>2000</v>
      </c>
      <c r="K153" s="135">
        <v>3000</v>
      </c>
      <c r="L153" s="135"/>
      <c r="M153" s="135"/>
      <c r="N153" s="135"/>
      <c r="O153" s="135">
        <f t="shared" si="27"/>
        <v>10000</v>
      </c>
      <c r="P153" s="4"/>
      <c r="Q153" s="4"/>
    </row>
    <row r="154" spans="1:17">
      <c r="A154" s="13" t="s">
        <v>461</v>
      </c>
      <c r="B154" s="6" t="s">
        <v>315</v>
      </c>
      <c r="C154" s="135"/>
      <c r="D154" s="135"/>
      <c r="E154" s="135"/>
      <c r="F154" s="135"/>
      <c r="G154" s="135"/>
      <c r="H154" s="135"/>
      <c r="I154" s="135"/>
      <c r="J154" s="135"/>
      <c r="K154" s="135"/>
      <c r="L154" s="135"/>
      <c r="M154" s="135"/>
      <c r="N154" s="135"/>
      <c r="O154" s="135">
        <f t="shared" si="27"/>
        <v>0</v>
      </c>
      <c r="P154" s="4"/>
      <c r="Q154" s="4"/>
    </row>
    <row r="155" spans="1:17">
      <c r="A155" s="13" t="s">
        <v>462</v>
      </c>
      <c r="B155" s="6" t="s">
        <v>316</v>
      </c>
      <c r="C155" s="135"/>
      <c r="D155" s="135"/>
      <c r="E155" s="135"/>
      <c r="F155" s="135">
        <v>20000</v>
      </c>
      <c r="G155" s="135"/>
      <c r="H155" s="135"/>
      <c r="I155" s="135"/>
      <c r="J155" s="135">
        <v>100000</v>
      </c>
      <c r="K155" s="135"/>
      <c r="L155" s="135"/>
      <c r="M155" s="135"/>
      <c r="N155" s="135"/>
      <c r="O155" s="135">
        <f>SUM(C155:N155)</f>
        <v>120000</v>
      </c>
      <c r="P155" s="4"/>
      <c r="Q155" s="4"/>
    </row>
    <row r="156" spans="1:17">
      <c r="A156" s="13" t="s">
        <v>317</v>
      </c>
      <c r="B156" s="6" t="s">
        <v>318</v>
      </c>
      <c r="C156" s="135"/>
      <c r="D156" s="135"/>
      <c r="E156" s="135"/>
      <c r="F156" s="135"/>
      <c r="G156" s="135"/>
      <c r="H156" s="135"/>
      <c r="I156" s="135"/>
      <c r="J156" s="135"/>
      <c r="K156" s="135"/>
      <c r="L156" s="135"/>
      <c r="M156" s="135"/>
      <c r="N156" s="135"/>
      <c r="O156" s="135">
        <f t="shared" si="27"/>
        <v>0</v>
      </c>
      <c r="P156" s="4"/>
      <c r="Q156" s="4"/>
    </row>
    <row r="157" spans="1:17">
      <c r="A157" s="13" t="s">
        <v>319</v>
      </c>
      <c r="B157" s="6" t="s">
        <v>320</v>
      </c>
      <c r="C157" s="135"/>
      <c r="D157" s="135"/>
      <c r="E157" s="135"/>
      <c r="F157" s="135"/>
      <c r="G157" s="135"/>
      <c r="H157" s="135"/>
      <c r="I157" s="135"/>
      <c r="J157" s="135"/>
      <c r="K157" s="135"/>
      <c r="L157" s="135"/>
      <c r="M157" s="135"/>
      <c r="N157" s="135"/>
      <c r="O157" s="135">
        <f t="shared" si="27"/>
        <v>0</v>
      </c>
      <c r="P157" s="4"/>
      <c r="Q157" s="4"/>
    </row>
    <row r="158" spans="1:17">
      <c r="A158" s="13" t="s">
        <v>321</v>
      </c>
      <c r="B158" s="6" t="s">
        <v>322</v>
      </c>
      <c r="C158" s="135"/>
      <c r="D158" s="135"/>
      <c r="E158" s="135"/>
      <c r="F158" s="135"/>
      <c r="G158" s="135"/>
      <c r="H158" s="135"/>
      <c r="I158" s="135"/>
      <c r="J158" s="135"/>
      <c r="K158" s="135"/>
      <c r="L158" s="135"/>
      <c r="M158" s="135"/>
      <c r="N158" s="135"/>
      <c r="O158" s="135">
        <f t="shared" si="27"/>
        <v>0</v>
      </c>
      <c r="P158" s="4"/>
      <c r="Q158" s="4"/>
    </row>
    <row r="159" spans="1:17">
      <c r="A159" s="13" t="s">
        <v>463</v>
      </c>
      <c r="B159" s="6" t="s">
        <v>323</v>
      </c>
      <c r="C159" s="135"/>
      <c r="D159" s="135"/>
      <c r="E159" s="135"/>
      <c r="F159" s="135"/>
      <c r="G159" s="135"/>
      <c r="H159" s="135"/>
      <c r="I159" s="135"/>
      <c r="J159" s="135"/>
      <c r="K159" s="135"/>
      <c r="L159" s="135"/>
      <c r="M159" s="135"/>
      <c r="N159" s="135"/>
      <c r="O159" s="135">
        <f t="shared" si="27"/>
        <v>0</v>
      </c>
      <c r="P159" s="4"/>
      <c r="Q159" s="4"/>
    </row>
    <row r="160" spans="1:17">
      <c r="A160" s="13" t="s">
        <v>464</v>
      </c>
      <c r="B160" s="6" t="s">
        <v>324</v>
      </c>
      <c r="C160" s="135"/>
      <c r="D160" s="135"/>
      <c r="E160" s="135"/>
      <c r="F160" s="135"/>
      <c r="G160" s="135"/>
      <c r="H160" s="135"/>
      <c r="I160" s="135"/>
      <c r="J160" s="135"/>
      <c r="K160" s="135"/>
      <c r="L160" s="135"/>
      <c r="M160" s="135"/>
      <c r="N160" s="135"/>
      <c r="O160" s="135">
        <f t="shared" si="27"/>
        <v>0</v>
      </c>
      <c r="P160" s="4"/>
      <c r="Q160" s="4"/>
    </row>
    <row r="161" spans="1:17">
      <c r="A161" s="13" t="s">
        <v>465</v>
      </c>
      <c r="B161" s="6" t="s">
        <v>325</v>
      </c>
      <c r="C161" s="135">
        <v>29000</v>
      </c>
      <c r="D161" s="135">
        <v>29000</v>
      </c>
      <c r="E161" s="135">
        <v>30000</v>
      </c>
      <c r="F161" s="135">
        <v>29000</v>
      </c>
      <c r="G161" s="135">
        <v>29000</v>
      </c>
      <c r="H161" s="135">
        <v>29000</v>
      </c>
      <c r="I161" s="135">
        <v>29000</v>
      </c>
      <c r="J161" s="135">
        <v>29000</v>
      </c>
      <c r="K161" s="135">
        <v>30000</v>
      </c>
      <c r="L161" s="135">
        <v>29000</v>
      </c>
      <c r="M161" s="135">
        <v>29000</v>
      </c>
      <c r="N161" s="135">
        <v>29000</v>
      </c>
      <c r="O161" s="135">
        <f t="shared" si="27"/>
        <v>350000</v>
      </c>
      <c r="P161" s="4"/>
      <c r="Q161" s="4"/>
    </row>
    <row r="162" spans="1:17">
      <c r="A162" s="50" t="s">
        <v>488</v>
      </c>
      <c r="B162" s="51" t="s">
        <v>326</v>
      </c>
      <c r="C162" s="135">
        <f>SUM(C152:C161)</f>
        <v>29000</v>
      </c>
      <c r="D162" s="135">
        <f t="shared" ref="D162:N162" si="32">SUM(D152:D161)</f>
        <v>29000</v>
      </c>
      <c r="E162" s="135">
        <f t="shared" si="32"/>
        <v>32000</v>
      </c>
      <c r="F162" s="135">
        <f t="shared" si="32"/>
        <v>49000</v>
      </c>
      <c r="G162" s="135">
        <f t="shared" si="32"/>
        <v>29000</v>
      </c>
      <c r="H162" s="135">
        <f t="shared" si="32"/>
        <v>32000</v>
      </c>
      <c r="I162" s="135">
        <f t="shared" si="32"/>
        <v>29000</v>
      </c>
      <c r="J162" s="135">
        <f t="shared" si="32"/>
        <v>131000</v>
      </c>
      <c r="K162" s="135">
        <f t="shared" si="32"/>
        <v>33000</v>
      </c>
      <c r="L162" s="135">
        <f t="shared" si="32"/>
        <v>29000</v>
      </c>
      <c r="M162" s="135">
        <f t="shared" si="32"/>
        <v>29000</v>
      </c>
      <c r="N162" s="135">
        <f t="shared" si="32"/>
        <v>29000</v>
      </c>
      <c r="O162" s="135">
        <f t="shared" si="27"/>
        <v>480000</v>
      </c>
      <c r="P162" s="4"/>
      <c r="Q162" s="4"/>
    </row>
    <row r="163" spans="1:17" ht="30">
      <c r="A163" s="13" t="s">
        <v>335</v>
      </c>
      <c r="B163" s="6" t="s">
        <v>336</v>
      </c>
      <c r="C163" s="135"/>
      <c r="D163" s="135"/>
      <c r="E163" s="135"/>
      <c r="F163" s="135"/>
      <c r="G163" s="135"/>
      <c r="H163" s="135"/>
      <c r="I163" s="135"/>
      <c r="J163" s="135"/>
      <c r="K163" s="135"/>
      <c r="L163" s="135"/>
      <c r="M163" s="135"/>
      <c r="N163" s="135"/>
      <c r="O163" s="135">
        <f t="shared" si="27"/>
        <v>0</v>
      </c>
      <c r="P163" s="4"/>
      <c r="Q163" s="4"/>
    </row>
    <row r="164" spans="1:17" ht="30">
      <c r="A164" s="5" t="s">
        <v>469</v>
      </c>
      <c r="B164" s="6" t="s">
        <v>337</v>
      </c>
      <c r="C164" s="135"/>
      <c r="D164" s="135"/>
      <c r="E164" s="135"/>
      <c r="F164" s="135"/>
      <c r="G164" s="135"/>
      <c r="H164" s="135"/>
      <c r="I164" s="135"/>
      <c r="J164" s="135"/>
      <c r="K164" s="135"/>
      <c r="L164" s="135"/>
      <c r="M164" s="135"/>
      <c r="N164" s="135"/>
      <c r="O164" s="135">
        <f t="shared" si="27"/>
        <v>0</v>
      </c>
      <c r="P164" s="4"/>
      <c r="Q164" s="4"/>
    </row>
    <row r="165" spans="1:17">
      <c r="A165" s="13" t="s">
        <v>470</v>
      </c>
      <c r="B165" s="6" t="s">
        <v>338</v>
      </c>
      <c r="C165" s="135"/>
      <c r="D165" s="135"/>
      <c r="E165" s="135"/>
      <c r="F165" s="135"/>
      <c r="G165" s="135"/>
      <c r="H165" s="135"/>
      <c r="I165" s="135"/>
      <c r="J165" s="135"/>
      <c r="K165" s="135"/>
      <c r="L165" s="135"/>
      <c r="M165" s="135"/>
      <c r="N165" s="135"/>
      <c r="O165" s="135">
        <f t="shared" si="27"/>
        <v>0</v>
      </c>
      <c r="P165" s="4"/>
      <c r="Q165" s="4"/>
    </row>
    <row r="166" spans="1:17">
      <c r="A166" s="39" t="s">
        <v>490</v>
      </c>
      <c r="B166" s="51" t="s">
        <v>339</v>
      </c>
      <c r="C166" s="135">
        <f>SUM(C163:C165)</f>
        <v>0</v>
      </c>
      <c r="D166" s="135">
        <f t="shared" ref="D166:N166" si="33">SUM(D163:D165)</f>
        <v>0</v>
      </c>
      <c r="E166" s="135">
        <f t="shared" si="33"/>
        <v>0</v>
      </c>
      <c r="F166" s="135">
        <f t="shared" si="33"/>
        <v>0</v>
      </c>
      <c r="G166" s="135">
        <f t="shared" si="33"/>
        <v>0</v>
      </c>
      <c r="H166" s="135">
        <f t="shared" si="33"/>
        <v>0</v>
      </c>
      <c r="I166" s="135">
        <f t="shared" si="33"/>
        <v>0</v>
      </c>
      <c r="J166" s="135">
        <f t="shared" si="33"/>
        <v>0</v>
      </c>
      <c r="K166" s="135">
        <f t="shared" si="33"/>
        <v>0</v>
      </c>
      <c r="L166" s="135">
        <f t="shared" si="33"/>
        <v>0</v>
      </c>
      <c r="M166" s="135">
        <f t="shared" si="33"/>
        <v>0</v>
      </c>
      <c r="N166" s="135">
        <f t="shared" si="33"/>
        <v>0</v>
      </c>
      <c r="O166" s="135">
        <f t="shared" si="27"/>
        <v>0</v>
      </c>
      <c r="P166" s="4"/>
      <c r="Q166" s="4"/>
    </row>
    <row r="167" spans="1:17" ht="15.75">
      <c r="A167" s="61" t="s">
        <v>547</v>
      </c>
      <c r="B167" s="66"/>
      <c r="C167" s="135">
        <f>SUM(C137+C151+C162+C166)</f>
        <v>2039827</v>
      </c>
      <c r="D167" s="135">
        <f t="shared" ref="D167:N167" si="34">SUM(D137+D151+D162+D166)</f>
        <v>1979818</v>
      </c>
      <c r="E167" s="135">
        <f t="shared" si="34"/>
        <v>2815818</v>
      </c>
      <c r="F167" s="135">
        <f t="shared" si="34"/>
        <v>2251818</v>
      </c>
      <c r="G167" s="135">
        <f t="shared" si="34"/>
        <v>1979818</v>
      </c>
      <c r="H167" s="135">
        <f t="shared" si="34"/>
        <v>1982818</v>
      </c>
      <c r="I167" s="135">
        <f t="shared" si="34"/>
        <v>1979818</v>
      </c>
      <c r="J167" s="135">
        <f t="shared" si="34"/>
        <v>2081818</v>
      </c>
      <c r="K167" s="135">
        <f t="shared" si="34"/>
        <v>2813818</v>
      </c>
      <c r="L167" s="135">
        <f t="shared" si="34"/>
        <v>2229818</v>
      </c>
      <c r="M167" s="135">
        <f t="shared" si="34"/>
        <v>1979818</v>
      </c>
      <c r="N167" s="135">
        <f t="shared" si="34"/>
        <v>1979815</v>
      </c>
      <c r="O167" s="135">
        <f t="shared" si="27"/>
        <v>26114822</v>
      </c>
      <c r="P167" s="4"/>
      <c r="Q167" s="4"/>
    </row>
    <row r="168" spans="1:17">
      <c r="A168" s="5" t="s">
        <v>281</v>
      </c>
      <c r="B168" s="6" t="s">
        <v>282</v>
      </c>
      <c r="C168" s="135"/>
      <c r="D168" s="135"/>
      <c r="E168" s="135"/>
      <c r="F168" s="135"/>
      <c r="G168" s="135"/>
      <c r="H168" s="135"/>
      <c r="I168" s="135"/>
      <c r="J168" s="135"/>
      <c r="K168" s="135"/>
      <c r="L168" s="135"/>
      <c r="M168" s="135"/>
      <c r="N168" s="135"/>
      <c r="O168" s="135">
        <f t="shared" si="27"/>
        <v>0</v>
      </c>
      <c r="P168" s="4"/>
      <c r="Q168" s="4"/>
    </row>
    <row r="169" spans="1:17" ht="30">
      <c r="A169" s="5" t="s">
        <v>283</v>
      </c>
      <c r="B169" s="6" t="s">
        <v>284</v>
      </c>
      <c r="C169" s="135"/>
      <c r="D169" s="135"/>
      <c r="E169" s="135"/>
      <c r="F169" s="135"/>
      <c r="G169" s="135"/>
      <c r="H169" s="135"/>
      <c r="I169" s="135"/>
      <c r="J169" s="135"/>
      <c r="K169" s="135"/>
      <c r="L169" s="135"/>
      <c r="M169" s="135"/>
      <c r="N169" s="135"/>
      <c r="O169" s="135">
        <f t="shared" si="27"/>
        <v>0</v>
      </c>
      <c r="P169" s="4"/>
      <c r="Q169" s="4"/>
    </row>
    <row r="170" spans="1:17" ht="30">
      <c r="A170" s="5" t="s">
        <v>447</v>
      </c>
      <c r="B170" s="6" t="s">
        <v>285</v>
      </c>
      <c r="C170" s="135"/>
      <c r="D170" s="135"/>
      <c r="E170" s="135"/>
      <c r="F170" s="135"/>
      <c r="G170" s="135"/>
      <c r="H170" s="135"/>
      <c r="I170" s="135"/>
      <c r="J170" s="135"/>
      <c r="K170" s="135"/>
      <c r="L170" s="135"/>
      <c r="M170" s="135"/>
      <c r="N170" s="135"/>
      <c r="O170" s="135">
        <f t="shared" si="27"/>
        <v>0</v>
      </c>
      <c r="P170" s="4"/>
      <c r="Q170" s="4"/>
    </row>
    <row r="171" spans="1:17" ht="30">
      <c r="A171" s="5" t="s">
        <v>448</v>
      </c>
      <c r="B171" s="6" t="s">
        <v>286</v>
      </c>
      <c r="C171" s="135"/>
      <c r="D171" s="135"/>
      <c r="E171" s="135"/>
      <c r="F171" s="135"/>
      <c r="G171" s="135"/>
      <c r="H171" s="135"/>
      <c r="I171" s="135"/>
      <c r="J171" s="135"/>
      <c r="K171" s="135"/>
      <c r="L171" s="135"/>
      <c r="M171" s="135"/>
      <c r="N171" s="135"/>
      <c r="O171" s="135">
        <f t="shared" si="27"/>
        <v>0</v>
      </c>
      <c r="P171" s="4"/>
      <c r="Q171" s="4"/>
    </row>
    <row r="172" spans="1:17">
      <c r="A172" s="5" t="s">
        <v>449</v>
      </c>
      <c r="B172" s="6" t="s">
        <v>287</v>
      </c>
      <c r="C172" s="135"/>
      <c r="D172" s="135"/>
      <c r="E172" s="135"/>
      <c r="F172" s="135"/>
      <c r="G172" s="135"/>
      <c r="H172" s="135"/>
      <c r="I172" s="135"/>
      <c r="J172" s="135"/>
      <c r="K172" s="135"/>
      <c r="L172" s="135"/>
      <c r="M172" s="135"/>
      <c r="N172" s="135"/>
      <c r="O172" s="135">
        <f t="shared" si="27"/>
        <v>0</v>
      </c>
      <c r="P172" s="4"/>
      <c r="Q172" s="4"/>
    </row>
    <row r="173" spans="1:17">
      <c r="A173" s="39" t="s">
        <v>484</v>
      </c>
      <c r="B173" s="51" t="s">
        <v>288</v>
      </c>
      <c r="C173" s="135">
        <f>SUM(C168:C172)</f>
        <v>0</v>
      </c>
      <c r="D173" s="135">
        <f t="shared" ref="D173:N173" si="35">SUM(D168:D172)</f>
        <v>0</v>
      </c>
      <c r="E173" s="135">
        <f t="shared" si="35"/>
        <v>0</v>
      </c>
      <c r="F173" s="135">
        <f t="shared" si="35"/>
        <v>0</v>
      </c>
      <c r="G173" s="135">
        <f t="shared" si="35"/>
        <v>0</v>
      </c>
      <c r="H173" s="135">
        <f t="shared" si="35"/>
        <v>0</v>
      </c>
      <c r="I173" s="135">
        <f t="shared" si="35"/>
        <v>0</v>
      </c>
      <c r="J173" s="135">
        <f t="shared" si="35"/>
        <v>0</v>
      </c>
      <c r="K173" s="135">
        <f t="shared" si="35"/>
        <v>0</v>
      </c>
      <c r="L173" s="135">
        <f t="shared" si="35"/>
        <v>0</v>
      </c>
      <c r="M173" s="135">
        <f t="shared" si="35"/>
        <v>0</v>
      </c>
      <c r="N173" s="135">
        <f t="shared" si="35"/>
        <v>0</v>
      </c>
      <c r="O173" s="135">
        <f t="shared" si="27"/>
        <v>0</v>
      </c>
      <c r="P173" s="4"/>
      <c r="Q173" s="4"/>
    </row>
    <row r="174" spans="1:17">
      <c r="A174" s="13" t="s">
        <v>466</v>
      </c>
      <c r="B174" s="6" t="s">
        <v>327</v>
      </c>
      <c r="C174" s="135"/>
      <c r="D174" s="135"/>
      <c r="E174" s="135"/>
      <c r="F174" s="135"/>
      <c r="G174" s="135"/>
      <c r="H174" s="135"/>
      <c r="I174" s="135"/>
      <c r="J174" s="135"/>
      <c r="K174" s="135"/>
      <c r="L174" s="135"/>
      <c r="M174" s="135"/>
      <c r="N174" s="135"/>
      <c r="O174" s="135">
        <f t="shared" si="27"/>
        <v>0</v>
      </c>
      <c r="P174" s="4"/>
      <c r="Q174" s="4"/>
    </row>
    <row r="175" spans="1:17">
      <c r="A175" s="13" t="s">
        <v>467</v>
      </c>
      <c r="B175" s="6" t="s">
        <v>328</v>
      </c>
      <c r="C175" s="135"/>
      <c r="D175" s="135"/>
      <c r="E175" s="135"/>
      <c r="F175" s="135"/>
      <c r="G175" s="135"/>
      <c r="H175" s="135"/>
      <c r="I175" s="135"/>
      <c r="J175" s="135"/>
      <c r="K175" s="135"/>
      <c r="L175" s="135"/>
      <c r="M175" s="135"/>
      <c r="N175" s="135"/>
      <c r="O175" s="135">
        <f t="shared" si="27"/>
        <v>0</v>
      </c>
      <c r="P175" s="4"/>
      <c r="Q175" s="4"/>
    </row>
    <row r="176" spans="1:17">
      <c r="A176" s="13" t="s">
        <v>329</v>
      </c>
      <c r="B176" s="6" t="s">
        <v>330</v>
      </c>
      <c r="C176" s="135"/>
      <c r="D176" s="135"/>
      <c r="E176" s="135"/>
      <c r="F176" s="135"/>
      <c r="G176" s="135"/>
      <c r="H176" s="135"/>
      <c r="I176" s="135"/>
      <c r="J176" s="135"/>
      <c r="K176" s="135"/>
      <c r="L176" s="135"/>
      <c r="M176" s="135"/>
      <c r="N176" s="135"/>
      <c r="O176" s="135">
        <f t="shared" si="27"/>
        <v>0</v>
      </c>
      <c r="P176" s="4"/>
      <c r="Q176" s="4"/>
    </row>
    <row r="177" spans="1:17">
      <c r="A177" s="13" t="s">
        <v>468</v>
      </c>
      <c r="B177" s="6" t="s">
        <v>331</v>
      </c>
      <c r="C177" s="135"/>
      <c r="D177" s="135"/>
      <c r="E177" s="135"/>
      <c r="F177" s="135"/>
      <c r="G177" s="135"/>
      <c r="H177" s="135"/>
      <c r="I177" s="135"/>
      <c r="J177" s="135"/>
      <c r="K177" s="135"/>
      <c r="L177" s="135"/>
      <c r="M177" s="135"/>
      <c r="N177" s="135"/>
      <c r="O177" s="135">
        <f t="shared" si="27"/>
        <v>0</v>
      </c>
      <c r="P177" s="4"/>
      <c r="Q177" s="4"/>
    </row>
    <row r="178" spans="1:17">
      <c r="A178" s="13" t="s">
        <v>332</v>
      </c>
      <c r="B178" s="6" t="s">
        <v>333</v>
      </c>
      <c r="C178" s="135"/>
      <c r="D178" s="135"/>
      <c r="E178" s="135"/>
      <c r="F178" s="135"/>
      <c r="G178" s="135"/>
      <c r="H178" s="135"/>
      <c r="I178" s="135"/>
      <c r="J178" s="135"/>
      <c r="K178" s="135"/>
      <c r="L178" s="135"/>
      <c r="M178" s="135"/>
      <c r="N178" s="135"/>
      <c r="O178" s="135">
        <f t="shared" si="27"/>
        <v>0</v>
      </c>
      <c r="P178" s="4"/>
      <c r="Q178" s="4"/>
    </row>
    <row r="179" spans="1:17">
      <c r="A179" s="39" t="s">
        <v>489</v>
      </c>
      <c r="B179" s="51" t="s">
        <v>334</v>
      </c>
      <c r="C179" s="135">
        <f>SUM(C174:C178)</f>
        <v>0</v>
      </c>
      <c r="D179" s="135">
        <f t="shared" ref="D179:N179" si="36">SUM(D174:D178)</f>
        <v>0</v>
      </c>
      <c r="E179" s="135">
        <f t="shared" si="36"/>
        <v>0</v>
      </c>
      <c r="F179" s="135">
        <f t="shared" si="36"/>
        <v>0</v>
      </c>
      <c r="G179" s="135">
        <f t="shared" si="36"/>
        <v>0</v>
      </c>
      <c r="H179" s="135">
        <f t="shared" si="36"/>
        <v>0</v>
      </c>
      <c r="I179" s="135">
        <f t="shared" si="36"/>
        <v>0</v>
      </c>
      <c r="J179" s="135">
        <f t="shared" si="36"/>
        <v>0</v>
      </c>
      <c r="K179" s="135">
        <f t="shared" si="36"/>
        <v>0</v>
      </c>
      <c r="L179" s="135">
        <f t="shared" si="36"/>
        <v>0</v>
      </c>
      <c r="M179" s="135">
        <f t="shared" si="36"/>
        <v>0</v>
      </c>
      <c r="N179" s="135">
        <f t="shared" si="36"/>
        <v>0</v>
      </c>
      <c r="O179" s="135">
        <f t="shared" si="27"/>
        <v>0</v>
      </c>
      <c r="P179" s="4"/>
      <c r="Q179" s="4"/>
    </row>
    <row r="180" spans="1:17" ht="30">
      <c r="A180" s="13" t="s">
        <v>340</v>
      </c>
      <c r="B180" s="6" t="s">
        <v>341</v>
      </c>
      <c r="C180" s="135"/>
      <c r="D180" s="135"/>
      <c r="E180" s="135"/>
      <c r="F180" s="135"/>
      <c r="G180" s="135"/>
      <c r="H180" s="135"/>
      <c r="I180" s="135"/>
      <c r="J180" s="135"/>
      <c r="K180" s="135"/>
      <c r="L180" s="135"/>
      <c r="M180" s="135"/>
      <c r="N180" s="135"/>
      <c r="O180" s="135">
        <f t="shared" si="27"/>
        <v>0</v>
      </c>
      <c r="P180" s="4"/>
      <c r="Q180" s="4"/>
    </row>
    <row r="181" spans="1:17" ht="30">
      <c r="A181" s="5" t="s">
        <v>471</v>
      </c>
      <c r="B181" s="6" t="s">
        <v>342</v>
      </c>
      <c r="C181" s="135"/>
      <c r="D181" s="135"/>
      <c r="E181" s="135"/>
      <c r="F181" s="135"/>
      <c r="G181" s="135"/>
      <c r="H181" s="135"/>
      <c r="I181" s="135"/>
      <c r="J181" s="135"/>
      <c r="K181" s="135"/>
      <c r="L181" s="135"/>
      <c r="M181" s="135"/>
      <c r="N181" s="135"/>
      <c r="O181" s="135">
        <f t="shared" si="27"/>
        <v>0</v>
      </c>
      <c r="P181" s="4"/>
      <c r="Q181" s="4"/>
    </row>
    <row r="182" spans="1:17">
      <c r="A182" s="13" t="s">
        <v>472</v>
      </c>
      <c r="B182" s="6" t="s">
        <v>343</v>
      </c>
      <c r="C182" s="135"/>
      <c r="D182" s="135"/>
      <c r="E182" s="135"/>
      <c r="F182" s="135"/>
      <c r="G182" s="135"/>
      <c r="H182" s="135"/>
      <c r="I182" s="135"/>
      <c r="J182" s="135"/>
      <c r="K182" s="135"/>
      <c r="L182" s="135"/>
      <c r="M182" s="135"/>
      <c r="N182" s="135"/>
      <c r="O182" s="135">
        <f t="shared" si="27"/>
        <v>0</v>
      </c>
      <c r="P182" s="4"/>
      <c r="Q182" s="4"/>
    </row>
    <row r="183" spans="1:17">
      <c r="A183" s="39" t="s">
        <v>492</v>
      </c>
      <c r="B183" s="51" t="s">
        <v>344</v>
      </c>
      <c r="C183" s="135">
        <f>SUM(C180:C182)</f>
        <v>0</v>
      </c>
      <c r="D183" s="135">
        <f t="shared" ref="D183:N183" si="37">SUM(D180:D182)</f>
        <v>0</v>
      </c>
      <c r="E183" s="135">
        <f t="shared" si="37"/>
        <v>0</v>
      </c>
      <c r="F183" s="135">
        <f t="shared" si="37"/>
        <v>0</v>
      </c>
      <c r="G183" s="135">
        <f t="shared" si="37"/>
        <v>0</v>
      </c>
      <c r="H183" s="135">
        <f t="shared" si="37"/>
        <v>0</v>
      </c>
      <c r="I183" s="135">
        <f t="shared" si="37"/>
        <v>0</v>
      </c>
      <c r="J183" s="135">
        <f t="shared" si="37"/>
        <v>0</v>
      </c>
      <c r="K183" s="135">
        <f t="shared" si="37"/>
        <v>0</v>
      </c>
      <c r="L183" s="135">
        <f t="shared" si="37"/>
        <v>0</v>
      </c>
      <c r="M183" s="135">
        <f t="shared" si="37"/>
        <v>0</v>
      </c>
      <c r="N183" s="135">
        <f t="shared" si="37"/>
        <v>0</v>
      </c>
      <c r="O183" s="135">
        <f t="shared" si="27"/>
        <v>0</v>
      </c>
      <c r="P183" s="4"/>
      <c r="Q183" s="4"/>
    </row>
    <row r="184" spans="1:17" ht="15.75">
      <c r="A184" s="61" t="s">
        <v>546</v>
      </c>
      <c r="B184" s="66"/>
      <c r="C184" s="135">
        <f>SUM(C183,C179,C173)</f>
        <v>0</v>
      </c>
      <c r="D184" s="135">
        <f t="shared" ref="D184:N184" si="38">SUM(D183,D179,D173)</f>
        <v>0</v>
      </c>
      <c r="E184" s="135">
        <f t="shared" si="38"/>
        <v>0</v>
      </c>
      <c r="F184" s="135">
        <f t="shared" si="38"/>
        <v>0</v>
      </c>
      <c r="G184" s="135">
        <f t="shared" si="38"/>
        <v>0</v>
      </c>
      <c r="H184" s="135">
        <f t="shared" si="38"/>
        <v>0</v>
      </c>
      <c r="I184" s="135">
        <f t="shared" si="38"/>
        <v>0</v>
      </c>
      <c r="J184" s="135">
        <f t="shared" si="38"/>
        <v>0</v>
      </c>
      <c r="K184" s="135">
        <f t="shared" si="38"/>
        <v>0</v>
      </c>
      <c r="L184" s="135">
        <f t="shared" si="38"/>
        <v>0</v>
      </c>
      <c r="M184" s="135">
        <f t="shared" si="38"/>
        <v>0</v>
      </c>
      <c r="N184" s="135">
        <f t="shared" si="38"/>
        <v>0</v>
      </c>
      <c r="O184" s="135">
        <f t="shared" si="27"/>
        <v>0</v>
      </c>
      <c r="P184" s="4"/>
      <c r="Q184" s="4"/>
    </row>
    <row r="185" spans="1:17" ht="15.75">
      <c r="A185" s="48" t="s">
        <v>491</v>
      </c>
      <c r="B185" s="35" t="s">
        <v>345</v>
      </c>
      <c r="C185" s="135">
        <f>SUM(C167+C184)</f>
        <v>2039827</v>
      </c>
      <c r="D185" s="135">
        <f t="shared" ref="D185:N185" si="39">SUM(D167+D184)</f>
        <v>1979818</v>
      </c>
      <c r="E185" s="135">
        <f t="shared" si="39"/>
        <v>2815818</v>
      </c>
      <c r="F185" s="135">
        <f t="shared" si="39"/>
        <v>2251818</v>
      </c>
      <c r="G185" s="135">
        <f t="shared" si="39"/>
        <v>1979818</v>
      </c>
      <c r="H185" s="135">
        <f t="shared" si="39"/>
        <v>1982818</v>
      </c>
      <c r="I185" s="135">
        <f t="shared" si="39"/>
        <v>1979818</v>
      </c>
      <c r="J185" s="135">
        <f t="shared" si="39"/>
        <v>2081818</v>
      </c>
      <c r="K185" s="135">
        <f t="shared" si="39"/>
        <v>2813818</v>
      </c>
      <c r="L185" s="135">
        <f t="shared" si="39"/>
        <v>2229818</v>
      </c>
      <c r="M185" s="135">
        <f t="shared" si="39"/>
        <v>1979818</v>
      </c>
      <c r="N185" s="135">
        <f t="shared" si="39"/>
        <v>1979815</v>
      </c>
      <c r="O185" s="135">
        <f t="shared" si="27"/>
        <v>26114822</v>
      </c>
      <c r="P185" s="4"/>
      <c r="Q185" s="4"/>
    </row>
    <row r="186" spans="1:17" ht="15.75">
      <c r="A186" s="65" t="s">
        <v>556</v>
      </c>
      <c r="B186" s="64"/>
      <c r="C186" s="135"/>
      <c r="D186" s="135"/>
      <c r="E186" s="135"/>
      <c r="F186" s="135"/>
      <c r="G186" s="135"/>
      <c r="H186" s="135"/>
      <c r="I186" s="135"/>
      <c r="J186" s="135"/>
      <c r="K186" s="135"/>
      <c r="L186" s="135"/>
      <c r="M186" s="135"/>
      <c r="N186" s="135"/>
      <c r="O186" s="135">
        <f t="shared" si="27"/>
        <v>0</v>
      </c>
      <c r="P186" s="4"/>
      <c r="Q186" s="4"/>
    </row>
    <row r="187" spans="1:17" ht="15.75">
      <c r="A187" s="65" t="s">
        <v>557</v>
      </c>
      <c r="B187" s="64"/>
      <c r="C187" s="135"/>
      <c r="D187" s="135"/>
      <c r="E187" s="135"/>
      <c r="F187" s="135"/>
      <c r="G187" s="135"/>
      <c r="H187" s="135"/>
      <c r="I187" s="135"/>
      <c r="J187" s="135"/>
      <c r="K187" s="135"/>
      <c r="L187" s="135"/>
      <c r="M187" s="135"/>
      <c r="N187" s="135"/>
      <c r="O187" s="135">
        <f t="shared" si="27"/>
        <v>0</v>
      </c>
      <c r="P187" s="4"/>
      <c r="Q187" s="4"/>
    </row>
    <row r="188" spans="1:17">
      <c r="A188" s="37" t="s">
        <v>474</v>
      </c>
      <c r="B188" s="5" t="s">
        <v>346</v>
      </c>
      <c r="C188" s="135"/>
      <c r="D188" s="135"/>
      <c r="E188" s="135"/>
      <c r="F188" s="135"/>
      <c r="G188" s="135"/>
      <c r="H188" s="135"/>
      <c r="I188" s="135"/>
      <c r="J188" s="135"/>
      <c r="K188" s="135"/>
      <c r="L188" s="135"/>
      <c r="M188" s="135"/>
      <c r="N188" s="135"/>
      <c r="O188" s="135">
        <f t="shared" si="27"/>
        <v>0</v>
      </c>
      <c r="P188" s="4"/>
      <c r="Q188" s="4"/>
    </row>
    <row r="189" spans="1:17">
      <c r="A189" s="13" t="s">
        <v>347</v>
      </c>
      <c r="B189" s="5" t="s">
        <v>348</v>
      </c>
      <c r="C189" s="135"/>
      <c r="D189" s="135"/>
      <c r="E189" s="135"/>
      <c r="F189" s="135"/>
      <c r="G189" s="135"/>
      <c r="H189" s="135"/>
      <c r="I189" s="135"/>
      <c r="J189" s="135"/>
      <c r="K189" s="135"/>
      <c r="L189" s="135"/>
      <c r="M189" s="135"/>
      <c r="N189" s="135"/>
      <c r="O189" s="135">
        <f t="shared" si="27"/>
        <v>0</v>
      </c>
      <c r="P189" s="4"/>
      <c r="Q189" s="4"/>
    </row>
    <row r="190" spans="1:17">
      <c r="A190" s="37" t="s">
        <v>475</v>
      </c>
      <c r="B190" s="5" t="s">
        <v>349</v>
      </c>
      <c r="C190" s="135"/>
      <c r="D190" s="135"/>
      <c r="E190" s="135"/>
      <c r="F190" s="135"/>
      <c r="G190" s="135"/>
      <c r="H190" s="135"/>
      <c r="I190" s="135"/>
      <c r="J190" s="135"/>
      <c r="K190" s="135"/>
      <c r="L190" s="135"/>
      <c r="M190" s="135"/>
      <c r="N190" s="135"/>
      <c r="O190" s="135">
        <f t="shared" si="27"/>
        <v>0</v>
      </c>
      <c r="P190" s="4"/>
      <c r="Q190" s="4"/>
    </row>
    <row r="191" spans="1:17">
      <c r="A191" s="15" t="s">
        <v>493</v>
      </c>
      <c r="B191" s="7" t="s">
        <v>350</v>
      </c>
      <c r="C191" s="135">
        <f>SUM(C188:C190)</f>
        <v>0</v>
      </c>
      <c r="D191" s="135">
        <f t="shared" ref="D191:N191" si="40">SUM(D188:D190)</f>
        <v>0</v>
      </c>
      <c r="E191" s="135">
        <f t="shared" si="40"/>
        <v>0</v>
      </c>
      <c r="F191" s="135">
        <f t="shared" si="40"/>
        <v>0</v>
      </c>
      <c r="G191" s="135">
        <f t="shared" si="40"/>
        <v>0</v>
      </c>
      <c r="H191" s="135">
        <f t="shared" si="40"/>
        <v>0</v>
      </c>
      <c r="I191" s="135">
        <f t="shared" si="40"/>
        <v>0</v>
      </c>
      <c r="J191" s="135">
        <f t="shared" si="40"/>
        <v>0</v>
      </c>
      <c r="K191" s="135">
        <f t="shared" si="40"/>
        <v>0</v>
      </c>
      <c r="L191" s="135">
        <f t="shared" si="40"/>
        <v>0</v>
      </c>
      <c r="M191" s="135">
        <f t="shared" si="40"/>
        <v>0</v>
      </c>
      <c r="N191" s="135">
        <f t="shared" si="40"/>
        <v>0</v>
      </c>
      <c r="O191" s="135">
        <f t="shared" si="27"/>
        <v>0</v>
      </c>
      <c r="P191" s="4"/>
      <c r="Q191" s="4"/>
    </row>
    <row r="192" spans="1:17">
      <c r="A192" s="13" t="s">
        <v>476</v>
      </c>
      <c r="B192" s="5" t="s">
        <v>351</v>
      </c>
      <c r="C192" s="135"/>
      <c r="D192" s="135"/>
      <c r="E192" s="135"/>
      <c r="F192" s="135"/>
      <c r="G192" s="135"/>
      <c r="H192" s="135"/>
      <c r="I192" s="135"/>
      <c r="J192" s="135"/>
      <c r="K192" s="135"/>
      <c r="L192" s="135"/>
      <c r="M192" s="135"/>
      <c r="N192" s="135"/>
      <c r="O192" s="135">
        <f t="shared" si="27"/>
        <v>0</v>
      </c>
      <c r="P192" s="4"/>
      <c r="Q192" s="4"/>
    </row>
    <row r="193" spans="1:17">
      <c r="A193" s="37" t="s">
        <v>352</v>
      </c>
      <c r="B193" s="5" t="s">
        <v>353</v>
      </c>
      <c r="C193" s="135"/>
      <c r="D193" s="135"/>
      <c r="E193" s="135"/>
      <c r="F193" s="135"/>
      <c r="G193" s="135"/>
      <c r="H193" s="135"/>
      <c r="I193" s="135"/>
      <c r="J193" s="135"/>
      <c r="K193" s="135"/>
      <c r="L193" s="135"/>
      <c r="M193" s="135"/>
      <c r="N193" s="135"/>
      <c r="O193" s="135">
        <f t="shared" si="27"/>
        <v>0</v>
      </c>
      <c r="P193" s="4"/>
      <c r="Q193" s="4"/>
    </row>
    <row r="194" spans="1:17">
      <c r="A194" s="13" t="s">
        <v>477</v>
      </c>
      <c r="B194" s="5" t="s">
        <v>354</v>
      </c>
      <c r="C194" s="135"/>
      <c r="D194" s="135"/>
      <c r="E194" s="135"/>
      <c r="F194" s="135"/>
      <c r="G194" s="135"/>
      <c r="H194" s="135"/>
      <c r="I194" s="135"/>
      <c r="J194" s="135"/>
      <c r="K194" s="135"/>
      <c r="L194" s="135"/>
      <c r="M194" s="135"/>
      <c r="N194" s="135"/>
      <c r="O194" s="135">
        <f t="shared" si="27"/>
        <v>0</v>
      </c>
      <c r="P194" s="4"/>
      <c r="Q194" s="4"/>
    </row>
    <row r="195" spans="1:17">
      <c r="A195" s="37" t="s">
        <v>355</v>
      </c>
      <c r="B195" s="5" t="s">
        <v>356</v>
      </c>
      <c r="C195" s="135"/>
      <c r="D195" s="135"/>
      <c r="E195" s="135"/>
      <c r="F195" s="135"/>
      <c r="G195" s="135"/>
      <c r="H195" s="135"/>
      <c r="I195" s="135"/>
      <c r="J195" s="135"/>
      <c r="K195" s="135"/>
      <c r="L195" s="135"/>
      <c r="M195" s="135"/>
      <c r="N195" s="135"/>
      <c r="O195" s="135">
        <f t="shared" si="27"/>
        <v>0</v>
      </c>
      <c r="P195" s="4"/>
      <c r="Q195" s="4"/>
    </row>
    <row r="196" spans="1:17">
      <c r="A196" s="14" t="s">
        <v>494</v>
      </c>
      <c r="B196" s="7" t="s">
        <v>357</v>
      </c>
      <c r="C196" s="135">
        <f>SUM(C192:C195)</f>
        <v>0</v>
      </c>
      <c r="D196" s="135">
        <f t="shared" ref="D196:N196" si="41">SUM(D192:D195)</f>
        <v>0</v>
      </c>
      <c r="E196" s="135">
        <f t="shared" si="41"/>
        <v>0</v>
      </c>
      <c r="F196" s="135">
        <f t="shared" si="41"/>
        <v>0</v>
      </c>
      <c r="G196" s="135">
        <f t="shared" si="41"/>
        <v>0</v>
      </c>
      <c r="H196" s="135">
        <f t="shared" si="41"/>
        <v>0</v>
      </c>
      <c r="I196" s="135">
        <f t="shared" si="41"/>
        <v>0</v>
      </c>
      <c r="J196" s="135">
        <f t="shared" si="41"/>
        <v>0</v>
      </c>
      <c r="K196" s="135">
        <f t="shared" si="41"/>
        <v>0</v>
      </c>
      <c r="L196" s="135">
        <f t="shared" si="41"/>
        <v>0</v>
      </c>
      <c r="M196" s="135">
        <f t="shared" si="41"/>
        <v>0</v>
      </c>
      <c r="N196" s="135">
        <f t="shared" si="41"/>
        <v>0</v>
      </c>
      <c r="O196" s="135">
        <f t="shared" si="27"/>
        <v>0</v>
      </c>
      <c r="P196" s="4"/>
      <c r="Q196" s="4"/>
    </row>
    <row r="197" spans="1:17">
      <c r="A197" s="5" t="s">
        <v>554</v>
      </c>
      <c r="B197" s="5" t="s">
        <v>358</v>
      </c>
      <c r="C197" s="135">
        <v>9502286</v>
      </c>
      <c r="D197" s="135"/>
      <c r="E197" s="135"/>
      <c r="F197" s="135"/>
      <c r="G197" s="135"/>
      <c r="H197" s="135"/>
      <c r="I197" s="135"/>
      <c r="J197" s="135"/>
      <c r="K197" s="135"/>
      <c r="L197" s="135"/>
      <c r="M197" s="135"/>
      <c r="N197" s="135"/>
      <c r="O197" s="135">
        <f t="shared" si="27"/>
        <v>9502286</v>
      </c>
      <c r="P197" s="4"/>
      <c r="Q197" s="4"/>
    </row>
    <row r="198" spans="1:17">
      <c r="A198" s="5" t="s">
        <v>555</v>
      </c>
      <c r="B198" s="5" t="s">
        <v>358</v>
      </c>
      <c r="C198" s="135"/>
      <c r="D198" s="135"/>
      <c r="E198" s="135"/>
      <c r="F198" s="135"/>
      <c r="G198" s="135"/>
      <c r="H198" s="135"/>
      <c r="I198" s="135"/>
      <c r="J198" s="135"/>
      <c r="K198" s="135"/>
      <c r="L198" s="135"/>
      <c r="M198" s="135"/>
      <c r="N198" s="135"/>
      <c r="O198" s="135">
        <f t="shared" si="27"/>
        <v>0</v>
      </c>
      <c r="P198" s="4"/>
      <c r="Q198" s="4"/>
    </row>
    <row r="199" spans="1:17">
      <c r="A199" s="5" t="s">
        <v>552</v>
      </c>
      <c r="B199" s="5" t="s">
        <v>359</v>
      </c>
      <c r="C199" s="135"/>
      <c r="D199" s="135"/>
      <c r="E199" s="135"/>
      <c r="F199" s="135"/>
      <c r="G199" s="135"/>
      <c r="H199" s="135"/>
      <c r="I199" s="135"/>
      <c r="J199" s="135"/>
      <c r="K199" s="135"/>
      <c r="L199" s="135"/>
      <c r="M199" s="135"/>
      <c r="N199" s="135"/>
      <c r="O199" s="135">
        <f t="shared" si="27"/>
        <v>0</v>
      </c>
      <c r="P199" s="4"/>
      <c r="Q199" s="4"/>
    </row>
    <row r="200" spans="1:17">
      <c r="A200" s="5" t="s">
        <v>553</v>
      </c>
      <c r="B200" s="5" t="s">
        <v>359</v>
      </c>
      <c r="C200" s="135"/>
      <c r="D200" s="135"/>
      <c r="E200" s="135"/>
      <c r="F200" s="135"/>
      <c r="G200" s="135"/>
      <c r="H200" s="135"/>
      <c r="I200" s="135"/>
      <c r="J200" s="135"/>
      <c r="K200" s="135"/>
      <c r="L200" s="135"/>
      <c r="M200" s="135"/>
      <c r="N200" s="135"/>
      <c r="O200" s="135">
        <f t="shared" ref="O200:O215" si="42">SUM(C200:N200)</f>
        <v>0</v>
      </c>
      <c r="P200" s="4"/>
      <c r="Q200" s="4"/>
    </row>
    <row r="201" spans="1:17">
      <c r="A201" s="7" t="s">
        <v>495</v>
      </c>
      <c r="B201" s="7" t="s">
        <v>360</v>
      </c>
      <c r="C201" s="135">
        <f>SUM(C197:C200)</f>
        <v>9502286</v>
      </c>
      <c r="D201" s="135">
        <f t="shared" ref="D201:N201" si="43">SUM(D197:D200)</f>
        <v>0</v>
      </c>
      <c r="E201" s="135">
        <f t="shared" si="43"/>
        <v>0</v>
      </c>
      <c r="F201" s="135">
        <f t="shared" si="43"/>
        <v>0</v>
      </c>
      <c r="G201" s="135">
        <f t="shared" si="43"/>
        <v>0</v>
      </c>
      <c r="H201" s="135">
        <f t="shared" si="43"/>
        <v>0</v>
      </c>
      <c r="I201" s="135">
        <f t="shared" si="43"/>
        <v>0</v>
      </c>
      <c r="J201" s="135">
        <f t="shared" si="43"/>
        <v>0</v>
      </c>
      <c r="K201" s="135">
        <f t="shared" si="43"/>
        <v>0</v>
      </c>
      <c r="L201" s="135">
        <f t="shared" si="43"/>
        <v>0</v>
      </c>
      <c r="M201" s="135">
        <f t="shared" si="43"/>
        <v>0</v>
      </c>
      <c r="N201" s="135">
        <f t="shared" si="43"/>
        <v>0</v>
      </c>
      <c r="O201" s="135">
        <f t="shared" si="42"/>
        <v>9502286</v>
      </c>
      <c r="P201" s="4"/>
      <c r="Q201" s="4"/>
    </row>
    <row r="202" spans="1:17">
      <c r="A202" s="37" t="s">
        <v>361</v>
      </c>
      <c r="B202" s="5" t="s">
        <v>362</v>
      </c>
      <c r="C202" s="135"/>
      <c r="D202" s="135"/>
      <c r="E202" s="135"/>
      <c r="F202" s="135"/>
      <c r="G202" s="135"/>
      <c r="H202" s="135"/>
      <c r="I202" s="135"/>
      <c r="J202" s="135"/>
      <c r="K202" s="135"/>
      <c r="L202" s="135"/>
      <c r="M202" s="135"/>
      <c r="N202" s="135"/>
      <c r="O202" s="135">
        <f t="shared" si="42"/>
        <v>0</v>
      </c>
      <c r="P202" s="4"/>
      <c r="Q202" s="4"/>
    </row>
    <row r="203" spans="1:17">
      <c r="A203" s="37" t="s">
        <v>363</v>
      </c>
      <c r="B203" s="5" t="s">
        <v>364</v>
      </c>
      <c r="C203" s="135"/>
      <c r="D203" s="135"/>
      <c r="E203" s="135"/>
      <c r="F203" s="135"/>
      <c r="G203" s="135"/>
      <c r="H203" s="135"/>
      <c r="I203" s="135"/>
      <c r="J203" s="135"/>
      <c r="K203" s="135"/>
      <c r="L203" s="135"/>
      <c r="M203" s="135"/>
      <c r="N203" s="135"/>
      <c r="O203" s="135">
        <f t="shared" si="42"/>
        <v>0</v>
      </c>
      <c r="P203" s="4"/>
      <c r="Q203" s="4"/>
    </row>
    <row r="204" spans="1:17">
      <c r="A204" s="37" t="s">
        <v>365</v>
      </c>
      <c r="B204" s="5" t="s">
        <v>366</v>
      </c>
      <c r="C204" s="135"/>
      <c r="D204" s="135"/>
      <c r="E204" s="135"/>
      <c r="F204" s="135"/>
      <c r="G204" s="135"/>
      <c r="H204" s="135"/>
      <c r="I204" s="135"/>
      <c r="J204" s="135"/>
      <c r="K204" s="135"/>
      <c r="L204" s="135"/>
      <c r="M204" s="135"/>
      <c r="N204" s="135"/>
      <c r="O204" s="135">
        <f t="shared" si="42"/>
        <v>0</v>
      </c>
      <c r="P204" s="4"/>
      <c r="Q204" s="4"/>
    </row>
    <row r="205" spans="1:17">
      <c r="A205" s="37" t="s">
        <v>367</v>
      </c>
      <c r="B205" s="5" t="s">
        <v>368</v>
      </c>
      <c r="C205" s="135"/>
      <c r="D205" s="135"/>
      <c r="E205" s="135"/>
      <c r="F205" s="135"/>
      <c r="G205" s="135"/>
      <c r="H205" s="135"/>
      <c r="I205" s="135"/>
      <c r="J205" s="135"/>
      <c r="K205" s="135"/>
      <c r="L205" s="135"/>
      <c r="M205" s="135"/>
      <c r="N205" s="135"/>
      <c r="O205" s="135">
        <f t="shared" si="42"/>
        <v>0</v>
      </c>
      <c r="P205" s="4"/>
      <c r="Q205" s="4"/>
    </row>
    <row r="206" spans="1:17">
      <c r="A206" s="13" t="s">
        <v>478</v>
      </c>
      <c r="B206" s="5" t="s">
        <v>369</v>
      </c>
      <c r="C206" s="135"/>
      <c r="D206" s="135"/>
      <c r="E206" s="135"/>
      <c r="F206" s="135"/>
      <c r="G206" s="135"/>
      <c r="H206" s="135"/>
      <c r="I206" s="135"/>
      <c r="J206" s="135"/>
      <c r="K206" s="135"/>
      <c r="L206" s="135"/>
      <c r="M206" s="135"/>
      <c r="N206" s="135"/>
      <c r="O206" s="135">
        <f t="shared" si="42"/>
        <v>0</v>
      </c>
      <c r="P206" s="4"/>
      <c r="Q206" s="4"/>
    </row>
    <row r="207" spans="1:17">
      <c r="A207" s="15" t="s">
        <v>496</v>
      </c>
      <c r="B207" s="7" t="s">
        <v>371</v>
      </c>
      <c r="C207" s="135">
        <f>SUM(C202:C206)</f>
        <v>0</v>
      </c>
      <c r="D207" s="135">
        <f t="shared" ref="D207:N207" si="44">SUM(D202:D206)</f>
        <v>0</v>
      </c>
      <c r="E207" s="135">
        <f t="shared" si="44"/>
        <v>0</v>
      </c>
      <c r="F207" s="135">
        <f t="shared" si="44"/>
        <v>0</v>
      </c>
      <c r="G207" s="135">
        <f t="shared" si="44"/>
        <v>0</v>
      </c>
      <c r="H207" s="135">
        <f t="shared" si="44"/>
        <v>0</v>
      </c>
      <c r="I207" s="135">
        <f t="shared" si="44"/>
        <v>0</v>
      </c>
      <c r="J207" s="135">
        <f t="shared" si="44"/>
        <v>0</v>
      </c>
      <c r="K207" s="135">
        <f t="shared" si="44"/>
        <v>0</v>
      </c>
      <c r="L207" s="135">
        <f t="shared" si="44"/>
        <v>0</v>
      </c>
      <c r="M207" s="135">
        <f t="shared" si="44"/>
        <v>0</v>
      </c>
      <c r="N207" s="135">
        <f t="shared" si="44"/>
        <v>0</v>
      </c>
      <c r="O207" s="135">
        <f t="shared" si="42"/>
        <v>0</v>
      </c>
      <c r="P207" s="4"/>
      <c r="Q207" s="4"/>
    </row>
    <row r="208" spans="1:17">
      <c r="A208" s="13" t="s">
        <v>372</v>
      </c>
      <c r="B208" s="5" t="s">
        <v>373</v>
      </c>
      <c r="C208" s="135"/>
      <c r="D208" s="135"/>
      <c r="E208" s="135"/>
      <c r="F208" s="135"/>
      <c r="G208" s="135"/>
      <c r="H208" s="135"/>
      <c r="I208" s="135"/>
      <c r="J208" s="135"/>
      <c r="K208" s="135"/>
      <c r="L208" s="135"/>
      <c r="M208" s="135"/>
      <c r="N208" s="135"/>
      <c r="O208" s="135">
        <f t="shared" si="42"/>
        <v>0</v>
      </c>
      <c r="P208" s="4"/>
      <c r="Q208" s="4"/>
    </row>
    <row r="209" spans="1:17">
      <c r="A209" s="13" t="s">
        <v>374</v>
      </c>
      <c r="B209" s="5" t="s">
        <v>375</v>
      </c>
      <c r="C209" s="135"/>
      <c r="D209" s="135"/>
      <c r="E209" s="135"/>
      <c r="F209" s="135"/>
      <c r="G209" s="135"/>
      <c r="H209" s="135"/>
      <c r="I209" s="135"/>
      <c r="J209" s="135"/>
      <c r="K209" s="135"/>
      <c r="L209" s="135"/>
      <c r="M209" s="135"/>
      <c r="N209" s="135"/>
      <c r="O209" s="135">
        <f t="shared" si="42"/>
        <v>0</v>
      </c>
      <c r="P209" s="4"/>
      <c r="Q209" s="4"/>
    </row>
    <row r="210" spans="1:17">
      <c r="A210" s="37" t="s">
        <v>376</v>
      </c>
      <c r="B210" s="5" t="s">
        <v>377</v>
      </c>
      <c r="C210" s="135"/>
      <c r="D210" s="135"/>
      <c r="E210" s="135"/>
      <c r="F210" s="135"/>
      <c r="G210" s="135"/>
      <c r="H210" s="135"/>
      <c r="I210" s="135"/>
      <c r="J210" s="135"/>
      <c r="K210" s="135"/>
      <c r="L210" s="135"/>
      <c r="M210" s="135"/>
      <c r="N210" s="135"/>
      <c r="O210" s="135">
        <f t="shared" si="42"/>
        <v>0</v>
      </c>
      <c r="P210" s="4"/>
      <c r="Q210" s="4"/>
    </row>
    <row r="211" spans="1:17">
      <c r="A211" s="37" t="s">
        <v>479</v>
      </c>
      <c r="B211" s="5" t="s">
        <v>378</v>
      </c>
      <c r="C211" s="135"/>
      <c r="D211" s="135"/>
      <c r="E211" s="135"/>
      <c r="F211" s="135"/>
      <c r="G211" s="135"/>
      <c r="H211" s="135"/>
      <c r="I211" s="135"/>
      <c r="J211" s="135"/>
      <c r="K211" s="135"/>
      <c r="L211" s="135"/>
      <c r="M211" s="135"/>
      <c r="N211" s="135"/>
      <c r="O211" s="135">
        <f t="shared" si="42"/>
        <v>0</v>
      </c>
      <c r="P211" s="4"/>
      <c r="Q211" s="4"/>
    </row>
    <row r="212" spans="1:17">
      <c r="A212" s="14" t="s">
        <v>497</v>
      </c>
      <c r="B212" s="7" t="s">
        <v>379</v>
      </c>
      <c r="C212" s="135">
        <f>SUM(C208:C211)</f>
        <v>0</v>
      </c>
      <c r="D212" s="135">
        <f t="shared" ref="D212:N212" si="45">SUM(D208:D211)</f>
        <v>0</v>
      </c>
      <c r="E212" s="135">
        <f t="shared" si="45"/>
        <v>0</v>
      </c>
      <c r="F212" s="135">
        <f t="shared" si="45"/>
        <v>0</v>
      </c>
      <c r="G212" s="135">
        <f t="shared" si="45"/>
        <v>0</v>
      </c>
      <c r="H212" s="135">
        <f t="shared" si="45"/>
        <v>0</v>
      </c>
      <c r="I212" s="135">
        <f t="shared" si="45"/>
        <v>0</v>
      </c>
      <c r="J212" s="135">
        <f t="shared" si="45"/>
        <v>0</v>
      </c>
      <c r="K212" s="135">
        <f t="shared" si="45"/>
        <v>0</v>
      </c>
      <c r="L212" s="135">
        <f t="shared" si="45"/>
        <v>0</v>
      </c>
      <c r="M212" s="135">
        <f t="shared" si="45"/>
        <v>0</v>
      </c>
      <c r="N212" s="135">
        <f t="shared" si="45"/>
        <v>0</v>
      </c>
      <c r="O212" s="135">
        <f t="shared" si="42"/>
        <v>0</v>
      </c>
      <c r="P212" s="4"/>
      <c r="Q212" s="4"/>
    </row>
    <row r="213" spans="1:17">
      <c r="A213" s="15" t="s">
        <v>380</v>
      </c>
      <c r="B213" s="7" t="s">
        <v>381</v>
      </c>
      <c r="C213" s="135"/>
      <c r="D213" s="135"/>
      <c r="E213" s="135"/>
      <c r="F213" s="135"/>
      <c r="G213" s="135"/>
      <c r="H213" s="135"/>
      <c r="I213" s="135"/>
      <c r="J213" s="135"/>
      <c r="K213" s="135"/>
      <c r="L213" s="135"/>
      <c r="M213" s="135"/>
      <c r="N213" s="135"/>
      <c r="O213" s="135">
        <f t="shared" si="42"/>
        <v>0</v>
      </c>
      <c r="P213" s="4"/>
      <c r="Q213" s="4"/>
    </row>
    <row r="214" spans="1:17" ht="15.75">
      <c r="A214" s="40" t="s">
        <v>498</v>
      </c>
      <c r="B214" s="41" t="s">
        <v>382</v>
      </c>
      <c r="C214" s="135">
        <f>SUM(C191+C196+C201+C207+C212+C213)</f>
        <v>9502286</v>
      </c>
      <c r="D214" s="135">
        <f t="shared" ref="D214:N214" si="46">SUM(D191+D196+D201+D207+D212+D213)</f>
        <v>0</v>
      </c>
      <c r="E214" s="135">
        <f t="shared" si="46"/>
        <v>0</v>
      </c>
      <c r="F214" s="135">
        <f t="shared" si="46"/>
        <v>0</v>
      </c>
      <c r="G214" s="135">
        <f t="shared" si="46"/>
        <v>0</v>
      </c>
      <c r="H214" s="135">
        <f t="shared" si="46"/>
        <v>0</v>
      </c>
      <c r="I214" s="135">
        <f t="shared" si="46"/>
        <v>0</v>
      </c>
      <c r="J214" s="135">
        <f t="shared" si="46"/>
        <v>0</v>
      </c>
      <c r="K214" s="135">
        <f t="shared" si="46"/>
        <v>0</v>
      </c>
      <c r="L214" s="135">
        <f t="shared" si="46"/>
        <v>0</v>
      </c>
      <c r="M214" s="135">
        <f t="shared" si="46"/>
        <v>0</v>
      </c>
      <c r="N214" s="135">
        <f t="shared" si="46"/>
        <v>0</v>
      </c>
      <c r="O214" s="135">
        <f t="shared" si="42"/>
        <v>9502286</v>
      </c>
      <c r="P214" s="4"/>
      <c r="Q214" s="4"/>
    </row>
    <row r="215" spans="1:17" ht="15.75">
      <c r="A215" s="44" t="s">
        <v>481</v>
      </c>
      <c r="B215" s="45"/>
      <c r="C215" s="135">
        <f>SUM(C185+C214)</f>
        <v>11542113</v>
      </c>
      <c r="D215" s="135">
        <f t="shared" ref="D215:N215" si="47">SUM(D185+D214)</f>
        <v>1979818</v>
      </c>
      <c r="E215" s="135">
        <f t="shared" si="47"/>
        <v>2815818</v>
      </c>
      <c r="F215" s="135">
        <f t="shared" si="47"/>
        <v>2251818</v>
      </c>
      <c r="G215" s="135">
        <f t="shared" si="47"/>
        <v>1979818</v>
      </c>
      <c r="H215" s="135">
        <f t="shared" si="47"/>
        <v>1982818</v>
      </c>
      <c r="I215" s="135">
        <f t="shared" si="47"/>
        <v>1979818</v>
      </c>
      <c r="J215" s="135">
        <f t="shared" si="47"/>
        <v>2081818</v>
      </c>
      <c r="K215" s="135">
        <f t="shared" si="47"/>
        <v>2813818</v>
      </c>
      <c r="L215" s="135">
        <f t="shared" si="47"/>
        <v>2229818</v>
      </c>
      <c r="M215" s="135">
        <f t="shared" si="47"/>
        <v>1979818</v>
      </c>
      <c r="N215" s="135">
        <f t="shared" si="47"/>
        <v>1979815</v>
      </c>
      <c r="O215" s="135">
        <f t="shared" si="42"/>
        <v>35617108</v>
      </c>
      <c r="P215" s="4"/>
      <c r="Q215" s="4"/>
    </row>
    <row r="216" spans="1:17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</row>
    <row r="217" spans="1:17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</row>
    <row r="218" spans="1:17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</row>
    <row r="219" spans="1:17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</row>
    <row r="220" spans="1:17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</row>
    <row r="221" spans="1:17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</row>
    <row r="222" spans="1:17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</row>
    <row r="223" spans="1:17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</row>
    <row r="224" spans="1:17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</row>
    <row r="225" spans="2:17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</row>
    <row r="226" spans="2:17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</row>
    <row r="227" spans="2:17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</row>
    <row r="228" spans="2:17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</row>
  </sheetData>
  <mergeCells count="2">
    <mergeCell ref="A2:O2"/>
    <mergeCell ref="A3:O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40" fitToWidth="0" fitToHeight="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1"/>
  <sheetViews>
    <sheetView workbookViewId="0">
      <selection activeCell="A4" sqref="A4"/>
    </sheetView>
  </sheetViews>
  <sheetFormatPr defaultRowHeight="15"/>
  <cols>
    <col min="1" max="1" width="101.28515625" customWidth="1"/>
    <col min="2" max="2" width="14" customWidth="1"/>
    <col min="3" max="3" width="10.85546875" customWidth="1"/>
    <col min="4" max="4" width="14.140625" customWidth="1"/>
    <col min="8" max="8" width="11.42578125" customWidth="1"/>
    <col min="9" max="9" width="13.85546875" customWidth="1"/>
  </cols>
  <sheetData>
    <row r="1" spans="1:9">
      <c r="A1" s="89"/>
      <c r="B1" s="90"/>
      <c r="C1" s="90"/>
      <c r="D1" s="90"/>
      <c r="E1" s="90"/>
      <c r="F1" s="90"/>
    </row>
    <row r="2" spans="1:9" ht="30.75" customHeight="1">
      <c r="A2" s="144" t="s">
        <v>580</v>
      </c>
      <c r="B2" s="145"/>
      <c r="C2" s="145"/>
      <c r="D2" s="145"/>
      <c r="E2" s="145"/>
      <c r="F2" s="145"/>
      <c r="G2" s="145"/>
      <c r="H2" s="145"/>
      <c r="I2" s="145"/>
    </row>
    <row r="3" spans="1:9" ht="23.25" customHeight="1">
      <c r="A3" s="147" t="s">
        <v>611</v>
      </c>
      <c r="B3" s="148"/>
      <c r="C3" s="148"/>
      <c r="D3" s="148"/>
      <c r="E3" s="148"/>
      <c r="F3" s="148"/>
      <c r="G3" s="148"/>
      <c r="H3" s="148"/>
      <c r="I3" s="148"/>
    </row>
    <row r="5" spans="1:9">
      <c r="A5" s="4" t="s">
        <v>18</v>
      </c>
    </row>
    <row r="6" spans="1:9" ht="36.75">
      <c r="A6" s="93" t="s">
        <v>57</v>
      </c>
      <c r="B6" s="94" t="s">
        <v>58</v>
      </c>
      <c r="C6" s="94" t="s">
        <v>59</v>
      </c>
      <c r="D6" s="94" t="s">
        <v>607</v>
      </c>
      <c r="E6" s="94" t="s">
        <v>66</v>
      </c>
      <c r="F6" s="94" t="s">
        <v>578</v>
      </c>
      <c r="G6" s="94" t="s">
        <v>608</v>
      </c>
      <c r="H6" s="94" t="s">
        <v>609</v>
      </c>
      <c r="I6" s="100" t="s">
        <v>60</v>
      </c>
    </row>
    <row r="7" spans="1:9" ht="15.75">
      <c r="A7" s="95"/>
      <c r="B7" s="95"/>
      <c r="C7" s="96"/>
      <c r="D7" s="96"/>
      <c r="E7" s="96"/>
      <c r="F7" s="96"/>
      <c r="G7" s="96"/>
      <c r="H7" s="96"/>
      <c r="I7" s="96"/>
    </row>
    <row r="8" spans="1:9" ht="15.75">
      <c r="A8" s="95"/>
      <c r="B8" s="95"/>
      <c r="C8" s="96"/>
      <c r="D8" s="96"/>
      <c r="E8" s="96"/>
      <c r="F8" s="96"/>
      <c r="G8" s="96"/>
      <c r="H8" s="96"/>
      <c r="I8" s="96"/>
    </row>
    <row r="9" spans="1:9" ht="15.75">
      <c r="A9" s="95"/>
      <c r="B9" s="95"/>
      <c r="C9" s="96"/>
      <c r="D9" s="96"/>
      <c r="E9" s="96"/>
      <c r="F9" s="96"/>
      <c r="G9" s="96"/>
      <c r="H9" s="96"/>
      <c r="I9" s="96"/>
    </row>
    <row r="10" spans="1:9" ht="15.75">
      <c r="A10" s="95"/>
      <c r="B10" s="95"/>
      <c r="C10" s="96"/>
      <c r="D10" s="96"/>
      <c r="E10" s="96"/>
      <c r="F10" s="96"/>
      <c r="G10" s="96"/>
      <c r="H10" s="96"/>
      <c r="I10" s="96"/>
    </row>
    <row r="11" spans="1:9">
      <c r="A11" s="97" t="s">
        <v>61</v>
      </c>
      <c r="B11" s="97"/>
      <c r="C11" s="97">
        <f t="shared" ref="C11:H11" si="0">SUM(C7:C10)</f>
        <v>0</v>
      </c>
      <c r="D11" s="97">
        <f t="shared" si="0"/>
        <v>0</v>
      </c>
      <c r="E11" s="97">
        <f t="shared" si="0"/>
        <v>0</v>
      </c>
      <c r="F11" s="97">
        <f t="shared" si="0"/>
        <v>0</v>
      </c>
      <c r="G11" s="97">
        <f t="shared" si="0"/>
        <v>0</v>
      </c>
      <c r="H11" s="97">
        <f t="shared" si="0"/>
        <v>0</v>
      </c>
      <c r="I11" s="97">
        <f>SUM(C11:H11)</f>
        <v>0</v>
      </c>
    </row>
    <row r="12" spans="1:9" ht="15.75">
      <c r="A12" s="95"/>
      <c r="B12" s="95"/>
      <c r="C12" s="96"/>
      <c r="D12" s="96"/>
      <c r="E12" s="96"/>
      <c r="F12" s="96"/>
      <c r="G12" s="96"/>
      <c r="H12" s="96"/>
      <c r="I12" s="97">
        <f t="shared" ref="I12:I31" si="1">SUM(C12:H12)</f>
        <v>0</v>
      </c>
    </row>
    <row r="13" spans="1:9" ht="15.75">
      <c r="A13" s="95"/>
      <c r="B13" s="95"/>
      <c r="C13" s="96"/>
      <c r="D13" s="96"/>
      <c r="E13" s="96"/>
      <c r="F13" s="96"/>
      <c r="G13" s="96"/>
      <c r="H13" s="96"/>
      <c r="I13" s="97">
        <f t="shared" si="1"/>
        <v>0</v>
      </c>
    </row>
    <row r="14" spans="1:9" ht="15.75">
      <c r="A14" s="95"/>
      <c r="B14" s="95"/>
      <c r="C14" s="96"/>
      <c r="D14" s="96"/>
      <c r="E14" s="96"/>
      <c r="F14" s="96"/>
      <c r="G14" s="96"/>
      <c r="H14" s="96"/>
      <c r="I14" s="97">
        <f t="shared" si="1"/>
        <v>0</v>
      </c>
    </row>
    <row r="15" spans="1:9" ht="15.75">
      <c r="A15" s="95"/>
      <c r="B15" s="95"/>
      <c r="C15" s="96"/>
      <c r="D15" s="96"/>
      <c r="E15" s="96"/>
      <c r="F15" s="96"/>
      <c r="G15" s="96"/>
      <c r="H15" s="96"/>
      <c r="I15" s="97">
        <f t="shared" si="1"/>
        <v>0</v>
      </c>
    </row>
    <row r="16" spans="1:9">
      <c r="A16" s="97" t="s">
        <v>62</v>
      </c>
      <c r="B16" s="97"/>
      <c r="C16" s="98"/>
      <c r="D16" s="98"/>
      <c r="E16" s="98"/>
      <c r="F16" s="98"/>
      <c r="G16" s="98"/>
      <c r="H16" s="98"/>
      <c r="I16" s="97">
        <f t="shared" si="1"/>
        <v>0</v>
      </c>
    </row>
    <row r="17" spans="1:9" ht="15.75">
      <c r="A17" s="95"/>
      <c r="B17" s="95"/>
      <c r="C17" s="96"/>
      <c r="D17" s="96"/>
      <c r="E17" s="96"/>
      <c r="F17" s="96"/>
      <c r="G17" s="96"/>
      <c r="H17" s="96"/>
      <c r="I17" s="97">
        <f t="shared" si="1"/>
        <v>0</v>
      </c>
    </row>
    <row r="18" spans="1:9" ht="15.75">
      <c r="A18" s="95"/>
      <c r="B18" s="95"/>
      <c r="C18" s="96"/>
      <c r="D18" s="96"/>
      <c r="E18" s="96"/>
      <c r="F18" s="96"/>
      <c r="G18" s="96"/>
      <c r="H18" s="96"/>
      <c r="I18" s="97">
        <f t="shared" si="1"/>
        <v>0</v>
      </c>
    </row>
    <row r="19" spans="1:9" ht="15.75">
      <c r="A19" s="95"/>
      <c r="B19" s="95"/>
      <c r="C19" s="96"/>
      <c r="D19" s="96"/>
      <c r="E19" s="96"/>
      <c r="F19" s="96"/>
      <c r="G19" s="96"/>
      <c r="H19" s="96"/>
      <c r="I19" s="97">
        <f t="shared" si="1"/>
        <v>0</v>
      </c>
    </row>
    <row r="20" spans="1:9" ht="15.75">
      <c r="A20" s="95"/>
      <c r="B20" s="95"/>
      <c r="C20" s="96"/>
      <c r="D20" s="96"/>
      <c r="E20" s="96"/>
      <c r="F20" s="96"/>
      <c r="G20" s="96"/>
      <c r="H20" s="96"/>
      <c r="I20" s="97">
        <f t="shared" si="1"/>
        <v>0</v>
      </c>
    </row>
    <row r="21" spans="1:9">
      <c r="A21" s="97" t="s">
        <v>63</v>
      </c>
      <c r="B21" s="97"/>
      <c r="C21" s="97">
        <f t="shared" ref="C21:H21" si="2">SUM(C17:C20)</f>
        <v>0</v>
      </c>
      <c r="D21" s="97">
        <f t="shared" si="2"/>
        <v>0</v>
      </c>
      <c r="E21" s="97">
        <f t="shared" si="2"/>
        <v>0</v>
      </c>
      <c r="F21" s="97">
        <f t="shared" si="2"/>
        <v>0</v>
      </c>
      <c r="G21" s="97">
        <f t="shared" si="2"/>
        <v>0</v>
      </c>
      <c r="H21" s="97">
        <f t="shared" si="2"/>
        <v>0</v>
      </c>
      <c r="I21" s="97">
        <f t="shared" si="1"/>
        <v>0</v>
      </c>
    </row>
    <row r="22" spans="1:9" ht="15.75">
      <c r="A22" s="95"/>
      <c r="B22" s="95"/>
      <c r="C22" s="96"/>
      <c r="D22" s="96"/>
      <c r="E22" s="96"/>
      <c r="F22" s="96"/>
      <c r="G22" s="96"/>
      <c r="H22" s="96"/>
      <c r="I22" s="97">
        <f t="shared" si="1"/>
        <v>0</v>
      </c>
    </row>
    <row r="23" spans="1:9" ht="15.75">
      <c r="A23" s="95"/>
      <c r="B23" s="95"/>
      <c r="C23" s="96"/>
      <c r="D23" s="96"/>
      <c r="E23" s="96"/>
      <c r="F23" s="96"/>
      <c r="G23" s="96"/>
      <c r="H23" s="96"/>
      <c r="I23" s="97">
        <f t="shared" si="1"/>
        <v>0</v>
      </c>
    </row>
    <row r="24" spans="1:9" ht="15.75">
      <c r="A24" s="95"/>
      <c r="B24" s="95"/>
      <c r="C24" s="96"/>
      <c r="D24" s="96"/>
      <c r="E24" s="96"/>
      <c r="F24" s="96"/>
      <c r="G24" s="96"/>
      <c r="H24" s="96"/>
      <c r="I24" s="97">
        <f t="shared" si="1"/>
        <v>0</v>
      </c>
    </row>
    <row r="25" spans="1:9" ht="15.75">
      <c r="A25" s="95"/>
      <c r="B25" s="95"/>
      <c r="C25" s="96"/>
      <c r="D25" s="96"/>
      <c r="E25" s="96"/>
      <c r="F25" s="96"/>
      <c r="G25" s="96"/>
      <c r="H25" s="96"/>
      <c r="I25" s="97">
        <f t="shared" si="1"/>
        <v>0</v>
      </c>
    </row>
    <row r="26" spans="1:9">
      <c r="A26" s="97" t="s">
        <v>64</v>
      </c>
      <c r="B26" s="97"/>
      <c r="C26" s="98">
        <f t="shared" ref="C26:H26" si="3">SUM(C22:C25)</f>
        <v>0</v>
      </c>
      <c r="D26" s="98">
        <f t="shared" si="3"/>
        <v>0</v>
      </c>
      <c r="E26" s="98">
        <f t="shared" si="3"/>
        <v>0</v>
      </c>
      <c r="F26" s="98">
        <f t="shared" si="3"/>
        <v>0</v>
      </c>
      <c r="G26" s="98">
        <f t="shared" si="3"/>
        <v>0</v>
      </c>
      <c r="H26" s="98">
        <f t="shared" si="3"/>
        <v>0</v>
      </c>
      <c r="I26" s="97">
        <f t="shared" si="1"/>
        <v>0</v>
      </c>
    </row>
    <row r="27" spans="1:9">
      <c r="A27" s="97"/>
      <c r="B27" s="97"/>
      <c r="C27" s="98"/>
      <c r="D27" s="98"/>
      <c r="E27" s="98"/>
      <c r="F27" s="98"/>
      <c r="G27" s="98"/>
      <c r="H27" s="98"/>
      <c r="I27" s="97">
        <f t="shared" si="1"/>
        <v>0</v>
      </c>
    </row>
    <row r="28" spans="1:9">
      <c r="A28" s="97"/>
      <c r="B28" s="97"/>
      <c r="C28" s="98"/>
      <c r="D28" s="98"/>
      <c r="E28" s="98"/>
      <c r="F28" s="98"/>
      <c r="G28" s="98"/>
      <c r="H28" s="98"/>
      <c r="I28" s="97">
        <f t="shared" si="1"/>
        <v>0</v>
      </c>
    </row>
    <row r="29" spans="1:9">
      <c r="A29" s="97"/>
      <c r="B29" s="97"/>
      <c r="C29" s="98"/>
      <c r="D29" s="98"/>
      <c r="E29" s="98"/>
      <c r="F29" s="98"/>
      <c r="G29" s="98"/>
      <c r="H29" s="98"/>
      <c r="I29" s="97">
        <f t="shared" si="1"/>
        <v>0</v>
      </c>
    </row>
    <row r="30" spans="1:9">
      <c r="A30" s="97"/>
      <c r="B30" s="97"/>
      <c r="C30" s="98"/>
      <c r="D30" s="98"/>
      <c r="E30" s="98"/>
      <c r="F30" s="98"/>
      <c r="G30" s="98"/>
      <c r="H30" s="98"/>
      <c r="I30" s="97">
        <f t="shared" si="1"/>
        <v>0</v>
      </c>
    </row>
    <row r="31" spans="1:9" ht="16.5">
      <c r="A31" s="99" t="s">
        <v>65</v>
      </c>
      <c r="B31" s="95"/>
      <c r="C31" s="114">
        <f t="shared" ref="C31:H31" si="4">SUM(C11+C21+C26)</f>
        <v>0</v>
      </c>
      <c r="D31" s="114">
        <f t="shared" si="4"/>
        <v>0</v>
      </c>
      <c r="E31" s="114">
        <f t="shared" si="4"/>
        <v>0</v>
      </c>
      <c r="F31" s="114">
        <f t="shared" si="4"/>
        <v>0</v>
      </c>
      <c r="G31" s="114">
        <f t="shared" si="4"/>
        <v>0</v>
      </c>
      <c r="H31" s="114">
        <f t="shared" si="4"/>
        <v>0</v>
      </c>
      <c r="I31" s="97">
        <f t="shared" si="1"/>
        <v>0</v>
      </c>
    </row>
  </sheetData>
  <mergeCells count="2">
    <mergeCell ref="A2:I2"/>
    <mergeCell ref="A3:I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67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7"/>
  <sheetViews>
    <sheetView tabSelected="1" workbookViewId="0">
      <selection activeCell="E30" sqref="E30"/>
    </sheetView>
  </sheetViews>
  <sheetFormatPr defaultRowHeight="1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>
      <c r="A1" s="89"/>
      <c r="B1" s="90"/>
      <c r="C1" s="90"/>
      <c r="D1" s="90"/>
    </row>
    <row r="2" spans="1:5" ht="27" customHeight="1">
      <c r="A2" s="144" t="s">
        <v>580</v>
      </c>
      <c r="B2" s="145"/>
      <c r="C2" s="145"/>
      <c r="D2" s="145"/>
      <c r="E2" s="145"/>
    </row>
    <row r="3" spans="1:5" ht="22.5" customHeight="1">
      <c r="A3" s="147" t="s">
        <v>605</v>
      </c>
      <c r="B3" s="148"/>
      <c r="C3" s="148"/>
      <c r="D3" s="148"/>
      <c r="E3" s="148"/>
    </row>
    <row r="4" spans="1:5" ht="18">
      <c r="A4" s="82"/>
    </row>
    <row r="5" spans="1:5">
      <c r="A5" s="4" t="s">
        <v>18</v>
      </c>
    </row>
    <row r="6" spans="1:5" ht="31.5" customHeight="1">
      <c r="A6" s="83" t="s">
        <v>80</v>
      </c>
      <c r="B6" s="84" t="s">
        <v>81</v>
      </c>
      <c r="C6" s="75" t="s">
        <v>44</v>
      </c>
      <c r="D6" s="75" t="s">
        <v>45</v>
      </c>
      <c r="E6" s="75" t="s">
        <v>46</v>
      </c>
    </row>
    <row r="7" spans="1:5" ht="15" customHeight="1">
      <c r="A7" s="85"/>
      <c r="B7" s="42"/>
      <c r="C7" s="42"/>
      <c r="D7" s="42"/>
      <c r="E7" s="42"/>
    </row>
    <row r="8" spans="1:5" ht="15" customHeight="1">
      <c r="A8" s="85"/>
      <c r="B8" s="42"/>
      <c r="C8" s="135"/>
      <c r="D8" s="135"/>
      <c r="E8" s="135"/>
    </row>
    <row r="9" spans="1:5" ht="15" customHeight="1">
      <c r="A9" s="85"/>
      <c r="B9" s="42"/>
      <c r="C9" s="135"/>
      <c r="D9" s="135"/>
      <c r="E9" s="135"/>
    </row>
    <row r="10" spans="1:5" ht="15" customHeight="1">
      <c r="A10" s="42"/>
      <c r="B10" s="42"/>
      <c r="C10" s="135"/>
      <c r="D10" s="135"/>
      <c r="E10" s="135"/>
    </row>
    <row r="11" spans="1:5" ht="15" customHeight="1">
      <c r="A11" s="86" t="s">
        <v>37</v>
      </c>
      <c r="B11" s="51" t="s">
        <v>318</v>
      </c>
      <c r="C11" s="135"/>
      <c r="D11" s="135"/>
      <c r="E11" s="135"/>
    </row>
    <row r="12" spans="1:5" ht="15" customHeight="1">
      <c r="A12" s="86"/>
      <c r="B12" s="42"/>
      <c r="C12" s="135"/>
      <c r="D12" s="135"/>
      <c r="E12" s="135"/>
    </row>
    <row r="13" spans="1:5" ht="15" customHeight="1">
      <c r="A13" s="86"/>
      <c r="B13" s="42"/>
      <c r="C13" s="135"/>
      <c r="D13" s="135"/>
      <c r="E13" s="135"/>
    </row>
    <row r="14" spans="1:5" ht="15" customHeight="1">
      <c r="A14" s="87"/>
      <c r="B14" s="42"/>
      <c r="C14" s="135"/>
      <c r="D14" s="135"/>
      <c r="E14" s="135"/>
    </row>
    <row r="15" spans="1:5" ht="15" customHeight="1">
      <c r="A15" s="87"/>
      <c r="B15" s="42"/>
      <c r="C15" s="135"/>
      <c r="D15" s="135"/>
      <c r="E15" s="135"/>
    </row>
    <row r="16" spans="1:5" ht="15" customHeight="1">
      <c r="A16" s="86" t="s">
        <v>38</v>
      </c>
      <c r="B16" s="39" t="s">
        <v>342</v>
      </c>
      <c r="C16" s="135"/>
      <c r="D16" s="135"/>
      <c r="E16" s="135"/>
    </row>
    <row r="17" spans="1:5" ht="15" customHeight="1">
      <c r="A17" s="76" t="s">
        <v>499</v>
      </c>
      <c r="B17" s="76" t="s">
        <v>294</v>
      </c>
      <c r="C17" s="135"/>
      <c r="D17" s="135"/>
      <c r="E17" s="135"/>
    </row>
    <row r="18" spans="1:5" ht="15" customHeight="1">
      <c r="A18" s="76" t="s">
        <v>500</v>
      </c>
      <c r="B18" s="76" t="s">
        <v>294</v>
      </c>
      <c r="C18" s="135"/>
      <c r="D18" s="135"/>
      <c r="E18" s="135"/>
    </row>
    <row r="19" spans="1:5" ht="15" customHeight="1">
      <c r="A19" s="76" t="s">
        <v>501</v>
      </c>
      <c r="B19" s="76" t="s">
        <v>294</v>
      </c>
      <c r="C19" s="135">
        <v>3205000</v>
      </c>
      <c r="D19" s="135">
        <v>1905000</v>
      </c>
      <c r="E19" s="135">
        <v>1300000</v>
      </c>
    </row>
    <row r="20" spans="1:5" ht="15" customHeight="1">
      <c r="A20" s="76" t="s">
        <v>502</v>
      </c>
      <c r="B20" s="76" t="s">
        <v>294</v>
      </c>
      <c r="C20" s="135"/>
      <c r="D20" s="135"/>
      <c r="E20" s="135"/>
    </row>
    <row r="21" spans="1:5" ht="15" customHeight="1">
      <c r="A21" s="76" t="s">
        <v>457</v>
      </c>
      <c r="B21" s="88" t="s">
        <v>301</v>
      </c>
      <c r="C21" s="135">
        <v>300000</v>
      </c>
      <c r="D21" s="135"/>
      <c r="E21" s="135">
        <v>300000</v>
      </c>
    </row>
    <row r="22" spans="1:5" ht="15" customHeight="1">
      <c r="A22" s="76" t="s">
        <v>455</v>
      </c>
      <c r="B22" s="88" t="s">
        <v>295</v>
      </c>
      <c r="C22" s="135">
        <v>715000</v>
      </c>
      <c r="D22" s="135">
        <v>165000</v>
      </c>
      <c r="E22" s="135">
        <v>550000</v>
      </c>
    </row>
    <row r="23" spans="1:5" ht="15" customHeight="1">
      <c r="A23" s="87"/>
      <c r="B23" s="42"/>
      <c r="C23" s="135"/>
      <c r="D23" s="135"/>
      <c r="E23" s="135"/>
    </row>
    <row r="24" spans="1:5" ht="15" customHeight="1">
      <c r="A24" s="86" t="s">
        <v>39</v>
      </c>
      <c r="B24" s="43" t="s">
        <v>42</v>
      </c>
      <c r="C24" s="122" t="s">
        <v>569</v>
      </c>
      <c r="D24" s="135">
        <f>SUM(D17:D22)</f>
        <v>2070000</v>
      </c>
      <c r="E24" s="135"/>
    </row>
    <row r="25" spans="1:5" ht="15" customHeight="1">
      <c r="A25" s="86"/>
      <c r="B25" s="42" t="s">
        <v>314</v>
      </c>
      <c r="C25" s="135"/>
      <c r="D25" s="135"/>
      <c r="E25" s="135"/>
    </row>
    <row r="26" spans="1:5" ht="15" customHeight="1">
      <c r="A26" s="86"/>
      <c r="B26" s="42" t="s">
        <v>334</v>
      </c>
      <c r="C26" s="135"/>
      <c r="D26" s="135"/>
      <c r="E26" s="135"/>
    </row>
    <row r="27" spans="1:5" ht="15" customHeight="1">
      <c r="A27" s="87"/>
      <c r="B27" s="42"/>
      <c r="C27" s="135"/>
      <c r="D27" s="135"/>
      <c r="E27" s="135"/>
    </row>
    <row r="28" spans="1:5" ht="15" customHeight="1">
      <c r="A28" s="87"/>
      <c r="B28" s="42"/>
      <c r="C28" s="135"/>
      <c r="D28" s="135"/>
      <c r="E28" s="135"/>
    </row>
    <row r="29" spans="1:5" ht="15" customHeight="1">
      <c r="A29" s="86" t="s">
        <v>40</v>
      </c>
      <c r="B29" s="43" t="s">
        <v>43</v>
      </c>
      <c r="C29" s="135"/>
      <c r="D29" s="135"/>
      <c r="E29" s="135"/>
    </row>
    <row r="30" spans="1:5" ht="15" customHeight="1">
      <c r="A30" s="86"/>
      <c r="B30" s="42"/>
      <c r="C30" s="135"/>
      <c r="D30" s="135"/>
      <c r="E30" s="135"/>
    </row>
    <row r="31" spans="1:5" ht="15" customHeight="1">
      <c r="A31" s="86"/>
      <c r="B31" s="42"/>
      <c r="C31" s="135"/>
      <c r="D31" s="135"/>
      <c r="E31" s="135"/>
    </row>
    <row r="32" spans="1:5" ht="15" customHeight="1">
      <c r="A32" s="87"/>
      <c r="B32" s="42"/>
      <c r="C32" s="135"/>
      <c r="D32" s="135"/>
      <c r="E32" s="135"/>
    </row>
    <row r="33" spans="1:5" ht="15" customHeight="1">
      <c r="A33" s="87"/>
      <c r="B33" s="42"/>
      <c r="C33" s="135"/>
      <c r="D33" s="135"/>
      <c r="E33" s="135"/>
    </row>
    <row r="34" spans="1:5" ht="15" customHeight="1">
      <c r="A34" s="86" t="s">
        <v>41</v>
      </c>
      <c r="B34" s="43"/>
      <c r="C34" s="135"/>
      <c r="D34" s="135"/>
      <c r="E34" s="135"/>
    </row>
    <row r="35" spans="1:5" ht="15" customHeight="1"/>
    <row r="36" spans="1:5" ht="15" customHeight="1"/>
    <row r="37" spans="1:5" ht="15" customHeight="1"/>
  </sheetData>
  <mergeCells count="2">
    <mergeCell ref="A2:E2"/>
    <mergeCell ref="A3:E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4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4"/>
  <sheetViews>
    <sheetView showWhiteSpace="0" topLeftCell="B29" zoomScaleNormal="100" workbookViewId="0">
      <selection activeCell="F48" sqref="F48:F54"/>
    </sheetView>
  </sheetViews>
  <sheetFormatPr defaultRowHeight="15"/>
  <cols>
    <col min="1" max="1" width="101.28515625" customWidth="1"/>
    <col min="3" max="3" width="22" customWidth="1"/>
    <col min="4" max="4" width="24.85546875" customWidth="1"/>
    <col min="5" max="5" width="23.42578125" customWidth="1"/>
    <col min="6" max="6" width="23.7109375" customWidth="1"/>
    <col min="7" max="7" width="12.140625" customWidth="1"/>
    <col min="8" max="8" width="11.140625" customWidth="1"/>
    <col min="9" max="9" width="12.28515625" customWidth="1"/>
    <col min="10" max="10" width="12" customWidth="1"/>
  </cols>
  <sheetData>
    <row r="1" spans="1:10">
      <c r="A1" s="89"/>
      <c r="B1" s="90"/>
      <c r="C1" s="90"/>
      <c r="D1" s="90"/>
      <c r="E1" s="90"/>
      <c r="F1" s="90"/>
      <c r="G1" s="90"/>
    </row>
    <row r="2" spans="1:10" ht="30" customHeight="1">
      <c r="A2" s="144" t="s">
        <v>580</v>
      </c>
      <c r="B2" s="145"/>
      <c r="C2" s="145"/>
      <c r="D2" s="145"/>
      <c r="E2" s="145"/>
      <c r="F2" s="145"/>
      <c r="G2" s="145"/>
      <c r="H2" s="145"/>
      <c r="I2" s="145"/>
      <c r="J2" s="145"/>
    </row>
    <row r="3" spans="1:10" ht="43.5" customHeight="1">
      <c r="A3" s="152" t="s">
        <v>36</v>
      </c>
      <c r="B3" s="152"/>
      <c r="C3" s="152"/>
      <c r="D3" s="152"/>
      <c r="E3" s="152"/>
      <c r="F3" s="152"/>
      <c r="G3" s="152"/>
      <c r="H3" s="152"/>
      <c r="I3" s="152"/>
    </row>
    <row r="5" spans="1:10" ht="26.25">
      <c r="A5" s="77" t="s">
        <v>76</v>
      </c>
    </row>
    <row r="6" spans="1:10" ht="26.25">
      <c r="A6" s="78" t="s">
        <v>33</v>
      </c>
    </row>
    <row r="7" spans="1:10">
      <c r="A7" s="78" t="s">
        <v>34</v>
      </c>
    </row>
    <row r="8" spans="1:10">
      <c r="A8" s="79" t="s">
        <v>35</v>
      </c>
    </row>
    <row r="10" spans="1:10" ht="15.75">
      <c r="A10" s="103" t="s">
        <v>67</v>
      </c>
    </row>
    <row r="11" spans="1:10" ht="15.75">
      <c r="A11" s="103" t="s">
        <v>68</v>
      </c>
    </row>
    <row r="12" spans="1:10" ht="15.75">
      <c r="A12" s="104" t="s">
        <v>69</v>
      </c>
    </row>
    <row r="13" spans="1:10" ht="15.75">
      <c r="A13" s="104" t="s">
        <v>70</v>
      </c>
    </row>
    <row r="14" spans="1:10" ht="15.75">
      <c r="A14" s="104" t="s">
        <v>71</v>
      </c>
    </row>
    <row r="15" spans="1:10" ht="15.75">
      <c r="A15" s="104" t="s">
        <v>72</v>
      </c>
    </row>
    <row r="16" spans="1:10" ht="15.75">
      <c r="A16" s="104" t="s">
        <v>73</v>
      </c>
    </row>
    <row r="17" spans="1:10" ht="15.75">
      <c r="A17" s="104" t="s">
        <v>74</v>
      </c>
    </row>
    <row r="18" spans="1:10" ht="15.75">
      <c r="A18" s="104"/>
    </row>
    <row r="19" spans="1:10">
      <c r="A19" s="4" t="s">
        <v>20</v>
      </c>
    </row>
    <row r="20" spans="1:10" ht="78.75" customHeight="1">
      <c r="A20" s="2" t="s">
        <v>80</v>
      </c>
      <c r="B20" s="3" t="s">
        <v>81</v>
      </c>
      <c r="C20" s="113" t="s">
        <v>77</v>
      </c>
      <c r="D20" s="113" t="s">
        <v>78</v>
      </c>
      <c r="E20" s="113" t="s">
        <v>579</v>
      </c>
      <c r="F20" s="113" t="s">
        <v>606</v>
      </c>
      <c r="G20" s="131"/>
      <c r="H20" s="131"/>
      <c r="I20" s="131"/>
      <c r="J20" s="131"/>
    </row>
    <row r="21" spans="1:10">
      <c r="A21" s="19" t="s">
        <v>474</v>
      </c>
      <c r="B21" s="5" t="s">
        <v>346</v>
      </c>
      <c r="C21" s="42"/>
      <c r="D21" s="42"/>
      <c r="E21" s="67"/>
      <c r="F21" s="67"/>
      <c r="G21" s="132"/>
      <c r="H21" s="132"/>
      <c r="I21" s="132"/>
      <c r="J21" s="23"/>
    </row>
    <row r="22" spans="1:10">
      <c r="A22" s="54" t="s">
        <v>219</v>
      </c>
      <c r="B22" s="54" t="s">
        <v>346</v>
      </c>
      <c r="C22" s="42"/>
      <c r="D22" s="42"/>
      <c r="E22" s="42"/>
      <c r="F22" s="42"/>
      <c r="G22" s="132"/>
      <c r="H22" s="132"/>
      <c r="I22" s="132"/>
      <c r="J22" s="23"/>
    </row>
    <row r="23" spans="1:10">
      <c r="A23" s="12" t="s">
        <v>347</v>
      </c>
      <c r="B23" s="5" t="s">
        <v>348</v>
      </c>
      <c r="C23" s="42"/>
      <c r="D23" s="42"/>
      <c r="E23" s="42"/>
      <c r="F23" s="42"/>
      <c r="G23" s="132"/>
      <c r="H23" s="132"/>
      <c r="I23" s="132"/>
      <c r="J23" s="23"/>
    </row>
    <row r="24" spans="1:10">
      <c r="A24" s="19" t="s">
        <v>514</v>
      </c>
      <c r="B24" s="5" t="s">
        <v>349</v>
      </c>
      <c r="C24" s="42"/>
      <c r="D24" s="42"/>
      <c r="E24" s="42"/>
      <c r="F24" s="42"/>
      <c r="G24" s="132"/>
      <c r="H24" s="132"/>
      <c r="I24" s="132"/>
      <c r="J24" s="23"/>
    </row>
    <row r="25" spans="1:10">
      <c r="A25" s="54" t="s">
        <v>219</v>
      </c>
      <c r="B25" s="54" t="s">
        <v>349</v>
      </c>
      <c r="C25" s="42"/>
      <c r="D25" s="42"/>
      <c r="E25" s="42"/>
      <c r="F25" s="42"/>
      <c r="G25" s="132"/>
      <c r="H25" s="132"/>
      <c r="I25" s="132"/>
      <c r="J25" s="23"/>
    </row>
    <row r="26" spans="1:10">
      <c r="A26" s="11" t="s">
        <v>493</v>
      </c>
      <c r="B26" s="7" t="s">
        <v>350</v>
      </c>
      <c r="C26" s="42"/>
      <c r="D26" s="42"/>
      <c r="E26" s="42"/>
      <c r="F26" s="42"/>
      <c r="G26" s="132"/>
      <c r="H26" s="132"/>
      <c r="I26" s="132"/>
      <c r="J26" s="23"/>
    </row>
    <row r="27" spans="1:10">
      <c r="A27" s="12" t="s">
        <v>515</v>
      </c>
      <c r="B27" s="5" t="s">
        <v>351</v>
      </c>
      <c r="C27" s="42"/>
      <c r="D27" s="42"/>
      <c r="E27" s="42"/>
      <c r="F27" s="42"/>
      <c r="G27" s="132"/>
      <c r="H27" s="132"/>
      <c r="I27" s="132"/>
      <c r="J27" s="23"/>
    </row>
    <row r="28" spans="1:10">
      <c r="A28" s="54" t="s">
        <v>227</v>
      </c>
      <c r="B28" s="54" t="s">
        <v>351</v>
      </c>
      <c r="C28" s="42"/>
      <c r="D28" s="42"/>
      <c r="E28" s="42"/>
      <c r="F28" s="42"/>
      <c r="G28" s="132"/>
      <c r="H28" s="132"/>
      <c r="I28" s="132"/>
      <c r="J28" s="23"/>
    </row>
    <row r="29" spans="1:10">
      <c r="A29" s="19" t="s">
        <v>352</v>
      </c>
      <c r="B29" s="5" t="s">
        <v>353</v>
      </c>
      <c r="C29" s="42"/>
      <c r="D29" s="42"/>
      <c r="E29" s="42"/>
      <c r="F29" s="42"/>
      <c r="G29" s="132"/>
      <c r="H29" s="132"/>
      <c r="I29" s="132"/>
      <c r="J29" s="23"/>
    </row>
    <row r="30" spans="1:10">
      <c r="A30" s="13" t="s">
        <v>516</v>
      </c>
      <c r="B30" s="5" t="s">
        <v>354</v>
      </c>
      <c r="C30" s="27"/>
      <c r="D30" s="27"/>
      <c r="E30" s="27"/>
      <c r="F30" s="27"/>
      <c r="G30" s="23"/>
      <c r="H30" s="23"/>
      <c r="I30" s="23"/>
      <c r="J30" s="23"/>
    </row>
    <row r="31" spans="1:10">
      <c r="A31" s="54" t="s">
        <v>228</v>
      </c>
      <c r="B31" s="54" t="s">
        <v>354</v>
      </c>
      <c r="C31" s="27"/>
      <c r="D31" s="27"/>
      <c r="E31" s="27"/>
      <c r="F31" s="27"/>
      <c r="G31" s="23"/>
      <c r="H31" s="23"/>
      <c r="I31" s="23"/>
      <c r="J31" s="23"/>
    </row>
    <row r="32" spans="1:10">
      <c r="A32" s="19" t="s">
        <v>355</v>
      </c>
      <c r="B32" s="5" t="s">
        <v>356</v>
      </c>
      <c r="C32" s="27"/>
      <c r="D32" s="27"/>
      <c r="E32" s="27"/>
      <c r="F32" s="27"/>
      <c r="G32" s="23"/>
      <c r="H32" s="23"/>
      <c r="I32" s="23"/>
      <c r="J32" s="23"/>
    </row>
    <row r="33" spans="1:10">
      <c r="A33" s="20" t="s">
        <v>494</v>
      </c>
      <c r="B33" s="7" t="s">
        <v>357</v>
      </c>
      <c r="C33" s="27"/>
      <c r="D33" s="27"/>
      <c r="E33" s="27"/>
      <c r="F33" s="27"/>
      <c r="G33" s="23"/>
      <c r="H33" s="23"/>
      <c r="I33" s="23"/>
      <c r="J33" s="23"/>
    </row>
    <row r="34" spans="1:10">
      <c r="A34" s="12" t="s">
        <v>372</v>
      </c>
      <c r="B34" s="5" t="s">
        <v>373</v>
      </c>
      <c r="C34" s="27"/>
      <c r="D34" s="27"/>
      <c r="E34" s="27"/>
      <c r="F34" s="27"/>
      <c r="G34" s="23"/>
      <c r="H34" s="23"/>
      <c r="I34" s="23"/>
      <c r="J34" s="23"/>
    </row>
    <row r="35" spans="1:10">
      <c r="A35" s="13" t="s">
        <v>374</v>
      </c>
      <c r="B35" s="5" t="s">
        <v>375</v>
      </c>
      <c r="C35" s="27"/>
      <c r="D35" s="27"/>
      <c r="E35" s="27"/>
      <c r="F35" s="27"/>
      <c r="G35" s="23"/>
      <c r="H35" s="23"/>
      <c r="I35" s="23"/>
      <c r="J35" s="23"/>
    </row>
    <row r="36" spans="1:10">
      <c r="A36" s="19" t="s">
        <v>376</v>
      </c>
      <c r="B36" s="5" t="s">
        <v>377</v>
      </c>
      <c r="C36" s="27"/>
      <c r="D36" s="27"/>
      <c r="E36" s="27"/>
      <c r="F36" s="27"/>
      <c r="G36" s="23"/>
      <c r="H36" s="23"/>
      <c r="I36" s="23"/>
      <c r="J36" s="23"/>
    </row>
    <row r="37" spans="1:10">
      <c r="A37" s="19" t="s">
        <v>479</v>
      </c>
      <c r="B37" s="5" t="s">
        <v>378</v>
      </c>
      <c r="C37" s="27"/>
      <c r="D37" s="27"/>
      <c r="E37" s="27"/>
      <c r="F37" s="27"/>
      <c r="G37" s="23"/>
      <c r="H37" s="23"/>
      <c r="I37" s="23"/>
      <c r="J37" s="23"/>
    </row>
    <row r="38" spans="1:10">
      <c r="A38" s="54" t="s">
        <v>253</v>
      </c>
      <c r="B38" s="54" t="s">
        <v>378</v>
      </c>
      <c r="C38" s="27"/>
      <c r="D38" s="27"/>
      <c r="E38" s="27"/>
      <c r="F38" s="27"/>
      <c r="G38" s="23"/>
      <c r="H38" s="23"/>
      <c r="I38" s="23"/>
      <c r="J38" s="23"/>
    </row>
    <row r="39" spans="1:10">
      <c r="A39" s="54" t="s">
        <v>254</v>
      </c>
      <c r="B39" s="54" t="s">
        <v>378</v>
      </c>
      <c r="C39" s="27"/>
      <c r="D39" s="27"/>
      <c r="E39" s="27"/>
      <c r="F39" s="27"/>
      <c r="G39" s="23"/>
      <c r="H39" s="23"/>
      <c r="I39" s="23"/>
      <c r="J39" s="23"/>
    </row>
    <row r="40" spans="1:10">
      <c r="A40" s="55" t="s">
        <v>255</v>
      </c>
      <c r="B40" s="55" t="s">
        <v>378</v>
      </c>
      <c r="C40" s="27"/>
      <c r="D40" s="27"/>
      <c r="E40" s="27"/>
      <c r="F40" s="27"/>
      <c r="G40" s="23"/>
      <c r="H40" s="23"/>
      <c r="I40" s="23"/>
      <c r="J40" s="23"/>
    </row>
    <row r="41" spans="1:10">
      <c r="A41" s="56" t="s">
        <v>497</v>
      </c>
      <c r="B41" s="39" t="s">
        <v>379</v>
      </c>
      <c r="C41" s="27"/>
      <c r="D41" s="27"/>
      <c r="E41" s="27"/>
      <c r="F41" s="27"/>
      <c r="G41" s="23"/>
      <c r="H41" s="23"/>
      <c r="I41" s="23"/>
      <c r="J41" s="23"/>
    </row>
    <row r="42" spans="1:10">
      <c r="A42" s="105"/>
      <c r="B42" s="106"/>
      <c r="C42" s="23"/>
      <c r="D42" s="23"/>
      <c r="E42" s="23"/>
      <c r="F42" s="23"/>
      <c r="G42" s="23"/>
      <c r="H42" s="23"/>
      <c r="I42" s="23"/>
      <c r="J42" s="23"/>
    </row>
    <row r="43" spans="1:10">
      <c r="A43" s="105"/>
      <c r="B43" s="106"/>
      <c r="C43" s="23"/>
      <c r="D43" s="23"/>
      <c r="E43" s="23"/>
      <c r="F43" s="23"/>
      <c r="G43" s="23"/>
      <c r="H43" s="23"/>
      <c r="I43" s="23"/>
      <c r="J43" s="23"/>
    </row>
    <row r="44" spans="1:10">
      <c r="A44" s="105"/>
      <c r="B44" s="106"/>
    </row>
    <row r="46" spans="1:10" ht="25.5">
      <c r="A46" s="2" t="s">
        <v>80</v>
      </c>
      <c r="B46" s="3" t="s">
        <v>81</v>
      </c>
      <c r="C46" s="113" t="s">
        <v>0</v>
      </c>
      <c r="D46" s="113" t="s">
        <v>79</v>
      </c>
      <c r="E46" s="113" t="s">
        <v>577</v>
      </c>
      <c r="F46" s="113" t="s">
        <v>599</v>
      </c>
    </row>
    <row r="47" spans="1:10" ht="15.75">
      <c r="A47" s="107" t="s">
        <v>75</v>
      </c>
      <c r="B47" s="39"/>
      <c r="C47" s="121"/>
      <c r="D47" s="121"/>
      <c r="E47" s="121"/>
      <c r="F47" s="121"/>
    </row>
    <row r="48" spans="1:10" ht="15.75">
      <c r="A48" s="108" t="s">
        <v>69</v>
      </c>
      <c r="B48" s="39"/>
      <c r="C48" s="121">
        <v>1850000</v>
      </c>
      <c r="D48" s="121">
        <v>1850000</v>
      </c>
      <c r="E48" s="121">
        <v>1850000</v>
      </c>
      <c r="F48" s="121">
        <v>1850000</v>
      </c>
    </row>
    <row r="49" spans="1:6" ht="31.5">
      <c r="A49" s="108" t="s">
        <v>70</v>
      </c>
      <c r="B49" s="39"/>
      <c r="C49" s="121"/>
      <c r="D49" s="121"/>
      <c r="E49" s="121"/>
      <c r="F49" s="121"/>
    </row>
    <row r="50" spans="1:6" ht="15.75">
      <c r="A50" s="108" t="s">
        <v>71</v>
      </c>
      <c r="B50" s="39"/>
      <c r="C50" s="121"/>
      <c r="D50" s="121"/>
      <c r="E50" s="121"/>
      <c r="F50" s="121"/>
    </row>
    <row r="51" spans="1:6" ht="31.5">
      <c r="A51" s="108" t="s">
        <v>72</v>
      </c>
      <c r="B51" s="39"/>
      <c r="C51" s="121"/>
      <c r="D51" s="121"/>
      <c r="E51" s="121"/>
      <c r="F51" s="121"/>
    </row>
    <row r="52" spans="1:6" ht="15.75">
      <c r="A52" s="108" t="s">
        <v>73</v>
      </c>
      <c r="B52" s="39"/>
      <c r="C52" s="121">
        <v>15000</v>
      </c>
      <c r="D52" s="121">
        <v>15000</v>
      </c>
      <c r="E52" s="121">
        <v>15000</v>
      </c>
      <c r="F52" s="121">
        <v>15000</v>
      </c>
    </row>
    <row r="53" spans="1:6" ht="15.75">
      <c r="A53" s="108" t="s">
        <v>74</v>
      </c>
      <c r="B53" s="39"/>
      <c r="C53" s="121"/>
      <c r="D53" s="121"/>
      <c r="E53" s="121"/>
      <c r="F53" s="121"/>
    </row>
    <row r="54" spans="1:6">
      <c r="A54" s="56" t="s">
        <v>49</v>
      </c>
      <c r="B54" s="39"/>
      <c r="C54" s="121">
        <f>SUM(C48:C53)</f>
        <v>1865000</v>
      </c>
      <c r="D54" s="121">
        <f>SUM(D48:D53)</f>
        <v>1865000</v>
      </c>
      <c r="E54" s="121">
        <f>SUM(E48:E53)</f>
        <v>1865000</v>
      </c>
      <c r="F54" s="121">
        <f>SUM(F48:F53)</f>
        <v>1865000</v>
      </c>
    </row>
  </sheetData>
  <sheetProtection selectLockedCells="1" selectUnlockedCells="1"/>
  <mergeCells count="2">
    <mergeCell ref="A2:J2"/>
    <mergeCell ref="A3:I3"/>
  </mergeCells>
  <phoneticPr fontId="45" type="noConversion"/>
  <hyperlinks>
    <hyperlink ref="A33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1" orientation="landscape" horizontalDpi="300" verticalDpi="3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71"/>
  <sheetViews>
    <sheetView topLeftCell="A100" workbookViewId="0">
      <selection activeCell="C122" sqref="C122:F122"/>
    </sheetView>
  </sheetViews>
  <sheetFormatPr defaultRowHeight="1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</cols>
  <sheetData>
    <row r="1" spans="1:6" ht="21" customHeight="1">
      <c r="A1" s="144" t="s">
        <v>580</v>
      </c>
      <c r="B1" s="148"/>
      <c r="C1" s="148"/>
      <c r="D1" s="148"/>
      <c r="E1" s="148"/>
      <c r="F1" s="146"/>
    </row>
    <row r="2" spans="1:6" ht="18.75" customHeight="1">
      <c r="A2" s="147" t="s">
        <v>587</v>
      </c>
      <c r="B2" s="148"/>
      <c r="C2" s="148"/>
      <c r="D2" s="148"/>
      <c r="E2" s="148"/>
      <c r="F2" s="146"/>
    </row>
    <row r="3" spans="1:6" ht="18">
      <c r="A3" s="49"/>
      <c r="E3" s="112" t="s">
        <v>571</v>
      </c>
    </row>
    <row r="4" spans="1:6">
      <c r="A4" s="4" t="s">
        <v>18</v>
      </c>
    </row>
    <row r="5" spans="1:6" ht="45">
      <c r="A5" s="2" t="s">
        <v>80</v>
      </c>
      <c r="B5" s="3" t="s">
        <v>81</v>
      </c>
      <c r="C5" s="63" t="s">
        <v>548</v>
      </c>
      <c r="D5" s="63" t="s">
        <v>549</v>
      </c>
      <c r="E5" s="63" t="s">
        <v>550</v>
      </c>
      <c r="F5" s="109" t="s">
        <v>48</v>
      </c>
    </row>
    <row r="6" spans="1:6">
      <c r="A6" s="28" t="s">
        <v>82</v>
      </c>
      <c r="B6" s="29" t="s">
        <v>83</v>
      </c>
      <c r="C6" s="122">
        <v>6123000</v>
      </c>
      <c r="D6" s="122"/>
      <c r="E6" s="122"/>
      <c r="F6" s="121">
        <f>SUM(C6:E6)</f>
        <v>6123000</v>
      </c>
    </row>
    <row r="7" spans="1:6">
      <c r="A7" s="28" t="s">
        <v>84</v>
      </c>
      <c r="B7" s="30" t="s">
        <v>85</v>
      </c>
      <c r="C7" s="122"/>
      <c r="D7" s="122"/>
      <c r="E7" s="122"/>
      <c r="F7" s="121">
        <f t="shared" ref="F7:F70" si="0">SUM(C7:E7)</f>
        <v>0</v>
      </c>
    </row>
    <row r="8" spans="1:6">
      <c r="A8" s="28" t="s">
        <v>86</v>
      </c>
      <c r="B8" s="30" t="s">
        <v>87</v>
      </c>
      <c r="C8" s="122"/>
      <c r="D8" s="122"/>
      <c r="E8" s="122"/>
      <c r="F8" s="121">
        <f t="shared" si="0"/>
        <v>0</v>
      </c>
    </row>
    <row r="9" spans="1:6">
      <c r="A9" s="31" t="s">
        <v>88</v>
      </c>
      <c r="B9" s="30" t="s">
        <v>89</v>
      </c>
      <c r="C9" s="122"/>
      <c r="D9" s="122"/>
      <c r="E9" s="122"/>
      <c r="F9" s="121">
        <f t="shared" si="0"/>
        <v>0</v>
      </c>
    </row>
    <row r="10" spans="1:6">
      <c r="A10" s="31" t="s">
        <v>90</v>
      </c>
      <c r="B10" s="30" t="s">
        <v>91</v>
      </c>
      <c r="C10" s="122"/>
      <c r="D10" s="122"/>
      <c r="E10" s="122"/>
      <c r="F10" s="121">
        <f t="shared" si="0"/>
        <v>0</v>
      </c>
    </row>
    <row r="11" spans="1:6">
      <c r="A11" s="31" t="s">
        <v>92</v>
      </c>
      <c r="B11" s="30" t="s">
        <v>93</v>
      </c>
      <c r="C11" s="122"/>
      <c r="D11" s="122"/>
      <c r="E11" s="122"/>
      <c r="F11" s="121">
        <f t="shared" si="0"/>
        <v>0</v>
      </c>
    </row>
    <row r="12" spans="1:6">
      <c r="A12" s="31" t="s">
        <v>94</v>
      </c>
      <c r="B12" s="30" t="s">
        <v>95</v>
      </c>
      <c r="C12" s="122">
        <v>86000</v>
      </c>
      <c r="D12" s="122"/>
      <c r="E12" s="122"/>
      <c r="F12" s="121">
        <f t="shared" si="0"/>
        <v>86000</v>
      </c>
    </row>
    <row r="13" spans="1:6">
      <c r="A13" s="31" t="s">
        <v>96</v>
      </c>
      <c r="B13" s="30" t="s">
        <v>97</v>
      </c>
      <c r="C13" s="122"/>
      <c r="D13" s="122"/>
      <c r="E13" s="122"/>
      <c r="F13" s="121">
        <f t="shared" si="0"/>
        <v>0</v>
      </c>
    </row>
    <row r="14" spans="1:6">
      <c r="A14" s="5" t="s">
        <v>98</v>
      </c>
      <c r="B14" s="30" t="s">
        <v>99</v>
      </c>
      <c r="C14" s="122"/>
      <c r="D14" s="122"/>
      <c r="E14" s="122"/>
      <c r="F14" s="121">
        <f t="shared" si="0"/>
        <v>0</v>
      </c>
    </row>
    <row r="15" spans="1:6">
      <c r="A15" s="5" t="s">
        <v>100</v>
      </c>
      <c r="B15" s="30" t="s">
        <v>101</v>
      </c>
      <c r="C15" s="122"/>
      <c r="D15" s="122"/>
      <c r="E15" s="122"/>
      <c r="F15" s="121">
        <f t="shared" si="0"/>
        <v>0</v>
      </c>
    </row>
    <row r="16" spans="1:6">
      <c r="A16" s="5" t="s">
        <v>102</v>
      </c>
      <c r="B16" s="30" t="s">
        <v>103</v>
      </c>
      <c r="C16" s="122"/>
      <c r="D16" s="122"/>
      <c r="E16" s="122"/>
      <c r="F16" s="121">
        <f t="shared" si="0"/>
        <v>0</v>
      </c>
    </row>
    <row r="17" spans="1:6">
      <c r="A17" s="5" t="s">
        <v>104</v>
      </c>
      <c r="B17" s="30" t="s">
        <v>105</v>
      </c>
      <c r="C17" s="122"/>
      <c r="D17" s="122"/>
      <c r="E17" s="122"/>
      <c r="F17" s="121">
        <f t="shared" si="0"/>
        <v>0</v>
      </c>
    </row>
    <row r="18" spans="1:6">
      <c r="A18" s="5" t="s">
        <v>410</v>
      </c>
      <c r="B18" s="30" t="s">
        <v>106</v>
      </c>
      <c r="C18" s="122"/>
      <c r="D18" s="122"/>
      <c r="E18" s="122"/>
      <c r="F18" s="121">
        <f t="shared" si="0"/>
        <v>0</v>
      </c>
    </row>
    <row r="19" spans="1:6">
      <c r="A19" s="32" t="s">
        <v>383</v>
      </c>
      <c r="B19" s="33" t="s">
        <v>107</v>
      </c>
      <c r="C19" s="123">
        <f>SUM(C6:C18)</f>
        <v>6209000</v>
      </c>
      <c r="D19" s="123">
        <f>SUM(D6:D18)</f>
        <v>0</v>
      </c>
      <c r="E19" s="123">
        <f>SUM(E6:E18)</f>
        <v>0</v>
      </c>
      <c r="F19" s="129">
        <f t="shared" si="0"/>
        <v>6209000</v>
      </c>
    </row>
    <row r="20" spans="1:6">
      <c r="A20" s="5" t="s">
        <v>108</v>
      </c>
      <c r="B20" s="30" t="s">
        <v>109</v>
      </c>
      <c r="C20" s="122">
        <v>897000</v>
      </c>
      <c r="D20" s="122"/>
      <c r="E20" s="122"/>
      <c r="F20" s="121">
        <f t="shared" si="0"/>
        <v>897000</v>
      </c>
    </row>
    <row r="21" spans="1:6">
      <c r="A21" s="5" t="s">
        <v>110</v>
      </c>
      <c r="B21" s="30" t="s">
        <v>111</v>
      </c>
      <c r="C21" s="122"/>
      <c r="D21" s="122"/>
      <c r="E21" s="122"/>
      <c r="F21" s="121">
        <f t="shared" si="0"/>
        <v>0</v>
      </c>
    </row>
    <row r="22" spans="1:6">
      <c r="A22" s="6" t="s">
        <v>112</v>
      </c>
      <c r="B22" s="30" t="s">
        <v>113</v>
      </c>
      <c r="C22" s="122">
        <v>137000</v>
      </c>
      <c r="D22" s="122"/>
      <c r="E22" s="122"/>
      <c r="F22" s="121">
        <f t="shared" si="0"/>
        <v>137000</v>
      </c>
    </row>
    <row r="23" spans="1:6">
      <c r="A23" s="7" t="s">
        <v>384</v>
      </c>
      <c r="B23" s="33" t="s">
        <v>114</v>
      </c>
      <c r="C23" s="122">
        <f>SUM(C20:C22)</f>
        <v>1034000</v>
      </c>
      <c r="D23" s="122"/>
      <c r="E23" s="122"/>
      <c r="F23" s="121">
        <f t="shared" si="0"/>
        <v>1034000</v>
      </c>
    </row>
    <row r="24" spans="1:6">
      <c r="A24" s="52" t="s">
        <v>440</v>
      </c>
      <c r="B24" s="53" t="s">
        <v>115</v>
      </c>
      <c r="C24" s="123">
        <f>SUM(C19+C23)</f>
        <v>7243000</v>
      </c>
      <c r="D24" s="123">
        <f>SUM(D19+D23)</f>
        <v>0</v>
      </c>
      <c r="E24" s="123">
        <f>SUM(E19+E23)</f>
        <v>0</v>
      </c>
      <c r="F24" s="129">
        <f t="shared" si="0"/>
        <v>7243000</v>
      </c>
    </row>
    <row r="25" spans="1:6">
      <c r="A25" s="39" t="s">
        <v>411</v>
      </c>
      <c r="B25" s="53" t="s">
        <v>116</v>
      </c>
      <c r="C25" s="123">
        <v>1328000</v>
      </c>
      <c r="D25" s="122"/>
      <c r="E25" s="122"/>
      <c r="F25" s="129">
        <f t="shared" si="0"/>
        <v>1328000</v>
      </c>
    </row>
    <row r="26" spans="1:6">
      <c r="A26" s="5" t="s">
        <v>117</v>
      </c>
      <c r="B26" s="30" t="s">
        <v>118</v>
      </c>
      <c r="C26" s="122">
        <v>20000</v>
      </c>
      <c r="D26" s="122"/>
      <c r="E26" s="122"/>
      <c r="F26" s="121">
        <f t="shared" si="0"/>
        <v>20000</v>
      </c>
    </row>
    <row r="27" spans="1:6">
      <c r="A27" s="5" t="s">
        <v>119</v>
      </c>
      <c r="B27" s="30" t="s">
        <v>120</v>
      </c>
      <c r="C27" s="122">
        <v>986000</v>
      </c>
      <c r="D27" s="122"/>
      <c r="E27" s="122"/>
      <c r="F27" s="121">
        <f t="shared" si="0"/>
        <v>986000</v>
      </c>
    </row>
    <row r="28" spans="1:6">
      <c r="A28" s="5" t="s">
        <v>121</v>
      </c>
      <c r="B28" s="30" t="s">
        <v>122</v>
      </c>
      <c r="C28" s="122"/>
      <c r="D28" s="122"/>
      <c r="E28" s="122"/>
      <c r="F28" s="121">
        <f t="shared" si="0"/>
        <v>0</v>
      </c>
    </row>
    <row r="29" spans="1:6">
      <c r="A29" s="7" t="s">
        <v>385</v>
      </c>
      <c r="B29" s="33" t="s">
        <v>123</v>
      </c>
      <c r="C29" s="122">
        <f>SUM(C26:C28)</f>
        <v>1006000</v>
      </c>
      <c r="D29" s="122">
        <f>SUM(D26:D28)</f>
        <v>0</v>
      </c>
      <c r="E29" s="122">
        <f>SUM(E26:E28)</f>
        <v>0</v>
      </c>
      <c r="F29" s="121">
        <f t="shared" si="0"/>
        <v>1006000</v>
      </c>
    </row>
    <row r="30" spans="1:6">
      <c r="A30" s="5" t="s">
        <v>124</v>
      </c>
      <c r="B30" s="30" t="s">
        <v>125</v>
      </c>
      <c r="C30" s="122">
        <v>190000</v>
      </c>
      <c r="D30" s="122"/>
      <c r="E30" s="122"/>
      <c r="F30" s="121">
        <f t="shared" si="0"/>
        <v>190000</v>
      </c>
    </row>
    <row r="31" spans="1:6">
      <c r="A31" s="5" t="s">
        <v>126</v>
      </c>
      <c r="B31" s="30" t="s">
        <v>127</v>
      </c>
      <c r="C31" s="122">
        <v>220000</v>
      </c>
      <c r="D31" s="122"/>
      <c r="E31" s="122"/>
      <c r="F31" s="121">
        <f t="shared" si="0"/>
        <v>220000</v>
      </c>
    </row>
    <row r="32" spans="1:6" ht="15" customHeight="1">
      <c r="A32" s="7" t="s">
        <v>441</v>
      </c>
      <c r="B32" s="33" t="s">
        <v>128</v>
      </c>
      <c r="C32" s="122">
        <f>SUM(C30:C31)</f>
        <v>410000</v>
      </c>
      <c r="D32" s="122">
        <f>SUM(D30:D31)</f>
        <v>0</v>
      </c>
      <c r="E32" s="122">
        <f>SUM(E30:E31)</f>
        <v>0</v>
      </c>
      <c r="F32" s="121">
        <f t="shared" si="0"/>
        <v>410000</v>
      </c>
    </row>
    <row r="33" spans="1:6">
      <c r="A33" s="5" t="s">
        <v>129</v>
      </c>
      <c r="B33" s="30" t="s">
        <v>130</v>
      </c>
      <c r="C33" s="122">
        <v>920000</v>
      </c>
      <c r="D33" s="122"/>
      <c r="E33" s="122"/>
      <c r="F33" s="121">
        <f t="shared" si="0"/>
        <v>920000</v>
      </c>
    </row>
    <row r="34" spans="1:6">
      <c r="A34" s="5" t="s">
        <v>131</v>
      </c>
      <c r="B34" s="30" t="s">
        <v>132</v>
      </c>
      <c r="C34" s="122"/>
      <c r="D34" s="122"/>
      <c r="E34" s="122"/>
      <c r="F34" s="121">
        <f t="shared" si="0"/>
        <v>0</v>
      </c>
    </row>
    <row r="35" spans="1:6">
      <c r="A35" s="5" t="s">
        <v>412</v>
      </c>
      <c r="B35" s="30" t="s">
        <v>133</v>
      </c>
      <c r="C35" s="122">
        <v>20000</v>
      </c>
      <c r="D35" s="122"/>
      <c r="E35" s="122"/>
      <c r="F35" s="121">
        <f t="shared" si="0"/>
        <v>20000</v>
      </c>
    </row>
    <row r="36" spans="1:6">
      <c r="A36" s="5" t="s">
        <v>134</v>
      </c>
      <c r="B36" s="30" t="s">
        <v>135</v>
      </c>
      <c r="C36" s="122">
        <v>440000</v>
      </c>
      <c r="D36" s="122"/>
      <c r="E36" s="122"/>
      <c r="F36" s="121">
        <f t="shared" si="0"/>
        <v>440000</v>
      </c>
    </row>
    <row r="37" spans="1:6">
      <c r="A37" s="10" t="s">
        <v>413</v>
      </c>
      <c r="B37" s="30" t="s">
        <v>136</v>
      </c>
      <c r="C37" s="122"/>
      <c r="D37" s="122"/>
      <c r="E37" s="122"/>
      <c r="F37" s="121">
        <f t="shared" si="0"/>
        <v>0</v>
      </c>
    </row>
    <row r="38" spans="1:6">
      <c r="A38" s="6" t="s">
        <v>137</v>
      </c>
      <c r="B38" s="30" t="s">
        <v>138</v>
      </c>
      <c r="C38" s="122">
        <v>1937000</v>
      </c>
      <c r="D38" s="122"/>
      <c r="E38" s="122"/>
      <c r="F38" s="121">
        <f t="shared" si="0"/>
        <v>1937000</v>
      </c>
    </row>
    <row r="39" spans="1:6">
      <c r="A39" s="5" t="s">
        <v>414</v>
      </c>
      <c r="B39" s="30" t="s">
        <v>139</v>
      </c>
      <c r="C39" s="122">
        <v>920000</v>
      </c>
      <c r="D39" s="122"/>
      <c r="E39" s="122"/>
      <c r="F39" s="121">
        <f t="shared" si="0"/>
        <v>920000</v>
      </c>
    </row>
    <row r="40" spans="1:6">
      <c r="A40" s="7" t="s">
        <v>386</v>
      </c>
      <c r="B40" s="33" t="s">
        <v>140</v>
      </c>
      <c r="C40" s="122">
        <f>SUM(C33:C39)</f>
        <v>4237000</v>
      </c>
      <c r="D40" s="122">
        <f>SUM(D33:D39)</f>
        <v>0</v>
      </c>
      <c r="E40" s="122">
        <f>SUM(E33:E39)</f>
        <v>0</v>
      </c>
      <c r="F40" s="121">
        <f t="shared" si="0"/>
        <v>4237000</v>
      </c>
    </row>
    <row r="41" spans="1:6">
      <c r="A41" s="5" t="s">
        <v>141</v>
      </c>
      <c r="B41" s="30" t="s">
        <v>142</v>
      </c>
      <c r="C41" s="122">
        <v>135000</v>
      </c>
      <c r="D41" s="122"/>
      <c r="E41" s="122"/>
      <c r="F41" s="121">
        <f t="shared" si="0"/>
        <v>135000</v>
      </c>
    </row>
    <row r="42" spans="1:6">
      <c r="A42" s="5" t="s">
        <v>143</v>
      </c>
      <c r="B42" s="30" t="s">
        <v>144</v>
      </c>
      <c r="C42" s="122">
        <v>30000</v>
      </c>
      <c r="D42" s="122"/>
      <c r="E42" s="122"/>
      <c r="F42" s="121">
        <f t="shared" si="0"/>
        <v>30000</v>
      </c>
    </row>
    <row r="43" spans="1:6">
      <c r="A43" s="7" t="s">
        <v>387</v>
      </c>
      <c r="B43" s="33" t="s">
        <v>145</v>
      </c>
      <c r="C43" s="122">
        <f>SUM(C41:C42)</f>
        <v>165000</v>
      </c>
      <c r="D43" s="122">
        <f>SUM(D41:D42)</f>
        <v>0</v>
      </c>
      <c r="E43" s="122">
        <f>SUM(E41:E42)</f>
        <v>0</v>
      </c>
      <c r="F43" s="121">
        <f t="shared" si="0"/>
        <v>165000</v>
      </c>
    </row>
    <row r="44" spans="1:6">
      <c r="A44" s="5" t="s">
        <v>146</v>
      </c>
      <c r="B44" s="30" t="s">
        <v>147</v>
      </c>
      <c r="C44" s="122">
        <v>1584000</v>
      </c>
      <c r="D44" s="122"/>
      <c r="E44" s="122"/>
      <c r="F44" s="121">
        <f t="shared" si="0"/>
        <v>1584000</v>
      </c>
    </row>
    <row r="45" spans="1:6">
      <c r="A45" s="5" t="s">
        <v>148</v>
      </c>
      <c r="B45" s="30" t="s">
        <v>149</v>
      </c>
      <c r="C45" s="122"/>
      <c r="D45" s="122"/>
      <c r="E45" s="122"/>
      <c r="F45" s="121">
        <f t="shared" si="0"/>
        <v>0</v>
      </c>
    </row>
    <row r="46" spans="1:6">
      <c r="A46" s="5" t="s">
        <v>415</v>
      </c>
      <c r="B46" s="30" t="s">
        <v>150</v>
      </c>
      <c r="C46" s="122"/>
      <c r="D46" s="122"/>
      <c r="E46" s="122"/>
      <c r="F46" s="121">
        <f t="shared" si="0"/>
        <v>0</v>
      </c>
    </row>
    <row r="47" spans="1:6">
      <c r="A47" s="5" t="s">
        <v>416</v>
      </c>
      <c r="B47" s="30" t="s">
        <v>151</v>
      </c>
      <c r="C47" s="122">
        <v>260000</v>
      </c>
      <c r="D47" s="122"/>
      <c r="E47" s="122"/>
      <c r="F47" s="121">
        <f t="shared" si="0"/>
        <v>260000</v>
      </c>
    </row>
    <row r="48" spans="1:6">
      <c r="A48" s="5" t="s">
        <v>152</v>
      </c>
      <c r="B48" s="30" t="s">
        <v>153</v>
      </c>
      <c r="C48" s="122">
        <v>130000</v>
      </c>
      <c r="D48" s="122"/>
      <c r="E48" s="122"/>
      <c r="F48" s="121">
        <f t="shared" si="0"/>
        <v>130000</v>
      </c>
    </row>
    <row r="49" spans="1:6">
      <c r="A49" s="7" t="s">
        <v>388</v>
      </c>
      <c r="B49" s="33" t="s">
        <v>154</v>
      </c>
      <c r="C49" s="122">
        <f>SUM(C44:C48)</f>
        <v>1974000</v>
      </c>
      <c r="D49" s="122">
        <f>SUM(D44:D48)</f>
        <v>0</v>
      </c>
      <c r="E49" s="122">
        <f>SUM(E44:E48)</f>
        <v>0</v>
      </c>
      <c r="F49" s="121">
        <f t="shared" si="0"/>
        <v>1974000</v>
      </c>
    </row>
    <row r="50" spans="1:6">
      <c r="A50" s="39" t="s">
        <v>389</v>
      </c>
      <c r="B50" s="53" t="s">
        <v>155</v>
      </c>
      <c r="C50" s="123">
        <f>SUM(C29+C32+C40+C43+C49)</f>
        <v>7792000</v>
      </c>
      <c r="D50" s="123">
        <f>SUM(D29+D32+D40+D43+D49)</f>
        <v>0</v>
      </c>
      <c r="E50" s="123">
        <f>SUM(E29+E32+E40+E43+E49)</f>
        <v>0</v>
      </c>
      <c r="F50" s="129">
        <f t="shared" si="0"/>
        <v>7792000</v>
      </c>
    </row>
    <row r="51" spans="1:6">
      <c r="A51" s="13" t="s">
        <v>156</v>
      </c>
      <c r="B51" s="30" t="s">
        <v>157</v>
      </c>
      <c r="C51" s="122"/>
      <c r="D51" s="122"/>
      <c r="E51" s="122"/>
      <c r="F51" s="121">
        <f t="shared" si="0"/>
        <v>0</v>
      </c>
    </row>
    <row r="52" spans="1:6">
      <c r="A52" s="13" t="s">
        <v>390</v>
      </c>
      <c r="B52" s="30" t="s">
        <v>158</v>
      </c>
      <c r="C52" s="122">
        <v>193000</v>
      </c>
      <c r="D52" s="122"/>
      <c r="E52" s="122"/>
      <c r="F52" s="121">
        <f t="shared" si="0"/>
        <v>193000</v>
      </c>
    </row>
    <row r="53" spans="1:6">
      <c r="A53" s="16" t="s">
        <v>417</v>
      </c>
      <c r="B53" s="30" t="s">
        <v>159</v>
      </c>
      <c r="C53" s="122"/>
      <c r="D53" s="122"/>
      <c r="E53" s="122"/>
      <c r="F53" s="121">
        <f t="shared" si="0"/>
        <v>0</v>
      </c>
    </row>
    <row r="54" spans="1:6">
      <c r="A54" s="16" t="s">
        <v>418</v>
      </c>
      <c r="B54" s="30" t="s">
        <v>160</v>
      </c>
      <c r="C54" s="122">
        <v>46000</v>
      </c>
      <c r="D54" s="122"/>
      <c r="E54" s="122"/>
      <c r="F54" s="121">
        <f t="shared" si="0"/>
        <v>46000</v>
      </c>
    </row>
    <row r="55" spans="1:6">
      <c r="A55" s="16" t="s">
        <v>419</v>
      </c>
      <c r="B55" s="30" t="s">
        <v>161</v>
      </c>
      <c r="C55" s="122"/>
      <c r="D55" s="122"/>
      <c r="E55" s="122"/>
      <c r="F55" s="121">
        <f t="shared" si="0"/>
        <v>0</v>
      </c>
    </row>
    <row r="56" spans="1:6">
      <c r="A56" s="13" t="s">
        <v>420</v>
      </c>
      <c r="B56" s="30" t="s">
        <v>162</v>
      </c>
      <c r="C56" s="122">
        <v>370000</v>
      </c>
      <c r="D56" s="122"/>
      <c r="E56" s="122"/>
      <c r="F56" s="121">
        <f t="shared" si="0"/>
        <v>370000</v>
      </c>
    </row>
    <row r="57" spans="1:6">
      <c r="A57" s="13" t="s">
        <v>421</v>
      </c>
      <c r="B57" s="30" t="s">
        <v>163</v>
      </c>
      <c r="C57" s="122"/>
      <c r="D57" s="122"/>
      <c r="E57" s="122"/>
      <c r="F57" s="121">
        <f t="shared" si="0"/>
        <v>0</v>
      </c>
    </row>
    <row r="58" spans="1:6">
      <c r="A58" s="13" t="s">
        <v>422</v>
      </c>
      <c r="B58" s="30" t="s">
        <v>164</v>
      </c>
      <c r="C58" s="122">
        <v>626000</v>
      </c>
      <c r="D58" s="122"/>
      <c r="E58" s="122"/>
      <c r="F58" s="121">
        <f t="shared" si="0"/>
        <v>626000</v>
      </c>
    </row>
    <row r="59" spans="1:6">
      <c r="A59" s="50" t="s">
        <v>391</v>
      </c>
      <c r="B59" s="53" t="s">
        <v>165</v>
      </c>
      <c r="C59" s="123">
        <f>SUM(C51:C58)</f>
        <v>1235000</v>
      </c>
      <c r="D59" s="123">
        <f>SUM(D51:D58)</f>
        <v>0</v>
      </c>
      <c r="E59" s="123">
        <f>SUM(E51:E58)</f>
        <v>0</v>
      </c>
      <c r="F59" s="129">
        <f t="shared" si="0"/>
        <v>1235000</v>
      </c>
    </row>
    <row r="60" spans="1:6">
      <c r="A60" s="12" t="s">
        <v>423</v>
      </c>
      <c r="B60" s="30" t="s">
        <v>166</v>
      </c>
      <c r="C60" s="122"/>
      <c r="D60" s="122"/>
      <c r="E60" s="122"/>
      <c r="F60" s="121">
        <f t="shared" si="0"/>
        <v>0</v>
      </c>
    </row>
    <row r="61" spans="1:6">
      <c r="A61" s="12" t="s">
        <v>167</v>
      </c>
      <c r="B61" s="30" t="s">
        <v>168</v>
      </c>
      <c r="C61" s="122"/>
      <c r="D61" s="122"/>
      <c r="E61" s="122"/>
      <c r="F61" s="121">
        <f t="shared" si="0"/>
        <v>0</v>
      </c>
    </row>
    <row r="62" spans="1:6">
      <c r="A62" s="12" t="s">
        <v>169</v>
      </c>
      <c r="B62" s="30" t="s">
        <v>170</v>
      </c>
      <c r="C62" s="122"/>
      <c r="D62" s="122"/>
      <c r="E62" s="122"/>
      <c r="F62" s="121">
        <f t="shared" si="0"/>
        <v>0</v>
      </c>
    </row>
    <row r="63" spans="1:6">
      <c r="A63" s="12" t="s">
        <v>392</v>
      </c>
      <c r="B63" s="30" t="s">
        <v>171</v>
      </c>
      <c r="C63" s="122"/>
      <c r="D63" s="122"/>
      <c r="E63" s="122"/>
      <c r="F63" s="121">
        <f t="shared" si="0"/>
        <v>0</v>
      </c>
    </row>
    <row r="64" spans="1:6">
      <c r="A64" s="12" t="s">
        <v>424</v>
      </c>
      <c r="B64" s="30" t="s">
        <v>172</v>
      </c>
      <c r="C64" s="122"/>
      <c r="D64" s="122"/>
      <c r="E64" s="122"/>
      <c r="F64" s="121">
        <f t="shared" si="0"/>
        <v>0</v>
      </c>
    </row>
    <row r="65" spans="1:6">
      <c r="A65" s="12" t="s">
        <v>393</v>
      </c>
      <c r="B65" s="30" t="s">
        <v>173</v>
      </c>
      <c r="C65" s="122">
        <v>139889</v>
      </c>
      <c r="D65" s="122"/>
      <c r="E65" s="122">
        <v>483089</v>
      </c>
      <c r="F65" s="121">
        <f t="shared" si="0"/>
        <v>622978</v>
      </c>
    </row>
    <row r="66" spans="1:6">
      <c r="A66" s="12" t="s">
        <v>425</v>
      </c>
      <c r="B66" s="30" t="s">
        <v>174</v>
      </c>
      <c r="C66" s="122"/>
      <c r="D66" s="122"/>
      <c r="E66" s="122"/>
      <c r="F66" s="121">
        <f t="shared" si="0"/>
        <v>0</v>
      </c>
    </row>
    <row r="67" spans="1:6">
      <c r="A67" s="12" t="s">
        <v>426</v>
      </c>
      <c r="B67" s="30" t="s">
        <v>175</v>
      </c>
      <c r="C67" s="122"/>
      <c r="D67" s="122"/>
      <c r="E67" s="122"/>
      <c r="F67" s="121">
        <f t="shared" si="0"/>
        <v>0</v>
      </c>
    </row>
    <row r="68" spans="1:6">
      <c r="A68" s="12" t="s">
        <v>176</v>
      </c>
      <c r="B68" s="30" t="s">
        <v>177</v>
      </c>
      <c r="C68" s="122"/>
      <c r="D68" s="122"/>
      <c r="E68" s="122"/>
      <c r="F68" s="121">
        <f t="shared" si="0"/>
        <v>0</v>
      </c>
    </row>
    <row r="69" spans="1:6">
      <c r="A69" s="19" t="s">
        <v>178</v>
      </c>
      <c r="B69" s="30" t="s">
        <v>179</v>
      </c>
      <c r="C69" s="122"/>
      <c r="D69" s="122"/>
      <c r="E69" s="122"/>
      <c r="F69" s="121">
        <f t="shared" si="0"/>
        <v>0</v>
      </c>
    </row>
    <row r="70" spans="1:6">
      <c r="A70" s="12" t="s">
        <v>427</v>
      </c>
      <c r="B70" s="30" t="s">
        <v>180</v>
      </c>
      <c r="C70" s="122">
        <v>520000</v>
      </c>
      <c r="D70" s="122"/>
      <c r="E70" s="122"/>
      <c r="F70" s="121">
        <f t="shared" si="0"/>
        <v>520000</v>
      </c>
    </row>
    <row r="71" spans="1:6">
      <c r="A71" s="19" t="s">
        <v>588</v>
      </c>
      <c r="B71" s="30" t="s">
        <v>181</v>
      </c>
      <c r="C71" s="122">
        <v>8339130</v>
      </c>
      <c r="D71" s="122"/>
      <c r="E71" s="122"/>
      <c r="F71" s="121">
        <f t="shared" ref="F71:F122" si="1">SUM(C71:E71)</f>
        <v>8339130</v>
      </c>
    </row>
    <row r="72" spans="1:6">
      <c r="A72" s="19"/>
      <c r="B72" s="30" t="s">
        <v>181</v>
      </c>
      <c r="C72" s="122"/>
      <c r="D72" s="122"/>
      <c r="E72" s="122"/>
      <c r="F72" s="121">
        <f t="shared" si="1"/>
        <v>0</v>
      </c>
    </row>
    <row r="73" spans="1:6">
      <c r="A73" s="50" t="s">
        <v>394</v>
      </c>
      <c r="B73" s="53" t="s">
        <v>182</v>
      </c>
      <c r="C73" s="123">
        <f>SUM(C60:C72)</f>
        <v>8999019</v>
      </c>
      <c r="D73" s="123">
        <f>SUM(D60:D72)</f>
        <v>0</v>
      </c>
      <c r="E73" s="123">
        <f>SUM(E60:E72)</f>
        <v>483089</v>
      </c>
      <c r="F73" s="129">
        <f t="shared" si="1"/>
        <v>9482108</v>
      </c>
    </row>
    <row r="74" spans="1:6" ht="15.75">
      <c r="A74" s="61" t="s">
        <v>547</v>
      </c>
      <c r="B74" s="53"/>
      <c r="C74" s="123">
        <f>SUM(C24+C25+C50+C59+C73)</f>
        <v>26597019</v>
      </c>
      <c r="D74" s="123">
        <f>SUM(D24+D25+D50+D59+D73)</f>
        <v>0</v>
      </c>
      <c r="E74" s="123">
        <f>SUM(E24+E25+E50+E59+E73)</f>
        <v>483089</v>
      </c>
      <c r="F74" s="129">
        <f t="shared" si="1"/>
        <v>27080108</v>
      </c>
    </row>
    <row r="75" spans="1:6">
      <c r="A75" s="34" t="s">
        <v>183</v>
      </c>
      <c r="B75" s="30" t="s">
        <v>184</v>
      </c>
      <c r="C75" s="122"/>
      <c r="D75" s="122"/>
      <c r="E75" s="122"/>
      <c r="F75" s="121">
        <f t="shared" si="1"/>
        <v>0</v>
      </c>
    </row>
    <row r="76" spans="1:6">
      <c r="A76" s="34" t="s">
        <v>428</v>
      </c>
      <c r="B76" s="30" t="s">
        <v>185</v>
      </c>
      <c r="C76" s="122"/>
      <c r="D76" s="122"/>
      <c r="E76" s="122"/>
      <c r="F76" s="121">
        <f t="shared" si="1"/>
        <v>0</v>
      </c>
    </row>
    <row r="77" spans="1:6">
      <c r="A77" s="34" t="s">
        <v>186</v>
      </c>
      <c r="B77" s="30" t="s">
        <v>187</v>
      </c>
      <c r="C77" s="122"/>
      <c r="D77" s="122"/>
      <c r="E77" s="122"/>
      <c r="F77" s="121">
        <f t="shared" si="1"/>
        <v>0</v>
      </c>
    </row>
    <row r="78" spans="1:6">
      <c r="A78" s="34" t="s">
        <v>188</v>
      </c>
      <c r="B78" s="30" t="s">
        <v>189</v>
      </c>
      <c r="C78" s="122">
        <v>1206000</v>
      </c>
      <c r="D78" s="122"/>
      <c r="E78" s="122"/>
      <c r="F78" s="121">
        <f t="shared" si="1"/>
        <v>1206000</v>
      </c>
    </row>
    <row r="79" spans="1:6">
      <c r="A79" s="6" t="s">
        <v>190</v>
      </c>
      <c r="B79" s="30" t="s">
        <v>191</v>
      </c>
      <c r="C79" s="122"/>
      <c r="D79" s="122"/>
      <c r="E79" s="122"/>
      <c r="F79" s="121">
        <f t="shared" si="1"/>
        <v>0</v>
      </c>
    </row>
    <row r="80" spans="1:6">
      <c r="A80" s="6" t="s">
        <v>192</v>
      </c>
      <c r="B80" s="30" t="s">
        <v>193</v>
      </c>
      <c r="C80" s="122"/>
      <c r="D80" s="122"/>
      <c r="E80" s="122"/>
      <c r="F80" s="121">
        <f t="shared" si="1"/>
        <v>0</v>
      </c>
    </row>
    <row r="81" spans="1:6">
      <c r="A81" s="6" t="s">
        <v>194</v>
      </c>
      <c r="B81" s="30" t="s">
        <v>195</v>
      </c>
      <c r="C81" s="122">
        <v>326000</v>
      </c>
      <c r="D81" s="122"/>
      <c r="E81" s="122"/>
      <c r="F81" s="121">
        <f t="shared" si="1"/>
        <v>326000</v>
      </c>
    </row>
    <row r="82" spans="1:6">
      <c r="A82" s="51" t="s">
        <v>396</v>
      </c>
      <c r="B82" s="53" t="s">
        <v>196</v>
      </c>
      <c r="C82" s="123">
        <f>SUM(C75:C81)</f>
        <v>1532000</v>
      </c>
      <c r="D82" s="123">
        <f>SUM(D75:D81)</f>
        <v>0</v>
      </c>
      <c r="E82" s="123">
        <f>SUM(E75:E81)</f>
        <v>0</v>
      </c>
      <c r="F82" s="129">
        <f t="shared" si="1"/>
        <v>1532000</v>
      </c>
    </row>
    <row r="83" spans="1:6">
      <c r="A83" s="13" t="s">
        <v>197</v>
      </c>
      <c r="B83" s="30" t="s">
        <v>198</v>
      </c>
      <c r="C83" s="122">
        <v>5000000</v>
      </c>
      <c r="D83" s="122"/>
      <c r="E83" s="122"/>
      <c r="F83" s="121">
        <f t="shared" si="1"/>
        <v>5000000</v>
      </c>
    </row>
    <row r="84" spans="1:6">
      <c r="A84" s="13" t="s">
        <v>199</v>
      </c>
      <c r="B84" s="30" t="s">
        <v>200</v>
      </c>
      <c r="C84" s="122"/>
      <c r="D84" s="122"/>
      <c r="E84" s="122"/>
      <c r="F84" s="121">
        <f t="shared" si="1"/>
        <v>0</v>
      </c>
    </row>
    <row r="85" spans="1:6">
      <c r="A85" s="13" t="s">
        <v>201</v>
      </c>
      <c r="B85" s="30" t="s">
        <v>202</v>
      </c>
      <c r="C85" s="122"/>
      <c r="D85" s="122"/>
      <c r="E85" s="122"/>
      <c r="F85" s="121">
        <f t="shared" si="1"/>
        <v>0</v>
      </c>
    </row>
    <row r="86" spans="1:6">
      <c r="A86" s="13" t="s">
        <v>203</v>
      </c>
      <c r="B86" s="30" t="s">
        <v>204</v>
      </c>
      <c r="C86" s="122">
        <v>1350000</v>
      </c>
      <c r="D86" s="122"/>
      <c r="E86" s="122"/>
      <c r="F86" s="121">
        <f t="shared" si="1"/>
        <v>1350000</v>
      </c>
    </row>
    <row r="87" spans="1:6">
      <c r="A87" s="50" t="s">
        <v>397</v>
      </c>
      <c r="B87" s="53" t="s">
        <v>205</v>
      </c>
      <c r="C87" s="123">
        <f>SUM(C83:C86)</f>
        <v>6350000</v>
      </c>
      <c r="D87" s="123">
        <f>SUM(D83:D86)</f>
        <v>0</v>
      </c>
      <c r="E87" s="123">
        <f>SUM(E83:E86)</f>
        <v>0</v>
      </c>
      <c r="F87" s="129">
        <f t="shared" si="1"/>
        <v>6350000</v>
      </c>
    </row>
    <row r="88" spans="1:6">
      <c r="A88" s="13" t="s">
        <v>206</v>
      </c>
      <c r="B88" s="30" t="s">
        <v>207</v>
      </c>
      <c r="C88" s="122"/>
      <c r="D88" s="122"/>
      <c r="E88" s="122"/>
      <c r="F88" s="121">
        <f t="shared" si="1"/>
        <v>0</v>
      </c>
    </row>
    <row r="89" spans="1:6">
      <c r="A89" s="13" t="s">
        <v>429</v>
      </c>
      <c r="B89" s="30" t="s">
        <v>208</v>
      </c>
      <c r="C89" s="122"/>
      <c r="D89" s="122"/>
      <c r="E89" s="122"/>
      <c r="F89" s="121">
        <f t="shared" si="1"/>
        <v>0</v>
      </c>
    </row>
    <row r="90" spans="1:6">
      <c r="A90" s="13" t="s">
        <v>430</v>
      </c>
      <c r="B90" s="30" t="s">
        <v>209</v>
      </c>
      <c r="C90" s="122"/>
      <c r="D90" s="122"/>
      <c r="E90" s="122"/>
      <c r="F90" s="121">
        <f t="shared" si="1"/>
        <v>0</v>
      </c>
    </row>
    <row r="91" spans="1:6">
      <c r="A91" s="13" t="s">
        <v>431</v>
      </c>
      <c r="B91" s="30" t="s">
        <v>210</v>
      </c>
      <c r="C91" s="122"/>
      <c r="D91" s="122"/>
      <c r="E91" s="122"/>
      <c r="F91" s="121">
        <f t="shared" si="1"/>
        <v>0</v>
      </c>
    </row>
    <row r="92" spans="1:6">
      <c r="A92" s="13" t="s">
        <v>432</v>
      </c>
      <c r="B92" s="30" t="s">
        <v>211</v>
      </c>
      <c r="C92" s="122"/>
      <c r="D92" s="122"/>
      <c r="E92" s="122"/>
      <c r="F92" s="121">
        <f t="shared" si="1"/>
        <v>0</v>
      </c>
    </row>
    <row r="93" spans="1:6">
      <c r="A93" s="13" t="s">
        <v>433</v>
      </c>
      <c r="B93" s="30" t="s">
        <v>212</v>
      </c>
      <c r="C93" s="122"/>
      <c r="D93" s="122"/>
      <c r="E93" s="122"/>
      <c r="F93" s="121">
        <f t="shared" si="1"/>
        <v>0</v>
      </c>
    </row>
    <row r="94" spans="1:6">
      <c r="A94" s="13" t="s">
        <v>213</v>
      </c>
      <c r="B94" s="30" t="s">
        <v>214</v>
      </c>
      <c r="C94" s="122"/>
      <c r="D94" s="122"/>
      <c r="E94" s="122"/>
      <c r="F94" s="121">
        <f t="shared" si="1"/>
        <v>0</v>
      </c>
    </row>
    <row r="95" spans="1:6">
      <c r="A95" s="13" t="s">
        <v>434</v>
      </c>
      <c r="B95" s="30" t="s">
        <v>215</v>
      </c>
      <c r="C95" s="122"/>
      <c r="D95" s="122"/>
      <c r="E95" s="122"/>
      <c r="F95" s="121">
        <f t="shared" si="1"/>
        <v>0</v>
      </c>
    </row>
    <row r="96" spans="1:6">
      <c r="A96" s="50" t="s">
        <v>398</v>
      </c>
      <c r="B96" s="53" t="s">
        <v>216</v>
      </c>
      <c r="C96" s="123">
        <f>SUM(C88:C95)</f>
        <v>0</v>
      </c>
      <c r="D96" s="123">
        <f>SUM(D88:D95)</f>
        <v>0</v>
      </c>
      <c r="E96" s="123">
        <f>SUM(E88:E95)</f>
        <v>0</v>
      </c>
      <c r="F96" s="129">
        <f t="shared" si="1"/>
        <v>0</v>
      </c>
    </row>
    <row r="97" spans="1:25" ht="15.75">
      <c r="A97" s="61" t="s">
        <v>546</v>
      </c>
      <c r="B97" s="53"/>
      <c r="C97" s="123">
        <f>SUM(C96,C87,C82)</f>
        <v>7882000</v>
      </c>
      <c r="D97" s="123">
        <f>SUM(D96,D87,D82)</f>
        <v>0</v>
      </c>
      <c r="E97" s="123">
        <f>SUM(E96,E87,E82)</f>
        <v>0</v>
      </c>
      <c r="F97" s="129">
        <f t="shared" si="1"/>
        <v>7882000</v>
      </c>
    </row>
    <row r="98" spans="1:25" ht="15.75">
      <c r="A98" s="35" t="s">
        <v>442</v>
      </c>
      <c r="B98" s="36" t="s">
        <v>217</v>
      </c>
      <c r="C98" s="123">
        <f>SUM(C74+C97)</f>
        <v>34479019</v>
      </c>
      <c r="D98" s="123">
        <f>SUM(D74+D97)</f>
        <v>0</v>
      </c>
      <c r="E98" s="123">
        <f>SUM(E74+E97)</f>
        <v>483089</v>
      </c>
      <c r="F98" s="129">
        <f>SUM(C98:E98)</f>
        <v>34962108</v>
      </c>
    </row>
    <row r="99" spans="1:25">
      <c r="A99" s="13" t="s">
        <v>435</v>
      </c>
      <c r="B99" s="5" t="s">
        <v>218</v>
      </c>
      <c r="C99" s="120"/>
      <c r="D99" s="120"/>
      <c r="E99" s="120"/>
      <c r="F99" s="121">
        <f t="shared" si="1"/>
        <v>0</v>
      </c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3"/>
      <c r="Y99" s="23"/>
    </row>
    <row r="100" spans="1:25">
      <c r="A100" s="13" t="s">
        <v>221</v>
      </c>
      <c r="B100" s="5" t="s">
        <v>222</v>
      </c>
      <c r="C100" s="120"/>
      <c r="D100" s="120"/>
      <c r="E100" s="120"/>
      <c r="F100" s="121">
        <f t="shared" si="1"/>
        <v>0</v>
      </c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3"/>
      <c r="Y100" s="23"/>
    </row>
    <row r="101" spans="1:25">
      <c r="A101" s="13" t="s">
        <v>436</v>
      </c>
      <c r="B101" s="5" t="s">
        <v>223</v>
      </c>
      <c r="C101" s="120"/>
      <c r="D101" s="120"/>
      <c r="E101" s="120"/>
      <c r="F101" s="121">
        <f t="shared" si="1"/>
        <v>0</v>
      </c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3"/>
      <c r="Y101" s="23"/>
    </row>
    <row r="102" spans="1:25">
      <c r="A102" s="15" t="s">
        <v>399</v>
      </c>
      <c r="B102" s="7" t="s">
        <v>225</v>
      </c>
      <c r="C102" s="117">
        <f>SUM(C99:C101)</f>
        <v>0</v>
      </c>
      <c r="D102" s="117">
        <f>SUM(D99:D101)</f>
        <v>0</v>
      </c>
      <c r="E102" s="117">
        <f>SUM(E99:E101)</f>
        <v>0</v>
      </c>
      <c r="F102" s="121">
        <f t="shared" si="1"/>
        <v>0</v>
      </c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3"/>
      <c r="Y102" s="23"/>
    </row>
    <row r="103" spans="1:25">
      <c r="A103" s="37" t="s">
        <v>437</v>
      </c>
      <c r="B103" s="5" t="s">
        <v>226</v>
      </c>
      <c r="C103" s="119"/>
      <c r="D103" s="119"/>
      <c r="E103" s="119"/>
      <c r="F103" s="121">
        <f t="shared" si="1"/>
        <v>0</v>
      </c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3"/>
      <c r="Y103" s="23"/>
    </row>
    <row r="104" spans="1:25">
      <c r="A104" s="37" t="s">
        <v>405</v>
      </c>
      <c r="B104" s="5" t="s">
        <v>229</v>
      </c>
      <c r="C104" s="119"/>
      <c r="D104" s="119"/>
      <c r="E104" s="119"/>
      <c r="F104" s="121">
        <f t="shared" si="1"/>
        <v>0</v>
      </c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3"/>
      <c r="Y104" s="23"/>
    </row>
    <row r="105" spans="1:25">
      <c r="A105" s="13" t="s">
        <v>230</v>
      </c>
      <c r="B105" s="5" t="s">
        <v>231</v>
      </c>
      <c r="C105" s="120"/>
      <c r="D105" s="120"/>
      <c r="E105" s="120"/>
      <c r="F105" s="121">
        <f t="shared" si="1"/>
        <v>0</v>
      </c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3"/>
      <c r="Y105" s="23"/>
    </row>
    <row r="106" spans="1:25">
      <c r="A106" s="13" t="s">
        <v>438</v>
      </c>
      <c r="B106" s="5" t="s">
        <v>232</v>
      </c>
      <c r="C106" s="120"/>
      <c r="D106" s="120"/>
      <c r="E106" s="120"/>
      <c r="F106" s="121">
        <f t="shared" si="1"/>
        <v>0</v>
      </c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3"/>
      <c r="Y106" s="23"/>
    </row>
    <row r="107" spans="1:25">
      <c r="A107" s="14" t="s">
        <v>402</v>
      </c>
      <c r="B107" s="7" t="s">
        <v>233</v>
      </c>
      <c r="C107" s="118">
        <f>SUM(C103:C106)</f>
        <v>0</v>
      </c>
      <c r="D107" s="118">
        <f>SUM(D103:D106)</f>
        <v>0</v>
      </c>
      <c r="E107" s="118">
        <f>SUM(E103:E106)</f>
        <v>0</v>
      </c>
      <c r="F107" s="121">
        <f t="shared" si="1"/>
        <v>0</v>
      </c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3"/>
      <c r="Y107" s="23"/>
    </row>
    <row r="108" spans="1:25">
      <c r="A108" s="37" t="s">
        <v>234</v>
      </c>
      <c r="B108" s="5" t="s">
        <v>235</v>
      </c>
      <c r="C108" s="119"/>
      <c r="D108" s="119"/>
      <c r="E108" s="119"/>
      <c r="F108" s="121">
        <f t="shared" si="1"/>
        <v>0</v>
      </c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3"/>
      <c r="Y108" s="23"/>
    </row>
    <row r="109" spans="1:25">
      <c r="A109" s="37" t="s">
        <v>236</v>
      </c>
      <c r="B109" s="5" t="s">
        <v>237</v>
      </c>
      <c r="C109" s="119">
        <v>655000</v>
      </c>
      <c r="D109" s="119"/>
      <c r="E109" s="119"/>
      <c r="F109" s="121">
        <f t="shared" si="1"/>
        <v>655000</v>
      </c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3"/>
      <c r="Y109" s="23"/>
    </row>
    <row r="110" spans="1:25">
      <c r="A110" s="14" t="s">
        <v>238</v>
      </c>
      <c r="B110" s="7" t="s">
        <v>239</v>
      </c>
      <c r="C110" s="119"/>
      <c r="D110" s="119"/>
      <c r="E110" s="119"/>
      <c r="F110" s="121">
        <f t="shared" si="1"/>
        <v>0</v>
      </c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3"/>
      <c r="Y110" s="23"/>
    </row>
    <row r="111" spans="1:25">
      <c r="A111" s="37" t="s">
        <v>240</v>
      </c>
      <c r="B111" s="5" t="s">
        <v>241</v>
      </c>
      <c r="C111" s="119"/>
      <c r="D111" s="119"/>
      <c r="E111" s="119"/>
      <c r="F111" s="121">
        <f t="shared" si="1"/>
        <v>0</v>
      </c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3"/>
      <c r="Y111" s="23"/>
    </row>
    <row r="112" spans="1:25">
      <c r="A112" s="37" t="s">
        <v>242</v>
      </c>
      <c r="B112" s="5" t="s">
        <v>243</v>
      </c>
      <c r="C112" s="119"/>
      <c r="D112" s="119"/>
      <c r="E112" s="119"/>
      <c r="F112" s="121">
        <f t="shared" si="1"/>
        <v>0</v>
      </c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3"/>
      <c r="Y112" s="23"/>
    </row>
    <row r="113" spans="1:25">
      <c r="A113" s="37" t="s">
        <v>244</v>
      </c>
      <c r="B113" s="5" t="s">
        <v>245</v>
      </c>
      <c r="C113" s="119"/>
      <c r="D113" s="119"/>
      <c r="E113" s="119"/>
      <c r="F113" s="121">
        <f t="shared" si="1"/>
        <v>0</v>
      </c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3"/>
      <c r="Y113" s="23"/>
    </row>
    <row r="114" spans="1:25">
      <c r="A114" s="38" t="s">
        <v>403</v>
      </c>
      <c r="B114" s="39" t="s">
        <v>246</v>
      </c>
      <c r="C114" s="118">
        <f>SUM(C111:C113)</f>
        <v>0</v>
      </c>
      <c r="D114" s="118">
        <f>SUM(D111:D113)</f>
        <v>0</v>
      </c>
      <c r="E114" s="118">
        <f>SUM(E111:E113)</f>
        <v>0</v>
      </c>
      <c r="F114" s="121">
        <f t="shared" si="1"/>
        <v>0</v>
      </c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3"/>
      <c r="Y114" s="23"/>
    </row>
    <row r="115" spans="1:25">
      <c r="A115" s="37" t="s">
        <v>247</v>
      </c>
      <c r="B115" s="5" t="s">
        <v>248</v>
      </c>
      <c r="C115" s="119"/>
      <c r="D115" s="119"/>
      <c r="E115" s="119"/>
      <c r="F115" s="121">
        <f t="shared" si="1"/>
        <v>0</v>
      </c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3"/>
      <c r="Y115" s="23"/>
    </row>
    <row r="116" spans="1:25">
      <c r="A116" s="13" t="s">
        <v>249</v>
      </c>
      <c r="B116" s="5" t="s">
        <v>250</v>
      </c>
      <c r="C116" s="120"/>
      <c r="D116" s="120"/>
      <c r="E116" s="120"/>
      <c r="F116" s="121">
        <f t="shared" si="1"/>
        <v>0</v>
      </c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3"/>
      <c r="Y116" s="23"/>
    </row>
    <row r="117" spans="1:25">
      <c r="A117" s="37" t="s">
        <v>439</v>
      </c>
      <c r="B117" s="5" t="s">
        <v>251</v>
      </c>
      <c r="C117" s="119"/>
      <c r="D117" s="119"/>
      <c r="E117" s="119"/>
      <c r="F117" s="121">
        <f t="shared" si="1"/>
        <v>0</v>
      </c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3"/>
      <c r="Y117" s="23"/>
    </row>
    <row r="118" spans="1:25">
      <c r="A118" s="37" t="s">
        <v>408</v>
      </c>
      <c r="B118" s="5" t="s">
        <v>252</v>
      </c>
      <c r="C118" s="119"/>
      <c r="D118" s="119"/>
      <c r="E118" s="119"/>
      <c r="F118" s="121">
        <f t="shared" si="1"/>
        <v>0</v>
      </c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3"/>
      <c r="Y118" s="23"/>
    </row>
    <row r="119" spans="1:25">
      <c r="A119" s="38" t="s">
        <v>409</v>
      </c>
      <c r="B119" s="39" t="s">
        <v>256</v>
      </c>
      <c r="C119" s="118">
        <f>SUM(C115:C118)</f>
        <v>0</v>
      </c>
      <c r="D119" s="118">
        <f>SUM(D115:D118)</f>
        <v>0</v>
      </c>
      <c r="E119" s="118">
        <f>SUM(E115:E118)</f>
        <v>0</v>
      </c>
      <c r="F119" s="121">
        <f t="shared" si="1"/>
        <v>0</v>
      </c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3"/>
      <c r="Y119" s="23"/>
    </row>
    <row r="120" spans="1:25">
      <c r="A120" s="13" t="s">
        <v>257</v>
      </c>
      <c r="B120" s="5" t="s">
        <v>258</v>
      </c>
      <c r="C120" s="120"/>
      <c r="D120" s="120"/>
      <c r="E120" s="120"/>
      <c r="F120" s="121">
        <f t="shared" si="1"/>
        <v>0</v>
      </c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3"/>
      <c r="Y120" s="23"/>
    </row>
    <row r="121" spans="1:25" ht="15.75">
      <c r="A121" s="40" t="s">
        <v>443</v>
      </c>
      <c r="B121" s="41" t="s">
        <v>259</v>
      </c>
      <c r="C121" s="118">
        <f>SUM(C102+C107+C110+C114+C119+C120+C109)</f>
        <v>655000</v>
      </c>
      <c r="D121" s="118">
        <f>SUM(D102+D107+D110+D114+D119+D120)</f>
        <v>0</v>
      </c>
      <c r="E121" s="118">
        <f>SUM(E102+E107+E110+E114+E119+E120)</f>
        <v>0</v>
      </c>
      <c r="F121" s="121">
        <f t="shared" si="1"/>
        <v>655000</v>
      </c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3"/>
      <c r="Y121" s="23"/>
    </row>
    <row r="122" spans="1:25" ht="15.75">
      <c r="A122" s="44" t="s">
        <v>480</v>
      </c>
      <c r="B122" s="45"/>
      <c r="C122" s="130">
        <f>SUM(C98+C121)</f>
        <v>35134019</v>
      </c>
      <c r="D122" s="130">
        <f>SUM(D98+D121)</f>
        <v>0</v>
      </c>
      <c r="E122" s="130">
        <f>SUM(E98+E121)</f>
        <v>483089</v>
      </c>
      <c r="F122" s="129">
        <f t="shared" si="1"/>
        <v>35617108</v>
      </c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</row>
    <row r="123" spans="1:25"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</row>
    <row r="124" spans="1:25"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</row>
    <row r="125" spans="1:25"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</row>
    <row r="126" spans="1:25"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</row>
    <row r="127" spans="1:25"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</row>
    <row r="128" spans="1:25"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</row>
    <row r="129" spans="2:25"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</row>
    <row r="130" spans="2:25"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</row>
    <row r="131" spans="2:25"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</row>
    <row r="132" spans="2:25"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</row>
    <row r="133" spans="2:25"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</row>
    <row r="134" spans="2:25"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</row>
    <row r="135" spans="2:25"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</row>
    <row r="136" spans="2:25"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</row>
    <row r="137" spans="2:25"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</row>
    <row r="138" spans="2:25"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</row>
    <row r="139" spans="2:25"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</row>
    <row r="140" spans="2:25"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</row>
    <row r="141" spans="2:25"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</row>
    <row r="142" spans="2:25"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</row>
    <row r="143" spans="2:25"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</row>
    <row r="144" spans="2:25"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</row>
    <row r="145" spans="2:25"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</row>
    <row r="146" spans="2:25"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</row>
    <row r="147" spans="2:25"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</row>
    <row r="148" spans="2:25"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</row>
    <row r="149" spans="2:25"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</row>
    <row r="150" spans="2:25"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</row>
    <row r="151" spans="2:25"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</row>
    <row r="152" spans="2:25"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</row>
    <row r="153" spans="2:25"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</row>
    <row r="154" spans="2:25"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</row>
    <row r="155" spans="2:25"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</row>
    <row r="156" spans="2:25"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</row>
    <row r="157" spans="2:25"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</row>
    <row r="158" spans="2:25"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</row>
    <row r="159" spans="2:25"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</row>
    <row r="160" spans="2:25"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</row>
    <row r="161" spans="2:25"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</row>
    <row r="162" spans="2:25"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</row>
    <row r="163" spans="2:25"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</row>
    <row r="164" spans="2:25"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</row>
    <row r="165" spans="2:25"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</row>
    <row r="166" spans="2:25"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</row>
    <row r="167" spans="2:25"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</row>
    <row r="168" spans="2:25"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</row>
    <row r="169" spans="2:25"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</row>
    <row r="170" spans="2:25"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</row>
    <row r="171" spans="2:25"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</row>
  </sheetData>
  <mergeCells count="2">
    <mergeCell ref="A1:F1"/>
    <mergeCell ref="A2:F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46" fitToHeight="2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07"/>
  <sheetViews>
    <sheetView topLeftCell="A76" workbookViewId="0">
      <selection activeCell="E83" sqref="E83"/>
    </sheetView>
  </sheetViews>
  <sheetFormatPr defaultRowHeight="15"/>
  <cols>
    <col min="1" max="1" width="101.28515625" customWidth="1"/>
    <col min="2" max="2" width="10.7109375" customWidth="1"/>
    <col min="3" max="5" width="16.7109375" customWidth="1"/>
  </cols>
  <sheetData>
    <row r="1" spans="1:6">
      <c r="A1" s="89"/>
      <c r="B1" s="90"/>
      <c r="C1" s="90"/>
      <c r="D1" s="90"/>
      <c r="E1" s="102"/>
      <c r="F1" s="102"/>
    </row>
    <row r="2" spans="1:6" ht="26.25" customHeight="1">
      <c r="A2" s="144" t="s">
        <v>580</v>
      </c>
      <c r="B2" s="145"/>
      <c r="C2" s="145"/>
      <c r="D2" s="145"/>
      <c r="E2" s="145"/>
    </row>
    <row r="3" spans="1:6" ht="30.75" customHeight="1">
      <c r="A3" s="147" t="s">
        <v>589</v>
      </c>
      <c r="B3" s="148"/>
      <c r="C3" s="148"/>
      <c r="D3" s="148"/>
      <c r="E3" s="148"/>
    </row>
    <row r="5" spans="1:6">
      <c r="A5" s="4" t="s">
        <v>18</v>
      </c>
      <c r="D5" s="112" t="s">
        <v>572</v>
      </c>
    </row>
    <row r="6" spans="1:6" ht="60">
      <c r="A6" s="2" t="s">
        <v>80</v>
      </c>
      <c r="B6" s="3" t="s">
        <v>81</v>
      </c>
      <c r="C6" s="116" t="s">
        <v>590</v>
      </c>
      <c r="D6" s="116" t="s">
        <v>591</v>
      </c>
      <c r="E6" s="116" t="s">
        <v>594</v>
      </c>
    </row>
    <row r="7" spans="1:6">
      <c r="A7" s="31" t="s">
        <v>383</v>
      </c>
      <c r="B7" s="30" t="s">
        <v>107</v>
      </c>
      <c r="C7" s="122">
        <v>2993</v>
      </c>
      <c r="D7" s="122">
        <v>6688</v>
      </c>
      <c r="E7" s="122">
        <v>6209000</v>
      </c>
      <c r="F7" s="115"/>
    </row>
    <row r="8" spans="1:6">
      <c r="A8" s="5" t="s">
        <v>384</v>
      </c>
      <c r="B8" s="30" t="s">
        <v>114</v>
      </c>
      <c r="C8" s="122">
        <v>1529</v>
      </c>
      <c r="D8" s="122">
        <v>1023</v>
      </c>
      <c r="E8" s="122">
        <v>1034000</v>
      </c>
      <c r="F8" s="115"/>
    </row>
    <row r="9" spans="1:6">
      <c r="A9" s="52" t="s">
        <v>440</v>
      </c>
      <c r="B9" s="53" t="s">
        <v>115</v>
      </c>
      <c r="C9" s="123">
        <f>SUM(C7:C8)</f>
        <v>4522</v>
      </c>
      <c r="D9" s="123">
        <f>SUM(D7:D8)</f>
        <v>7711</v>
      </c>
      <c r="E9" s="123">
        <f>SUM(E7:E8)</f>
        <v>7243000</v>
      </c>
      <c r="F9" s="115"/>
    </row>
    <row r="10" spans="1:6">
      <c r="A10" s="39" t="s">
        <v>411</v>
      </c>
      <c r="B10" s="53" t="s">
        <v>116</v>
      </c>
      <c r="C10" s="123">
        <v>996</v>
      </c>
      <c r="D10" s="123">
        <v>1328</v>
      </c>
      <c r="E10" s="123">
        <v>1328000</v>
      </c>
      <c r="F10" s="115"/>
    </row>
    <row r="11" spans="1:6">
      <c r="A11" s="5" t="s">
        <v>385</v>
      </c>
      <c r="B11" s="30" t="s">
        <v>123</v>
      </c>
      <c r="C11" s="122">
        <v>864</v>
      </c>
      <c r="D11" s="122">
        <v>1341</v>
      </c>
      <c r="E11" s="122">
        <v>1006000</v>
      </c>
      <c r="F11" s="115"/>
    </row>
    <row r="12" spans="1:6">
      <c r="A12" s="5" t="s">
        <v>441</v>
      </c>
      <c r="B12" s="30" t="s">
        <v>128</v>
      </c>
      <c r="C12" s="122">
        <v>354</v>
      </c>
      <c r="D12" s="122">
        <v>350</v>
      </c>
      <c r="E12" s="122">
        <v>410000</v>
      </c>
      <c r="F12" s="115"/>
    </row>
    <row r="13" spans="1:6">
      <c r="A13" s="5" t="s">
        <v>386</v>
      </c>
      <c r="B13" s="30" t="s">
        <v>140</v>
      </c>
      <c r="C13" s="122">
        <v>4677</v>
      </c>
      <c r="D13" s="122">
        <v>5031</v>
      </c>
      <c r="E13" s="122">
        <v>4237000</v>
      </c>
      <c r="F13" s="115"/>
    </row>
    <row r="14" spans="1:6">
      <c r="A14" s="5" t="s">
        <v>387</v>
      </c>
      <c r="B14" s="30" t="s">
        <v>145</v>
      </c>
      <c r="C14" s="122">
        <v>270</v>
      </c>
      <c r="D14" s="122">
        <v>199</v>
      </c>
      <c r="E14" s="122">
        <v>165000</v>
      </c>
      <c r="F14" s="115"/>
    </row>
    <row r="15" spans="1:6">
      <c r="A15" s="5" t="s">
        <v>388</v>
      </c>
      <c r="B15" s="30" t="s">
        <v>154</v>
      </c>
      <c r="C15" s="122">
        <v>2134</v>
      </c>
      <c r="D15" s="122">
        <v>2259</v>
      </c>
      <c r="E15" s="122">
        <v>1974000</v>
      </c>
      <c r="F15" s="115"/>
    </row>
    <row r="16" spans="1:6">
      <c r="A16" s="39" t="s">
        <v>389</v>
      </c>
      <c r="B16" s="53" t="s">
        <v>155</v>
      </c>
      <c r="C16" s="123">
        <f>SUM(C11:C15)</f>
        <v>8299</v>
      </c>
      <c r="D16" s="123">
        <f>SUM(D11:D15)</f>
        <v>9180</v>
      </c>
      <c r="E16" s="123">
        <f>SUM(E11:E15)</f>
        <v>7792000</v>
      </c>
      <c r="F16" s="115"/>
    </row>
    <row r="17" spans="1:6">
      <c r="A17" s="13" t="s">
        <v>156</v>
      </c>
      <c r="B17" s="30" t="s">
        <v>157</v>
      </c>
      <c r="C17" s="122"/>
      <c r="D17" s="122"/>
      <c r="E17" s="122"/>
      <c r="F17" s="115"/>
    </row>
    <row r="18" spans="1:6">
      <c r="A18" s="13" t="s">
        <v>390</v>
      </c>
      <c r="B18" s="30" t="s">
        <v>158</v>
      </c>
      <c r="C18" s="122">
        <v>100</v>
      </c>
      <c r="D18" s="122">
        <v>210</v>
      </c>
      <c r="E18" s="122">
        <v>193000</v>
      </c>
      <c r="F18" s="115"/>
    </row>
    <row r="19" spans="1:6">
      <c r="A19" s="16" t="s">
        <v>417</v>
      </c>
      <c r="B19" s="30" t="s">
        <v>159</v>
      </c>
      <c r="C19" s="122"/>
      <c r="D19" s="122"/>
      <c r="E19" s="122"/>
      <c r="F19" s="115"/>
    </row>
    <row r="20" spans="1:6">
      <c r="A20" s="16" t="s">
        <v>418</v>
      </c>
      <c r="B20" s="30" t="s">
        <v>160</v>
      </c>
      <c r="C20" s="122">
        <v>82</v>
      </c>
      <c r="D20" s="122">
        <v>23</v>
      </c>
      <c r="E20" s="122">
        <v>46000</v>
      </c>
      <c r="F20" s="115"/>
    </row>
    <row r="21" spans="1:6">
      <c r="A21" s="16" t="s">
        <v>419</v>
      </c>
      <c r="B21" s="30" t="s">
        <v>161</v>
      </c>
      <c r="C21" s="122">
        <v>1246</v>
      </c>
      <c r="D21" s="122">
        <v>410</v>
      </c>
      <c r="E21" s="122"/>
      <c r="F21" s="115"/>
    </row>
    <row r="22" spans="1:6">
      <c r="A22" s="13" t="s">
        <v>420</v>
      </c>
      <c r="B22" s="30" t="s">
        <v>162</v>
      </c>
      <c r="C22" s="122">
        <v>585</v>
      </c>
      <c r="D22" s="122">
        <v>346</v>
      </c>
      <c r="E22" s="122">
        <v>370000</v>
      </c>
      <c r="F22" s="115"/>
    </row>
    <row r="23" spans="1:6">
      <c r="A23" s="13" t="s">
        <v>421</v>
      </c>
      <c r="B23" s="30" t="s">
        <v>163</v>
      </c>
      <c r="C23" s="122"/>
      <c r="D23" s="122"/>
      <c r="E23" s="122"/>
      <c r="F23" s="115"/>
    </row>
    <row r="24" spans="1:6">
      <c r="A24" s="13" t="s">
        <v>422</v>
      </c>
      <c r="B24" s="30" t="s">
        <v>164</v>
      </c>
      <c r="C24" s="122">
        <v>79</v>
      </c>
      <c r="D24" s="122">
        <v>268</v>
      </c>
      <c r="E24" s="122">
        <v>626000</v>
      </c>
      <c r="F24" s="115"/>
    </row>
    <row r="25" spans="1:6">
      <c r="A25" s="50" t="s">
        <v>391</v>
      </c>
      <c r="B25" s="53" t="s">
        <v>165</v>
      </c>
      <c r="C25" s="123">
        <f>SUM(C17:C24)</f>
        <v>2092</v>
      </c>
      <c r="D25" s="123">
        <f>SUM(D17:D24)</f>
        <v>1257</v>
      </c>
      <c r="E25" s="123">
        <f>SUM(E17:E24)</f>
        <v>1235000</v>
      </c>
      <c r="F25" s="115"/>
    </row>
    <row r="26" spans="1:6">
      <c r="A26" s="12" t="s">
        <v>423</v>
      </c>
      <c r="B26" s="30" t="s">
        <v>166</v>
      </c>
      <c r="C26" s="122"/>
      <c r="D26" s="122"/>
      <c r="E26" s="122"/>
      <c r="F26" s="115"/>
    </row>
    <row r="27" spans="1:6">
      <c r="A27" s="12" t="s">
        <v>167</v>
      </c>
      <c r="B27" s="30" t="s">
        <v>168</v>
      </c>
      <c r="C27" s="122">
        <v>2128</v>
      </c>
      <c r="D27" s="122">
        <v>589</v>
      </c>
      <c r="E27" s="122"/>
      <c r="F27" s="115"/>
    </row>
    <row r="28" spans="1:6">
      <c r="A28" s="12" t="s">
        <v>169</v>
      </c>
      <c r="B28" s="30" t="s">
        <v>170</v>
      </c>
      <c r="C28" s="122"/>
      <c r="D28" s="122"/>
      <c r="E28" s="122"/>
      <c r="F28" s="115"/>
    </row>
    <row r="29" spans="1:6">
      <c r="A29" s="12" t="s">
        <v>392</v>
      </c>
      <c r="B29" s="30" t="s">
        <v>171</v>
      </c>
      <c r="C29" s="122"/>
      <c r="D29" s="122"/>
      <c r="E29" s="122"/>
      <c r="F29" s="115"/>
    </row>
    <row r="30" spans="1:6">
      <c r="A30" s="12" t="s">
        <v>424</v>
      </c>
      <c r="B30" s="30" t="s">
        <v>172</v>
      </c>
      <c r="C30" s="122"/>
      <c r="D30" s="122"/>
      <c r="E30" s="122"/>
      <c r="F30" s="115"/>
    </row>
    <row r="31" spans="1:6">
      <c r="A31" s="12" t="s">
        <v>393</v>
      </c>
      <c r="B31" s="30" t="s">
        <v>173</v>
      </c>
      <c r="C31" s="122">
        <v>1228</v>
      </c>
      <c r="D31" s="122">
        <v>440</v>
      </c>
      <c r="E31" s="122">
        <v>622978</v>
      </c>
      <c r="F31" s="115"/>
    </row>
    <row r="32" spans="1:6">
      <c r="A32" s="12" t="s">
        <v>425</v>
      </c>
      <c r="B32" s="30" t="s">
        <v>174</v>
      </c>
      <c r="C32" s="122"/>
      <c r="D32" s="122"/>
      <c r="E32" s="122"/>
      <c r="F32" s="115"/>
    </row>
    <row r="33" spans="1:6">
      <c r="A33" s="12" t="s">
        <v>426</v>
      </c>
      <c r="B33" s="30" t="s">
        <v>175</v>
      </c>
      <c r="C33" s="122"/>
      <c r="D33" s="122"/>
      <c r="E33" s="122"/>
      <c r="F33" s="115"/>
    </row>
    <row r="34" spans="1:6">
      <c r="A34" s="12" t="s">
        <v>176</v>
      </c>
      <c r="B34" s="30" t="s">
        <v>177</v>
      </c>
      <c r="C34" s="122"/>
      <c r="D34" s="122"/>
      <c r="E34" s="122"/>
      <c r="F34" s="115"/>
    </row>
    <row r="35" spans="1:6">
      <c r="A35" s="19" t="s">
        <v>178</v>
      </c>
      <c r="B35" s="30" t="s">
        <v>179</v>
      </c>
      <c r="C35" s="122"/>
      <c r="D35" s="122"/>
      <c r="E35" s="122"/>
      <c r="F35" s="115"/>
    </row>
    <row r="36" spans="1:6">
      <c r="A36" s="12" t="s">
        <v>427</v>
      </c>
      <c r="B36" s="30" t="s">
        <v>180</v>
      </c>
      <c r="C36" s="122">
        <v>5696</v>
      </c>
      <c r="D36" s="122">
        <v>3428</v>
      </c>
      <c r="E36" s="122">
        <v>520000</v>
      </c>
      <c r="F36" s="115"/>
    </row>
    <row r="37" spans="1:6">
      <c r="A37" s="19" t="s">
        <v>588</v>
      </c>
      <c r="B37" s="30" t="s">
        <v>181</v>
      </c>
      <c r="C37" s="122"/>
      <c r="D37" s="122"/>
      <c r="E37" s="122">
        <v>8339130</v>
      </c>
      <c r="F37" s="115"/>
    </row>
    <row r="38" spans="1:6">
      <c r="A38" s="19"/>
      <c r="B38" s="30" t="s">
        <v>181</v>
      </c>
      <c r="C38" s="122"/>
      <c r="D38" s="122"/>
      <c r="E38" s="122"/>
      <c r="F38" s="115"/>
    </row>
    <row r="39" spans="1:6">
      <c r="A39" s="50" t="s">
        <v>394</v>
      </c>
      <c r="B39" s="53" t="s">
        <v>182</v>
      </c>
      <c r="C39" s="123">
        <f>SUM(C26:C38)</f>
        <v>9052</v>
      </c>
      <c r="D39" s="123">
        <f>SUM(D26:D38)</f>
        <v>4457</v>
      </c>
      <c r="E39" s="123">
        <f>SUM(E26:E38)</f>
        <v>9482108</v>
      </c>
      <c r="F39" s="115"/>
    </row>
    <row r="40" spans="1:6" ht="15.75">
      <c r="A40" s="61" t="s">
        <v>547</v>
      </c>
      <c r="B40" s="101"/>
      <c r="C40" s="123">
        <f>SUM(C9+C10+C16+C25+C39)</f>
        <v>24961</v>
      </c>
      <c r="D40" s="123">
        <f>SUM(D9+D10+D16+D25+D39)</f>
        <v>23933</v>
      </c>
      <c r="E40" s="123">
        <f>SUM(E9+E10+E16+E25+E39)</f>
        <v>27080108</v>
      </c>
      <c r="F40" s="115"/>
    </row>
    <row r="41" spans="1:6">
      <c r="A41" s="34" t="s">
        <v>183</v>
      </c>
      <c r="B41" s="30" t="s">
        <v>184</v>
      </c>
      <c r="C41" s="122"/>
      <c r="D41" s="122"/>
      <c r="E41" s="122"/>
      <c r="F41" s="115"/>
    </row>
    <row r="42" spans="1:6">
      <c r="A42" s="34" t="s">
        <v>428</v>
      </c>
      <c r="B42" s="30" t="s">
        <v>185</v>
      </c>
      <c r="C42" s="122"/>
      <c r="D42" s="122"/>
      <c r="E42" s="122"/>
      <c r="F42" s="115"/>
    </row>
    <row r="43" spans="1:6">
      <c r="A43" s="34" t="s">
        <v>186</v>
      </c>
      <c r="B43" s="30" t="s">
        <v>187</v>
      </c>
      <c r="C43" s="122"/>
      <c r="D43" s="122"/>
      <c r="E43" s="122"/>
      <c r="F43" s="115"/>
    </row>
    <row r="44" spans="1:6">
      <c r="A44" s="34" t="s">
        <v>188</v>
      </c>
      <c r="B44" s="30" t="s">
        <v>189</v>
      </c>
      <c r="C44" s="122"/>
      <c r="D44" s="122">
        <v>200</v>
      </c>
      <c r="E44" s="122">
        <v>1206000</v>
      </c>
      <c r="F44" s="115"/>
    </row>
    <row r="45" spans="1:6">
      <c r="A45" s="6" t="s">
        <v>190</v>
      </c>
      <c r="B45" s="30" t="s">
        <v>191</v>
      </c>
      <c r="C45" s="122"/>
      <c r="D45" s="122"/>
      <c r="E45" s="122"/>
      <c r="F45" s="115"/>
    </row>
    <row r="46" spans="1:6">
      <c r="A46" s="6" t="s">
        <v>192</v>
      </c>
      <c r="B46" s="30" t="s">
        <v>193</v>
      </c>
      <c r="C46" s="122"/>
      <c r="D46" s="122"/>
      <c r="E46" s="122"/>
      <c r="F46" s="115"/>
    </row>
    <row r="47" spans="1:6">
      <c r="A47" s="6" t="s">
        <v>194</v>
      </c>
      <c r="B47" s="30" t="s">
        <v>195</v>
      </c>
      <c r="C47" s="122"/>
      <c r="D47" s="122">
        <v>54</v>
      </c>
      <c r="E47" s="122">
        <v>326000</v>
      </c>
      <c r="F47" s="115"/>
    </row>
    <row r="48" spans="1:6">
      <c r="A48" s="51" t="s">
        <v>396</v>
      </c>
      <c r="B48" s="53" t="s">
        <v>196</v>
      </c>
      <c r="C48" s="123">
        <f>SUM(C41:C47)</f>
        <v>0</v>
      </c>
      <c r="D48" s="123">
        <f>SUM(D41:D47)</f>
        <v>254</v>
      </c>
      <c r="E48" s="123">
        <f>SUM(E41:E47)</f>
        <v>1532000</v>
      </c>
      <c r="F48" s="115"/>
    </row>
    <row r="49" spans="1:6">
      <c r="A49" s="13" t="s">
        <v>197</v>
      </c>
      <c r="B49" s="30" t="s">
        <v>198</v>
      </c>
      <c r="C49" s="122">
        <v>2865</v>
      </c>
      <c r="D49" s="122"/>
      <c r="E49" s="122">
        <v>5000000</v>
      </c>
      <c r="F49" s="115"/>
    </row>
    <row r="50" spans="1:6">
      <c r="A50" s="13" t="s">
        <v>199</v>
      </c>
      <c r="B50" s="30" t="s">
        <v>200</v>
      </c>
      <c r="C50" s="122"/>
      <c r="D50" s="122"/>
      <c r="E50" s="122"/>
      <c r="F50" s="115"/>
    </row>
    <row r="51" spans="1:6">
      <c r="A51" s="13" t="s">
        <v>201</v>
      </c>
      <c r="B51" s="30" t="s">
        <v>202</v>
      </c>
      <c r="C51" s="122"/>
      <c r="D51" s="122"/>
      <c r="E51" s="122"/>
      <c r="F51" s="115"/>
    </row>
    <row r="52" spans="1:6">
      <c r="A52" s="13" t="s">
        <v>203</v>
      </c>
      <c r="B52" s="30" t="s">
        <v>204</v>
      </c>
      <c r="C52" s="122">
        <v>127</v>
      </c>
      <c r="D52" s="122"/>
      <c r="E52" s="122">
        <v>1350000</v>
      </c>
      <c r="F52" s="115"/>
    </row>
    <row r="53" spans="1:6">
      <c r="A53" s="50" t="s">
        <v>397</v>
      </c>
      <c r="B53" s="53" t="s">
        <v>205</v>
      </c>
      <c r="C53" s="123">
        <f>SUM(C49:C52)</f>
        <v>2992</v>
      </c>
      <c r="D53" s="123">
        <f>SUM(D49:D52)</f>
        <v>0</v>
      </c>
      <c r="E53" s="123">
        <f>SUM(E49:E52)</f>
        <v>6350000</v>
      </c>
      <c r="F53" s="115"/>
    </row>
    <row r="54" spans="1:6">
      <c r="A54" s="13" t="s">
        <v>206</v>
      </c>
      <c r="B54" s="30" t="s">
        <v>207</v>
      </c>
      <c r="C54" s="122"/>
      <c r="D54" s="122"/>
      <c r="E54" s="122"/>
      <c r="F54" s="115"/>
    </row>
    <row r="55" spans="1:6">
      <c r="A55" s="13" t="s">
        <v>429</v>
      </c>
      <c r="B55" s="30" t="s">
        <v>208</v>
      </c>
      <c r="C55" s="122"/>
      <c r="D55" s="122"/>
      <c r="E55" s="122"/>
      <c r="F55" s="115"/>
    </row>
    <row r="56" spans="1:6">
      <c r="A56" s="13" t="s">
        <v>430</v>
      </c>
      <c r="B56" s="30" t="s">
        <v>209</v>
      </c>
      <c r="C56" s="122"/>
      <c r="D56" s="122"/>
      <c r="E56" s="122"/>
      <c r="F56" s="115"/>
    </row>
    <row r="57" spans="1:6">
      <c r="A57" s="13" t="s">
        <v>431</v>
      </c>
      <c r="B57" s="30" t="s">
        <v>210</v>
      </c>
      <c r="C57" s="122"/>
      <c r="D57" s="122"/>
      <c r="E57" s="122"/>
      <c r="F57" s="115"/>
    </row>
    <row r="58" spans="1:6">
      <c r="A58" s="13" t="s">
        <v>432</v>
      </c>
      <c r="B58" s="30" t="s">
        <v>211</v>
      </c>
      <c r="C58" s="122"/>
      <c r="D58" s="122"/>
      <c r="E58" s="122"/>
      <c r="F58" s="115"/>
    </row>
    <row r="59" spans="1:6">
      <c r="A59" s="13" t="s">
        <v>433</v>
      </c>
      <c r="B59" s="30" t="s">
        <v>212</v>
      </c>
      <c r="C59" s="122"/>
      <c r="D59" s="122"/>
      <c r="E59" s="122"/>
      <c r="F59" s="115"/>
    </row>
    <row r="60" spans="1:6">
      <c r="A60" s="13" t="s">
        <v>213</v>
      </c>
      <c r="B60" s="30" t="s">
        <v>214</v>
      </c>
      <c r="C60" s="122"/>
      <c r="D60" s="122"/>
      <c r="E60" s="122"/>
      <c r="F60" s="115"/>
    </row>
    <row r="61" spans="1:6">
      <c r="A61" s="13" t="s">
        <v>434</v>
      </c>
      <c r="B61" s="30" t="s">
        <v>215</v>
      </c>
      <c r="C61" s="122"/>
      <c r="D61" s="122"/>
      <c r="E61" s="122"/>
      <c r="F61" s="115"/>
    </row>
    <row r="62" spans="1:6">
      <c r="A62" s="50" t="s">
        <v>398</v>
      </c>
      <c r="B62" s="53" t="s">
        <v>216</v>
      </c>
      <c r="C62" s="123">
        <f>SUM(C54:C61)</f>
        <v>0</v>
      </c>
      <c r="D62" s="123">
        <f>SUM(D54:D61)</f>
        <v>0</v>
      </c>
      <c r="E62" s="123">
        <f>SUM(E54:E61)</f>
        <v>0</v>
      </c>
      <c r="F62" s="115"/>
    </row>
    <row r="63" spans="1:6" ht="15.75">
      <c r="A63" s="61" t="s">
        <v>546</v>
      </c>
      <c r="B63" s="101"/>
      <c r="C63" s="123">
        <f>SUM(C48+C53+C62)</f>
        <v>2992</v>
      </c>
      <c r="D63" s="123">
        <f>SUM(D48+D53+D62)</f>
        <v>254</v>
      </c>
      <c r="E63" s="123">
        <f>SUM(E48+E53+E62)</f>
        <v>7882000</v>
      </c>
      <c r="F63" s="115"/>
    </row>
    <row r="64" spans="1:6" ht="15.75">
      <c r="A64" s="35" t="s">
        <v>442</v>
      </c>
      <c r="B64" s="36" t="s">
        <v>217</v>
      </c>
      <c r="C64" s="123">
        <f>SUM(C40+C63)</f>
        <v>27953</v>
      </c>
      <c r="D64" s="123">
        <f>SUM(D40+D63)</f>
        <v>24187</v>
      </c>
      <c r="E64" s="123">
        <f>SUM(E40+E63)</f>
        <v>34962108</v>
      </c>
      <c r="F64" s="115"/>
    </row>
    <row r="65" spans="1:6">
      <c r="A65" s="15" t="s">
        <v>399</v>
      </c>
      <c r="B65" s="7" t="s">
        <v>225</v>
      </c>
      <c r="C65" s="124"/>
      <c r="D65" s="124"/>
      <c r="E65" s="124"/>
      <c r="F65" s="115"/>
    </row>
    <row r="66" spans="1:6">
      <c r="A66" s="14" t="s">
        <v>402</v>
      </c>
      <c r="B66" s="7" t="s">
        <v>233</v>
      </c>
      <c r="C66" s="125"/>
      <c r="D66" s="125"/>
      <c r="E66" s="125"/>
      <c r="F66" s="115"/>
    </row>
    <row r="67" spans="1:6">
      <c r="A67" s="37" t="s">
        <v>234</v>
      </c>
      <c r="B67" s="5" t="s">
        <v>235</v>
      </c>
      <c r="C67" s="126"/>
      <c r="D67" s="126"/>
      <c r="E67" s="126"/>
      <c r="F67" s="115"/>
    </row>
    <row r="68" spans="1:6">
      <c r="A68" s="37" t="s">
        <v>236</v>
      </c>
      <c r="B68" s="5" t="s">
        <v>237</v>
      </c>
      <c r="C68" s="126"/>
      <c r="D68" s="126">
        <v>593</v>
      </c>
      <c r="E68" s="126">
        <v>655000</v>
      </c>
      <c r="F68" s="115"/>
    </row>
    <row r="69" spans="1:6">
      <c r="A69" s="14" t="s">
        <v>238</v>
      </c>
      <c r="B69" s="7" t="s">
        <v>239</v>
      </c>
      <c r="C69" s="126"/>
      <c r="D69" s="126"/>
      <c r="E69" s="126"/>
      <c r="F69" s="115"/>
    </row>
    <row r="70" spans="1:6">
      <c r="A70" s="37" t="s">
        <v>240</v>
      </c>
      <c r="B70" s="5" t="s">
        <v>241</v>
      </c>
      <c r="C70" s="126"/>
      <c r="D70" s="126"/>
      <c r="E70" s="126"/>
      <c r="F70" s="115"/>
    </row>
    <row r="71" spans="1:6">
      <c r="A71" s="37" t="s">
        <v>242</v>
      </c>
      <c r="B71" s="5" t="s">
        <v>243</v>
      </c>
      <c r="C71" s="126"/>
      <c r="D71" s="126"/>
      <c r="E71" s="126"/>
      <c r="F71" s="115"/>
    </row>
    <row r="72" spans="1:6">
      <c r="A72" s="37" t="s">
        <v>244</v>
      </c>
      <c r="B72" s="5" t="s">
        <v>245</v>
      </c>
      <c r="C72" s="126"/>
      <c r="D72" s="126"/>
      <c r="E72" s="126"/>
      <c r="F72" s="115"/>
    </row>
    <row r="73" spans="1:6">
      <c r="A73" s="38" t="s">
        <v>403</v>
      </c>
      <c r="B73" s="39" t="s">
        <v>246</v>
      </c>
      <c r="C73" s="125"/>
      <c r="D73" s="125"/>
      <c r="E73" s="125"/>
      <c r="F73" s="115"/>
    </row>
    <row r="74" spans="1:6">
      <c r="A74" s="37" t="s">
        <v>247</v>
      </c>
      <c r="B74" s="5" t="s">
        <v>248</v>
      </c>
      <c r="C74" s="126"/>
      <c r="D74" s="126"/>
      <c r="E74" s="126"/>
      <c r="F74" s="115"/>
    </row>
    <row r="75" spans="1:6">
      <c r="A75" s="13" t="s">
        <v>249</v>
      </c>
      <c r="B75" s="5" t="s">
        <v>250</v>
      </c>
      <c r="C75" s="127"/>
      <c r="D75" s="127"/>
      <c r="E75" s="127"/>
      <c r="F75" s="115"/>
    </row>
    <row r="76" spans="1:6">
      <c r="A76" s="37" t="s">
        <v>439</v>
      </c>
      <c r="B76" s="5" t="s">
        <v>251</v>
      </c>
      <c r="C76" s="126"/>
      <c r="D76" s="126"/>
      <c r="E76" s="126"/>
      <c r="F76" s="115"/>
    </row>
    <row r="77" spans="1:6">
      <c r="A77" s="37" t="s">
        <v>408</v>
      </c>
      <c r="B77" s="5" t="s">
        <v>252</v>
      </c>
      <c r="C77" s="126"/>
      <c r="D77" s="126"/>
      <c r="E77" s="126"/>
      <c r="F77" s="115"/>
    </row>
    <row r="78" spans="1:6">
      <c r="A78" s="38" t="s">
        <v>409</v>
      </c>
      <c r="B78" s="39" t="s">
        <v>256</v>
      </c>
      <c r="C78" s="125"/>
      <c r="D78" s="125"/>
      <c r="E78" s="125"/>
      <c r="F78" s="115"/>
    </row>
    <row r="79" spans="1:6">
      <c r="A79" s="13" t="s">
        <v>257</v>
      </c>
      <c r="B79" s="5" t="s">
        <v>258</v>
      </c>
      <c r="C79" s="127"/>
      <c r="D79" s="127"/>
      <c r="E79" s="127"/>
      <c r="F79" s="115"/>
    </row>
    <row r="80" spans="1:6" ht="15.75">
      <c r="A80" s="40" t="s">
        <v>443</v>
      </c>
      <c r="B80" s="41" t="s">
        <v>259</v>
      </c>
      <c r="C80" s="125">
        <f>SUM(C65:C79)</f>
        <v>0</v>
      </c>
      <c r="D80" s="125">
        <f>SUM(D65:D79)</f>
        <v>593</v>
      </c>
      <c r="E80" s="125">
        <f>SUM(E65:E79)</f>
        <v>655000</v>
      </c>
      <c r="F80" s="115"/>
    </row>
    <row r="81" spans="1:6" ht="15.75">
      <c r="A81" s="44" t="s">
        <v>480</v>
      </c>
      <c r="B81" s="45"/>
      <c r="C81" s="123">
        <f>SUM(C64+C80)</f>
        <v>27953</v>
      </c>
      <c r="D81" s="123">
        <f>SUM(D64+D80)</f>
        <v>24780</v>
      </c>
      <c r="E81" s="123">
        <f>SUM(E64+E80)</f>
        <v>35617108</v>
      </c>
      <c r="F81" s="115"/>
    </row>
    <row r="82" spans="1:6" ht="66.75" customHeight="1">
      <c r="A82" s="2" t="s">
        <v>80</v>
      </c>
      <c r="B82" s="3" t="s">
        <v>56</v>
      </c>
      <c r="C82" s="128" t="s">
        <v>592</v>
      </c>
      <c r="D82" s="128" t="s">
        <v>593</v>
      </c>
      <c r="E82" s="128" t="s">
        <v>595</v>
      </c>
      <c r="F82" s="115"/>
    </row>
    <row r="83" spans="1:6">
      <c r="A83" s="5" t="s">
        <v>482</v>
      </c>
      <c r="B83" s="6" t="s">
        <v>272</v>
      </c>
      <c r="C83" s="121">
        <v>17880</v>
      </c>
      <c r="D83" s="121">
        <v>18586</v>
      </c>
      <c r="E83" s="121">
        <v>16565822</v>
      </c>
      <c r="F83" s="115"/>
    </row>
    <row r="84" spans="1:6">
      <c r="A84" s="5" t="s">
        <v>273</v>
      </c>
      <c r="B84" s="6" t="s">
        <v>274</v>
      </c>
      <c r="C84" s="121"/>
      <c r="D84" s="121"/>
      <c r="E84" s="121"/>
      <c r="F84" s="115"/>
    </row>
    <row r="85" spans="1:6">
      <c r="A85" s="5" t="s">
        <v>275</v>
      </c>
      <c r="B85" s="6" t="s">
        <v>276</v>
      </c>
      <c r="C85" s="121"/>
      <c r="D85" s="121"/>
      <c r="E85" s="121"/>
      <c r="F85" s="115"/>
    </row>
    <row r="86" spans="1:6">
      <c r="A86" s="5" t="s">
        <v>444</v>
      </c>
      <c r="B86" s="6" t="s">
        <v>277</v>
      </c>
      <c r="C86" s="121"/>
      <c r="D86" s="121"/>
      <c r="E86" s="121"/>
      <c r="F86" s="115"/>
    </row>
    <row r="87" spans="1:6">
      <c r="A87" s="5" t="s">
        <v>445</v>
      </c>
      <c r="B87" s="6" t="s">
        <v>278</v>
      </c>
      <c r="C87" s="121"/>
      <c r="D87" s="121"/>
      <c r="E87" s="121"/>
      <c r="F87" s="115"/>
    </row>
    <row r="88" spans="1:6">
      <c r="A88" s="5" t="s">
        <v>446</v>
      </c>
      <c r="B88" s="6" t="s">
        <v>279</v>
      </c>
      <c r="C88" s="121">
        <v>1604</v>
      </c>
      <c r="D88" s="121">
        <v>7172</v>
      </c>
      <c r="E88" s="121">
        <v>6904000</v>
      </c>
      <c r="F88" s="115"/>
    </row>
    <row r="89" spans="1:6">
      <c r="A89" s="39" t="s">
        <v>483</v>
      </c>
      <c r="B89" s="51" t="s">
        <v>280</v>
      </c>
      <c r="C89" s="129">
        <f>SUM(C83:C88)</f>
        <v>19484</v>
      </c>
      <c r="D89" s="129">
        <f>SUM(D83:D88)</f>
        <v>25758</v>
      </c>
      <c r="E89" s="129">
        <f>SUM(E83:E88)</f>
        <v>23469822</v>
      </c>
      <c r="F89" s="115"/>
    </row>
    <row r="90" spans="1:6">
      <c r="A90" s="5" t="s">
        <v>485</v>
      </c>
      <c r="B90" s="6" t="s">
        <v>291</v>
      </c>
      <c r="C90" s="121">
        <v>2</v>
      </c>
      <c r="D90" s="121"/>
      <c r="E90" s="121"/>
      <c r="F90" s="115"/>
    </row>
    <row r="91" spans="1:6">
      <c r="A91" s="5" t="s">
        <v>452</v>
      </c>
      <c r="B91" s="6" t="s">
        <v>292</v>
      </c>
      <c r="C91" s="121"/>
      <c r="D91" s="121"/>
      <c r="E91" s="121"/>
      <c r="F91" s="115"/>
    </row>
    <row r="92" spans="1:6">
      <c r="A92" s="5" t="s">
        <v>453</v>
      </c>
      <c r="B92" s="6" t="s">
        <v>293</v>
      </c>
      <c r="C92" s="121"/>
      <c r="D92" s="121"/>
      <c r="E92" s="121"/>
      <c r="F92" s="115"/>
    </row>
    <row r="93" spans="1:6">
      <c r="A93" s="5" t="s">
        <v>454</v>
      </c>
      <c r="B93" s="6" t="s">
        <v>294</v>
      </c>
      <c r="C93" s="121">
        <v>1546</v>
      </c>
      <c r="D93" s="121">
        <v>1408</v>
      </c>
      <c r="E93" s="121">
        <v>1300000</v>
      </c>
      <c r="F93" s="115"/>
    </row>
    <row r="94" spans="1:6">
      <c r="A94" s="5" t="s">
        <v>486</v>
      </c>
      <c r="B94" s="6" t="s">
        <v>309</v>
      </c>
      <c r="C94" s="121">
        <v>672</v>
      </c>
      <c r="D94" s="121">
        <v>853</v>
      </c>
      <c r="E94" s="121">
        <v>850000</v>
      </c>
      <c r="F94" s="115"/>
    </row>
    <row r="95" spans="1:6">
      <c r="A95" s="5" t="s">
        <v>459</v>
      </c>
      <c r="B95" s="6" t="s">
        <v>310</v>
      </c>
      <c r="C95" s="121">
        <v>18</v>
      </c>
      <c r="D95" s="121"/>
      <c r="E95" s="121">
        <v>15000</v>
      </c>
      <c r="F95" s="115"/>
    </row>
    <row r="96" spans="1:6">
      <c r="A96" s="39" t="s">
        <v>487</v>
      </c>
      <c r="B96" s="51" t="s">
        <v>311</v>
      </c>
      <c r="C96" s="129">
        <f>SUM(C90:C95)</f>
        <v>2238</v>
      </c>
      <c r="D96" s="129">
        <f>SUM(D90:D95)</f>
        <v>2261</v>
      </c>
      <c r="E96" s="129">
        <f>SUM(E90:E95)</f>
        <v>2165000</v>
      </c>
      <c r="F96" s="115"/>
    </row>
    <row r="97" spans="1:6">
      <c r="A97" s="13" t="s">
        <v>312</v>
      </c>
      <c r="B97" s="6" t="s">
        <v>313</v>
      </c>
      <c r="C97" s="121"/>
      <c r="D97" s="121"/>
      <c r="E97" s="121"/>
      <c r="F97" s="115"/>
    </row>
    <row r="98" spans="1:6">
      <c r="A98" s="13" t="s">
        <v>460</v>
      </c>
      <c r="B98" s="6" t="s">
        <v>314</v>
      </c>
      <c r="C98" s="121">
        <v>10</v>
      </c>
      <c r="D98" s="121">
        <v>2</v>
      </c>
      <c r="E98" s="121">
        <v>10000</v>
      </c>
      <c r="F98" s="115"/>
    </row>
    <row r="99" spans="1:6">
      <c r="A99" s="13" t="s">
        <v>461</v>
      </c>
      <c r="B99" s="6" t="s">
        <v>315</v>
      </c>
      <c r="C99" s="121"/>
      <c r="D99" s="121"/>
      <c r="E99" s="121"/>
      <c r="F99" s="115"/>
    </row>
    <row r="100" spans="1:6">
      <c r="A100" s="13" t="s">
        <v>462</v>
      </c>
      <c r="B100" s="6" t="s">
        <v>316</v>
      </c>
      <c r="C100" s="121">
        <v>52</v>
      </c>
      <c r="D100" s="121">
        <v>121</v>
      </c>
      <c r="E100" s="121">
        <v>120000</v>
      </c>
      <c r="F100" s="115"/>
    </row>
    <row r="101" spans="1:6">
      <c r="A101" s="13" t="s">
        <v>317</v>
      </c>
      <c r="B101" s="6" t="s">
        <v>318</v>
      </c>
      <c r="C101" s="121"/>
      <c r="D101" s="121"/>
      <c r="E101" s="121"/>
      <c r="F101" s="115"/>
    </row>
    <row r="102" spans="1:6">
      <c r="A102" s="13" t="s">
        <v>319</v>
      </c>
      <c r="B102" s="6" t="s">
        <v>320</v>
      </c>
      <c r="C102" s="121"/>
      <c r="D102" s="121"/>
      <c r="E102" s="121"/>
      <c r="F102" s="115"/>
    </row>
    <row r="103" spans="1:6">
      <c r="A103" s="13" t="s">
        <v>321</v>
      </c>
      <c r="B103" s="6" t="s">
        <v>322</v>
      </c>
      <c r="C103" s="121"/>
      <c r="D103" s="121"/>
      <c r="E103" s="121"/>
      <c r="F103" s="115"/>
    </row>
    <row r="104" spans="1:6">
      <c r="A104" s="13" t="s">
        <v>463</v>
      </c>
      <c r="B104" s="6" t="s">
        <v>323</v>
      </c>
      <c r="C104" s="121">
        <v>1</v>
      </c>
      <c r="D104" s="121">
        <v>1</v>
      </c>
      <c r="E104" s="121"/>
      <c r="F104" s="115"/>
    </row>
    <row r="105" spans="1:6">
      <c r="A105" s="13" t="s">
        <v>464</v>
      </c>
      <c r="B105" s="6" t="s">
        <v>324</v>
      </c>
      <c r="C105" s="121"/>
      <c r="D105" s="121"/>
      <c r="E105" s="121"/>
      <c r="F105" s="115"/>
    </row>
    <row r="106" spans="1:6">
      <c r="A106" s="13" t="s">
        <v>465</v>
      </c>
      <c r="B106" s="6" t="s">
        <v>325</v>
      </c>
      <c r="C106" s="121">
        <v>2060</v>
      </c>
      <c r="D106" s="121">
        <v>367</v>
      </c>
      <c r="E106" s="121">
        <v>350000</v>
      </c>
      <c r="F106" s="115"/>
    </row>
    <row r="107" spans="1:6">
      <c r="A107" s="50" t="s">
        <v>488</v>
      </c>
      <c r="B107" s="51" t="s">
        <v>326</v>
      </c>
      <c r="C107" s="129">
        <f>SUM(C97:C106)</f>
        <v>2123</v>
      </c>
      <c r="D107" s="129">
        <f>SUM(D97:D106)</f>
        <v>491</v>
      </c>
      <c r="E107" s="129">
        <f>SUM(E97:E106)</f>
        <v>480000</v>
      </c>
      <c r="F107" s="115"/>
    </row>
    <row r="108" spans="1:6">
      <c r="A108" s="13" t="s">
        <v>335</v>
      </c>
      <c r="B108" s="6" t="s">
        <v>336</v>
      </c>
      <c r="C108" s="121"/>
      <c r="D108" s="121"/>
      <c r="E108" s="121"/>
      <c r="F108" s="115"/>
    </row>
    <row r="109" spans="1:6">
      <c r="A109" s="5" t="s">
        <v>469</v>
      </c>
      <c r="B109" s="6" t="s">
        <v>337</v>
      </c>
      <c r="C109" s="121"/>
      <c r="D109" s="121"/>
      <c r="E109" s="121"/>
      <c r="F109" s="115"/>
    </row>
    <row r="110" spans="1:6">
      <c r="A110" s="13" t="s">
        <v>470</v>
      </c>
      <c r="B110" s="6" t="s">
        <v>338</v>
      </c>
      <c r="C110" s="121"/>
      <c r="D110" s="121"/>
      <c r="E110" s="121"/>
      <c r="F110" s="115"/>
    </row>
    <row r="111" spans="1:6">
      <c r="A111" s="39" t="s">
        <v>490</v>
      </c>
      <c r="B111" s="51" t="s">
        <v>339</v>
      </c>
      <c r="C111" s="129">
        <f>SUM(C108:C110)</f>
        <v>0</v>
      </c>
      <c r="D111" s="129">
        <f>SUM(D108:D110)</f>
        <v>0</v>
      </c>
      <c r="E111" s="129">
        <f>SUM(E108:E110)</f>
        <v>0</v>
      </c>
      <c r="F111" s="115"/>
    </row>
    <row r="112" spans="1:6" ht="15.75">
      <c r="A112" s="61" t="s">
        <v>547</v>
      </c>
      <c r="B112" s="66"/>
      <c r="C112" s="129">
        <f>SUM(C89+C96+C107+C111)</f>
        <v>23845</v>
      </c>
      <c r="D112" s="129">
        <f>SUM(D89+D96+D107+D111)</f>
        <v>28510</v>
      </c>
      <c r="E112" s="129">
        <f>SUM(E89+E96+E107+E111)</f>
        <v>26114822</v>
      </c>
      <c r="F112" s="115"/>
    </row>
    <row r="113" spans="1:6">
      <c r="A113" s="5" t="s">
        <v>281</v>
      </c>
      <c r="B113" s="6" t="s">
        <v>282</v>
      </c>
      <c r="C113" s="121">
        <v>2947</v>
      </c>
      <c r="D113" s="121"/>
      <c r="E113" s="121"/>
      <c r="F113" s="115"/>
    </row>
    <row r="114" spans="1:6">
      <c r="A114" s="5" t="s">
        <v>283</v>
      </c>
      <c r="B114" s="6" t="s">
        <v>284</v>
      </c>
      <c r="C114" s="121"/>
      <c r="D114" s="121"/>
      <c r="E114" s="121"/>
      <c r="F114" s="115"/>
    </row>
    <row r="115" spans="1:6">
      <c r="A115" s="5" t="s">
        <v>447</v>
      </c>
      <c r="B115" s="6" t="s">
        <v>285</v>
      </c>
      <c r="C115" s="121"/>
      <c r="D115" s="121"/>
      <c r="E115" s="121"/>
      <c r="F115" s="115"/>
    </row>
    <row r="116" spans="1:6">
      <c r="A116" s="5" t="s">
        <v>448</v>
      </c>
      <c r="B116" s="6" t="s">
        <v>286</v>
      </c>
      <c r="C116" s="121"/>
      <c r="D116" s="121"/>
      <c r="E116" s="121"/>
      <c r="F116" s="115"/>
    </row>
    <row r="117" spans="1:6">
      <c r="A117" s="5" t="s">
        <v>449</v>
      </c>
      <c r="B117" s="6" t="s">
        <v>287</v>
      </c>
      <c r="C117" s="121"/>
      <c r="D117" s="121"/>
      <c r="E117" s="121"/>
      <c r="F117" s="115"/>
    </row>
    <row r="118" spans="1:6">
      <c r="A118" s="39" t="s">
        <v>484</v>
      </c>
      <c r="B118" s="51" t="s">
        <v>288</v>
      </c>
      <c r="C118" s="129">
        <f>SUM(C113:C117)</f>
        <v>2947</v>
      </c>
      <c r="D118" s="129">
        <f>SUM(D113:D117)</f>
        <v>0</v>
      </c>
      <c r="E118" s="129">
        <f>SUM(E113:E117)</f>
        <v>0</v>
      </c>
      <c r="F118" s="115"/>
    </row>
    <row r="119" spans="1:6">
      <c r="A119" s="13" t="s">
        <v>466</v>
      </c>
      <c r="B119" s="6" t="s">
        <v>327</v>
      </c>
      <c r="C119" s="121"/>
      <c r="D119" s="121"/>
      <c r="E119" s="121"/>
      <c r="F119" s="115"/>
    </row>
    <row r="120" spans="1:6">
      <c r="A120" s="13" t="s">
        <v>467</v>
      </c>
      <c r="B120" s="6" t="s">
        <v>328</v>
      </c>
      <c r="C120" s="121">
        <v>476</v>
      </c>
      <c r="D120" s="121">
        <v>72</v>
      </c>
      <c r="E120" s="121"/>
      <c r="F120" s="115"/>
    </row>
    <row r="121" spans="1:6">
      <c r="A121" s="13" t="s">
        <v>329</v>
      </c>
      <c r="B121" s="6" t="s">
        <v>330</v>
      </c>
      <c r="C121" s="121"/>
      <c r="D121" s="121"/>
      <c r="E121" s="121"/>
      <c r="F121" s="115"/>
    </row>
    <row r="122" spans="1:6">
      <c r="A122" s="13" t="s">
        <v>468</v>
      </c>
      <c r="B122" s="6" t="s">
        <v>331</v>
      </c>
      <c r="C122" s="121"/>
      <c r="D122" s="121"/>
      <c r="E122" s="121"/>
      <c r="F122" s="115"/>
    </row>
    <row r="123" spans="1:6">
      <c r="A123" s="13" t="s">
        <v>332</v>
      </c>
      <c r="B123" s="6" t="s">
        <v>333</v>
      </c>
      <c r="C123" s="121"/>
      <c r="D123" s="121"/>
      <c r="E123" s="121"/>
      <c r="F123" s="115"/>
    </row>
    <row r="124" spans="1:6">
      <c r="A124" s="39" t="s">
        <v>489</v>
      </c>
      <c r="B124" s="51" t="s">
        <v>334</v>
      </c>
      <c r="C124" s="129">
        <f>SUM(C119:C123)</f>
        <v>476</v>
      </c>
      <c r="D124" s="129">
        <f>SUM(D119:D123)</f>
        <v>72</v>
      </c>
      <c r="E124" s="129">
        <f>SUM(E119:E123)</f>
        <v>0</v>
      </c>
      <c r="F124" s="115"/>
    </row>
    <row r="125" spans="1:6">
      <c r="A125" s="13" t="s">
        <v>340</v>
      </c>
      <c r="B125" s="6" t="s">
        <v>341</v>
      </c>
      <c r="C125" s="121"/>
      <c r="D125" s="121"/>
      <c r="E125" s="121"/>
      <c r="F125" s="115"/>
    </row>
    <row r="126" spans="1:6">
      <c r="A126" s="5" t="s">
        <v>471</v>
      </c>
      <c r="B126" s="6" t="s">
        <v>342</v>
      </c>
      <c r="C126" s="121"/>
      <c r="D126" s="121"/>
      <c r="E126" s="121"/>
      <c r="F126" s="115"/>
    </row>
    <row r="127" spans="1:6">
      <c r="A127" s="13" t="s">
        <v>472</v>
      </c>
      <c r="B127" s="6" t="s">
        <v>343</v>
      </c>
      <c r="C127" s="121"/>
      <c r="D127" s="121"/>
      <c r="E127" s="121"/>
      <c r="F127" s="115"/>
    </row>
    <row r="128" spans="1:6">
      <c r="A128" s="39" t="s">
        <v>492</v>
      </c>
      <c r="B128" s="51" t="s">
        <v>344</v>
      </c>
      <c r="C128" s="129">
        <f>SUM(C125:C127)</f>
        <v>0</v>
      </c>
      <c r="D128" s="129">
        <f>SUM(D125:D127)</f>
        <v>0</v>
      </c>
      <c r="E128" s="129">
        <f>SUM(E125:E127)</f>
        <v>0</v>
      </c>
      <c r="F128" s="115"/>
    </row>
    <row r="129" spans="1:6" ht="15.75">
      <c r="A129" s="61" t="s">
        <v>546</v>
      </c>
      <c r="B129" s="66"/>
      <c r="C129" s="129">
        <f t="shared" ref="C129" si="0">SUM(C118+C124+C128)</f>
        <v>3423</v>
      </c>
      <c r="D129" s="129">
        <f t="shared" ref="D129" si="1">SUM(D118+D124+D128)</f>
        <v>72</v>
      </c>
      <c r="E129" s="129">
        <f>SUM(E118+E124+E128)</f>
        <v>0</v>
      </c>
      <c r="F129" s="115"/>
    </row>
    <row r="130" spans="1:6" ht="15.75">
      <c r="A130" s="48" t="s">
        <v>491</v>
      </c>
      <c r="B130" s="35" t="s">
        <v>345</v>
      </c>
      <c r="C130" s="129">
        <f>SUM(C112+C129)</f>
        <v>27268</v>
      </c>
      <c r="D130" s="129">
        <f>SUM(D112+D129)</f>
        <v>28582</v>
      </c>
      <c r="E130" s="129">
        <f>SUM(E112+E129)</f>
        <v>26114822</v>
      </c>
      <c r="F130" s="115"/>
    </row>
    <row r="131" spans="1:6" ht="15.75">
      <c r="A131" s="65" t="s">
        <v>556</v>
      </c>
      <c r="B131" s="64"/>
      <c r="C131" s="121"/>
      <c r="D131" s="121"/>
      <c r="E131" s="121"/>
      <c r="F131" s="115"/>
    </row>
    <row r="132" spans="1:6" ht="15.75">
      <c r="A132" s="65" t="s">
        <v>557</v>
      </c>
      <c r="B132" s="64"/>
      <c r="C132" s="121"/>
      <c r="D132" s="121"/>
      <c r="E132" s="121"/>
      <c r="F132" s="115"/>
    </row>
    <row r="133" spans="1:6">
      <c r="A133" s="15" t="s">
        <v>493</v>
      </c>
      <c r="B133" s="7" t="s">
        <v>350</v>
      </c>
      <c r="C133" s="121"/>
      <c r="D133" s="121"/>
      <c r="E133" s="121"/>
      <c r="F133" s="115"/>
    </row>
    <row r="134" spans="1:6">
      <c r="A134" s="14" t="s">
        <v>494</v>
      </c>
      <c r="B134" s="7" t="s">
        <v>357</v>
      </c>
      <c r="C134" s="121"/>
      <c r="D134" s="121"/>
      <c r="E134" s="121"/>
      <c r="F134" s="115"/>
    </row>
    <row r="135" spans="1:6">
      <c r="A135" s="5" t="s">
        <v>554</v>
      </c>
      <c r="B135" s="5" t="s">
        <v>358</v>
      </c>
      <c r="C135" s="121"/>
      <c r="D135" s="121">
        <v>5046</v>
      </c>
      <c r="E135" s="121">
        <v>9502286</v>
      </c>
      <c r="F135" s="115"/>
    </row>
    <row r="136" spans="1:6">
      <c r="A136" s="5" t="s">
        <v>555</v>
      </c>
      <c r="B136" s="5" t="s">
        <v>358</v>
      </c>
      <c r="C136" s="121"/>
      <c r="D136" s="121"/>
      <c r="E136" s="121"/>
      <c r="F136" s="115"/>
    </row>
    <row r="137" spans="1:6">
      <c r="A137" s="5" t="s">
        <v>552</v>
      </c>
      <c r="B137" s="5" t="s">
        <v>359</v>
      </c>
      <c r="C137" s="121"/>
      <c r="D137" s="121"/>
      <c r="E137" s="121"/>
      <c r="F137" s="115"/>
    </row>
    <row r="138" spans="1:6">
      <c r="A138" s="5" t="s">
        <v>553</v>
      </c>
      <c r="B138" s="5" t="s">
        <v>359</v>
      </c>
      <c r="C138" s="121"/>
      <c r="D138" s="121"/>
      <c r="E138" s="121"/>
      <c r="F138" s="115"/>
    </row>
    <row r="139" spans="1:6">
      <c r="A139" s="7" t="s">
        <v>495</v>
      </c>
      <c r="B139" s="7" t="s">
        <v>360</v>
      </c>
      <c r="C139" s="121"/>
      <c r="D139" s="121"/>
      <c r="E139" s="121"/>
      <c r="F139" s="115"/>
    </row>
    <row r="140" spans="1:6">
      <c r="A140" s="37" t="s">
        <v>361</v>
      </c>
      <c r="B140" s="5" t="s">
        <v>362</v>
      </c>
      <c r="C140" s="121"/>
      <c r="D140" s="121">
        <v>655</v>
      </c>
      <c r="E140" s="121"/>
      <c r="F140" s="115"/>
    </row>
    <row r="141" spans="1:6">
      <c r="A141" s="37" t="s">
        <v>363</v>
      </c>
      <c r="B141" s="5" t="s">
        <v>364</v>
      </c>
      <c r="C141" s="121"/>
      <c r="D141" s="121"/>
      <c r="E141" s="121"/>
      <c r="F141" s="115"/>
    </row>
    <row r="142" spans="1:6">
      <c r="A142" s="37" t="s">
        <v>365</v>
      </c>
      <c r="B142" s="5" t="s">
        <v>366</v>
      </c>
      <c r="C142" s="121"/>
      <c r="D142" s="121"/>
      <c r="E142" s="121"/>
      <c r="F142" s="115"/>
    </row>
    <row r="143" spans="1:6">
      <c r="A143" s="37" t="s">
        <v>367</v>
      </c>
      <c r="B143" s="5" t="s">
        <v>368</v>
      </c>
      <c r="C143" s="121"/>
      <c r="D143" s="121"/>
      <c r="E143" s="121"/>
      <c r="F143" s="115"/>
    </row>
    <row r="144" spans="1:6">
      <c r="A144" s="13" t="s">
        <v>478</v>
      </c>
      <c r="B144" s="5" t="s">
        <v>369</v>
      </c>
      <c r="C144" s="121"/>
      <c r="D144" s="121"/>
      <c r="E144" s="121"/>
      <c r="F144" s="115"/>
    </row>
    <row r="145" spans="1:6">
      <c r="A145" s="15" t="s">
        <v>496</v>
      </c>
      <c r="B145" s="7" t="s">
        <v>371</v>
      </c>
      <c r="C145" s="121"/>
      <c r="D145" s="121"/>
      <c r="E145" s="121"/>
      <c r="F145" s="115"/>
    </row>
    <row r="146" spans="1:6">
      <c r="A146" s="13" t="s">
        <v>372</v>
      </c>
      <c r="B146" s="5" t="s">
        <v>373</v>
      </c>
      <c r="C146" s="121"/>
      <c r="D146" s="121"/>
      <c r="E146" s="121"/>
      <c r="F146" s="115"/>
    </row>
    <row r="147" spans="1:6">
      <c r="A147" s="13" t="s">
        <v>374</v>
      </c>
      <c r="B147" s="5" t="s">
        <v>375</v>
      </c>
      <c r="C147" s="121"/>
      <c r="D147" s="121"/>
      <c r="E147" s="121"/>
      <c r="F147" s="115"/>
    </row>
    <row r="148" spans="1:6">
      <c r="A148" s="37" t="s">
        <v>376</v>
      </c>
      <c r="B148" s="5" t="s">
        <v>377</v>
      </c>
      <c r="C148" s="121"/>
      <c r="D148" s="121"/>
      <c r="E148" s="121"/>
      <c r="F148" s="115"/>
    </row>
    <row r="149" spans="1:6">
      <c r="A149" s="37" t="s">
        <v>479</v>
      </c>
      <c r="B149" s="5" t="s">
        <v>378</v>
      </c>
      <c r="C149" s="121"/>
      <c r="D149" s="121"/>
      <c r="E149" s="121"/>
      <c r="F149" s="115"/>
    </row>
    <row r="150" spans="1:6">
      <c r="A150" s="14" t="s">
        <v>497</v>
      </c>
      <c r="B150" s="7" t="s">
        <v>379</v>
      </c>
      <c r="C150" s="121"/>
      <c r="D150" s="121"/>
      <c r="E150" s="121"/>
      <c r="F150" s="115"/>
    </row>
    <row r="151" spans="1:6">
      <c r="A151" s="15" t="s">
        <v>380</v>
      </c>
      <c r="B151" s="7" t="s">
        <v>381</v>
      </c>
      <c r="C151" s="121"/>
      <c r="D151" s="121"/>
      <c r="E151" s="121"/>
      <c r="F151" s="115"/>
    </row>
    <row r="152" spans="1:6" ht="15.75">
      <c r="A152" s="40" t="s">
        <v>498</v>
      </c>
      <c r="B152" s="41" t="s">
        <v>382</v>
      </c>
      <c r="C152" s="129">
        <f>SUM(C133:C151)</f>
        <v>0</v>
      </c>
      <c r="D152" s="129">
        <f>SUM(D133:D151)</f>
        <v>5701</v>
      </c>
      <c r="E152" s="129">
        <f>SUM(E133:E151)</f>
        <v>9502286</v>
      </c>
      <c r="F152" s="115"/>
    </row>
    <row r="153" spans="1:6" ht="15.75">
      <c r="A153" s="44" t="s">
        <v>481</v>
      </c>
      <c r="B153" s="45"/>
      <c r="C153" s="129">
        <f>SUM(C130+C152)</f>
        <v>27268</v>
      </c>
      <c r="D153" s="129">
        <f>SUM(D130+D152)</f>
        <v>34283</v>
      </c>
      <c r="E153" s="129">
        <f>SUM(E130+E152)</f>
        <v>35617108</v>
      </c>
      <c r="F153" s="115"/>
    </row>
    <row r="154" spans="1:6">
      <c r="C154" s="115"/>
      <c r="D154" s="115"/>
      <c r="E154" s="115"/>
      <c r="F154" s="115"/>
    </row>
    <row r="155" spans="1:6">
      <c r="C155" s="115"/>
      <c r="D155" s="115"/>
      <c r="E155" s="115"/>
      <c r="F155" s="115"/>
    </row>
    <row r="156" spans="1:6">
      <c r="C156" s="115"/>
      <c r="D156" s="115"/>
      <c r="E156" s="115"/>
      <c r="F156" s="115"/>
    </row>
    <row r="157" spans="1:6">
      <c r="C157" s="115"/>
      <c r="D157" s="115"/>
      <c r="E157" s="115"/>
      <c r="F157" s="115"/>
    </row>
    <row r="158" spans="1:6">
      <c r="C158" s="115"/>
      <c r="D158" s="115"/>
      <c r="E158" s="115"/>
      <c r="F158" s="115"/>
    </row>
    <row r="159" spans="1:6">
      <c r="C159" s="115"/>
      <c r="D159" s="115"/>
      <c r="E159" s="115"/>
      <c r="F159" s="115"/>
    </row>
    <row r="160" spans="1:6">
      <c r="C160" s="115"/>
      <c r="D160" s="115"/>
      <c r="E160" s="115"/>
      <c r="F160" s="115"/>
    </row>
    <row r="161" spans="3:6">
      <c r="C161" s="115"/>
      <c r="D161" s="115"/>
      <c r="E161" s="115"/>
      <c r="F161" s="115"/>
    </row>
    <row r="162" spans="3:6">
      <c r="C162" s="115"/>
      <c r="D162" s="115"/>
      <c r="E162" s="115"/>
      <c r="F162" s="115"/>
    </row>
    <row r="163" spans="3:6">
      <c r="C163" s="115"/>
      <c r="D163" s="115"/>
      <c r="E163" s="115"/>
      <c r="F163" s="115"/>
    </row>
    <row r="164" spans="3:6">
      <c r="C164" s="115"/>
      <c r="D164" s="115"/>
      <c r="E164" s="115"/>
      <c r="F164" s="115"/>
    </row>
    <row r="165" spans="3:6">
      <c r="C165" s="115"/>
      <c r="D165" s="115"/>
      <c r="E165" s="115"/>
      <c r="F165" s="115"/>
    </row>
    <row r="166" spans="3:6">
      <c r="C166" s="115"/>
      <c r="D166" s="115"/>
      <c r="E166" s="115"/>
      <c r="F166" s="115"/>
    </row>
    <row r="167" spans="3:6">
      <c r="C167" s="115"/>
      <c r="D167" s="115"/>
      <c r="E167" s="115"/>
      <c r="F167" s="115"/>
    </row>
    <row r="168" spans="3:6">
      <c r="C168" s="115"/>
      <c r="D168" s="115"/>
      <c r="E168" s="115"/>
      <c r="F168" s="115"/>
    </row>
    <row r="169" spans="3:6">
      <c r="C169" s="115"/>
      <c r="D169" s="115"/>
      <c r="E169" s="115"/>
      <c r="F169" s="115"/>
    </row>
    <row r="170" spans="3:6">
      <c r="C170" s="115"/>
      <c r="D170" s="115"/>
      <c r="E170" s="115"/>
      <c r="F170" s="115"/>
    </row>
    <row r="171" spans="3:6">
      <c r="C171" s="115"/>
      <c r="D171" s="115"/>
      <c r="E171" s="115"/>
      <c r="F171" s="115"/>
    </row>
    <row r="172" spans="3:6">
      <c r="C172" s="115"/>
      <c r="D172" s="115"/>
      <c r="E172" s="115"/>
      <c r="F172" s="115"/>
    </row>
    <row r="173" spans="3:6">
      <c r="C173" s="115"/>
      <c r="D173" s="115"/>
      <c r="E173" s="115"/>
      <c r="F173" s="115"/>
    </row>
    <row r="174" spans="3:6">
      <c r="C174" s="115"/>
      <c r="D174" s="115"/>
      <c r="E174" s="115"/>
      <c r="F174" s="115"/>
    </row>
    <row r="175" spans="3:6">
      <c r="C175" s="115"/>
      <c r="D175" s="115"/>
      <c r="E175" s="115"/>
      <c r="F175" s="115"/>
    </row>
    <row r="176" spans="3:6">
      <c r="C176" s="115"/>
      <c r="D176" s="115"/>
      <c r="E176" s="115"/>
      <c r="F176" s="115"/>
    </row>
    <row r="177" spans="3:6">
      <c r="C177" s="115"/>
      <c r="D177" s="115"/>
      <c r="E177" s="115"/>
      <c r="F177" s="115"/>
    </row>
    <row r="178" spans="3:6">
      <c r="C178" s="115"/>
      <c r="D178" s="115"/>
      <c r="E178" s="115"/>
      <c r="F178" s="115"/>
    </row>
    <row r="179" spans="3:6">
      <c r="C179" s="115"/>
      <c r="D179" s="115"/>
      <c r="E179" s="115"/>
      <c r="F179" s="115"/>
    </row>
    <row r="180" spans="3:6">
      <c r="C180" s="115"/>
      <c r="D180" s="115"/>
      <c r="E180" s="115"/>
      <c r="F180" s="115"/>
    </row>
    <row r="181" spans="3:6">
      <c r="C181" s="115"/>
      <c r="D181" s="115"/>
      <c r="E181" s="115"/>
      <c r="F181" s="115"/>
    </row>
    <row r="182" spans="3:6">
      <c r="C182" s="115"/>
      <c r="D182" s="115"/>
      <c r="E182" s="115"/>
      <c r="F182" s="115"/>
    </row>
    <row r="183" spans="3:6">
      <c r="C183" s="115"/>
      <c r="D183" s="115"/>
      <c r="E183" s="115"/>
      <c r="F183" s="115"/>
    </row>
    <row r="184" spans="3:6">
      <c r="C184" s="115"/>
      <c r="D184" s="115"/>
      <c r="E184" s="115"/>
      <c r="F184" s="115"/>
    </row>
    <row r="185" spans="3:6">
      <c r="C185" s="115"/>
      <c r="D185" s="115"/>
      <c r="E185" s="115"/>
      <c r="F185" s="115"/>
    </row>
    <row r="186" spans="3:6">
      <c r="C186" s="115"/>
      <c r="D186" s="115"/>
      <c r="E186" s="115"/>
      <c r="F186" s="115"/>
    </row>
    <row r="187" spans="3:6">
      <c r="C187" s="115"/>
      <c r="D187" s="115"/>
      <c r="E187" s="115"/>
      <c r="F187" s="115"/>
    </row>
    <row r="188" spans="3:6">
      <c r="C188" s="115"/>
      <c r="D188" s="115"/>
      <c r="E188" s="115"/>
      <c r="F188" s="115"/>
    </row>
    <row r="189" spans="3:6">
      <c r="C189" s="115"/>
      <c r="D189" s="115"/>
      <c r="E189" s="115"/>
      <c r="F189" s="115"/>
    </row>
    <row r="190" spans="3:6">
      <c r="C190" s="115"/>
      <c r="D190" s="115"/>
      <c r="E190" s="115"/>
      <c r="F190" s="115"/>
    </row>
    <row r="191" spans="3:6">
      <c r="C191" s="115"/>
      <c r="D191" s="115"/>
      <c r="E191" s="115"/>
      <c r="F191" s="115"/>
    </row>
    <row r="192" spans="3:6">
      <c r="C192" s="115"/>
      <c r="D192" s="115"/>
      <c r="E192" s="115"/>
      <c r="F192" s="115"/>
    </row>
    <row r="193" spans="3:6">
      <c r="C193" s="115"/>
      <c r="D193" s="115"/>
      <c r="E193" s="115"/>
      <c r="F193" s="115"/>
    </row>
    <row r="194" spans="3:6">
      <c r="C194" s="115"/>
      <c r="D194" s="115"/>
      <c r="E194" s="115"/>
      <c r="F194" s="115"/>
    </row>
    <row r="195" spans="3:6">
      <c r="C195" s="115"/>
      <c r="D195" s="115"/>
      <c r="E195" s="115"/>
      <c r="F195" s="115"/>
    </row>
    <row r="196" spans="3:6">
      <c r="C196" s="115"/>
      <c r="D196" s="115"/>
      <c r="E196" s="115"/>
      <c r="F196" s="115"/>
    </row>
    <row r="197" spans="3:6">
      <c r="C197" s="115"/>
      <c r="D197" s="115"/>
      <c r="E197" s="115"/>
      <c r="F197" s="115"/>
    </row>
    <row r="198" spans="3:6">
      <c r="C198" s="115"/>
      <c r="D198" s="115"/>
      <c r="E198" s="115"/>
      <c r="F198" s="115"/>
    </row>
    <row r="199" spans="3:6">
      <c r="C199" s="115"/>
      <c r="D199" s="115"/>
      <c r="E199" s="115"/>
      <c r="F199" s="115"/>
    </row>
    <row r="200" spans="3:6">
      <c r="C200" s="115"/>
      <c r="D200" s="115"/>
      <c r="E200" s="115"/>
      <c r="F200" s="115"/>
    </row>
    <row r="201" spans="3:6">
      <c r="C201" s="115"/>
      <c r="D201" s="115"/>
      <c r="E201" s="115"/>
      <c r="F201" s="115"/>
    </row>
    <row r="202" spans="3:6">
      <c r="C202" s="115"/>
      <c r="D202" s="115"/>
      <c r="E202" s="115"/>
      <c r="F202" s="115"/>
    </row>
    <row r="203" spans="3:6">
      <c r="C203" s="115"/>
      <c r="D203" s="115"/>
      <c r="E203" s="115"/>
      <c r="F203" s="115"/>
    </row>
    <row r="204" spans="3:6">
      <c r="C204" s="115"/>
      <c r="D204" s="115"/>
      <c r="E204" s="115"/>
      <c r="F204" s="115"/>
    </row>
    <row r="205" spans="3:6">
      <c r="C205" s="115"/>
      <c r="D205" s="115"/>
      <c r="E205" s="115"/>
      <c r="F205" s="115"/>
    </row>
    <row r="206" spans="3:6">
      <c r="C206" s="115"/>
      <c r="D206" s="115"/>
      <c r="E206" s="115"/>
      <c r="F206" s="115"/>
    </row>
    <row r="207" spans="3:6">
      <c r="C207" s="115"/>
      <c r="D207" s="115"/>
      <c r="E207" s="115"/>
      <c r="F207" s="115"/>
    </row>
  </sheetData>
  <mergeCells count="2">
    <mergeCell ref="A2:E2"/>
    <mergeCell ref="A3:E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3" fitToHeight="2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4"/>
  <sheetViews>
    <sheetView workbookViewId="0">
      <selection activeCell="C27" sqref="C27"/>
    </sheetView>
  </sheetViews>
  <sheetFormatPr defaultRowHeight="15"/>
  <cols>
    <col min="1" max="1" width="86.28515625" customWidth="1"/>
    <col min="2" max="2" width="28.28515625" customWidth="1"/>
    <col min="3" max="3" width="18.42578125" customWidth="1"/>
  </cols>
  <sheetData>
    <row r="1" spans="1:3" ht="25.5" customHeight="1">
      <c r="A1" s="144" t="s">
        <v>580</v>
      </c>
      <c r="B1" s="145"/>
      <c r="C1" s="145"/>
    </row>
    <row r="2" spans="1:3" ht="23.25" customHeight="1">
      <c r="A2" s="152" t="s">
        <v>545</v>
      </c>
      <c r="B2" s="153"/>
      <c r="C2" s="153"/>
    </row>
    <row r="3" spans="1:3">
      <c r="A3" s="1"/>
    </row>
    <row r="4" spans="1:3">
      <c r="A4" s="1"/>
      <c r="C4" t="s">
        <v>573</v>
      </c>
    </row>
    <row r="5" spans="1:3" ht="51" customHeight="1">
      <c r="A5" s="58" t="s">
        <v>544</v>
      </c>
      <c r="B5" s="59" t="s">
        <v>551</v>
      </c>
      <c r="C5" s="75" t="s">
        <v>19</v>
      </c>
    </row>
    <row r="6" spans="1:3" ht="15" customHeight="1">
      <c r="A6" s="59" t="s">
        <v>517</v>
      </c>
      <c r="B6" s="111"/>
      <c r="C6" s="27">
        <f t="shared" ref="C6:C32" si="0">SUM(B6:B6)</f>
        <v>0</v>
      </c>
    </row>
    <row r="7" spans="1:3" ht="15" customHeight="1">
      <c r="A7" s="59" t="s">
        <v>518</v>
      </c>
      <c r="B7" s="111"/>
      <c r="C7" s="27">
        <f t="shared" si="0"/>
        <v>0</v>
      </c>
    </row>
    <row r="8" spans="1:3" ht="15" customHeight="1">
      <c r="A8" s="59" t="s">
        <v>519</v>
      </c>
      <c r="B8" s="111"/>
      <c r="C8" s="27">
        <f t="shared" si="0"/>
        <v>0</v>
      </c>
    </row>
    <row r="9" spans="1:3" ht="15" customHeight="1">
      <c r="A9" s="59" t="s">
        <v>520</v>
      </c>
      <c r="B9" s="111"/>
      <c r="C9" s="27">
        <f t="shared" si="0"/>
        <v>0</v>
      </c>
    </row>
    <row r="10" spans="1:3" ht="15" customHeight="1">
      <c r="A10" s="58" t="s">
        <v>539</v>
      </c>
      <c r="B10" s="111">
        <f>SUM(B6:B9)</f>
        <v>0</v>
      </c>
      <c r="C10" s="27">
        <f t="shared" si="0"/>
        <v>0</v>
      </c>
    </row>
    <row r="11" spans="1:3" ht="15" customHeight="1">
      <c r="A11" s="59" t="s">
        <v>521</v>
      </c>
      <c r="B11" s="111"/>
      <c r="C11" s="27">
        <f t="shared" si="0"/>
        <v>0</v>
      </c>
    </row>
    <row r="12" spans="1:3" ht="15" customHeight="1">
      <c r="A12" s="59" t="s">
        <v>522</v>
      </c>
      <c r="B12" s="111"/>
      <c r="C12" s="27">
        <f t="shared" si="0"/>
        <v>0</v>
      </c>
    </row>
    <row r="13" spans="1:3" ht="15" customHeight="1">
      <c r="A13" s="59" t="s">
        <v>523</v>
      </c>
      <c r="B13" s="111"/>
      <c r="C13" s="27">
        <f t="shared" si="0"/>
        <v>0</v>
      </c>
    </row>
    <row r="14" spans="1:3" ht="15" customHeight="1">
      <c r="A14" s="59" t="s">
        <v>524</v>
      </c>
      <c r="B14" s="111"/>
      <c r="C14" s="27">
        <f t="shared" si="0"/>
        <v>0</v>
      </c>
    </row>
    <row r="15" spans="1:3" ht="15" customHeight="1">
      <c r="A15" s="59" t="s">
        <v>525</v>
      </c>
      <c r="B15" s="111">
        <v>1</v>
      </c>
      <c r="C15" s="27">
        <f t="shared" si="0"/>
        <v>1</v>
      </c>
    </row>
    <row r="16" spans="1:3" ht="15" customHeight="1">
      <c r="A16" s="59" t="s">
        <v>526</v>
      </c>
      <c r="B16" s="111"/>
      <c r="C16" s="27">
        <f t="shared" si="0"/>
        <v>0</v>
      </c>
    </row>
    <row r="17" spans="1:3" ht="15" customHeight="1">
      <c r="A17" s="59" t="s">
        <v>527</v>
      </c>
      <c r="B17" s="111"/>
      <c r="C17" s="27">
        <f t="shared" si="0"/>
        <v>0</v>
      </c>
    </row>
    <row r="18" spans="1:3" ht="15" customHeight="1">
      <c r="A18" s="58" t="s">
        <v>540</v>
      </c>
      <c r="B18" s="111">
        <f>SUM(B11:B17)</f>
        <v>1</v>
      </c>
      <c r="C18" s="27">
        <f t="shared" si="0"/>
        <v>1</v>
      </c>
    </row>
    <row r="19" spans="1:3" ht="15" customHeight="1">
      <c r="A19" s="59" t="s">
        <v>528</v>
      </c>
      <c r="B19" s="111"/>
      <c r="C19" s="27">
        <f t="shared" si="0"/>
        <v>0</v>
      </c>
    </row>
    <row r="20" spans="1:3" ht="15" customHeight="1">
      <c r="A20" s="59" t="s">
        <v>529</v>
      </c>
      <c r="B20" s="111"/>
      <c r="C20" s="27">
        <f t="shared" si="0"/>
        <v>0</v>
      </c>
    </row>
    <row r="21" spans="1:3" ht="15" customHeight="1">
      <c r="A21" s="59" t="s">
        <v>530</v>
      </c>
      <c r="B21" s="111">
        <v>5</v>
      </c>
      <c r="C21" s="27">
        <f t="shared" si="0"/>
        <v>5</v>
      </c>
    </row>
    <row r="22" spans="1:3" ht="15" customHeight="1">
      <c r="A22" s="58" t="s">
        <v>541</v>
      </c>
      <c r="B22" s="111">
        <f>SUM(B19:B21)</f>
        <v>5</v>
      </c>
      <c r="C22" s="27">
        <f t="shared" si="0"/>
        <v>5</v>
      </c>
    </row>
    <row r="23" spans="1:3" ht="15" customHeight="1">
      <c r="A23" s="59" t="s">
        <v>531</v>
      </c>
      <c r="B23" s="111">
        <v>1</v>
      </c>
      <c r="C23" s="27">
        <f t="shared" si="0"/>
        <v>1</v>
      </c>
    </row>
    <row r="24" spans="1:3" ht="15" customHeight="1">
      <c r="A24" s="59" t="s">
        <v>532</v>
      </c>
      <c r="B24" s="111"/>
      <c r="C24" s="27">
        <f t="shared" si="0"/>
        <v>0</v>
      </c>
    </row>
    <row r="25" spans="1:3" ht="15" customHeight="1">
      <c r="A25" s="59" t="s">
        <v>533</v>
      </c>
      <c r="B25" s="111"/>
      <c r="C25" s="27">
        <f t="shared" si="0"/>
        <v>0</v>
      </c>
    </row>
    <row r="26" spans="1:3" ht="15" customHeight="1">
      <c r="A26" s="58" t="s">
        <v>542</v>
      </c>
      <c r="B26" s="111">
        <f>SUM(B23:B25)</f>
        <v>1</v>
      </c>
      <c r="C26" s="27">
        <f t="shared" si="0"/>
        <v>1</v>
      </c>
    </row>
    <row r="27" spans="1:3" ht="37.5" customHeight="1">
      <c r="A27" s="58" t="s">
        <v>543</v>
      </c>
      <c r="B27" s="133">
        <f>SUM(B10+B18+B22+B26)</f>
        <v>7</v>
      </c>
      <c r="C27" s="134">
        <f t="shared" si="0"/>
        <v>7</v>
      </c>
    </row>
    <row r="28" spans="1:3" ht="15" customHeight="1">
      <c r="A28" s="59" t="s">
        <v>534</v>
      </c>
      <c r="B28" s="60"/>
      <c r="C28" s="27">
        <f t="shared" si="0"/>
        <v>0</v>
      </c>
    </row>
    <row r="29" spans="1:3" ht="15" customHeight="1">
      <c r="A29" s="59" t="s">
        <v>535</v>
      </c>
      <c r="B29" s="60"/>
      <c r="C29" s="27">
        <f t="shared" si="0"/>
        <v>0</v>
      </c>
    </row>
    <row r="30" spans="1:3" ht="15" customHeight="1">
      <c r="A30" s="59" t="s">
        <v>536</v>
      </c>
      <c r="B30" s="60"/>
      <c r="C30" s="27">
        <f t="shared" si="0"/>
        <v>0</v>
      </c>
    </row>
    <row r="31" spans="1:3" ht="15" customHeight="1">
      <c r="A31" s="59" t="s">
        <v>537</v>
      </c>
      <c r="B31" s="60"/>
      <c r="C31" s="27">
        <f t="shared" si="0"/>
        <v>0</v>
      </c>
    </row>
    <row r="32" spans="1:3" ht="15" customHeight="1">
      <c r="A32" s="58" t="s">
        <v>538</v>
      </c>
      <c r="B32" s="60"/>
      <c r="C32" s="27">
        <f t="shared" si="0"/>
        <v>0</v>
      </c>
    </row>
    <row r="33" spans="1:2">
      <c r="A33" s="149"/>
      <c r="B33" s="150"/>
    </row>
    <row r="34" spans="1:2">
      <c r="A34" s="151"/>
      <c r="B34" s="150"/>
    </row>
  </sheetData>
  <mergeCells count="4">
    <mergeCell ref="A33:B33"/>
    <mergeCell ref="A34:B34"/>
    <mergeCell ref="A1:C1"/>
    <mergeCell ref="A2:C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6"/>
  <sheetViews>
    <sheetView topLeftCell="A36" workbookViewId="0">
      <selection activeCell="D71" sqref="D71"/>
    </sheetView>
  </sheetViews>
  <sheetFormatPr defaultRowHeight="15"/>
  <cols>
    <col min="1" max="1" width="64.7109375" customWidth="1"/>
    <col min="2" max="2" width="9.42578125" customWidth="1"/>
    <col min="3" max="3" width="22.42578125" customWidth="1"/>
    <col min="4" max="4" width="18.85546875" customWidth="1"/>
    <col min="5" max="5" width="18.7109375" customWidth="1"/>
    <col min="6" max="6" width="18.28515625" customWidth="1"/>
    <col min="7" max="7" width="18" customWidth="1"/>
    <col min="8" max="8" width="18.7109375" customWidth="1"/>
  </cols>
  <sheetData>
    <row r="1" spans="1:8" ht="21.75" customHeight="1">
      <c r="A1" s="144" t="s">
        <v>580</v>
      </c>
      <c r="B1" s="145"/>
      <c r="C1" s="145"/>
      <c r="D1" s="145"/>
      <c r="E1" s="145"/>
      <c r="F1" s="145"/>
      <c r="G1" s="145"/>
      <c r="H1" s="145"/>
    </row>
    <row r="2" spans="1:8" ht="26.25" customHeight="1">
      <c r="A2" s="147" t="s">
        <v>596</v>
      </c>
      <c r="B2" s="148"/>
      <c r="C2" s="148"/>
      <c r="D2" s="148"/>
      <c r="E2" s="148"/>
      <c r="F2" s="148"/>
      <c r="G2" s="148"/>
      <c r="H2" s="148"/>
    </row>
    <row r="3" spans="1:8">
      <c r="E3" s="112" t="s">
        <v>574</v>
      </c>
      <c r="G3" s="112"/>
    </row>
    <row r="4" spans="1:8" ht="30">
      <c r="A4" s="2" t="s">
        <v>80</v>
      </c>
      <c r="B4" s="3" t="s">
        <v>81</v>
      </c>
      <c r="C4" s="62" t="s">
        <v>18</v>
      </c>
      <c r="D4" s="113"/>
      <c r="E4" s="75" t="s">
        <v>19</v>
      </c>
    </row>
    <row r="5" spans="1:8">
      <c r="A5" s="27"/>
      <c r="B5" s="27"/>
      <c r="C5" s="121"/>
      <c r="D5" s="121"/>
      <c r="E5" s="121">
        <f t="shared" ref="E5:E51" si="0">SUM(C5:D5)</f>
        <v>0</v>
      </c>
    </row>
    <row r="6" spans="1:8">
      <c r="A6" s="27"/>
      <c r="B6" s="27"/>
      <c r="C6" s="121"/>
      <c r="D6" s="121"/>
      <c r="E6" s="121">
        <f t="shared" si="0"/>
        <v>0</v>
      </c>
    </row>
    <row r="7" spans="1:8">
      <c r="A7" s="27"/>
      <c r="B7" s="27"/>
      <c r="C7" s="121"/>
      <c r="D7" s="121"/>
      <c r="E7" s="121">
        <f t="shared" si="0"/>
        <v>0</v>
      </c>
    </row>
    <row r="8" spans="1:8">
      <c r="A8" s="27"/>
      <c r="B8" s="27"/>
      <c r="C8" s="121"/>
      <c r="D8" s="121"/>
      <c r="E8" s="121">
        <f t="shared" si="0"/>
        <v>0</v>
      </c>
    </row>
    <row r="9" spans="1:8">
      <c r="A9" s="13" t="s">
        <v>183</v>
      </c>
      <c r="B9" s="6" t="s">
        <v>184</v>
      </c>
      <c r="C9" s="121">
        <f>SUM(C5:C8)</f>
        <v>0</v>
      </c>
      <c r="D9" s="121"/>
      <c r="E9" s="121">
        <f t="shared" si="0"/>
        <v>0</v>
      </c>
    </row>
    <row r="10" spans="1:8">
      <c r="A10" s="13"/>
      <c r="B10" s="6"/>
      <c r="C10" s="121"/>
      <c r="D10" s="121"/>
      <c r="E10" s="121">
        <f t="shared" si="0"/>
        <v>0</v>
      </c>
    </row>
    <row r="11" spans="1:8">
      <c r="A11" s="13"/>
      <c r="B11" s="6"/>
      <c r="C11" s="121"/>
      <c r="D11" s="121"/>
      <c r="E11" s="121">
        <f t="shared" si="0"/>
        <v>0</v>
      </c>
    </row>
    <row r="12" spans="1:8">
      <c r="A12" s="13"/>
      <c r="B12" s="6"/>
      <c r="C12" s="121"/>
      <c r="D12" s="121"/>
      <c r="E12" s="121">
        <f t="shared" si="0"/>
        <v>0</v>
      </c>
    </row>
    <row r="13" spans="1:8">
      <c r="A13" s="13"/>
      <c r="B13" s="6"/>
      <c r="C13" s="121"/>
      <c r="D13" s="121"/>
      <c r="E13" s="121">
        <f t="shared" si="0"/>
        <v>0</v>
      </c>
    </row>
    <row r="14" spans="1:8">
      <c r="A14" s="13" t="s">
        <v>395</v>
      </c>
      <c r="B14" s="6" t="s">
        <v>185</v>
      </c>
      <c r="C14" s="121">
        <f>SUM(C10:C13)</f>
        <v>0</v>
      </c>
      <c r="D14" s="121"/>
      <c r="E14" s="121">
        <f t="shared" si="0"/>
        <v>0</v>
      </c>
    </row>
    <row r="15" spans="1:8">
      <c r="A15" s="13"/>
      <c r="B15" s="6"/>
      <c r="C15" s="121"/>
      <c r="D15" s="121"/>
      <c r="E15" s="121">
        <f t="shared" si="0"/>
        <v>0</v>
      </c>
    </row>
    <row r="16" spans="1:8">
      <c r="A16" s="13"/>
      <c r="B16" s="6"/>
      <c r="C16" s="121"/>
      <c r="D16" s="121"/>
      <c r="E16" s="121">
        <f t="shared" si="0"/>
        <v>0</v>
      </c>
    </row>
    <row r="17" spans="1:5">
      <c r="A17" s="13"/>
      <c r="B17" s="6"/>
      <c r="C17" s="121"/>
      <c r="D17" s="121"/>
      <c r="E17" s="121">
        <f t="shared" si="0"/>
        <v>0</v>
      </c>
    </row>
    <row r="18" spans="1:5">
      <c r="A18" s="13"/>
      <c r="B18" s="6"/>
      <c r="C18" s="121"/>
      <c r="D18" s="121"/>
      <c r="E18" s="121">
        <f t="shared" si="0"/>
        <v>0</v>
      </c>
    </row>
    <row r="19" spans="1:5">
      <c r="A19" s="5" t="s">
        <v>186</v>
      </c>
      <c r="B19" s="6" t="s">
        <v>187</v>
      </c>
      <c r="C19" s="121">
        <f>SUM(C15:C18)</f>
        <v>0</v>
      </c>
      <c r="D19" s="121"/>
      <c r="E19" s="121">
        <f t="shared" si="0"/>
        <v>0</v>
      </c>
    </row>
    <row r="20" spans="1:5">
      <c r="A20" s="13" t="s">
        <v>581</v>
      </c>
      <c r="B20" s="6"/>
      <c r="C20" s="121">
        <v>197000</v>
      </c>
      <c r="D20" s="121"/>
      <c r="E20" s="121">
        <f t="shared" si="0"/>
        <v>197000</v>
      </c>
    </row>
    <row r="21" spans="1:5">
      <c r="A21" s="13" t="s">
        <v>582</v>
      </c>
      <c r="B21" s="6"/>
      <c r="C21" s="121">
        <v>1009000</v>
      </c>
      <c r="D21" s="121"/>
      <c r="E21" s="121">
        <f t="shared" si="0"/>
        <v>1009000</v>
      </c>
    </row>
    <row r="22" spans="1:5">
      <c r="A22" s="13"/>
      <c r="B22" s="6"/>
      <c r="C22" s="121"/>
      <c r="D22" s="121"/>
      <c r="E22" s="121">
        <f t="shared" si="0"/>
        <v>0</v>
      </c>
    </row>
    <row r="23" spans="1:5">
      <c r="A23" s="13" t="s">
        <v>188</v>
      </c>
      <c r="B23" s="6" t="s">
        <v>189</v>
      </c>
      <c r="C23" s="121">
        <f>SUM(C20:C22)</f>
        <v>1206000</v>
      </c>
      <c r="D23" s="121"/>
      <c r="E23" s="121">
        <f t="shared" si="0"/>
        <v>1206000</v>
      </c>
    </row>
    <row r="24" spans="1:5">
      <c r="A24" s="13"/>
      <c r="B24" s="6"/>
      <c r="C24" s="121"/>
      <c r="D24" s="121"/>
      <c r="E24" s="121">
        <f t="shared" si="0"/>
        <v>0</v>
      </c>
    </row>
    <row r="25" spans="1:5">
      <c r="A25" s="13"/>
      <c r="B25" s="6"/>
      <c r="C25" s="121"/>
      <c r="D25" s="121"/>
      <c r="E25" s="121">
        <f t="shared" si="0"/>
        <v>0</v>
      </c>
    </row>
    <row r="26" spans="1:5">
      <c r="A26" s="13"/>
      <c r="B26" s="6"/>
      <c r="C26" s="121"/>
      <c r="D26" s="121"/>
      <c r="E26" s="121">
        <f t="shared" si="0"/>
        <v>0</v>
      </c>
    </row>
    <row r="27" spans="1:5">
      <c r="A27" s="13"/>
      <c r="B27" s="6"/>
      <c r="C27" s="121"/>
      <c r="D27" s="121"/>
      <c r="E27" s="121">
        <f t="shared" si="0"/>
        <v>0</v>
      </c>
    </row>
    <row r="28" spans="1:5">
      <c r="A28" s="13"/>
      <c r="B28" s="6"/>
      <c r="C28" s="121"/>
      <c r="D28" s="121"/>
      <c r="E28" s="121">
        <f t="shared" si="0"/>
        <v>0</v>
      </c>
    </row>
    <row r="29" spans="1:5">
      <c r="A29" s="13" t="s">
        <v>190</v>
      </c>
      <c r="B29" s="6" t="s">
        <v>191</v>
      </c>
      <c r="C29" s="121"/>
      <c r="D29" s="121"/>
      <c r="E29" s="121">
        <f t="shared" si="0"/>
        <v>0</v>
      </c>
    </row>
    <row r="30" spans="1:5">
      <c r="A30" s="13"/>
      <c r="B30" s="6"/>
      <c r="C30" s="121"/>
      <c r="D30" s="121"/>
      <c r="E30" s="121">
        <f t="shared" si="0"/>
        <v>0</v>
      </c>
    </row>
    <row r="31" spans="1:5">
      <c r="A31" s="13"/>
      <c r="B31" s="6"/>
      <c r="C31" s="121"/>
      <c r="D31" s="121"/>
      <c r="E31" s="121">
        <f t="shared" si="0"/>
        <v>0</v>
      </c>
    </row>
    <row r="32" spans="1:5">
      <c r="A32" s="5" t="s">
        <v>192</v>
      </c>
      <c r="B32" s="6" t="s">
        <v>193</v>
      </c>
      <c r="C32" s="121"/>
      <c r="D32" s="121"/>
      <c r="E32" s="121">
        <f t="shared" si="0"/>
        <v>0</v>
      </c>
    </row>
    <row r="33" spans="1:5">
      <c r="A33" s="5" t="s">
        <v>194</v>
      </c>
      <c r="B33" s="6" t="s">
        <v>195</v>
      </c>
      <c r="C33" s="121">
        <v>326000</v>
      </c>
      <c r="D33" s="121"/>
      <c r="E33" s="121">
        <f t="shared" si="0"/>
        <v>326000</v>
      </c>
    </row>
    <row r="34" spans="1:5" ht="15.75">
      <c r="A34" s="18" t="s">
        <v>396</v>
      </c>
      <c r="B34" s="9" t="s">
        <v>196</v>
      </c>
      <c r="C34" s="129">
        <f>SUM(C9+C14+C19+C23+C29+C32+C33)</f>
        <v>1532000</v>
      </c>
      <c r="D34" s="129"/>
      <c r="E34" s="129">
        <f t="shared" si="0"/>
        <v>1532000</v>
      </c>
    </row>
    <row r="35" spans="1:5">
      <c r="A35" s="13" t="s">
        <v>570</v>
      </c>
      <c r="B35" s="8"/>
      <c r="C35" s="121">
        <v>5000000</v>
      </c>
      <c r="D35" s="121"/>
      <c r="E35" s="121">
        <f t="shared" si="0"/>
        <v>5000000</v>
      </c>
    </row>
    <row r="36" spans="1:5">
      <c r="A36" s="13"/>
      <c r="B36" s="8"/>
      <c r="C36" s="121"/>
      <c r="D36" s="121"/>
      <c r="E36" s="121">
        <f t="shared" si="0"/>
        <v>0</v>
      </c>
    </row>
    <row r="37" spans="1:5">
      <c r="A37" s="13"/>
      <c r="B37" s="8"/>
      <c r="C37" s="121"/>
      <c r="D37" s="121"/>
      <c r="E37" s="121">
        <f t="shared" si="0"/>
        <v>0</v>
      </c>
    </row>
    <row r="38" spans="1:5">
      <c r="A38" s="13"/>
      <c r="B38" s="8"/>
      <c r="C38" s="121"/>
      <c r="D38" s="121"/>
      <c r="E38" s="121">
        <f t="shared" si="0"/>
        <v>0</v>
      </c>
    </row>
    <row r="39" spans="1:5">
      <c r="A39" s="13" t="s">
        <v>197</v>
      </c>
      <c r="B39" s="6" t="s">
        <v>198</v>
      </c>
      <c r="C39" s="121">
        <f>SUM(C35:C38)</f>
        <v>5000000</v>
      </c>
      <c r="D39" s="121"/>
      <c r="E39" s="121">
        <f t="shared" si="0"/>
        <v>5000000</v>
      </c>
    </row>
    <row r="40" spans="1:5">
      <c r="A40" s="13"/>
      <c r="B40" s="6"/>
      <c r="C40" s="121"/>
      <c r="D40" s="121"/>
      <c r="E40" s="121">
        <f t="shared" si="0"/>
        <v>0</v>
      </c>
    </row>
    <row r="41" spans="1:5">
      <c r="A41" s="13"/>
      <c r="B41" s="6"/>
      <c r="C41" s="121"/>
      <c r="D41" s="121"/>
      <c r="E41" s="121">
        <f t="shared" si="0"/>
        <v>0</v>
      </c>
    </row>
    <row r="42" spans="1:5">
      <c r="A42" s="13"/>
      <c r="B42" s="6"/>
      <c r="C42" s="121"/>
      <c r="D42" s="121"/>
      <c r="E42" s="121">
        <f t="shared" si="0"/>
        <v>0</v>
      </c>
    </row>
    <row r="43" spans="1:5">
      <c r="A43" s="13"/>
      <c r="B43" s="6"/>
      <c r="C43" s="121"/>
      <c r="D43" s="121"/>
      <c r="E43" s="121">
        <f t="shared" si="0"/>
        <v>0</v>
      </c>
    </row>
    <row r="44" spans="1:5">
      <c r="A44" s="13" t="s">
        <v>199</v>
      </c>
      <c r="B44" s="6" t="s">
        <v>200</v>
      </c>
      <c r="C44" s="121">
        <f>SUM(C40:C43)</f>
        <v>0</v>
      </c>
      <c r="D44" s="121"/>
      <c r="E44" s="121">
        <f t="shared" si="0"/>
        <v>0</v>
      </c>
    </row>
    <row r="45" spans="1:5">
      <c r="A45" s="13"/>
      <c r="B45" s="6"/>
      <c r="C45" s="121"/>
      <c r="D45" s="121"/>
      <c r="E45" s="121">
        <f t="shared" si="0"/>
        <v>0</v>
      </c>
    </row>
    <row r="46" spans="1:5">
      <c r="A46" s="13"/>
      <c r="B46" s="6"/>
      <c r="C46" s="121"/>
      <c r="D46" s="121"/>
      <c r="E46" s="121">
        <f t="shared" si="0"/>
        <v>0</v>
      </c>
    </row>
    <row r="47" spans="1:5">
      <c r="A47" s="13"/>
      <c r="B47" s="6"/>
      <c r="C47" s="121"/>
      <c r="D47" s="121"/>
      <c r="E47" s="121">
        <f t="shared" si="0"/>
        <v>0</v>
      </c>
    </row>
    <row r="48" spans="1:5">
      <c r="A48" s="13"/>
      <c r="B48" s="6"/>
      <c r="C48" s="121"/>
      <c r="D48" s="121"/>
      <c r="E48" s="121">
        <f t="shared" si="0"/>
        <v>0</v>
      </c>
    </row>
    <row r="49" spans="1:7">
      <c r="A49" s="13" t="s">
        <v>201</v>
      </c>
      <c r="B49" s="6" t="s">
        <v>202</v>
      </c>
      <c r="C49" s="121">
        <f>SUM(C45:C48)</f>
        <v>0</v>
      </c>
      <c r="D49" s="121"/>
      <c r="E49" s="121">
        <f t="shared" si="0"/>
        <v>0</v>
      </c>
    </row>
    <row r="50" spans="1:7">
      <c r="A50" s="13" t="s">
        <v>203</v>
      </c>
      <c r="B50" s="6" t="s">
        <v>204</v>
      </c>
      <c r="C50" s="121">
        <v>1350000</v>
      </c>
      <c r="D50" s="121"/>
      <c r="E50" s="121">
        <f t="shared" si="0"/>
        <v>1350000</v>
      </c>
    </row>
    <row r="51" spans="1:7" ht="15.75">
      <c r="A51" s="18" t="s">
        <v>397</v>
      </c>
      <c r="B51" s="9" t="s">
        <v>205</v>
      </c>
      <c r="C51" s="129">
        <f>SUM(C39+C44+C49+C50)</f>
        <v>6350000</v>
      </c>
      <c r="D51" s="129"/>
      <c r="E51" s="129">
        <f t="shared" si="0"/>
        <v>6350000</v>
      </c>
    </row>
    <row r="54" spans="1:7">
      <c r="A54" s="136" t="s">
        <v>558</v>
      </c>
      <c r="B54" s="136"/>
      <c r="C54" s="123" t="s">
        <v>559</v>
      </c>
      <c r="D54" s="123" t="s">
        <v>560</v>
      </c>
      <c r="E54" s="4"/>
      <c r="F54" s="4"/>
      <c r="G54" s="4"/>
    </row>
    <row r="55" spans="1:7" ht="15.75">
      <c r="A55" s="135"/>
      <c r="B55" s="135"/>
      <c r="C55" s="137"/>
      <c r="D55" s="137"/>
      <c r="E55" s="4"/>
      <c r="F55" s="4"/>
      <c r="G55" s="4"/>
    </row>
    <row r="56" spans="1:7" ht="15.75">
      <c r="A56" s="135"/>
      <c r="B56" s="135"/>
      <c r="C56" s="137"/>
      <c r="D56" s="137"/>
      <c r="E56" s="4"/>
      <c r="F56" s="4"/>
      <c r="G56" s="4"/>
    </row>
    <row r="57" spans="1:7" ht="15.75">
      <c r="A57" s="135"/>
      <c r="B57" s="135"/>
      <c r="C57" s="137"/>
      <c r="D57" s="137"/>
      <c r="E57" s="4"/>
      <c r="F57" s="4"/>
      <c r="G57" s="4"/>
    </row>
    <row r="58" spans="1:7" ht="15.75">
      <c r="A58" s="135"/>
      <c r="B58" s="135"/>
      <c r="C58" s="137"/>
      <c r="D58" s="137"/>
      <c r="E58" s="4"/>
      <c r="F58" s="4"/>
      <c r="G58" s="4"/>
    </row>
    <row r="59" spans="1:7" ht="15.75">
      <c r="A59" s="138" t="s">
        <v>183</v>
      </c>
      <c r="B59" s="139" t="s">
        <v>184</v>
      </c>
      <c r="C59" s="137">
        <f>SUM(C55:C58)</f>
        <v>0</v>
      </c>
      <c r="D59" s="137">
        <f>SUM(D55:D58)</f>
        <v>0</v>
      </c>
      <c r="E59" s="4"/>
      <c r="F59" s="4"/>
      <c r="G59" s="4"/>
    </row>
    <row r="60" spans="1:7" ht="15.75">
      <c r="A60" s="138"/>
      <c r="B60" s="139"/>
      <c r="C60" s="137"/>
      <c r="D60" s="137"/>
      <c r="E60" s="4"/>
      <c r="F60" s="4"/>
      <c r="G60" s="4"/>
    </row>
    <row r="61" spans="1:7" ht="15.75">
      <c r="A61" s="138"/>
      <c r="B61" s="139"/>
      <c r="C61" s="137"/>
      <c r="D61" s="137"/>
      <c r="E61" s="4"/>
      <c r="F61" s="4"/>
      <c r="G61" s="4"/>
    </row>
    <row r="62" spans="1:7" ht="15.75">
      <c r="A62" s="138"/>
      <c r="B62" s="139"/>
      <c r="C62" s="137"/>
      <c r="D62" s="137"/>
      <c r="E62" s="4"/>
      <c r="F62" s="4"/>
      <c r="G62" s="4"/>
    </row>
    <row r="63" spans="1:7" ht="15.75">
      <c r="A63" s="138"/>
      <c r="B63" s="139"/>
      <c r="C63" s="137"/>
      <c r="D63" s="137"/>
      <c r="E63" s="4"/>
      <c r="F63" s="4"/>
      <c r="G63" s="4"/>
    </row>
    <row r="64" spans="1:7" ht="15.75">
      <c r="A64" s="138" t="s">
        <v>395</v>
      </c>
      <c r="B64" s="139" t="s">
        <v>185</v>
      </c>
      <c r="C64" s="137">
        <f>SUM(C60:C63)</f>
        <v>0</v>
      </c>
      <c r="D64" s="137">
        <f>SUM(D60:D63)</f>
        <v>0</v>
      </c>
      <c r="E64" s="4"/>
      <c r="F64" s="4"/>
      <c r="G64" s="4"/>
    </row>
    <row r="65" spans="1:7" ht="15.75">
      <c r="A65" s="138"/>
      <c r="B65" s="139"/>
      <c r="C65" s="137"/>
      <c r="D65" s="137"/>
      <c r="E65" s="4"/>
      <c r="F65" s="4"/>
      <c r="G65" s="4"/>
    </row>
    <row r="66" spans="1:7" ht="15.75">
      <c r="A66" s="138"/>
      <c r="B66" s="139"/>
      <c r="C66" s="137"/>
      <c r="D66" s="137"/>
      <c r="E66" s="4"/>
      <c r="F66" s="4"/>
      <c r="G66" s="4"/>
    </row>
    <row r="67" spans="1:7" ht="15.75">
      <c r="A67" s="138"/>
      <c r="B67" s="139"/>
      <c r="C67" s="137"/>
      <c r="D67" s="137"/>
      <c r="E67" s="4"/>
      <c r="F67" s="4"/>
      <c r="G67" s="4"/>
    </row>
    <row r="68" spans="1:7" ht="15.75">
      <c r="A68" s="138"/>
      <c r="B68" s="139"/>
      <c r="C68" s="137"/>
      <c r="D68" s="137"/>
      <c r="E68" s="4"/>
      <c r="F68" s="4"/>
      <c r="G68" s="4"/>
    </row>
    <row r="69" spans="1:7" ht="15.75">
      <c r="A69" s="140" t="s">
        <v>186</v>
      </c>
      <c r="B69" s="139" t="s">
        <v>187</v>
      </c>
      <c r="C69" s="137">
        <f>SUM(C65:C68)</f>
        <v>0</v>
      </c>
      <c r="D69" s="137">
        <f>SUM(D65:D68)</f>
        <v>0</v>
      </c>
      <c r="E69" s="4"/>
      <c r="F69" s="4"/>
      <c r="G69" s="4"/>
    </row>
    <row r="70" spans="1:7" ht="15.75">
      <c r="A70" s="138" t="s">
        <v>597</v>
      </c>
      <c r="B70" s="139"/>
      <c r="C70" s="137">
        <v>197000</v>
      </c>
      <c r="D70" s="137">
        <v>53000</v>
      </c>
      <c r="E70" s="4"/>
      <c r="F70" s="4"/>
      <c r="G70" s="4"/>
    </row>
    <row r="71" spans="1:7" ht="15.75">
      <c r="A71" s="138" t="s">
        <v>598</v>
      </c>
      <c r="B71" s="139"/>
      <c r="C71" s="137">
        <v>1009000</v>
      </c>
      <c r="D71" s="137">
        <v>273000</v>
      </c>
      <c r="E71" s="4"/>
      <c r="F71" s="4"/>
      <c r="G71" s="4"/>
    </row>
    <row r="72" spans="1:7" ht="15.75">
      <c r="A72" s="138"/>
      <c r="B72" s="139"/>
      <c r="C72" s="137"/>
      <c r="D72" s="137"/>
      <c r="E72" s="4"/>
      <c r="F72" s="4"/>
      <c r="G72" s="4"/>
    </row>
    <row r="73" spans="1:7" ht="15.75">
      <c r="A73" s="138" t="s">
        <v>188</v>
      </c>
      <c r="B73" s="139" t="s">
        <v>189</v>
      </c>
      <c r="C73" s="137">
        <f>SUM(C70:C72)</f>
        <v>1206000</v>
      </c>
      <c r="D73" s="137">
        <f>SUM(D70:D72)</f>
        <v>326000</v>
      </c>
      <c r="E73" s="4"/>
      <c r="F73" s="4"/>
      <c r="G73" s="4"/>
    </row>
    <row r="74" spans="1:7" ht="15.75">
      <c r="A74" s="141" t="s">
        <v>396</v>
      </c>
      <c r="B74" s="142" t="s">
        <v>196</v>
      </c>
      <c r="C74" s="137">
        <f>SUM(C59+C64+C69+C73)</f>
        <v>1206000</v>
      </c>
      <c r="D74" s="137">
        <f>SUM(D59+D64+D69+D73)</f>
        <v>326000</v>
      </c>
      <c r="E74" s="4"/>
      <c r="F74" s="4"/>
      <c r="G74" s="4"/>
    </row>
    <row r="75" spans="1:7" ht="15.75">
      <c r="A75" s="138" t="s">
        <v>570</v>
      </c>
      <c r="B75" s="143"/>
      <c r="C75" s="137">
        <v>5000000</v>
      </c>
      <c r="D75" s="137">
        <v>1350000</v>
      </c>
      <c r="E75" s="4"/>
      <c r="F75" s="4"/>
      <c r="G75" s="4"/>
    </row>
    <row r="76" spans="1:7" ht="15.75">
      <c r="A76" s="138"/>
      <c r="B76" s="143"/>
      <c r="C76" s="137"/>
      <c r="D76" s="137"/>
      <c r="E76" s="4"/>
      <c r="F76" s="4"/>
      <c r="G76" s="4"/>
    </row>
    <row r="77" spans="1:7" ht="15.75">
      <c r="A77" s="138"/>
      <c r="B77" s="143"/>
      <c r="C77" s="137"/>
      <c r="D77" s="137"/>
      <c r="E77" s="4"/>
      <c r="F77" s="4"/>
      <c r="G77" s="4"/>
    </row>
    <row r="78" spans="1:7" ht="15.75">
      <c r="A78" s="138"/>
      <c r="B78" s="143"/>
      <c r="C78" s="137"/>
      <c r="D78" s="137"/>
      <c r="E78" s="4"/>
      <c r="F78" s="4"/>
      <c r="G78" s="4"/>
    </row>
    <row r="79" spans="1:7" ht="15.75">
      <c r="A79" s="138" t="s">
        <v>197</v>
      </c>
      <c r="B79" s="139" t="s">
        <v>198</v>
      </c>
      <c r="C79" s="137">
        <f>SUM(C75:C78)</f>
        <v>5000000</v>
      </c>
      <c r="D79" s="137">
        <f>SUM(D75:D78)</f>
        <v>1350000</v>
      </c>
      <c r="E79" s="4"/>
      <c r="F79" s="4"/>
      <c r="G79" s="4"/>
    </row>
    <row r="80" spans="1:7" ht="15.75">
      <c r="A80" s="138"/>
      <c r="B80" s="139"/>
      <c r="C80" s="137"/>
      <c r="D80" s="137"/>
      <c r="E80" s="4"/>
      <c r="F80" s="4"/>
      <c r="G80" s="4"/>
    </row>
    <row r="81" spans="1:7" ht="15.75">
      <c r="A81" s="138"/>
      <c r="B81" s="139"/>
      <c r="C81" s="137"/>
      <c r="D81" s="137"/>
      <c r="E81" s="4"/>
      <c r="F81" s="4"/>
      <c r="G81" s="4"/>
    </row>
    <row r="82" spans="1:7" ht="15.75">
      <c r="A82" s="138"/>
      <c r="B82" s="139"/>
      <c r="C82" s="137"/>
      <c r="D82" s="137"/>
      <c r="E82" s="4"/>
      <c r="F82" s="4"/>
      <c r="G82" s="4"/>
    </row>
    <row r="83" spans="1:7" ht="15.75">
      <c r="A83" s="138"/>
      <c r="B83" s="139"/>
      <c r="C83" s="137"/>
      <c r="D83" s="137"/>
      <c r="E83" s="4"/>
      <c r="F83" s="4"/>
      <c r="G83" s="4"/>
    </row>
    <row r="84" spans="1:7" ht="15.75">
      <c r="A84" s="138" t="s">
        <v>199</v>
      </c>
      <c r="B84" s="139" t="s">
        <v>200</v>
      </c>
      <c r="C84" s="137"/>
      <c r="D84" s="137"/>
      <c r="E84" s="4"/>
      <c r="F84" s="4"/>
      <c r="G84" s="4"/>
    </row>
    <row r="85" spans="1:7" ht="15.75">
      <c r="A85" s="138"/>
      <c r="B85" s="139"/>
      <c r="C85" s="137"/>
      <c r="D85" s="137"/>
      <c r="E85" s="4"/>
      <c r="F85" s="4"/>
      <c r="G85" s="4"/>
    </row>
    <row r="86" spans="1:7" ht="15.75">
      <c r="A86" s="138"/>
      <c r="B86" s="139"/>
      <c r="C86" s="137"/>
      <c r="D86" s="137"/>
      <c r="E86" s="4"/>
      <c r="F86" s="4"/>
      <c r="G86" s="4"/>
    </row>
    <row r="87" spans="1:7" ht="15.75">
      <c r="A87" s="138"/>
      <c r="B87" s="139"/>
      <c r="C87" s="137"/>
      <c r="D87" s="137"/>
      <c r="E87" s="4"/>
      <c r="F87" s="4"/>
      <c r="G87" s="4"/>
    </row>
    <row r="88" spans="1:7" ht="15.75">
      <c r="A88" s="138"/>
      <c r="B88" s="139"/>
      <c r="C88" s="137"/>
      <c r="D88" s="137"/>
      <c r="E88" s="4"/>
      <c r="F88" s="4"/>
      <c r="G88" s="4"/>
    </row>
    <row r="89" spans="1:7" ht="15.75">
      <c r="A89" s="138" t="s">
        <v>201</v>
      </c>
      <c r="B89" s="139" t="s">
        <v>202</v>
      </c>
      <c r="C89" s="137"/>
      <c r="D89" s="137"/>
      <c r="E89" s="4"/>
      <c r="F89" s="4"/>
      <c r="G89" s="4"/>
    </row>
    <row r="90" spans="1:7" ht="15.75">
      <c r="A90" s="141" t="s">
        <v>397</v>
      </c>
      <c r="B90" s="142" t="s">
        <v>205</v>
      </c>
      <c r="C90" s="137">
        <f>SUM(C79+C84+C89)</f>
        <v>5000000</v>
      </c>
      <c r="D90" s="137">
        <f>SUM(D79+D84+D89)</f>
        <v>1350000</v>
      </c>
      <c r="E90" s="4"/>
      <c r="F90" s="4"/>
      <c r="G90" s="4"/>
    </row>
    <row r="91" spans="1:7">
      <c r="A91" s="4"/>
      <c r="B91" s="4"/>
      <c r="C91" s="4"/>
      <c r="D91" s="4"/>
      <c r="E91" s="4"/>
      <c r="F91" s="4"/>
      <c r="G91" s="4"/>
    </row>
    <row r="92" spans="1:7">
      <c r="A92" s="4"/>
      <c r="B92" s="4"/>
      <c r="C92" s="4"/>
      <c r="D92" s="4"/>
      <c r="E92" s="4"/>
      <c r="F92" s="4"/>
      <c r="G92" s="4"/>
    </row>
    <row r="93" spans="1:7">
      <c r="A93" s="4"/>
      <c r="B93" s="4"/>
      <c r="C93" s="4"/>
      <c r="D93" s="4"/>
      <c r="E93" s="4"/>
      <c r="F93" s="4"/>
      <c r="G93" s="4"/>
    </row>
    <row r="94" spans="1:7">
      <c r="A94" s="4"/>
      <c r="B94" s="4"/>
      <c r="C94" s="4"/>
      <c r="D94" s="4"/>
      <c r="E94" s="4"/>
      <c r="F94" s="4"/>
      <c r="G94" s="4"/>
    </row>
    <row r="95" spans="1:7">
      <c r="A95" s="4"/>
      <c r="B95" s="4"/>
      <c r="C95" s="4"/>
      <c r="D95" s="4"/>
      <c r="E95" s="4"/>
      <c r="F95" s="4"/>
      <c r="G95" s="4"/>
    </row>
    <row r="96" spans="1:7">
      <c r="A96" s="4"/>
      <c r="B96" s="4"/>
      <c r="C96" s="4"/>
      <c r="D96" s="4"/>
      <c r="E96" s="4"/>
      <c r="F96" s="4"/>
      <c r="G96" s="4"/>
    </row>
  </sheetData>
  <mergeCells count="2">
    <mergeCell ref="A1:H1"/>
    <mergeCell ref="A2:H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61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8"/>
  <sheetViews>
    <sheetView topLeftCell="C1" workbookViewId="0">
      <selection activeCell="A2" sqref="A2:J2"/>
    </sheetView>
  </sheetViews>
  <sheetFormatPr defaultRowHeight="1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0" ht="30" customHeight="1">
      <c r="A1" s="144" t="s">
        <v>580</v>
      </c>
      <c r="B1" s="145"/>
      <c r="C1" s="145"/>
      <c r="D1" s="145"/>
      <c r="E1" s="145"/>
      <c r="F1" s="145"/>
      <c r="G1" s="145"/>
      <c r="H1" s="145"/>
      <c r="I1" s="145"/>
      <c r="J1" s="145"/>
    </row>
    <row r="2" spans="1:10" ht="46.5" customHeight="1">
      <c r="A2" s="152" t="s">
        <v>47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ht="16.5" customHeight="1">
      <c r="A3" s="73"/>
      <c r="B3" s="74"/>
      <c r="C3" s="74"/>
      <c r="D3" s="74"/>
      <c r="E3" s="74"/>
      <c r="F3" s="74"/>
      <c r="G3" s="74"/>
      <c r="H3" s="74"/>
      <c r="I3" s="74"/>
      <c r="J3" s="74"/>
    </row>
    <row r="4" spans="1:10">
      <c r="A4" s="4" t="s">
        <v>18</v>
      </c>
      <c r="G4" s="112" t="s">
        <v>575</v>
      </c>
    </row>
    <row r="5" spans="1:10" ht="61.5" customHeight="1">
      <c r="A5" s="2" t="s">
        <v>80</v>
      </c>
      <c r="B5" s="3" t="s">
        <v>81</v>
      </c>
      <c r="C5" s="62" t="s">
        <v>561</v>
      </c>
      <c r="D5" s="62" t="s">
        <v>564</v>
      </c>
      <c r="E5" s="62" t="s">
        <v>565</v>
      </c>
      <c r="F5" s="62" t="s">
        <v>566</v>
      </c>
      <c r="G5" s="62" t="s">
        <v>3</v>
      </c>
      <c r="H5" s="62" t="s">
        <v>562</v>
      </c>
      <c r="I5" s="62" t="s">
        <v>563</v>
      </c>
      <c r="J5" s="62" t="s">
        <v>567</v>
      </c>
    </row>
    <row r="6" spans="1:10" ht="25.5">
      <c r="A6" s="42"/>
      <c r="B6" s="42"/>
      <c r="C6" s="42"/>
      <c r="D6" s="42"/>
      <c r="E6" s="42"/>
      <c r="F6" s="68" t="s">
        <v>4</v>
      </c>
      <c r="G6" s="67"/>
      <c r="H6" s="42"/>
      <c r="I6" s="42"/>
      <c r="J6" s="42"/>
    </row>
    <row r="7" spans="1:10">
      <c r="A7" s="42"/>
      <c r="B7" s="42"/>
      <c r="C7" s="42"/>
      <c r="D7" s="42"/>
      <c r="E7" s="42"/>
      <c r="F7" s="42"/>
      <c r="G7" s="42"/>
      <c r="H7" s="42"/>
      <c r="I7" s="42"/>
      <c r="J7" s="42"/>
    </row>
    <row r="8" spans="1:10">
      <c r="A8" s="42"/>
      <c r="B8" s="42"/>
      <c r="C8" s="42"/>
      <c r="D8" s="42"/>
      <c r="E8" s="42"/>
      <c r="F8" s="42"/>
      <c r="G8" s="42"/>
      <c r="H8" s="42"/>
      <c r="I8" s="42"/>
      <c r="J8" s="42"/>
    </row>
    <row r="9" spans="1:10">
      <c r="A9" s="42"/>
      <c r="B9" s="42"/>
      <c r="C9" s="42"/>
      <c r="D9" s="42"/>
      <c r="E9" s="42"/>
      <c r="F9" s="42"/>
      <c r="G9" s="42"/>
      <c r="H9" s="42"/>
      <c r="I9" s="42"/>
      <c r="J9" s="42"/>
    </row>
    <row r="10" spans="1:10">
      <c r="A10" s="13" t="s">
        <v>183</v>
      </c>
      <c r="B10" s="6" t="s">
        <v>184</v>
      </c>
      <c r="C10" s="42"/>
      <c r="D10" s="42"/>
      <c r="E10" s="42"/>
      <c r="F10" s="42"/>
      <c r="G10" s="42"/>
      <c r="H10" s="42"/>
      <c r="I10" s="42"/>
      <c r="J10" s="42"/>
    </row>
    <row r="11" spans="1:10">
      <c r="A11" s="13"/>
      <c r="B11" s="6"/>
      <c r="C11" s="42"/>
      <c r="D11" s="42"/>
      <c r="E11" s="42"/>
      <c r="F11" s="42"/>
      <c r="G11" s="42"/>
      <c r="H11" s="42"/>
      <c r="I11" s="42"/>
      <c r="J11" s="42"/>
    </row>
    <row r="12" spans="1:10">
      <c r="A12" s="13"/>
      <c r="B12" s="6"/>
      <c r="C12" s="42"/>
      <c r="D12" s="42"/>
      <c r="E12" s="42"/>
      <c r="F12" s="42"/>
      <c r="G12" s="42"/>
      <c r="H12" s="42"/>
      <c r="I12" s="42"/>
      <c r="J12" s="42"/>
    </row>
    <row r="13" spans="1:10">
      <c r="A13" s="13"/>
      <c r="B13" s="6"/>
      <c r="C13" s="42"/>
      <c r="D13" s="42"/>
      <c r="E13" s="42"/>
      <c r="F13" s="42"/>
      <c r="G13" s="42"/>
      <c r="H13" s="42"/>
      <c r="I13" s="42"/>
      <c r="J13" s="42"/>
    </row>
    <row r="14" spans="1:10">
      <c r="A14" s="13"/>
      <c r="B14" s="6"/>
      <c r="C14" s="42"/>
      <c r="D14" s="42"/>
      <c r="E14" s="42"/>
      <c r="F14" s="42"/>
      <c r="G14" s="42"/>
      <c r="H14" s="42"/>
      <c r="I14" s="42"/>
      <c r="J14" s="42"/>
    </row>
    <row r="15" spans="1:10">
      <c r="A15" s="13" t="s">
        <v>395</v>
      </c>
      <c r="B15" s="6" t="s">
        <v>185</v>
      </c>
      <c r="C15" s="42"/>
      <c r="D15" s="42"/>
      <c r="E15" s="42"/>
      <c r="F15" s="42"/>
      <c r="G15" s="42"/>
      <c r="H15" s="42"/>
      <c r="I15" s="42"/>
      <c r="J15" s="42"/>
    </row>
    <row r="16" spans="1:10">
      <c r="A16" s="13"/>
      <c r="B16" s="6"/>
      <c r="C16" s="42"/>
      <c r="D16" s="42"/>
      <c r="E16" s="42"/>
      <c r="F16" s="42"/>
      <c r="G16" s="42"/>
      <c r="H16" s="42"/>
      <c r="I16" s="42"/>
      <c r="J16" s="42"/>
    </row>
    <row r="17" spans="1:10">
      <c r="A17" s="13"/>
      <c r="B17" s="6"/>
      <c r="C17" s="42"/>
      <c r="D17" s="42"/>
      <c r="E17" s="42"/>
      <c r="F17" s="42"/>
      <c r="G17" s="42"/>
      <c r="H17" s="42"/>
      <c r="I17" s="42"/>
      <c r="J17" s="42"/>
    </row>
    <row r="18" spans="1:10">
      <c r="A18" s="13"/>
      <c r="B18" s="6"/>
      <c r="C18" s="42"/>
      <c r="D18" s="42"/>
      <c r="E18" s="42"/>
      <c r="F18" s="42"/>
      <c r="G18" s="42"/>
      <c r="H18" s="42"/>
      <c r="I18" s="42"/>
      <c r="J18" s="42"/>
    </row>
    <row r="19" spans="1:10">
      <c r="A19" s="13"/>
      <c r="B19" s="6"/>
      <c r="C19" s="42"/>
      <c r="D19" s="42"/>
      <c r="E19" s="42"/>
      <c r="F19" s="42"/>
      <c r="G19" s="42"/>
      <c r="H19" s="42"/>
      <c r="I19" s="42"/>
      <c r="J19" s="42"/>
    </row>
    <row r="20" spans="1:10">
      <c r="A20" s="5" t="s">
        <v>186</v>
      </c>
      <c r="B20" s="6" t="s">
        <v>187</v>
      </c>
      <c r="C20" s="42"/>
      <c r="D20" s="42"/>
      <c r="E20" s="42"/>
      <c r="F20" s="42"/>
      <c r="G20" s="42"/>
      <c r="H20" s="42"/>
      <c r="I20" s="42"/>
      <c r="J20" s="42"/>
    </row>
    <row r="21" spans="1:10">
      <c r="A21" s="5"/>
      <c r="B21" s="6"/>
      <c r="C21" s="42"/>
      <c r="D21" s="42"/>
      <c r="E21" s="42"/>
      <c r="F21" s="42"/>
      <c r="G21" s="42"/>
      <c r="H21" s="42"/>
      <c r="I21" s="42"/>
      <c r="J21" s="42"/>
    </row>
    <row r="22" spans="1:10">
      <c r="A22" s="5"/>
      <c r="B22" s="6"/>
      <c r="C22" s="42"/>
      <c r="D22" s="42"/>
      <c r="E22" s="42"/>
      <c r="F22" s="42"/>
      <c r="G22" s="42"/>
      <c r="H22" s="42"/>
      <c r="I22" s="42"/>
      <c r="J22" s="42"/>
    </row>
    <row r="23" spans="1:10">
      <c r="A23" s="13" t="s">
        <v>188</v>
      </c>
      <c r="B23" s="6" t="s">
        <v>189</v>
      </c>
      <c r="C23" s="42"/>
      <c r="D23" s="42"/>
      <c r="E23" s="42"/>
      <c r="F23" s="42"/>
      <c r="G23" s="42"/>
      <c r="H23" s="42"/>
      <c r="I23" s="42"/>
      <c r="J23" s="42"/>
    </row>
    <row r="24" spans="1:10">
      <c r="A24" s="13"/>
      <c r="B24" s="6"/>
      <c r="C24" s="42"/>
      <c r="D24" s="42"/>
      <c r="E24" s="42"/>
      <c r="F24" s="42"/>
      <c r="G24" s="42"/>
      <c r="H24" s="42"/>
      <c r="I24" s="42"/>
      <c r="J24" s="42"/>
    </row>
    <row r="25" spans="1:10">
      <c r="A25" s="13"/>
      <c r="B25" s="6"/>
      <c r="C25" s="42"/>
      <c r="D25" s="42"/>
      <c r="E25" s="42"/>
      <c r="F25" s="42"/>
      <c r="G25" s="42"/>
      <c r="H25" s="42"/>
      <c r="I25" s="42"/>
      <c r="J25" s="42"/>
    </row>
    <row r="26" spans="1:10">
      <c r="A26" s="13" t="s">
        <v>190</v>
      </c>
      <c r="B26" s="6" t="s">
        <v>191</v>
      </c>
      <c r="C26" s="42"/>
      <c r="D26" s="42"/>
      <c r="E26" s="42"/>
      <c r="F26" s="42"/>
      <c r="G26" s="42"/>
      <c r="H26" s="42"/>
      <c r="I26" s="42"/>
      <c r="J26" s="42"/>
    </row>
    <row r="27" spans="1:10">
      <c r="A27" s="13"/>
      <c r="B27" s="6"/>
      <c r="C27" s="42"/>
      <c r="D27" s="42"/>
      <c r="E27" s="42"/>
      <c r="F27" s="42"/>
      <c r="G27" s="42"/>
      <c r="H27" s="42"/>
      <c r="I27" s="42"/>
      <c r="J27" s="42"/>
    </row>
    <row r="28" spans="1:10">
      <c r="A28" s="13"/>
      <c r="B28" s="6"/>
      <c r="C28" s="42"/>
      <c r="D28" s="42"/>
      <c r="E28" s="42"/>
      <c r="F28" s="42"/>
      <c r="G28" s="42"/>
      <c r="H28" s="42"/>
      <c r="I28" s="42"/>
      <c r="J28" s="42"/>
    </row>
    <row r="29" spans="1:10">
      <c r="A29" s="5" t="s">
        <v>192</v>
      </c>
      <c r="B29" s="6" t="s">
        <v>193</v>
      </c>
      <c r="C29" s="42"/>
      <c r="D29" s="42"/>
      <c r="E29" s="42"/>
      <c r="F29" s="42"/>
      <c r="G29" s="42"/>
      <c r="H29" s="42"/>
      <c r="I29" s="42"/>
      <c r="J29" s="42"/>
    </row>
    <row r="30" spans="1:10">
      <c r="A30" s="5" t="s">
        <v>194</v>
      </c>
      <c r="B30" s="6" t="s">
        <v>195</v>
      </c>
      <c r="C30" s="42"/>
      <c r="D30" s="42"/>
      <c r="E30" s="42"/>
      <c r="F30" s="42"/>
      <c r="G30" s="42"/>
      <c r="H30" s="42"/>
      <c r="I30" s="42"/>
      <c r="J30" s="42"/>
    </row>
    <row r="31" spans="1:10" ht="15.75">
      <c r="A31" s="18" t="s">
        <v>396</v>
      </c>
      <c r="B31" s="9" t="s">
        <v>196</v>
      </c>
      <c r="C31" s="42"/>
      <c r="D31" s="42"/>
      <c r="E31" s="42"/>
      <c r="F31" s="42"/>
      <c r="G31" s="42"/>
      <c r="H31" s="42"/>
      <c r="I31" s="42"/>
      <c r="J31" s="42"/>
    </row>
    <row r="32" spans="1:10" ht="15.75">
      <c r="A32" s="21"/>
      <c r="B32" s="8"/>
      <c r="C32" s="42"/>
      <c r="D32" s="42"/>
      <c r="E32" s="42"/>
      <c r="F32" s="42"/>
      <c r="G32" s="42"/>
      <c r="H32" s="42"/>
      <c r="I32" s="42"/>
      <c r="J32" s="42"/>
    </row>
    <row r="33" spans="1:10" ht="15.75">
      <c r="A33" s="21"/>
      <c r="B33" s="8"/>
      <c r="C33" s="42"/>
      <c r="D33" s="42"/>
      <c r="E33" s="42"/>
      <c r="F33" s="42"/>
      <c r="G33" s="42"/>
      <c r="H33" s="42"/>
      <c r="I33" s="42"/>
      <c r="J33" s="42"/>
    </row>
    <row r="34" spans="1:10" ht="15.75">
      <c r="A34" s="21"/>
      <c r="B34" s="8"/>
      <c r="C34" s="42"/>
      <c r="D34" s="42"/>
      <c r="E34" s="42"/>
      <c r="F34" s="42"/>
      <c r="G34" s="42"/>
      <c r="H34" s="42"/>
      <c r="I34" s="42"/>
      <c r="J34" s="42"/>
    </row>
    <row r="35" spans="1:10" ht="15.75">
      <c r="A35" s="21"/>
      <c r="B35" s="8"/>
      <c r="C35" s="42"/>
      <c r="D35" s="42"/>
      <c r="E35" s="42"/>
      <c r="F35" s="42"/>
      <c r="G35" s="42"/>
      <c r="H35" s="42"/>
      <c r="I35" s="42"/>
      <c r="J35" s="42"/>
    </row>
    <row r="36" spans="1:10">
      <c r="A36" s="13" t="s">
        <v>197</v>
      </c>
      <c r="B36" s="6" t="s">
        <v>198</v>
      </c>
      <c r="C36" s="42"/>
      <c r="D36" s="42"/>
      <c r="E36" s="42"/>
      <c r="F36" s="42"/>
      <c r="G36" s="42"/>
      <c r="H36" s="42"/>
      <c r="I36" s="42"/>
      <c r="J36" s="42"/>
    </row>
    <row r="37" spans="1:10">
      <c r="A37" s="13"/>
      <c r="B37" s="8"/>
      <c r="C37" s="27"/>
      <c r="D37" s="42"/>
      <c r="E37" s="42"/>
      <c r="F37" s="42"/>
      <c r="G37" s="42"/>
      <c r="H37" s="42"/>
      <c r="I37" s="42"/>
      <c r="J37" s="42"/>
    </row>
    <row r="38" spans="1:10">
      <c r="A38" s="13"/>
      <c r="B38" s="6"/>
      <c r="C38" s="42"/>
      <c r="D38" s="42"/>
      <c r="E38" s="42"/>
      <c r="F38" s="42"/>
      <c r="G38" s="42"/>
      <c r="H38" s="42"/>
      <c r="I38" s="42"/>
      <c r="J38" s="42"/>
    </row>
    <row r="39" spans="1:10">
      <c r="A39" s="13"/>
      <c r="B39" s="6"/>
      <c r="C39" s="42"/>
      <c r="D39" s="42"/>
      <c r="E39" s="42"/>
      <c r="F39" s="42"/>
      <c r="G39" s="42"/>
      <c r="H39" s="42"/>
      <c r="I39" s="42"/>
      <c r="J39" s="42"/>
    </row>
    <row r="40" spans="1:10">
      <c r="A40" s="13"/>
      <c r="B40" s="6"/>
      <c r="C40" s="42"/>
      <c r="D40" s="42"/>
      <c r="E40" s="42"/>
      <c r="F40" s="42"/>
      <c r="G40" s="42"/>
      <c r="H40" s="42"/>
      <c r="I40" s="42"/>
      <c r="J40" s="42"/>
    </row>
    <row r="41" spans="1:10">
      <c r="A41" s="13" t="s">
        <v>199</v>
      </c>
      <c r="B41" s="6" t="s">
        <v>200</v>
      </c>
      <c r="C41" s="42"/>
      <c r="D41" s="42"/>
      <c r="E41" s="42"/>
      <c r="F41" s="42"/>
      <c r="G41" s="42"/>
      <c r="H41" s="42"/>
      <c r="I41" s="42"/>
      <c r="J41" s="42"/>
    </row>
    <row r="42" spans="1:10">
      <c r="A42" s="13"/>
      <c r="B42" s="6"/>
      <c r="C42" s="42"/>
      <c r="D42" s="42"/>
      <c r="E42" s="42"/>
      <c r="F42" s="42"/>
      <c r="G42" s="42"/>
      <c r="H42" s="42"/>
      <c r="I42" s="42"/>
      <c r="J42" s="42"/>
    </row>
    <row r="43" spans="1:10">
      <c r="A43" s="13"/>
      <c r="B43" s="6"/>
      <c r="C43" s="42"/>
      <c r="D43" s="42"/>
      <c r="E43" s="42"/>
      <c r="F43" s="42"/>
      <c r="G43" s="42"/>
      <c r="H43" s="42"/>
      <c r="I43" s="42"/>
      <c r="J43" s="42"/>
    </row>
    <row r="44" spans="1:10">
      <c r="A44" s="13"/>
      <c r="B44" s="6"/>
      <c r="C44" s="42"/>
      <c r="D44" s="42"/>
      <c r="E44" s="42"/>
      <c r="F44" s="42"/>
      <c r="G44" s="42"/>
      <c r="H44" s="42"/>
      <c r="I44" s="42"/>
      <c r="J44" s="42"/>
    </row>
    <row r="45" spans="1:10">
      <c r="A45" s="13"/>
      <c r="B45" s="6"/>
      <c r="C45" s="42"/>
      <c r="D45" s="42"/>
      <c r="E45" s="42"/>
      <c r="F45" s="42"/>
      <c r="G45" s="42"/>
      <c r="H45" s="42"/>
      <c r="I45" s="42"/>
      <c r="J45" s="42"/>
    </row>
    <row r="46" spans="1:10">
      <c r="A46" s="13" t="s">
        <v>201</v>
      </c>
      <c r="B46" s="6" t="s">
        <v>202</v>
      </c>
      <c r="C46" s="42"/>
      <c r="D46" s="42"/>
      <c r="E46" s="42"/>
      <c r="F46" s="42"/>
      <c r="G46" s="42"/>
      <c r="H46" s="42"/>
      <c r="I46" s="42"/>
      <c r="J46" s="42"/>
    </row>
    <row r="47" spans="1:10">
      <c r="A47" s="13" t="s">
        <v>203</v>
      </c>
      <c r="B47" s="6" t="s">
        <v>204</v>
      </c>
      <c r="C47" s="42"/>
      <c r="D47" s="42"/>
      <c r="E47" s="42"/>
      <c r="F47" s="42"/>
      <c r="G47" s="42"/>
      <c r="H47" s="42"/>
      <c r="I47" s="42"/>
      <c r="J47" s="42"/>
    </row>
    <row r="48" spans="1:10" ht="15.75">
      <c r="A48" s="18" t="s">
        <v>397</v>
      </c>
      <c r="B48" s="9" t="s">
        <v>205</v>
      </c>
      <c r="C48" s="42"/>
      <c r="D48" s="42"/>
      <c r="E48" s="42"/>
      <c r="F48" s="42"/>
      <c r="G48" s="42"/>
      <c r="H48" s="42"/>
      <c r="I48" s="42"/>
      <c r="J48" s="42"/>
    </row>
  </sheetData>
  <mergeCells count="2">
    <mergeCell ref="A2:J2"/>
    <mergeCell ref="A1:J1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3"/>
  <sheetViews>
    <sheetView topLeftCell="A21" workbookViewId="0">
      <selection activeCell="F35" sqref="F35"/>
    </sheetView>
  </sheetViews>
  <sheetFormatPr defaultRowHeight="1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ht="25.5" customHeight="1">
      <c r="A1" s="144" t="s">
        <v>580</v>
      </c>
      <c r="B1" s="145"/>
      <c r="C1" s="145"/>
      <c r="D1" s="145"/>
      <c r="E1" s="145"/>
      <c r="F1" s="145"/>
      <c r="G1" s="145"/>
      <c r="H1" s="145"/>
    </row>
    <row r="2" spans="1:9" ht="82.5" customHeight="1">
      <c r="A2" s="152" t="s">
        <v>54</v>
      </c>
      <c r="B2" s="152"/>
      <c r="C2" s="152"/>
      <c r="D2" s="152"/>
      <c r="E2" s="152"/>
      <c r="F2" s="152"/>
      <c r="G2" s="152"/>
      <c r="H2" s="152"/>
    </row>
    <row r="3" spans="1:9" ht="20.25" customHeight="1">
      <c r="A3" s="71"/>
      <c r="B3" s="72"/>
      <c r="C3" s="72"/>
      <c r="D3" s="72"/>
      <c r="E3" s="72"/>
      <c r="F3" s="72"/>
      <c r="G3" s="72"/>
      <c r="H3" s="72"/>
    </row>
    <row r="4" spans="1:9">
      <c r="A4" s="4" t="s">
        <v>18</v>
      </c>
      <c r="H4" s="112" t="s">
        <v>576</v>
      </c>
    </row>
    <row r="5" spans="1:9" ht="86.25" customHeight="1">
      <c r="A5" s="2" t="s">
        <v>80</v>
      </c>
      <c r="B5" s="3" t="s">
        <v>81</v>
      </c>
      <c r="C5" s="62" t="s">
        <v>562</v>
      </c>
      <c r="D5" s="62" t="s">
        <v>563</v>
      </c>
      <c r="E5" s="62" t="s">
        <v>568</v>
      </c>
      <c r="F5" s="113" t="s">
        <v>0</v>
      </c>
      <c r="G5" s="113" t="s">
        <v>79</v>
      </c>
      <c r="H5" s="113" t="s">
        <v>577</v>
      </c>
      <c r="I5" s="113" t="s">
        <v>599</v>
      </c>
    </row>
    <row r="6" spans="1:9">
      <c r="A6" s="19" t="s">
        <v>474</v>
      </c>
      <c r="B6" s="5" t="s">
        <v>346</v>
      </c>
      <c r="C6" s="42"/>
      <c r="D6" s="42"/>
      <c r="E6" s="67"/>
      <c r="F6" s="42"/>
      <c r="G6" s="42"/>
      <c r="H6" s="42"/>
      <c r="I6" s="42"/>
    </row>
    <row r="7" spans="1:9">
      <c r="A7" s="54" t="s">
        <v>219</v>
      </c>
      <c r="B7" s="54" t="s">
        <v>346</v>
      </c>
      <c r="C7" s="42"/>
      <c r="D7" s="42"/>
      <c r="E7" s="42"/>
      <c r="F7" s="42"/>
      <c r="G7" s="42"/>
      <c r="H7" s="42"/>
      <c r="I7" s="42"/>
    </row>
    <row r="8" spans="1:9" ht="30">
      <c r="A8" s="12" t="s">
        <v>347</v>
      </c>
      <c r="B8" s="5" t="s">
        <v>348</v>
      </c>
      <c r="C8" s="42"/>
      <c r="D8" s="42"/>
      <c r="E8" s="42"/>
      <c r="F8" s="42"/>
      <c r="G8" s="42"/>
      <c r="H8" s="42"/>
      <c r="I8" s="42"/>
    </row>
    <row r="9" spans="1:9">
      <c r="A9" s="19" t="s">
        <v>514</v>
      </c>
      <c r="B9" s="5" t="s">
        <v>349</v>
      </c>
      <c r="C9" s="42"/>
      <c r="D9" s="42"/>
      <c r="E9" s="42"/>
      <c r="F9" s="42"/>
      <c r="G9" s="42"/>
      <c r="H9" s="42"/>
      <c r="I9" s="42"/>
    </row>
    <row r="10" spans="1:9">
      <c r="A10" s="54" t="s">
        <v>219</v>
      </c>
      <c r="B10" s="54" t="s">
        <v>349</v>
      </c>
      <c r="C10" s="42"/>
      <c r="D10" s="42"/>
      <c r="E10" s="42"/>
      <c r="F10" s="42"/>
      <c r="G10" s="42"/>
      <c r="H10" s="42"/>
      <c r="I10" s="42"/>
    </row>
    <row r="11" spans="1:9">
      <c r="A11" s="11" t="s">
        <v>493</v>
      </c>
      <c r="B11" s="7" t="s">
        <v>350</v>
      </c>
      <c r="C11" s="42"/>
      <c r="D11" s="42"/>
      <c r="E11" s="42"/>
      <c r="F11" s="42"/>
      <c r="G11" s="42"/>
      <c r="H11" s="42"/>
      <c r="I11" s="42"/>
    </row>
    <row r="12" spans="1:9">
      <c r="A12" s="12" t="s">
        <v>515</v>
      </c>
      <c r="B12" s="5" t="s">
        <v>351</v>
      </c>
      <c r="C12" s="42"/>
      <c r="D12" s="42"/>
      <c r="E12" s="42"/>
      <c r="F12" s="42"/>
      <c r="G12" s="42"/>
      <c r="H12" s="42"/>
      <c r="I12" s="42"/>
    </row>
    <row r="13" spans="1:9">
      <c r="A13" s="54" t="s">
        <v>227</v>
      </c>
      <c r="B13" s="54" t="s">
        <v>351</v>
      </c>
      <c r="C13" s="42"/>
      <c r="D13" s="42"/>
      <c r="E13" s="42"/>
      <c r="F13" s="42"/>
      <c r="G13" s="42"/>
      <c r="H13" s="42"/>
      <c r="I13" s="42"/>
    </row>
    <row r="14" spans="1:9">
      <c r="A14" s="19" t="s">
        <v>352</v>
      </c>
      <c r="B14" s="5" t="s">
        <v>353</v>
      </c>
      <c r="C14" s="42"/>
      <c r="D14" s="42"/>
      <c r="E14" s="42"/>
      <c r="F14" s="42"/>
      <c r="G14" s="42"/>
      <c r="H14" s="42"/>
      <c r="I14" s="42"/>
    </row>
    <row r="15" spans="1:9">
      <c r="A15" s="13" t="s">
        <v>516</v>
      </c>
      <c r="B15" s="5" t="s">
        <v>354</v>
      </c>
      <c r="C15" s="27"/>
      <c r="D15" s="27"/>
      <c r="E15" s="27"/>
      <c r="F15" s="27"/>
      <c r="G15" s="27"/>
      <c r="H15" s="27"/>
      <c r="I15" s="27"/>
    </row>
    <row r="16" spans="1:9">
      <c r="A16" s="54" t="s">
        <v>228</v>
      </c>
      <c r="B16" s="54" t="s">
        <v>354</v>
      </c>
      <c r="C16" s="27"/>
      <c r="D16" s="27"/>
      <c r="E16" s="27"/>
      <c r="F16" s="27"/>
      <c r="G16" s="27"/>
      <c r="H16" s="27"/>
      <c r="I16" s="27"/>
    </row>
    <row r="17" spans="1:9">
      <c r="A17" s="19" t="s">
        <v>355</v>
      </c>
      <c r="B17" s="5" t="s">
        <v>356</v>
      </c>
      <c r="C17" s="27"/>
      <c r="D17" s="27"/>
      <c r="E17" s="27"/>
      <c r="F17" s="27"/>
      <c r="G17" s="27"/>
      <c r="H17" s="27"/>
      <c r="I17" s="27"/>
    </row>
    <row r="18" spans="1:9">
      <c r="A18" s="20" t="s">
        <v>494</v>
      </c>
      <c r="B18" s="7" t="s">
        <v>357</v>
      </c>
      <c r="C18" s="27"/>
      <c r="D18" s="27"/>
      <c r="E18" s="27"/>
      <c r="F18" s="27"/>
      <c r="G18" s="27"/>
      <c r="H18" s="27"/>
      <c r="I18" s="27"/>
    </row>
    <row r="19" spans="1:9">
      <c r="A19" s="12" t="s">
        <v>372</v>
      </c>
      <c r="B19" s="5" t="s">
        <v>373</v>
      </c>
      <c r="C19" s="27"/>
      <c r="D19" s="27"/>
      <c r="E19" s="27"/>
      <c r="F19" s="27"/>
      <c r="G19" s="27"/>
      <c r="H19" s="27"/>
      <c r="I19" s="27"/>
    </row>
    <row r="20" spans="1:9">
      <c r="A20" s="13" t="s">
        <v>374</v>
      </c>
      <c r="B20" s="5" t="s">
        <v>375</v>
      </c>
      <c r="C20" s="27"/>
      <c r="D20" s="27"/>
      <c r="E20" s="27"/>
      <c r="F20" s="27"/>
      <c r="G20" s="27"/>
      <c r="H20" s="27"/>
      <c r="I20" s="27"/>
    </row>
    <row r="21" spans="1:9">
      <c r="A21" s="19" t="s">
        <v>376</v>
      </c>
      <c r="B21" s="5" t="s">
        <v>377</v>
      </c>
      <c r="C21" s="27"/>
      <c r="D21" s="27"/>
      <c r="E21" s="27"/>
      <c r="F21" s="27"/>
      <c r="G21" s="27"/>
      <c r="H21" s="27"/>
      <c r="I21" s="27"/>
    </row>
    <row r="22" spans="1:9">
      <c r="A22" s="19" t="s">
        <v>479</v>
      </c>
      <c r="B22" s="5" t="s">
        <v>378</v>
      </c>
      <c r="C22" s="27"/>
      <c r="D22" s="27"/>
      <c r="E22" s="27"/>
      <c r="F22" s="27"/>
      <c r="G22" s="27"/>
      <c r="H22" s="27"/>
      <c r="I22" s="27"/>
    </row>
    <row r="23" spans="1:9">
      <c r="A23" s="54" t="s">
        <v>253</v>
      </c>
      <c r="B23" s="54" t="s">
        <v>378</v>
      </c>
      <c r="C23" s="27"/>
      <c r="D23" s="27"/>
      <c r="E23" s="27"/>
      <c r="F23" s="27"/>
      <c r="G23" s="27"/>
      <c r="H23" s="27"/>
      <c r="I23" s="27"/>
    </row>
    <row r="24" spans="1:9">
      <c r="A24" s="54" t="s">
        <v>254</v>
      </c>
      <c r="B24" s="54" t="s">
        <v>378</v>
      </c>
      <c r="C24" s="27"/>
      <c r="D24" s="27"/>
      <c r="E24" s="27"/>
      <c r="F24" s="27"/>
      <c r="G24" s="27"/>
      <c r="H24" s="27"/>
      <c r="I24" s="27"/>
    </row>
    <row r="25" spans="1:9">
      <c r="A25" s="55" t="s">
        <v>255</v>
      </c>
      <c r="B25" s="55" t="s">
        <v>378</v>
      </c>
      <c r="C25" s="27"/>
      <c r="D25" s="27"/>
      <c r="E25" s="27"/>
      <c r="F25" s="27"/>
      <c r="G25" s="27"/>
      <c r="H25" s="27"/>
      <c r="I25" s="27"/>
    </row>
    <row r="26" spans="1:9">
      <c r="A26" s="56" t="s">
        <v>497</v>
      </c>
      <c r="B26" s="39" t="s">
        <v>379</v>
      </c>
      <c r="C26" s="27"/>
      <c r="D26" s="27"/>
      <c r="E26" s="27"/>
      <c r="F26" s="27"/>
      <c r="G26" s="27"/>
      <c r="H26" s="27"/>
      <c r="I26" s="27"/>
    </row>
    <row r="27" spans="1:9">
      <c r="A27" s="105"/>
      <c r="B27" s="106"/>
    </row>
    <row r="28" spans="1:9" ht="24.75" customHeight="1">
      <c r="A28" s="2" t="s">
        <v>80</v>
      </c>
      <c r="B28" s="3" t="s">
        <v>81</v>
      </c>
      <c r="C28" s="27" t="s">
        <v>600</v>
      </c>
      <c r="D28" s="27" t="s">
        <v>601</v>
      </c>
      <c r="E28" s="27" t="s">
        <v>602</v>
      </c>
      <c r="F28" s="27" t="s">
        <v>603</v>
      </c>
    </row>
    <row r="29" spans="1:9" ht="26.25">
      <c r="A29" s="110" t="s">
        <v>75</v>
      </c>
      <c r="B29" s="39"/>
      <c r="C29" s="121"/>
      <c r="D29" s="121"/>
      <c r="E29" s="121"/>
      <c r="F29" s="121"/>
    </row>
    <row r="30" spans="1:9" ht="15.75">
      <c r="A30" s="108" t="s">
        <v>69</v>
      </c>
      <c r="B30" s="39"/>
      <c r="C30" s="121">
        <v>1850000</v>
      </c>
      <c r="D30" s="121">
        <v>1850000</v>
      </c>
      <c r="E30" s="121">
        <v>1850000</v>
      </c>
      <c r="F30" s="121">
        <v>1850000</v>
      </c>
    </row>
    <row r="31" spans="1:9" ht="31.5">
      <c r="A31" s="108" t="s">
        <v>70</v>
      </c>
      <c r="B31" s="39"/>
      <c r="C31" s="121"/>
      <c r="D31" s="121"/>
      <c r="E31" s="121"/>
      <c r="F31" s="121"/>
    </row>
    <row r="32" spans="1:9" ht="15.75">
      <c r="A32" s="108" t="s">
        <v>71</v>
      </c>
      <c r="B32" s="39"/>
      <c r="C32" s="121"/>
      <c r="D32" s="121"/>
      <c r="E32" s="121"/>
      <c r="F32" s="121"/>
    </row>
    <row r="33" spans="1:7" ht="31.5">
      <c r="A33" s="108" t="s">
        <v>72</v>
      </c>
      <c r="B33" s="39"/>
      <c r="C33" s="121"/>
      <c r="D33" s="121"/>
      <c r="E33" s="121"/>
      <c r="F33" s="121"/>
    </row>
    <row r="34" spans="1:7" ht="15.75">
      <c r="A34" s="108" t="s">
        <v>73</v>
      </c>
      <c r="B34" s="39"/>
      <c r="C34" s="121">
        <v>15000</v>
      </c>
      <c r="D34" s="121">
        <v>15000</v>
      </c>
      <c r="E34" s="121">
        <v>15000</v>
      </c>
      <c r="F34" s="121">
        <v>15000</v>
      </c>
    </row>
    <row r="35" spans="1:7" ht="15.75">
      <c r="A35" s="108" t="s">
        <v>74</v>
      </c>
      <c r="B35" s="39"/>
      <c r="C35" s="121"/>
      <c r="D35" s="121"/>
      <c r="E35" s="121"/>
      <c r="F35" s="121"/>
    </row>
    <row r="36" spans="1:7">
      <c r="A36" s="56" t="s">
        <v>49</v>
      </c>
      <c r="B36" s="39"/>
      <c r="C36" s="121">
        <f>SUM(C30:C35)</f>
        <v>1865000</v>
      </c>
      <c r="D36" s="121">
        <f t="shared" ref="D36:F36" si="0">SUM(D30:D35)</f>
        <v>1865000</v>
      </c>
      <c r="E36" s="121">
        <f t="shared" si="0"/>
        <v>1865000</v>
      </c>
      <c r="F36" s="121">
        <f t="shared" si="0"/>
        <v>1865000</v>
      </c>
    </row>
    <row r="37" spans="1:7">
      <c r="A37" s="105"/>
      <c r="B37" s="106"/>
    </row>
    <row r="38" spans="1:7">
      <c r="A38" s="105"/>
      <c r="B38" s="106"/>
    </row>
    <row r="39" spans="1:7">
      <c r="A39" s="105"/>
      <c r="B39" s="106"/>
    </row>
    <row r="40" spans="1:7">
      <c r="A40" s="105"/>
      <c r="B40" s="106"/>
    </row>
    <row r="41" spans="1:7">
      <c r="A41" s="105"/>
      <c r="B41" s="106"/>
    </row>
    <row r="42" spans="1:7">
      <c r="A42" s="105"/>
      <c r="B42" s="106"/>
    </row>
    <row r="43" spans="1:7">
      <c r="A43" s="105"/>
      <c r="B43" s="106"/>
    </row>
    <row r="44" spans="1:7">
      <c r="A44" s="105"/>
      <c r="B44" s="106"/>
    </row>
    <row r="45" spans="1:7">
      <c r="A45" s="105"/>
      <c r="B45" s="106"/>
    </row>
    <row r="47" spans="1:7">
      <c r="A47" s="4"/>
      <c r="B47" s="4"/>
      <c r="C47" s="4"/>
      <c r="D47" s="4"/>
      <c r="E47" s="4"/>
      <c r="F47" s="4"/>
      <c r="G47" s="4"/>
    </row>
    <row r="48" spans="1:7">
      <c r="A48" s="69" t="s">
        <v>1</v>
      </c>
      <c r="B48" s="4"/>
      <c r="C48" s="4"/>
      <c r="D48" s="4"/>
      <c r="E48" s="4"/>
      <c r="F48" s="4"/>
      <c r="G48" s="4"/>
    </row>
    <row r="49" spans="1:8" ht="15.75">
      <c r="A49" s="70" t="s">
        <v>5</v>
      </c>
      <c r="B49" s="4"/>
      <c r="C49" s="4"/>
      <c r="D49" s="4"/>
      <c r="E49" s="4"/>
      <c r="F49" s="4"/>
      <c r="G49" s="4"/>
    </row>
    <row r="50" spans="1:8" ht="15.75">
      <c r="A50" s="70" t="s">
        <v>6</v>
      </c>
      <c r="B50" s="4"/>
      <c r="C50" s="4"/>
      <c r="D50" s="4"/>
      <c r="E50" s="4"/>
      <c r="F50" s="4"/>
      <c r="G50" s="4"/>
    </row>
    <row r="51" spans="1:8" ht="15.75">
      <c r="A51" s="70" t="s">
        <v>7</v>
      </c>
      <c r="B51" s="4"/>
      <c r="C51" s="4"/>
      <c r="D51" s="4"/>
      <c r="E51" s="4"/>
      <c r="F51" s="4"/>
      <c r="G51" s="4"/>
    </row>
    <row r="52" spans="1:8" ht="15.75">
      <c r="A52" s="70" t="s">
        <v>8</v>
      </c>
      <c r="B52" s="4"/>
      <c r="C52" s="4"/>
      <c r="D52" s="4"/>
      <c r="E52" s="4"/>
      <c r="F52" s="4"/>
      <c r="G52" s="4"/>
    </row>
    <row r="53" spans="1:8" ht="15.75">
      <c r="A53" s="70" t="s">
        <v>9</v>
      </c>
      <c r="B53" s="4"/>
      <c r="C53" s="4"/>
      <c r="D53" s="4"/>
      <c r="E53" s="4"/>
      <c r="F53" s="4"/>
      <c r="G53" s="4"/>
    </row>
    <row r="54" spans="1:8">
      <c r="A54" s="69" t="s">
        <v>2</v>
      </c>
      <c r="B54" s="4"/>
      <c r="C54" s="4"/>
      <c r="D54" s="4"/>
      <c r="E54" s="4"/>
      <c r="F54" s="4"/>
      <c r="G54" s="4"/>
    </row>
    <row r="55" spans="1:8">
      <c r="A55" s="4"/>
      <c r="B55" s="4"/>
      <c r="C55" s="4"/>
      <c r="D55" s="4"/>
      <c r="E55" s="4"/>
      <c r="F55" s="4"/>
      <c r="G55" s="4"/>
    </row>
    <row r="56" spans="1:8" ht="45.75" customHeight="1">
      <c r="A56" s="154" t="s">
        <v>10</v>
      </c>
      <c r="B56" s="155"/>
      <c r="C56" s="155"/>
      <c r="D56" s="155"/>
      <c r="E56" s="155"/>
      <c r="F56" s="155"/>
      <c r="G56" s="155"/>
      <c r="H56" s="155"/>
    </row>
    <row r="59" spans="1:8" ht="15.75">
      <c r="A59" s="57" t="s">
        <v>12</v>
      </c>
    </row>
    <row r="60" spans="1:8" ht="15.75">
      <c r="A60" s="70" t="s">
        <v>13</v>
      </c>
    </row>
    <row r="61" spans="1:8" ht="15.75">
      <c r="A61" s="70" t="s">
        <v>14</v>
      </c>
    </row>
    <row r="62" spans="1:8" ht="15.75">
      <c r="A62" s="70" t="s">
        <v>15</v>
      </c>
    </row>
    <row r="63" spans="1:8">
      <c r="A63" s="69" t="s">
        <v>11</v>
      </c>
    </row>
    <row r="64" spans="1:8" ht="15.75">
      <c r="A64" s="70" t="s">
        <v>16</v>
      </c>
    </row>
    <row r="66" spans="1:1" ht="15.75">
      <c r="A66" s="103" t="s">
        <v>67</v>
      </c>
    </row>
    <row r="67" spans="1:1" ht="15.75">
      <c r="A67" s="103" t="s">
        <v>68</v>
      </c>
    </row>
    <row r="68" spans="1:1" ht="15.75">
      <c r="A68" s="104" t="s">
        <v>69</v>
      </c>
    </row>
    <row r="69" spans="1:1" ht="15.75">
      <c r="A69" s="104" t="s">
        <v>70</v>
      </c>
    </row>
    <row r="70" spans="1:1" ht="15.75">
      <c r="A70" s="104" t="s">
        <v>71</v>
      </c>
    </row>
    <row r="71" spans="1:1" ht="15.75">
      <c r="A71" s="104" t="s">
        <v>72</v>
      </c>
    </row>
    <row r="72" spans="1:1" ht="15.75">
      <c r="A72" s="104" t="s">
        <v>73</v>
      </c>
    </row>
    <row r="73" spans="1:1" ht="15.75">
      <c r="A73" s="104" t="s">
        <v>74</v>
      </c>
    </row>
  </sheetData>
  <mergeCells count="3">
    <mergeCell ref="A2:H2"/>
    <mergeCell ref="A56:H56"/>
    <mergeCell ref="A1:H1"/>
  </mergeCells>
  <phoneticPr fontId="45" type="noConversion"/>
  <hyperlinks>
    <hyperlink ref="A18" r:id="rId1" location="foot4" display="http://njt.hu/cgi_bin/njt_doc.cgi?docid=142896.245143 - foot4"/>
    <hyperlink ref="A48" r:id="rId2" location="foot4" display="http://njt.hu/cgi_bin/njt_doc.cgi?docid=142896.245143 - foot4"/>
    <hyperlink ref="A54" r:id="rId3" location="foot5" display="http://njt.hu/cgi_bin/njt_doc.cgi?docid=142896.245143 - foot5"/>
    <hyperlink ref="A63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63" orientation="landscape" horizontalDpi="300" verticalDpi="300" r:id="rId5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9"/>
  <sheetViews>
    <sheetView workbookViewId="0">
      <selection activeCell="A2" sqref="A2:D2"/>
    </sheetView>
  </sheetViews>
  <sheetFormatPr defaultRowHeight="1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ht="22.5" customHeight="1">
      <c r="A1" s="144" t="s">
        <v>580</v>
      </c>
      <c r="B1" s="148"/>
      <c r="C1" s="148"/>
      <c r="D1" s="148"/>
    </row>
    <row r="2" spans="1:4" ht="48.75" customHeight="1">
      <c r="A2" s="152" t="s">
        <v>55</v>
      </c>
      <c r="B2" s="148"/>
      <c r="C2" s="148"/>
      <c r="D2" s="146"/>
    </row>
    <row r="3" spans="1:4" ht="21" customHeight="1">
      <c r="A3" s="73"/>
      <c r="B3" s="74"/>
      <c r="C3" s="74"/>
    </row>
    <row r="4" spans="1:4">
      <c r="A4" s="4" t="s">
        <v>18</v>
      </c>
    </row>
    <row r="5" spans="1:4" ht="25.5">
      <c r="A5" s="43" t="s">
        <v>558</v>
      </c>
      <c r="B5" s="3" t="s">
        <v>81</v>
      </c>
      <c r="C5" s="91" t="s">
        <v>51</v>
      </c>
      <c r="D5" s="91" t="s">
        <v>53</v>
      </c>
    </row>
    <row r="6" spans="1:4">
      <c r="A6" s="12" t="s">
        <v>401</v>
      </c>
      <c r="B6" s="5" t="s">
        <v>218</v>
      </c>
      <c r="C6" s="27"/>
      <c r="D6" s="27"/>
    </row>
    <row r="7" spans="1:4">
      <c r="A7" s="17" t="s">
        <v>219</v>
      </c>
      <c r="B7" s="17" t="s">
        <v>218</v>
      </c>
      <c r="C7" s="27"/>
      <c r="D7" s="27"/>
    </row>
    <row r="8" spans="1:4">
      <c r="A8" s="17" t="s">
        <v>220</v>
      </c>
      <c r="B8" s="17" t="s">
        <v>218</v>
      </c>
      <c r="C8" s="27"/>
      <c r="D8" s="27"/>
    </row>
    <row r="9" spans="1:4" ht="30">
      <c r="A9" s="12" t="s">
        <v>221</v>
      </c>
      <c r="B9" s="5" t="s">
        <v>222</v>
      </c>
      <c r="C9" s="27"/>
      <c r="D9" s="27"/>
    </row>
    <row r="10" spans="1:4">
      <c r="A10" s="12" t="s">
        <v>400</v>
      </c>
      <c r="B10" s="5" t="s">
        <v>223</v>
      </c>
      <c r="C10" s="27"/>
      <c r="D10" s="27"/>
    </row>
    <row r="11" spans="1:4">
      <c r="A11" s="17" t="s">
        <v>219</v>
      </c>
      <c r="B11" s="17" t="s">
        <v>223</v>
      </c>
      <c r="C11" s="27"/>
      <c r="D11" s="27"/>
    </row>
    <row r="12" spans="1:4">
      <c r="A12" s="17" t="s">
        <v>220</v>
      </c>
      <c r="B12" s="17" t="s">
        <v>224</v>
      </c>
      <c r="C12" s="27"/>
      <c r="D12" s="27"/>
    </row>
    <row r="13" spans="1:4">
      <c r="A13" s="11" t="s">
        <v>399</v>
      </c>
      <c r="B13" s="7" t="s">
        <v>225</v>
      </c>
      <c r="C13" s="27"/>
      <c r="D13" s="27"/>
    </row>
    <row r="14" spans="1:4">
      <c r="A14" s="19" t="s">
        <v>404</v>
      </c>
      <c r="B14" s="5" t="s">
        <v>226</v>
      </c>
      <c r="C14" s="27"/>
      <c r="D14" s="27"/>
    </row>
    <row r="15" spans="1:4">
      <c r="A15" s="17" t="s">
        <v>227</v>
      </c>
      <c r="B15" s="17" t="s">
        <v>226</v>
      </c>
      <c r="C15" s="27"/>
      <c r="D15" s="27"/>
    </row>
    <row r="16" spans="1:4">
      <c r="A16" s="17" t="s">
        <v>228</v>
      </c>
      <c r="B16" s="17" t="s">
        <v>226</v>
      </c>
      <c r="C16" s="27"/>
      <c r="D16" s="27"/>
    </row>
    <row r="17" spans="1:4">
      <c r="A17" s="19" t="s">
        <v>405</v>
      </c>
      <c r="B17" s="5" t="s">
        <v>229</v>
      </c>
      <c r="C17" s="27"/>
      <c r="D17" s="27"/>
    </row>
    <row r="18" spans="1:4">
      <c r="A18" s="17" t="s">
        <v>220</v>
      </c>
      <c r="B18" s="17" t="s">
        <v>229</v>
      </c>
      <c r="C18" s="27"/>
      <c r="D18" s="27"/>
    </row>
    <row r="19" spans="1:4">
      <c r="A19" s="13" t="s">
        <v>230</v>
      </c>
      <c r="B19" s="5" t="s">
        <v>231</v>
      </c>
      <c r="C19" s="27"/>
      <c r="D19" s="27"/>
    </row>
    <row r="20" spans="1:4">
      <c r="A20" s="13" t="s">
        <v>406</v>
      </c>
      <c r="B20" s="5" t="s">
        <v>232</v>
      </c>
      <c r="C20" s="27"/>
      <c r="D20" s="27"/>
    </row>
    <row r="21" spans="1:4">
      <c r="A21" s="17" t="s">
        <v>228</v>
      </c>
      <c r="B21" s="17" t="s">
        <v>232</v>
      </c>
      <c r="C21" s="27"/>
      <c r="D21" s="27"/>
    </row>
    <row r="22" spans="1:4">
      <c r="A22" s="17" t="s">
        <v>220</v>
      </c>
      <c r="B22" s="17" t="s">
        <v>232</v>
      </c>
      <c r="C22" s="27"/>
      <c r="D22" s="27"/>
    </row>
    <row r="23" spans="1:4">
      <c r="A23" s="20" t="s">
        <v>402</v>
      </c>
      <c r="B23" s="7" t="s">
        <v>233</v>
      </c>
      <c r="C23" s="27"/>
      <c r="D23" s="27"/>
    </row>
    <row r="24" spans="1:4">
      <c r="A24" s="19" t="s">
        <v>234</v>
      </c>
      <c r="B24" s="5" t="s">
        <v>235</v>
      </c>
      <c r="C24" s="27"/>
      <c r="D24" s="27"/>
    </row>
    <row r="25" spans="1:4">
      <c r="A25" s="19" t="s">
        <v>236</v>
      </c>
      <c r="B25" s="5" t="s">
        <v>237</v>
      </c>
      <c r="C25" s="27"/>
      <c r="D25" s="27"/>
    </row>
    <row r="26" spans="1:4">
      <c r="A26" s="19" t="s">
        <v>240</v>
      </c>
      <c r="B26" s="5" t="s">
        <v>241</v>
      </c>
      <c r="C26" s="27"/>
      <c r="D26" s="27"/>
    </row>
    <row r="27" spans="1:4">
      <c r="A27" s="19" t="s">
        <v>242</v>
      </c>
      <c r="B27" s="5" t="s">
        <v>243</v>
      </c>
      <c r="C27" s="27"/>
      <c r="D27" s="27"/>
    </row>
    <row r="28" spans="1:4">
      <c r="A28" s="19" t="s">
        <v>244</v>
      </c>
      <c r="B28" s="5" t="s">
        <v>245</v>
      </c>
      <c r="C28" s="27"/>
      <c r="D28" s="27"/>
    </row>
    <row r="29" spans="1:4">
      <c r="A29" s="46" t="s">
        <v>403</v>
      </c>
      <c r="B29" s="47" t="s">
        <v>246</v>
      </c>
      <c r="C29" s="27"/>
      <c r="D29" s="27"/>
    </row>
    <row r="30" spans="1:4">
      <c r="A30" s="19" t="s">
        <v>247</v>
      </c>
      <c r="B30" s="5" t="s">
        <v>248</v>
      </c>
      <c r="C30" s="27"/>
      <c r="D30" s="27"/>
    </row>
    <row r="31" spans="1:4">
      <c r="A31" s="12" t="s">
        <v>249</v>
      </c>
      <c r="B31" s="5" t="s">
        <v>250</v>
      </c>
      <c r="C31" s="27"/>
      <c r="D31" s="27"/>
    </row>
    <row r="32" spans="1:4">
      <c r="A32" s="19" t="s">
        <v>407</v>
      </c>
      <c r="B32" s="5" t="s">
        <v>251</v>
      </c>
      <c r="C32" s="27"/>
      <c r="D32" s="27"/>
    </row>
    <row r="33" spans="1:4">
      <c r="A33" s="17" t="s">
        <v>220</v>
      </c>
      <c r="B33" s="17" t="s">
        <v>251</v>
      </c>
      <c r="C33" s="27"/>
      <c r="D33" s="27"/>
    </row>
    <row r="34" spans="1:4">
      <c r="A34" s="19" t="s">
        <v>408</v>
      </c>
      <c r="B34" s="5" t="s">
        <v>252</v>
      </c>
      <c r="C34" s="27"/>
      <c r="D34" s="27"/>
    </row>
    <row r="35" spans="1:4">
      <c r="A35" s="17" t="s">
        <v>253</v>
      </c>
      <c r="B35" s="17" t="s">
        <v>252</v>
      </c>
      <c r="C35" s="27"/>
      <c r="D35" s="27"/>
    </row>
    <row r="36" spans="1:4">
      <c r="A36" s="17" t="s">
        <v>254</v>
      </c>
      <c r="B36" s="17" t="s">
        <v>252</v>
      </c>
      <c r="C36" s="27"/>
      <c r="D36" s="27"/>
    </row>
    <row r="37" spans="1:4">
      <c r="A37" s="17" t="s">
        <v>255</v>
      </c>
      <c r="B37" s="17" t="s">
        <v>252</v>
      </c>
      <c r="C37" s="27"/>
      <c r="D37" s="27"/>
    </row>
    <row r="38" spans="1:4">
      <c r="A38" s="17" t="s">
        <v>220</v>
      </c>
      <c r="B38" s="17" t="s">
        <v>252</v>
      </c>
      <c r="C38" s="27"/>
      <c r="D38" s="27"/>
    </row>
    <row r="39" spans="1:4">
      <c r="A39" s="46" t="s">
        <v>409</v>
      </c>
      <c r="B39" s="47" t="s">
        <v>256</v>
      </c>
      <c r="C39" s="27"/>
      <c r="D39" s="27"/>
    </row>
    <row r="42" spans="1:4" ht="25.5">
      <c r="A42" s="43" t="s">
        <v>558</v>
      </c>
      <c r="B42" s="3" t="s">
        <v>81</v>
      </c>
      <c r="C42" s="91" t="s">
        <v>51</v>
      </c>
      <c r="D42" s="91" t="s">
        <v>52</v>
      </c>
    </row>
    <row r="43" spans="1:4">
      <c r="A43" s="19" t="s">
        <v>474</v>
      </c>
      <c r="B43" s="5" t="s">
        <v>346</v>
      </c>
      <c r="C43" s="27"/>
      <c r="D43" s="27"/>
    </row>
    <row r="44" spans="1:4">
      <c r="A44" s="54" t="s">
        <v>219</v>
      </c>
      <c r="B44" s="54" t="s">
        <v>346</v>
      </c>
      <c r="C44" s="27"/>
      <c r="D44" s="27"/>
    </row>
    <row r="45" spans="1:4" ht="30">
      <c r="A45" s="12" t="s">
        <v>347</v>
      </c>
      <c r="B45" s="5" t="s">
        <v>348</v>
      </c>
      <c r="C45" s="27"/>
      <c r="D45" s="27"/>
    </row>
    <row r="46" spans="1:4">
      <c r="A46" s="19" t="s">
        <v>514</v>
      </c>
      <c r="B46" s="5" t="s">
        <v>349</v>
      </c>
      <c r="C46" s="27"/>
      <c r="D46" s="27"/>
    </row>
    <row r="47" spans="1:4">
      <c r="A47" s="54" t="s">
        <v>219</v>
      </c>
      <c r="B47" s="54" t="s">
        <v>349</v>
      </c>
      <c r="C47" s="27"/>
      <c r="D47" s="27"/>
    </row>
    <row r="48" spans="1:4">
      <c r="A48" s="11" t="s">
        <v>493</v>
      </c>
      <c r="B48" s="7" t="s">
        <v>350</v>
      </c>
      <c r="C48" s="27"/>
      <c r="D48" s="27"/>
    </row>
    <row r="49" spans="1:4">
      <c r="A49" s="12" t="s">
        <v>515</v>
      </c>
      <c r="B49" s="5" t="s">
        <v>351</v>
      </c>
      <c r="C49" s="27"/>
      <c r="D49" s="27"/>
    </row>
    <row r="50" spans="1:4">
      <c r="A50" s="54" t="s">
        <v>227</v>
      </c>
      <c r="B50" s="54" t="s">
        <v>351</v>
      </c>
      <c r="C50" s="27"/>
      <c r="D50" s="27"/>
    </row>
    <row r="51" spans="1:4">
      <c r="A51" s="19" t="s">
        <v>352</v>
      </c>
      <c r="B51" s="5" t="s">
        <v>353</v>
      </c>
      <c r="C51" s="27"/>
      <c r="D51" s="27"/>
    </row>
    <row r="52" spans="1:4">
      <c r="A52" s="13" t="s">
        <v>516</v>
      </c>
      <c r="B52" s="5" t="s">
        <v>354</v>
      </c>
      <c r="C52" s="27"/>
      <c r="D52" s="27"/>
    </row>
    <row r="53" spans="1:4">
      <c r="A53" s="54" t="s">
        <v>228</v>
      </c>
      <c r="B53" s="54" t="s">
        <v>354</v>
      </c>
      <c r="C53" s="27"/>
      <c r="D53" s="27"/>
    </row>
    <row r="54" spans="1:4">
      <c r="A54" s="19" t="s">
        <v>355</v>
      </c>
      <c r="B54" s="5" t="s">
        <v>356</v>
      </c>
      <c r="C54" s="27"/>
      <c r="D54" s="27"/>
    </row>
    <row r="55" spans="1:4">
      <c r="A55" s="20" t="s">
        <v>494</v>
      </c>
      <c r="B55" s="7" t="s">
        <v>357</v>
      </c>
      <c r="C55" s="27"/>
      <c r="D55" s="27"/>
    </row>
    <row r="56" spans="1:4">
      <c r="A56" s="20" t="s">
        <v>361</v>
      </c>
      <c r="B56" s="7" t="s">
        <v>362</v>
      </c>
      <c r="C56" s="27"/>
      <c r="D56" s="27"/>
    </row>
    <row r="57" spans="1:4">
      <c r="A57" s="20" t="s">
        <v>363</v>
      </c>
      <c r="B57" s="7" t="s">
        <v>364</v>
      </c>
      <c r="C57" s="27"/>
      <c r="D57" s="27"/>
    </row>
    <row r="58" spans="1:4">
      <c r="A58" s="20" t="s">
        <v>367</v>
      </c>
      <c r="B58" s="7" t="s">
        <v>368</v>
      </c>
      <c r="C58" s="27"/>
      <c r="D58" s="27"/>
    </row>
    <row r="59" spans="1:4">
      <c r="A59" s="11" t="s">
        <v>17</v>
      </c>
      <c r="B59" s="7" t="s">
        <v>369</v>
      </c>
      <c r="C59" s="27"/>
      <c r="D59" s="27"/>
    </row>
    <row r="60" spans="1:4">
      <c r="A60" s="15" t="s">
        <v>370</v>
      </c>
      <c r="B60" s="7" t="s">
        <v>369</v>
      </c>
      <c r="C60" s="27"/>
      <c r="D60" s="27"/>
    </row>
    <row r="61" spans="1:4">
      <c r="A61" s="92" t="s">
        <v>496</v>
      </c>
      <c r="B61" s="47" t="s">
        <v>371</v>
      </c>
      <c r="C61" s="27"/>
      <c r="D61" s="27"/>
    </row>
    <row r="62" spans="1:4">
      <c r="A62" s="12" t="s">
        <v>372</v>
      </c>
      <c r="B62" s="5" t="s">
        <v>373</v>
      </c>
      <c r="C62" s="27"/>
      <c r="D62" s="27"/>
    </row>
    <row r="63" spans="1:4">
      <c r="A63" s="13" t="s">
        <v>374</v>
      </c>
      <c r="B63" s="5" t="s">
        <v>375</v>
      </c>
      <c r="C63" s="27"/>
      <c r="D63" s="27"/>
    </row>
    <row r="64" spans="1:4">
      <c r="A64" s="19" t="s">
        <v>376</v>
      </c>
      <c r="B64" s="5" t="s">
        <v>377</v>
      </c>
      <c r="C64" s="27"/>
      <c r="D64" s="27"/>
    </row>
    <row r="65" spans="1:4">
      <c r="A65" s="19" t="s">
        <v>479</v>
      </c>
      <c r="B65" s="5" t="s">
        <v>378</v>
      </c>
      <c r="C65" s="27"/>
      <c r="D65" s="27"/>
    </row>
    <row r="66" spans="1:4">
      <c r="A66" s="54" t="s">
        <v>253</v>
      </c>
      <c r="B66" s="54" t="s">
        <v>378</v>
      </c>
      <c r="C66" s="27"/>
      <c r="D66" s="27"/>
    </row>
    <row r="67" spans="1:4">
      <c r="A67" s="54" t="s">
        <v>254</v>
      </c>
      <c r="B67" s="54" t="s">
        <v>378</v>
      </c>
      <c r="C67" s="27"/>
      <c r="D67" s="27"/>
    </row>
    <row r="68" spans="1:4">
      <c r="A68" s="55" t="s">
        <v>255</v>
      </c>
      <c r="B68" s="55" t="s">
        <v>378</v>
      </c>
      <c r="C68" s="27"/>
      <c r="D68" s="27"/>
    </row>
    <row r="69" spans="1:4">
      <c r="A69" s="46" t="s">
        <v>497</v>
      </c>
      <c r="B69" s="47" t="s">
        <v>379</v>
      </c>
      <c r="C69" s="27"/>
      <c r="D69" s="27"/>
    </row>
  </sheetData>
  <mergeCells count="2">
    <mergeCell ref="A1:D1"/>
    <mergeCell ref="A2:D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2"/>
  <sheetViews>
    <sheetView topLeftCell="A10" workbookViewId="0">
      <selection activeCell="C31" sqref="C31"/>
    </sheetView>
  </sheetViews>
  <sheetFormatPr defaultRowHeight="15"/>
  <cols>
    <col min="1" max="1" width="65" customWidth="1"/>
    <col min="3" max="3" width="16.85546875" customWidth="1"/>
  </cols>
  <sheetData>
    <row r="1" spans="1:3" ht="24" customHeight="1">
      <c r="A1" s="144" t="s">
        <v>580</v>
      </c>
      <c r="B1" s="148"/>
      <c r="C1" s="148"/>
    </row>
    <row r="2" spans="1:3" ht="26.25" customHeight="1">
      <c r="A2" s="147" t="s">
        <v>604</v>
      </c>
      <c r="B2" s="148"/>
      <c r="C2" s="148"/>
    </row>
    <row r="4" spans="1:3" ht="25.5">
      <c r="A4" s="43" t="s">
        <v>558</v>
      </c>
      <c r="B4" s="3" t="s">
        <v>81</v>
      </c>
      <c r="C4" s="91" t="s">
        <v>50</v>
      </c>
    </row>
    <row r="5" spans="1:3">
      <c r="A5" s="5" t="s">
        <v>499</v>
      </c>
      <c r="B5" s="5" t="s">
        <v>294</v>
      </c>
      <c r="C5" s="121"/>
    </row>
    <row r="6" spans="1:3">
      <c r="A6" s="5" t="s">
        <v>500</v>
      </c>
      <c r="B6" s="5" t="s">
        <v>294</v>
      </c>
      <c r="C6" s="121"/>
    </row>
    <row r="7" spans="1:3">
      <c r="A7" s="5" t="s">
        <v>501</v>
      </c>
      <c r="B7" s="5" t="s">
        <v>294</v>
      </c>
      <c r="C7" s="121">
        <v>1300000</v>
      </c>
    </row>
    <row r="8" spans="1:3">
      <c r="A8" s="5" t="s">
        <v>502</v>
      </c>
      <c r="B8" s="5" t="s">
        <v>294</v>
      </c>
      <c r="C8" s="121"/>
    </row>
    <row r="9" spans="1:3">
      <c r="A9" s="7" t="s">
        <v>454</v>
      </c>
      <c r="B9" s="8" t="s">
        <v>294</v>
      </c>
      <c r="C9" s="121">
        <f>SUM(C5:C8)</f>
        <v>1300000</v>
      </c>
    </row>
    <row r="10" spans="1:3">
      <c r="A10" s="5" t="s">
        <v>455</v>
      </c>
      <c r="B10" s="6" t="s">
        <v>295</v>
      </c>
      <c r="C10" s="121">
        <v>550000</v>
      </c>
    </row>
    <row r="11" spans="1:3" ht="27">
      <c r="A11" s="54" t="s">
        <v>296</v>
      </c>
      <c r="B11" s="54" t="s">
        <v>295</v>
      </c>
      <c r="C11" s="121">
        <v>550000</v>
      </c>
    </row>
    <row r="12" spans="1:3" ht="27">
      <c r="A12" s="54" t="s">
        <v>297</v>
      </c>
      <c r="B12" s="54" t="s">
        <v>295</v>
      </c>
      <c r="C12" s="121"/>
    </row>
    <row r="13" spans="1:3">
      <c r="A13" s="5" t="s">
        <v>457</v>
      </c>
      <c r="B13" s="6" t="s">
        <v>301</v>
      </c>
      <c r="C13" s="121">
        <v>300000</v>
      </c>
    </row>
    <row r="14" spans="1:3" ht="27">
      <c r="A14" s="54" t="s">
        <v>302</v>
      </c>
      <c r="B14" s="54" t="s">
        <v>301</v>
      </c>
      <c r="C14" s="121"/>
    </row>
    <row r="15" spans="1:3" ht="27">
      <c r="A15" s="54" t="s">
        <v>303</v>
      </c>
      <c r="B15" s="54" t="s">
        <v>301</v>
      </c>
      <c r="C15" s="121">
        <v>300000</v>
      </c>
    </row>
    <row r="16" spans="1:3">
      <c r="A16" s="54" t="s">
        <v>304</v>
      </c>
      <c r="B16" s="54" t="s">
        <v>301</v>
      </c>
      <c r="C16" s="121"/>
    </row>
    <row r="17" spans="1:3">
      <c r="A17" s="54" t="s">
        <v>305</v>
      </c>
      <c r="B17" s="54" t="s">
        <v>301</v>
      </c>
      <c r="C17" s="121"/>
    </row>
    <row r="18" spans="1:3">
      <c r="A18" s="5" t="s">
        <v>503</v>
      </c>
      <c r="B18" s="6" t="s">
        <v>306</v>
      </c>
      <c r="C18" s="121"/>
    </row>
    <row r="19" spans="1:3">
      <c r="A19" s="54" t="s">
        <v>307</v>
      </c>
      <c r="B19" s="54" t="s">
        <v>306</v>
      </c>
      <c r="C19" s="121"/>
    </row>
    <row r="20" spans="1:3">
      <c r="A20" s="54" t="s">
        <v>308</v>
      </c>
      <c r="B20" s="54" t="s">
        <v>306</v>
      </c>
      <c r="C20" s="121"/>
    </row>
    <row r="21" spans="1:3">
      <c r="A21" s="7" t="s">
        <v>486</v>
      </c>
      <c r="B21" s="8" t="s">
        <v>309</v>
      </c>
      <c r="C21" s="121">
        <f>SUM(C10+C13+C18)</f>
        <v>850000</v>
      </c>
    </row>
    <row r="22" spans="1:3">
      <c r="A22" s="5" t="s">
        <v>504</v>
      </c>
      <c r="B22" s="5" t="s">
        <v>310</v>
      </c>
      <c r="C22" s="121"/>
    </row>
    <row r="23" spans="1:3">
      <c r="A23" s="5" t="s">
        <v>505</v>
      </c>
      <c r="B23" s="5" t="s">
        <v>310</v>
      </c>
      <c r="C23" s="121"/>
    </row>
    <row r="24" spans="1:3">
      <c r="A24" s="5" t="s">
        <v>506</v>
      </c>
      <c r="B24" s="5" t="s">
        <v>310</v>
      </c>
      <c r="C24" s="121"/>
    </row>
    <row r="25" spans="1:3">
      <c r="A25" s="5" t="s">
        <v>507</v>
      </c>
      <c r="B25" s="5" t="s">
        <v>310</v>
      </c>
      <c r="C25" s="121"/>
    </row>
    <row r="26" spans="1:3">
      <c r="A26" s="5" t="s">
        <v>508</v>
      </c>
      <c r="B26" s="5" t="s">
        <v>310</v>
      </c>
      <c r="C26" s="121"/>
    </row>
    <row r="27" spans="1:3">
      <c r="A27" s="5" t="s">
        <v>509</v>
      </c>
      <c r="B27" s="5" t="s">
        <v>310</v>
      </c>
      <c r="C27" s="121"/>
    </row>
    <row r="28" spans="1:3">
      <c r="A28" s="5" t="s">
        <v>510</v>
      </c>
      <c r="B28" s="5" t="s">
        <v>310</v>
      </c>
      <c r="C28" s="121"/>
    </row>
    <row r="29" spans="1:3">
      <c r="A29" s="5" t="s">
        <v>511</v>
      </c>
      <c r="B29" s="5" t="s">
        <v>310</v>
      </c>
      <c r="C29" s="121"/>
    </row>
    <row r="30" spans="1:3" ht="45">
      <c r="A30" s="5" t="s">
        <v>512</v>
      </c>
      <c r="B30" s="5" t="s">
        <v>310</v>
      </c>
      <c r="C30" s="121">
        <v>15000</v>
      </c>
    </row>
    <row r="31" spans="1:3">
      <c r="A31" s="5" t="s">
        <v>513</v>
      </c>
      <c r="B31" s="5" t="s">
        <v>310</v>
      </c>
      <c r="C31" s="121"/>
    </row>
    <row r="32" spans="1:3">
      <c r="A32" s="7" t="s">
        <v>459</v>
      </c>
      <c r="B32" s="8" t="s">
        <v>310</v>
      </c>
      <c r="C32" s="121">
        <f>SUM(C22:C31)</f>
        <v>15000</v>
      </c>
    </row>
  </sheetData>
  <mergeCells count="2">
    <mergeCell ref="A1:C1"/>
    <mergeCell ref="A2:C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9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42</vt:i4>
      </vt:variant>
    </vt:vector>
  </HeadingPairs>
  <TitlesOfParts>
    <vt:vector size="55" baseType="lpstr">
      <vt:lpstr>bevételek</vt:lpstr>
      <vt:lpstr>kiadások működés felhalmozás</vt:lpstr>
      <vt:lpstr>MÉRLEG (2)</vt:lpstr>
      <vt:lpstr>létszám</vt:lpstr>
      <vt:lpstr>beruházások felújítások</vt:lpstr>
      <vt:lpstr>stabilitási 1</vt:lpstr>
      <vt:lpstr>stabilitási 2</vt:lpstr>
      <vt:lpstr>hitelek</vt:lpstr>
      <vt:lpstr>helyi adók</vt:lpstr>
      <vt:lpstr>EI FELHASZN TERV</vt:lpstr>
      <vt:lpstr>TÖBB ÉVES</vt:lpstr>
      <vt:lpstr>KÖZVETETT</vt:lpstr>
      <vt:lpstr>GÖRDÜLŐ</vt:lpstr>
      <vt:lpstr>KÖZVETETT!_pr232</vt:lpstr>
      <vt:lpstr>'MÉRLEG (2)'!_pr232</vt:lpstr>
      <vt:lpstr>'TÖBB ÉVES'!_pr232</vt:lpstr>
      <vt:lpstr>KÖZVETETT!_pr233</vt:lpstr>
      <vt:lpstr>'MÉRLEG (2)'!_pr233</vt:lpstr>
      <vt:lpstr>'TÖBB ÉVES'!_pr233</vt:lpstr>
      <vt:lpstr>KÖZVETETT!_pr234</vt:lpstr>
      <vt:lpstr>'MÉRLEG (2)'!_pr234</vt:lpstr>
      <vt:lpstr>'TÖBB ÉVES'!_pr234</vt:lpstr>
      <vt:lpstr>KÖZVETETT!_pr235</vt:lpstr>
      <vt:lpstr>'MÉRLEG (2)'!_pr235</vt:lpstr>
      <vt:lpstr>'TÖBB ÉVES'!_pr235</vt:lpstr>
      <vt:lpstr>KÖZVETETT!_pr236</vt:lpstr>
      <vt:lpstr>'MÉRLEG (2)'!_pr236</vt:lpstr>
      <vt:lpstr>'TÖBB ÉVES'!_pr236</vt:lpstr>
      <vt:lpstr>'MÉRLEG (2)'!_pr312</vt:lpstr>
      <vt:lpstr>'TÖBB ÉVES'!_pr312</vt:lpstr>
      <vt:lpstr>'MÉRLEG (2)'!_pr313</vt:lpstr>
      <vt:lpstr>'TÖBB ÉVES'!_pr313</vt:lpstr>
      <vt:lpstr>KÖZVETETT!_pr314</vt:lpstr>
      <vt:lpstr>'MÉRLEG (2)'!_pr314</vt:lpstr>
      <vt:lpstr>'TÖBB ÉVES'!_pr314</vt:lpstr>
      <vt:lpstr>GÖRDÜLŐ!_pr315</vt:lpstr>
      <vt:lpstr>'MÉRLEG (2)'!_pr315</vt:lpstr>
      <vt:lpstr>'TÖBB ÉVES'!_pr315</vt:lpstr>
      <vt:lpstr>GÖRDÜLŐ!_pr347</vt:lpstr>
      <vt:lpstr>GÖRDÜLŐ!_pr348</vt:lpstr>
      <vt:lpstr>GÖRDÜLŐ!_pr349</vt:lpstr>
      <vt:lpstr>'stabilitási 2'!foot_4_place</vt:lpstr>
      <vt:lpstr>'stabilitási 2'!foot_53_place</vt:lpstr>
      <vt:lpstr>'beruházások felújítások'!Nyomtatási_terület</vt:lpstr>
      <vt:lpstr>bevételek!Nyomtatási_terület</vt:lpstr>
      <vt:lpstr>'EI FELHASZN TERV'!Nyomtatási_terület</vt:lpstr>
      <vt:lpstr>GÖRDÜLŐ!Nyomtatási_terület</vt:lpstr>
      <vt:lpstr>hitelek!Nyomtatási_terület</vt:lpstr>
      <vt:lpstr>'kiadások működés felhalmozás'!Nyomtatási_terület</vt:lpstr>
      <vt:lpstr>KÖZVETETT!Nyomtatási_terület</vt:lpstr>
      <vt:lpstr>létszám!Nyomtatási_terület</vt:lpstr>
      <vt:lpstr>'MÉRLEG (2)'!Nyomtatási_terület</vt:lpstr>
      <vt:lpstr>'stabilitási 1'!Nyomtatási_terület</vt:lpstr>
      <vt:lpstr>'stabilitási 2'!Nyomtatási_terület</vt:lpstr>
      <vt:lpstr>'TÖBB ÉVES'!Nyomtatási_terület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2016-02-22T15:22:50Z</cp:lastPrinted>
  <dcterms:created xsi:type="dcterms:W3CDTF">2014-01-03T21:48:14Z</dcterms:created>
  <dcterms:modified xsi:type="dcterms:W3CDTF">2016-02-24T06:49:25Z</dcterms:modified>
</cp:coreProperties>
</file>