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i rendelet módosítása\"/>
    </mc:Choice>
  </mc:AlternateContent>
  <xr:revisionPtr revIDLastSave="0" documentId="13_ncr:1_{0F80F7FB-D3E0-4374-9745-67A956CC9C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 sz. melléklet költségv. tám.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4" l="1"/>
  <c r="N17" i="14"/>
  <c r="P15" i="14"/>
  <c r="G17" i="14"/>
  <c r="F17" i="14" l="1"/>
  <c r="Q27" i="14"/>
  <c r="P32" i="14"/>
  <c r="P24" i="14"/>
  <c r="P19" i="14"/>
  <c r="P18" i="14"/>
  <c r="P14" i="14"/>
  <c r="P13" i="14"/>
  <c r="P12" i="14"/>
  <c r="P11" i="14"/>
  <c r="P10" i="14"/>
  <c r="P9" i="14"/>
  <c r="P8" i="14"/>
  <c r="P17" i="14" l="1"/>
  <c r="P20" i="14"/>
  <c r="P22" i="14" s="1"/>
  <c r="H10" i="14"/>
  <c r="H11" i="14"/>
  <c r="P34" i="14" l="1"/>
  <c r="H19" i="14"/>
  <c r="H18" i="14"/>
  <c r="H20" i="14" l="1"/>
  <c r="H22" i="14" s="1"/>
  <c r="Q22" i="14" s="1"/>
  <c r="H25" i="14"/>
  <c r="H26" i="14"/>
  <c r="H24" i="14"/>
  <c r="H32" i="14" l="1"/>
  <c r="H30" i="14"/>
  <c r="H14" i="14"/>
  <c r="H13" i="14"/>
  <c r="H12" i="14"/>
  <c r="H9" i="14"/>
  <c r="H8" i="14"/>
  <c r="H17" i="14" l="1"/>
  <c r="H34" i="14" s="1"/>
</calcChain>
</file>

<file path=xl/sharedStrings.xml><?xml version="1.0" encoding="utf-8"?>
<sst xmlns="http://schemas.openxmlformats.org/spreadsheetml/2006/main" count="157" uniqueCount="73">
  <si>
    <t>Sor-szám</t>
  </si>
  <si>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</si>
  <si>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</si>
  <si>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</si>
  <si>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</si>
  <si>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</si>
  <si>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</si>
  <si>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Települési Önkormányzatok támogatása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</si>
  <si>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</si>
  <si>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</si>
  <si>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</si>
  <si>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</si>
  <si>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</si>
  <si>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</si>
  <si>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</si>
  <si>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</si>
  <si>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</si>
  <si>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</si>
  <si>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</si>
  <si>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</si>
  <si>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</si>
  <si>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</si>
  <si>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</si>
  <si>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</si>
  <si>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</si>
  <si>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III.3.a.a</t>
  </si>
  <si>
    <t>Működési engedéllyel rendelkező család- és gyermekjóléti szolgálat</t>
  </si>
  <si>
    <t>számított létszám</t>
  </si>
  <si>
    <t>Szociális étkeztetés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</si>
  <si>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</si>
  <si>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</si>
  <si>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</si>
  <si>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</si>
  <si>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rászoruló gyermekek intézményen kívüli szünidei étkeztetésének támogatása</t>
  </si>
  <si>
    <t>III.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</si>
  <si>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</si>
  <si>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</si>
  <si>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</si>
  <si>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</si>
  <si>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</si>
  <si>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</si>
  <si>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</si>
  <si>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</si>
  <si>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Lakosságszám  2019. I. 1-én: 623 fő</t>
  </si>
  <si>
    <t>II.1.(1)</t>
  </si>
  <si>
    <t>Pedasgógusok elismert létszáma</t>
  </si>
  <si>
    <t>II.1.(2)</t>
  </si>
  <si>
    <t>pedagógus szakképzettséggel nem rendelkező, pedagógusok nevelő munkáját közvetlenül segítők száma a Köznev. Tv. 2. melléklete szerint</t>
  </si>
  <si>
    <t>II.2 (1)</t>
  </si>
  <si>
    <t>Pedagógusok és az e pedagógusok nevelő munkáját közvetlenül segítők támogatása</t>
  </si>
  <si>
    <t>Óvoda napi  nyitvatartási ideje eléri a 8 órát</t>
  </si>
  <si>
    <t>II.</t>
  </si>
  <si>
    <t>III.5.aa,</t>
  </si>
  <si>
    <t xml:space="preserve">2018. évi idegenforgalmi adó bevétel  </t>
  </si>
  <si>
    <t>II. A települési önkormányzatok egyes köznevelési feladatainak támogatása</t>
  </si>
  <si>
    <t>2020. évi ÖSSZES KÖLTSÉGVETÉSI TÁMOGATÁS</t>
  </si>
  <si>
    <t>I.</t>
  </si>
  <si>
    <t xml:space="preserve">A helyi önkormányzatok  működésének  általános támogatása összesen </t>
  </si>
  <si>
    <t>A települési önkormányzatok szociális, gyermekjóléti és gyermekétkeztetési feladatainak támogatása összesen</t>
  </si>
  <si>
    <t>IV.b</t>
  </si>
  <si>
    <t>Üdülőhelyi feladatok támogatása</t>
  </si>
  <si>
    <t>I.Ie</t>
  </si>
  <si>
    <t>I.I.e-I.I.f</t>
  </si>
  <si>
    <t>Üdülőhelyi feladatok támogatása beszámítás után</t>
  </si>
  <si>
    <t>Általános működési támogatás</t>
  </si>
  <si>
    <t>Eredeti előiráényzat</t>
  </si>
  <si>
    <t>Módosított előirányzat</t>
  </si>
  <si>
    <t>Önkormányzati kiegészítő támogatása</t>
  </si>
  <si>
    <t>Idegenforgalmi adó  központi  támogatása</t>
  </si>
  <si>
    <t>3. melléklet Demjén Község Önkormányzata Képviselő-testületének 16/2020.(XII.7.) önkormányzati rendeletéhez</t>
  </si>
  <si>
    <t>adatok Ft-ban</t>
  </si>
  <si>
    <t>Sorszám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</si>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</sst>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\ _F_t_-;\-* #,##0.0\ _F_t_-;_-* &quot;-&quot;??\ _F_t_-;_-@_-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5" fontId="2" fillId="0" borderId="1" xfId="1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165" fontId="2" fillId="2" borderId="1" xfId="1" applyNumberFormat="1" applyFont="1" applyFill="1" applyBorder="1"/>
    <xf numFmtId="165" fontId="2" fillId="2" borderId="1" xfId="0" applyNumberFormat="1" applyFont="1" applyFill="1" applyBorder="1"/>
    <xf numFmtId="165" fontId="6" fillId="0" borderId="1" xfId="1" applyNumberFormat="1" applyFont="1" applyBorder="1" applyAlignment="1">
      <alignment wrapText="1"/>
    </xf>
    <xf numFmtId="165" fontId="2" fillId="0" borderId="1" xfId="1" applyNumberFormat="1" applyFont="1" applyBorder="1" applyAlignment="1">
      <alignment wrapText="1"/>
    </xf>
    <xf numFmtId="165" fontId="8" fillId="3" borderId="1" xfId="0" applyNumberFormat="1" applyFont="1" applyFill="1" applyBorder="1"/>
    <xf numFmtId="165" fontId="7" fillId="0" borderId="1" xfId="1" applyNumberFormat="1" applyFont="1" applyBorder="1"/>
    <xf numFmtId="0" fontId="7" fillId="0" borderId="1" xfId="0" applyFont="1" applyBorder="1"/>
    <xf numFmtId="165" fontId="9" fillId="3" borderId="1" xfId="1" applyNumberFormat="1" applyFont="1" applyFill="1" applyBorder="1"/>
    <xf numFmtId="0" fontId="9" fillId="3" borderId="1" xfId="0" applyFont="1" applyFill="1" applyBorder="1"/>
    <xf numFmtId="2" fontId="2" fillId="0" borderId="1" xfId="1" applyNumberFormat="1" applyFont="1" applyBorder="1"/>
    <xf numFmtId="166" fontId="2" fillId="2" borderId="1" xfId="1" applyNumberFormat="1" applyFont="1" applyFill="1" applyBorder="1"/>
    <xf numFmtId="0" fontId="11" fillId="2" borderId="1" xfId="0" applyFont="1" applyFill="1" applyBorder="1"/>
    <xf numFmtId="165" fontId="11" fillId="2" borderId="1" xfId="1" applyNumberFormat="1" applyFont="1" applyFill="1" applyBorder="1"/>
    <xf numFmtId="165" fontId="11" fillId="2" borderId="1" xfId="0" applyNumberFormat="1" applyFont="1" applyFill="1" applyBorder="1"/>
    <xf numFmtId="0" fontId="11" fillId="2" borderId="1" xfId="0" applyFont="1" applyFill="1" applyBorder="1" applyAlignment="1">
      <alignment wrapText="1"/>
    </xf>
    <xf numFmtId="0" fontId="10" fillId="3" borderId="1" xfId="0" applyFont="1" applyFill="1" applyBorder="1"/>
    <xf numFmtId="165" fontId="10" fillId="3" borderId="1" xfId="1" applyNumberFormat="1" applyFont="1" applyFill="1" applyBorder="1"/>
    <xf numFmtId="165" fontId="10" fillId="3" borderId="1" xfId="0" applyNumberFormat="1" applyFont="1" applyFill="1" applyBorder="1"/>
    <xf numFmtId="0" fontId="1" fillId="0" borderId="1" xfId="0" applyFont="1" applyBorder="1"/>
    <xf numFmtId="165" fontId="0" fillId="0" borderId="0" xfId="0" applyNumberFormat="1"/>
    <xf numFmtId="0" fontId="3" fillId="0" borderId="0" xfId="0" applyFont="1" applyBorder="1" applyAlignment="1">
      <alignment horizontal="center"/>
    </xf>
    <xf numFmtId="0" fontId="11" fillId="2" borderId="1" xfId="0" applyFont="1" applyFill="1" applyBorder="1" applyAlignme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A3" workbookViewId="0">
      <selection activeCell="A3" sqref="A3:P3"/>
    </sheetView>
  </sheetViews>
  <sheetFormatPr defaultRowHeight="12.75" x14ac:dyDescent="0.2"/>
  <cols>
    <col min="2" max="2" width="20.7109375" customWidth="1"/>
    <col min="3" max="3" width="21.7109375" customWidth="1"/>
    <col min="4" max="4" width="15.28515625" bestFit="1" customWidth="1"/>
    <col min="5" max="5" width="8.28515625" customWidth="1"/>
    <col min="6" max="6" width="15.5703125" customWidth="1"/>
    <col min="7" max="7" width="16.85546875" customWidth="1"/>
    <col min="8" max="8" width="18" customWidth="1"/>
    <col min="10" max="10" width="21" customWidth="1"/>
    <col min="12" max="12" width="14.28515625" customWidth="1"/>
    <col min="13" max="13" width="12" bestFit="1" customWidth="1"/>
    <col min="14" max="14" width="14.85546875" customWidth="1"/>
    <col min="15" max="15" width="24.5703125" customWidth="1"/>
    <col min="16" max="16" width="19.5703125" customWidth="1"/>
    <col min="17" max="17" width="11" bestFit="1" customWidth="1"/>
  </cols>
  <sheetData>
    <row r="1" spans="1:16" ht="15" customHeight="1" x14ac:dyDescent="0.25">
      <c r="A1" s="47" t="s">
        <v>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5" x14ac:dyDescent="0.25">
      <c r="A2" s="48" t="s">
        <v>70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5" x14ac:dyDescent="0.25">
      <c r="A3" s="41" t="s">
        <v>72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5" x14ac:dyDescent="0.25">
      <c r="A4" s="45" t="s">
        <v>43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" x14ac:dyDescent="0.25">
      <c r="A5" s="35"/>
      <c r="B5" s="35"/>
      <c r="C5" s="35"/>
      <c r="D5" s="35"/>
      <c r="E5" s="35"/>
      <c r="F5" s="35"/>
      <c r="G5" s="35"/>
      <c r="H5" s="35"/>
    </row>
    <row r="6" spans="1:16" ht="15" x14ac:dyDescent="0.25">
      <c r="A6" s="43" t="s">
        <v>65</v>
      </c>
      <c r="B6" s="43"/>
      <c r="C6" s="43"/>
      <c r="D6" s="43"/>
      <c r="E6" s="43"/>
      <c r="F6" s="43"/>
      <c r="G6" s="43"/>
      <c r="H6" s="43"/>
      <c r="I6" s="44" t="s">
        <v>66</v>
      </c>
      <c r="J6" s="44"/>
      <c r="K6" s="44"/>
      <c r="L6" s="44"/>
      <c r="M6" s="44"/>
      <c r="N6" s="44"/>
      <c r="O6" s="44"/>
      <c r="P6" s="44"/>
    </row>
    <row r="7" spans="1:16" ht="60" x14ac:dyDescent="0.25">
      <c r="A7" s="5" t="s">
        <v>71</v>
      </c>
      <c r="B7" s="6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6" t="s">
        <v>6</v>
      </c>
      <c r="H7" s="5" t="s">
        <v>7</v>
      </c>
      <c r="I7" s="5" t="s">
        <v>0</v>
      </c>
      <c r="J7" s="6" t="s">
        <v>1</v>
      </c>
      <c r="K7" s="5" t="s">
        <v>2</v>
      </c>
      <c r="L7" s="5" t="s">
        <v>3</v>
      </c>
      <c r="M7" s="5" t="s">
        <v>4</v>
      </c>
      <c r="N7" s="5" t="s">
        <v>5</v>
      </c>
      <c r="O7" s="6" t="s">
        <v>6</v>
      </c>
      <c r="P7" s="5" t="s">
        <v>7</v>
      </c>
    </row>
    <row r="8" spans="1:16" ht="69.75" customHeight="1" x14ac:dyDescent="0.2">
      <c r="A8" s="1" t="s">
        <v>8</v>
      </c>
      <c r="B8" s="2" t="s">
        <v>9</v>
      </c>
      <c r="C8" s="1" t="s">
        <v>10</v>
      </c>
      <c r="D8" s="4">
        <v>25200</v>
      </c>
      <c r="E8" s="4"/>
      <c r="F8" s="4">
        <v>4052160</v>
      </c>
      <c r="G8" s="4">
        <v>4052160</v>
      </c>
      <c r="H8" s="15">
        <f t="shared" ref="H8:H14" si="0">SUM(F8-G8)</f>
        <v>0</v>
      </c>
      <c r="I8" s="1" t="s">
        <v>8</v>
      </c>
      <c r="J8" s="2" t="s">
        <v>9</v>
      </c>
      <c r="K8" s="1" t="s">
        <v>10</v>
      </c>
      <c r="L8" s="4">
        <v>25200</v>
      </c>
      <c r="M8" s="4"/>
      <c r="N8" s="4">
        <v>4052160</v>
      </c>
      <c r="O8" s="4">
        <v>4052160</v>
      </c>
      <c r="P8" s="15">
        <f t="shared" ref="P8:P15" si="1">SUM(N8-O8)</f>
        <v>0</v>
      </c>
    </row>
    <row r="9" spans="1:16" ht="62.25" customHeight="1" x14ac:dyDescent="0.2">
      <c r="A9" s="1" t="s">
        <v>11</v>
      </c>
      <c r="B9" s="2" t="s">
        <v>12</v>
      </c>
      <c r="C9" s="1" t="s">
        <v>13</v>
      </c>
      <c r="D9" s="4"/>
      <c r="E9" s="4"/>
      <c r="F9" s="4">
        <v>3104000</v>
      </c>
      <c r="G9" s="4">
        <v>3104000</v>
      </c>
      <c r="H9" s="15">
        <f t="shared" si="0"/>
        <v>0</v>
      </c>
      <c r="I9" s="1" t="s">
        <v>11</v>
      </c>
      <c r="J9" s="2" t="s">
        <v>12</v>
      </c>
      <c r="K9" s="1" t="s">
        <v>13</v>
      </c>
      <c r="L9" s="4"/>
      <c r="M9" s="4"/>
      <c r="N9" s="4">
        <v>3104000</v>
      </c>
      <c r="O9" s="4">
        <v>3104000</v>
      </c>
      <c r="P9" s="15">
        <f t="shared" si="1"/>
        <v>0</v>
      </c>
    </row>
    <row r="10" spans="1:16" ht="63.75" customHeight="1" x14ac:dyDescent="0.2">
      <c r="A10" s="1" t="s">
        <v>14</v>
      </c>
      <c r="B10" s="9" t="s">
        <v>15</v>
      </c>
      <c r="C10" s="1" t="s">
        <v>16</v>
      </c>
      <c r="D10" s="4"/>
      <c r="E10" s="4"/>
      <c r="F10" s="4">
        <v>100000</v>
      </c>
      <c r="G10" s="4">
        <v>100000</v>
      </c>
      <c r="H10" s="15">
        <f t="shared" si="0"/>
        <v>0</v>
      </c>
      <c r="I10" s="1" t="s">
        <v>14</v>
      </c>
      <c r="J10" s="9" t="s">
        <v>15</v>
      </c>
      <c r="K10" s="1" t="s">
        <v>16</v>
      </c>
      <c r="L10" s="4"/>
      <c r="M10" s="4"/>
      <c r="N10" s="4">
        <v>100000</v>
      </c>
      <c r="O10" s="4">
        <v>100000</v>
      </c>
      <c r="P10" s="15">
        <f t="shared" si="1"/>
        <v>0</v>
      </c>
    </row>
    <row r="11" spans="1:16" ht="51" x14ac:dyDescent="0.2">
      <c r="A11" s="1" t="s">
        <v>17</v>
      </c>
      <c r="B11" s="2" t="s">
        <v>18</v>
      </c>
      <c r="C11" s="1" t="s">
        <v>13</v>
      </c>
      <c r="D11" s="4"/>
      <c r="E11" s="4"/>
      <c r="F11" s="4">
        <v>1380160</v>
      </c>
      <c r="G11" s="4">
        <v>1380160</v>
      </c>
      <c r="H11" s="15">
        <f t="shared" si="0"/>
        <v>0</v>
      </c>
      <c r="I11" s="1" t="s">
        <v>17</v>
      </c>
      <c r="J11" s="2" t="s">
        <v>18</v>
      </c>
      <c r="K11" s="1" t="s">
        <v>13</v>
      </c>
      <c r="L11" s="4"/>
      <c r="M11" s="4"/>
      <c r="N11" s="4">
        <v>1380160</v>
      </c>
      <c r="O11" s="4">
        <v>1380160</v>
      </c>
      <c r="P11" s="15">
        <f t="shared" si="1"/>
        <v>0</v>
      </c>
    </row>
    <row r="12" spans="1:16" ht="26.25" x14ac:dyDescent="0.25">
      <c r="A12" s="10" t="s">
        <v>20</v>
      </c>
      <c r="B12" s="11" t="s">
        <v>21</v>
      </c>
      <c r="C12" s="12" t="s">
        <v>19</v>
      </c>
      <c r="D12" s="15">
        <v>2700</v>
      </c>
      <c r="E12" s="15"/>
      <c r="F12" s="15">
        <v>3500000</v>
      </c>
      <c r="G12" s="16">
        <v>3500000</v>
      </c>
      <c r="H12" s="15">
        <f t="shared" si="0"/>
        <v>0</v>
      </c>
      <c r="I12" s="10" t="s">
        <v>20</v>
      </c>
      <c r="J12" s="11" t="s">
        <v>21</v>
      </c>
      <c r="K12" s="12" t="s">
        <v>19</v>
      </c>
      <c r="L12" s="15">
        <v>2700</v>
      </c>
      <c r="M12" s="15"/>
      <c r="N12" s="15">
        <v>3500000</v>
      </c>
      <c r="O12" s="16">
        <v>3500000</v>
      </c>
      <c r="P12" s="15">
        <f t="shared" si="1"/>
        <v>0</v>
      </c>
    </row>
    <row r="13" spans="1:16" ht="39" x14ac:dyDescent="0.25">
      <c r="A13" s="10" t="s">
        <v>22</v>
      </c>
      <c r="B13" s="8" t="s">
        <v>23</v>
      </c>
      <c r="C13" s="7" t="s">
        <v>24</v>
      </c>
      <c r="D13" s="15">
        <v>2550</v>
      </c>
      <c r="E13" s="15"/>
      <c r="F13" s="15">
        <v>12750</v>
      </c>
      <c r="G13" s="16">
        <v>12750</v>
      </c>
      <c r="H13" s="15">
        <f t="shared" si="0"/>
        <v>0</v>
      </c>
      <c r="I13" s="10" t="s">
        <v>22</v>
      </c>
      <c r="J13" s="8" t="s">
        <v>23</v>
      </c>
      <c r="K13" s="7" t="s">
        <v>24</v>
      </c>
      <c r="L13" s="15">
        <v>2550</v>
      </c>
      <c r="M13" s="15"/>
      <c r="N13" s="15">
        <v>12750</v>
      </c>
      <c r="O13" s="16">
        <v>12750</v>
      </c>
      <c r="P13" s="15">
        <f t="shared" si="1"/>
        <v>0</v>
      </c>
    </row>
    <row r="14" spans="1:16" ht="51" x14ac:dyDescent="0.2">
      <c r="A14" s="1" t="s">
        <v>61</v>
      </c>
      <c r="B14" s="2" t="s">
        <v>60</v>
      </c>
      <c r="C14" s="13" t="s">
        <v>53</v>
      </c>
      <c r="D14" s="17">
        <v>1</v>
      </c>
      <c r="E14" s="17"/>
      <c r="F14" s="17">
        <v>19859600</v>
      </c>
      <c r="G14" s="4">
        <v>15910803</v>
      </c>
      <c r="H14" s="15">
        <f t="shared" si="0"/>
        <v>3948797</v>
      </c>
      <c r="I14" s="1" t="s">
        <v>61</v>
      </c>
      <c r="J14" s="2" t="s">
        <v>60</v>
      </c>
      <c r="K14" s="13" t="s">
        <v>53</v>
      </c>
      <c r="L14" s="17">
        <v>1</v>
      </c>
      <c r="M14" s="17"/>
      <c r="N14" s="17">
        <v>19859600</v>
      </c>
      <c r="O14" s="4">
        <v>19859600</v>
      </c>
      <c r="P14" s="15">
        <f t="shared" si="1"/>
        <v>0</v>
      </c>
    </row>
    <row r="15" spans="1:16" ht="25.5" x14ac:dyDescent="0.2">
      <c r="A15" s="1"/>
      <c r="B15" s="2" t="s">
        <v>64</v>
      </c>
      <c r="C15" s="13"/>
      <c r="D15" s="17"/>
      <c r="E15" s="17"/>
      <c r="F15" s="17"/>
      <c r="G15" s="4"/>
      <c r="H15" s="15"/>
      <c r="I15" s="1"/>
      <c r="J15" s="2"/>
      <c r="K15" s="13"/>
      <c r="L15" s="17"/>
      <c r="M15" s="17"/>
      <c r="N15" s="17">
        <v>2569351</v>
      </c>
      <c r="O15" s="4">
        <v>2569351</v>
      </c>
      <c r="P15" s="15">
        <f t="shared" si="1"/>
        <v>0</v>
      </c>
    </row>
    <row r="16" spans="1:16" ht="38.25" customHeight="1" x14ac:dyDescent="0.2">
      <c r="A16" s="1" t="s">
        <v>62</v>
      </c>
      <c r="B16" s="2" t="s">
        <v>63</v>
      </c>
      <c r="C16" s="13"/>
      <c r="D16" s="17">
        <v>1</v>
      </c>
      <c r="E16" s="17"/>
      <c r="F16" s="17"/>
      <c r="G16" s="4"/>
      <c r="H16" s="15"/>
      <c r="I16" s="1"/>
      <c r="J16" s="2" t="s">
        <v>63</v>
      </c>
      <c r="K16" s="13"/>
      <c r="L16" s="17">
        <v>1</v>
      </c>
      <c r="M16" s="17"/>
      <c r="N16" s="17">
        <v>1379446</v>
      </c>
      <c r="O16" s="4">
        <v>1379446</v>
      </c>
      <c r="P16" s="15">
        <v>1379446</v>
      </c>
    </row>
    <row r="17" spans="1:17" ht="30.75" customHeight="1" x14ac:dyDescent="0.2">
      <c r="A17" s="30" t="s">
        <v>56</v>
      </c>
      <c r="B17" s="42" t="s">
        <v>57</v>
      </c>
      <c r="C17" s="42"/>
      <c r="D17" s="42"/>
      <c r="E17" s="42"/>
      <c r="F17" s="31">
        <f>SUM(F8:F16)</f>
        <v>32008670</v>
      </c>
      <c r="G17" s="31">
        <f>SUM(G8:G16)</f>
        <v>28059873</v>
      </c>
      <c r="H17" s="31">
        <f>SUM(H8+H9+H10+H11+H12+H13+H14-H16)</f>
        <v>3948797</v>
      </c>
      <c r="I17" s="30" t="s">
        <v>56</v>
      </c>
      <c r="J17" s="42" t="s">
        <v>57</v>
      </c>
      <c r="K17" s="42"/>
      <c r="L17" s="42"/>
      <c r="M17" s="42"/>
      <c r="N17" s="31">
        <f>SUM(N8:N16)</f>
        <v>35957467</v>
      </c>
      <c r="O17" s="31">
        <f t="shared" ref="O17:P17" si="2">SUM(O8:O16)</f>
        <v>35957467</v>
      </c>
      <c r="P17" s="31">
        <f t="shared" si="2"/>
        <v>1379446</v>
      </c>
    </row>
    <row r="18" spans="1:17" ht="33" customHeight="1" x14ac:dyDescent="0.2">
      <c r="A18" s="7" t="s">
        <v>44</v>
      </c>
      <c r="B18" s="8" t="s">
        <v>45</v>
      </c>
      <c r="C18" s="7" t="s">
        <v>19</v>
      </c>
      <c r="D18" s="15">
        <v>4371500</v>
      </c>
      <c r="E18" s="25">
        <v>2.5</v>
      </c>
      <c r="F18" s="15">
        <v>10928750</v>
      </c>
      <c r="G18" s="16">
        <v>0</v>
      </c>
      <c r="H18" s="15">
        <f>SUM(F18:G18)</f>
        <v>10928750</v>
      </c>
      <c r="I18" s="7" t="s">
        <v>44</v>
      </c>
      <c r="J18" s="8" t="s">
        <v>45</v>
      </c>
      <c r="K18" s="7" t="s">
        <v>19</v>
      </c>
      <c r="L18" s="15">
        <v>4371500</v>
      </c>
      <c r="M18" s="25">
        <v>2.6</v>
      </c>
      <c r="N18" s="15">
        <v>11365900</v>
      </c>
      <c r="O18" s="16">
        <v>0</v>
      </c>
      <c r="P18" s="15">
        <f>SUM(N18:O18)</f>
        <v>11365900</v>
      </c>
    </row>
    <row r="19" spans="1:17" ht="102" x14ac:dyDescent="0.2">
      <c r="A19" s="7" t="s">
        <v>46</v>
      </c>
      <c r="B19" s="8" t="s">
        <v>47</v>
      </c>
      <c r="C19" s="7" t="s">
        <v>19</v>
      </c>
      <c r="D19" s="15">
        <v>2400000</v>
      </c>
      <c r="E19" s="15">
        <v>1</v>
      </c>
      <c r="F19" s="15">
        <v>2400000</v>
      </c>
      <c r="G19" s="16">
        <v>0</v>
      </c>
      <c r="H19" s="15">
        <f>SUM(F19:G19)</f>
        <v>2400000</v>
      </c>
      <c r="I19" s="7" t="s">
        <v>46</v>
      </c>
      <c r="J19" s="8" t="s">
        <v>47</v>
      </c>
      <c r="K19" s="7" t="s">
        <v>19</v>
      </c>
      <c r="L19" s="15">
        <v>2400000</v>
      </c>
      <c r="M19" s="15">
        <v>1</v>
      </c>
      <c r="N19" s="15">
        <v>2400000</v>
      </c>
      <c r="O19" s="16">
        <v>0</v>
      </c>
      <c r="P19" s="15">
        <f>SUM(N19:O19)</f>
        <v>2400000</v>
      </c>
    </row>
    <row r="20" spans="1:17" x14ac:dyDescent="0.2">
      <c r="A20" s="36" t="s">
        <v>49</v>
      </c>
      <c r="B20" s="36"/>
      <c r="C20" s="26"/>
      <c r="D20" s="27"/>
      <c r="E20" s="27"/>
      <c r="F20" s="27"/>
      <c r="G20" s="28"/>
      <c r="H20" s="27">
        <f>SUM(H18:H19)</f>
        <v>13328750</v>
      </c>
      <c r="I20" s="36" t="s">
        <v>49</v>
      </c>
      <c r="J20" s="36"/>
      <c r="K20" s="26"/>
      <c r="L20" s="27"/>
      <c r="M20" s="27"/>
      <c r="N20" s="27"/>
      <c r="O20" s="28"/>
      <c r="P20" s="27">
        <f>SUM(P18:P19)</f>
        <v>13765900</v>
      </c>
    </row>
    <row r="21" spans="1:17" ht="38.25" x14ac:dyDescent="0.2">
      <c r="A21" s="26" t="s">
        <v>48</v>
      </c>
      <c r="B21" s="29" t="s">
        <v>50</v>
      </c>
      <c r="C21" s="26" t="s">
        <v>19</v>
      </c>
      <c r="D21" s="27">
        <v>97400</v>
      </c>
      <c r="E21" s="27">
        <v>24</v>
      </c>
      <c r="F21" s="27"/>
      <c r="G21" s="28"/>
      <c r="H21" s="27">
        <v>2337600</v>
      </c>
      <c r="I21" s="26" t="s">
        <v>48</v>
      </c>
      <c r="J21" s="29" t="s">
        <v>50</v>
      </c>
      <c r="K21" s="26" t="s">
        <v>19</v>
      </c>
      <c r="L21" s="27">
        <v>97400</v>
      </c>
      <c r="M21" s="27">
        <v>24</v>
      </c>
      <c r="N21" s="27"/>
      <c r="O21" s="28"/>
      <c r="P21" s="27">
        <v>1900450</v>
      </c>
    </row>
    <row r="22" spans="1:17" x14ac:dyDescent="0.2">
      <c r="A22" s="30" t="s">
        <v>51</v>
      </c>
      <c r="B22" s="40" t="s">
        <v>54</v>
      </c>
      <c r="C22" s="40"/>
      <c r="D22" s="40"/>
      <c r="E22" s="40"/>
      <c r="F22" s="31"/>
      <c r="G22" s="32"/>
      <c r="H22" s="31">
        <f>SUM(H20:H21)</f>
        <v>15666350</v>
      </c>
      <c r="I22" s="30" t="s">
        <v>51</v>
      </c>
      <c r="J22" s="40" t="s">
        <v>54</v>
      </c>
      <c r="K22" s="40"/>
      <c r="L22" s="40"/>
      <c r="M22" s="40"/>
      <c r="N22" s="31"/>
      <c r="O22" s="32"/>
      <c r="P22" s="31">
        <f>SUM(P20:P21)</f>
        <v>15666350</v>
      </c>
      <c r="Q22" s="34">
        <f>SUM(P22-H22)</f>
        <v>0</v>
      </c>
    </row>
    <row r="23" spans="1:17" ht="53.25" customHeight="1" x14ac:dyDescent="0.2">
      <c r="A23" s="1" t="s">
        <v>25</v>
      </c>
      <c r="B23" s="2" t="s">
        <v>26</v>
      </c>
      <c r="C23" s="2" t="s">
        <v>27</v>
      </c>
      <c r="D23" s="18"/>
      <c r="E23" s="18"/>
      <c r="F23" s="18"/>
      <c r="G23" s="3"/>
      <c r="H23" s="4">
        <v>0</v>
      </c>
      <c r="I23" s="1" t="s">
        <v>25</v>
      </c>
      <c r="J23" s="2" t="s">
        <v>26</v>
      </c>
      <c r="K23" s="2" t="s">
        <v>27</v>
      </c>
      <c r="L23" s="18"/>
      <c r="M23" s="18"/>
      <c r="N23" s="18"/>
      <c r="O23" s="3"/>
      <c r="P23" s="4">
        <v>0</v>
      </c>
    </row>
    <row r="24" spans="1:17" ht="27" customHeight="1" x14ac:dyDescent="0.2">
      <c r="A24" s="1" t="s">
        <v>38</v>
      </c>
      <c r="B24" s="2" t="s">
        <v>28</v>
      </c>
      <c r="C24" s="1" t="s">
        <v>19</v>
      </c>
      <c r="D24" s="4">
        <v>65360</v>
      </c>
      <c r="E24" s="4">
        <v>14</v>
      </c>
      <c r="F24" s="4">
        <v>915040</v>
      </c>
      <c r="G24" s="3"/>
      <c r="H24" s="4">
        <f>SUM(D24*E24)</f>
        <v>915040</v>
      </c>
      <c r="I24" s="1" t="s">
        <v>38</v>
      </c>
      <c r="J24" s="2" t="s">
        <v>28</v>
      </c>
      <c r="K24" s="1" t="s">
        <v>19</v>
      </c>
      <c r="L24" s="4">
        <v>65360</v>
      </c>
      <c r="M24" s="4">
        <v>14</v>
      </c>
      <c r="N24" s="4">
        <v>915040</v>
      </c>
      <c r="O24" s="3"/>
      <c r="P24" s="4">
        <f>SUM(L24*M24)</f>
        <v>915040</v>
      </c>
    </row>
    <row r="25" spans="1:17" ht="25.5" x14ac:dyDescent="0.2">
      <c r="A25" s="1" t="s">
        <v>39</v>
      </c>
      <c r="B25" s="2" t="s">
        <v>40</v>
      </c>
      <c r="C25" s="1" t="s">
        <v>19</v>
      </c>
      <c r="D25" s="4">
        <v>25000</v>
      </c>
      <c r="E25" s="4">
        <v>1</v>
      </c>
      <c r="F25" s="4">
        <v>25000</v>
      </c>
      <c r="G25" s="3"/>
      <c r="H25" s="4">
        <f t="shared" ref="H25:H26" si="3">SUM(D25*E25)</f>
        <v>25000</v>
      </c>
      <c r="I25" s="1" t="s">
        <v>39</v>
      </c>
      <c r="J25" s="2" t="s">
        <v>40</v>
      </c>
      <c r="K25" s="1" t="s">
        <v>19</v>
      </c>
      <c r="L25" s="4">
        <v>25000</v>
      </c>
      <c r="M25" s="4">
        <v>1</v>
      </c>
      <c r="N25" s="4">
        <v>25000</v>
      </c>
      <c r="O25" s="3"/>
      <c r="P25" s="4"/>
    </row>
    <row r="26" spans="1:17" ht="25.5" x14ac:dyDescent="0.2">
      <c r="A26" s="1" t="s">
        <v>41</v>
      </c>
      <c r="B26" s="2" t="s">
        <v>42</v>
      </c>
      <c r="C26" s="1" t="s">
        <v>19</v>
      </c>
      <c r="D26" s="4">
        <v>330000</v>
      </c>
      <c r="E26" s="4">
        <v>1</v>
      </c>
      <c r="F26" s="4">
        <v>330000</v>
      </c>
      <c r="G26" s="3"/>
      <c r="H26" s="4">
        <f t="shared" si="3"/>
        <v>330000</v>
      </c>
      <c r="I26" s="1" t="s">
        <v>41</v>
      </c>
      <c r="J26" s="2" t="s">
        <v>42</v>
      </c>
      <c r="K26" s="1" t="s">
        <v>19</v>
      </c>
      <c r="L26" s="4">
        <v>330000</v>
      </c>
      <c r="M26" s="4">
        <v>1</v>
      </c>
      <c r="N26" s="4">
        <v>330000</v>
      </c>
      <c r="O26" s="3"/>
      <c r="P26" s="4"/>
    </row>
    <row r="27" spans="1:17" ht="81.75" customHeight="1" x14ac:dyDescent="0.2">
      <c r="A27" s="33" t="s">
        <v>52</v>
      </c>
      <c r="B27" s="2" t="s">
        <v>29</v>
      </c>
      <c r="C27" s="1" t="s">
        <v>19</v>
      </c>
      <c r="D27" s="4">
        <v>2200000</v>
      </c>
      <c r="E27" s="24">
        <v>0.68</v>
      </c>
      <c r="F27" s="4">
        <v>1496000</v>
      </c>
      <c r="G27" s="3"/>
      <c r="H27" s="4">
        <v>1496000</v>
      </c>
      <c r="I27" s="33" t="s">
        <v>52</v>
      </c>
      <c r="J27" s="2" t="s">
        <v>29</v>
      </c>
      <c r="K27" s="1" t="s">
        <v>19</v>
      </c>
      <c r="L27" s="4">
        <v>2200000</v>
      </c>
      <c r="M27" s="24"/>
      <c r="N27" s="4">
        <v>1672000</v>
      </c>
      <c r="O27" s="3"/>
      <c r="P27" s="4">
        <v>1496000</v>
      </c>
      <c r="Q27" s="34">
        <f>SUM(P27-H27)</f>
        <v>0</v>
      </c>
    </row>
    <row r="28" spans="1:17" ht="45" customHeight="1" x14ac:dyDescent="0.2">
      <c r="A28" s="1" t="s">
        <v>30</v>
      </c>
      <c r="B28" s="2" t="s">
        <v>31</v>
      </c>
      <c r="C28" s="1" t="s">
        <v>32</v>
      </c>
      <c r="D28" s="4"/>
      <c r="E28" s="4"/>
      <c r="F28" s="4">
        <v>260686</v>
      </c>
      <c r="G28" s="3"/>
      <c r="H28" s="4">
        <v>260686</v>
      </c>
      <c r="I28" s="1" t="s">
        <v>30</v>
      </c>
      <c r="J28" s="2" t="s">
        <v>31</v>
      </c>
      <c r="K28" s="1" t="s">
        <v>32</v>
      </c>
      <c r="L28" s="4"/>
      <c r="M28" s="4"/>
      <c r="N28" s="4">
        <v>260686</v>
      </c>
      <c r="O28" s="3"/>
      <c r="P28" s="4">
        <v>726204</v>
      </c>
    </row>
    <row r="29" spans="1:17" ht="63.75" customHeight="1" x14ac:dyDescent="0.2">
      <c r="A29" s="33" t="s">
        <v>30</v>
      </c>
      <c r="B29" s="2" t="s">
        <v>33</v>
      </c>
      <c r="C29" s="1" t="s">
        <v>32</v>
      </c>
      <c r="D29" s="4">
        <v>285</v>
      </c>
      <c r="E29" s="4">
        <v>112</v>
      </c>
      <c r="F29" s="4">
        <v>31920</v>
      </c>
      <c r="G29" s="3"/>
      <c r="H29" s="4">
        <v>31920</v>
      </c>
      <c r="I29" s="33" t="s">
        <v>30</v>
      </c>
      <c r="J29" s="2" t="s">
        <v>33</v>
      </c>
      <c r="K29" s="1" t="s">
        <v>32</v>
      </c>
      <c r="L29" s="4">
        <v>285</v>
      </c>
      <c r="M29" s="4">
        <v>112</v>
      </c>
      <c r="N29" s="4">
        <v>31920</v>
      </c>
      <c r="O29" s="3"/>
      <c r="P29" s="4">
        <v>31920</v>
      </c>
    </row>
    <row r="30" spans="1:17" ht="33" customHeight="1" x14ac:dyDescent="0.2">
      <c r="A30" s="30" t="s">
        <v>34</v>
      </c>
      <c r="B30" s="40" t="s">
        <v>58</v>
      </c>
      <c r="C30" s="40"/>
      <c r="D30" s="40"/>
      <c r="E30" s="40"/>
      <c r="F30" s="31"/>
      <c r="G30" s="30"/>
      <c r="H30" s="31">
        <f>SUM(H23:H29)</f>
        <v>3058646</v>
      </c>
      <c r="I30" s="30" t="s">
        <v>34</v>
      </c>
      <c r="J30" s="40" t="s">
        <v>58</v>
      </c>
      <c r="K30" s="40"/>
      <c r="L30" s="40"/>
      <c r="M30" s="40"/>
      <c r="N30" s="31"/>
      <c r="O30" s="30"/>
      <c r="P30" s="31">
        <v>3169163</v>
      </c>
    </row>
    <row r="31" spans="1:17" ht="68.25" customHeight="1" x14ac:dyDescent="0.2">
      <c r="A31" s="33" t="s">
        <v>59</v>
      </c>
      <c r="B31" s="2" t="s">
        <v>36</v>
      </c>
      <c r="C31" s="1" t="s">
        <v>32</v>
      </c>
      <c r="D31" s="4">
        <v>1210</v>
      </c>
      <c r="E31" s="4"/>
      <c r="F31" s="4"/>
      <c r="G31" s="3"/>
      <c r="H31" s="4">
        <v>1800000</v>
      </c>
      <c r="I31" s="33" t="s">
        <v>59</v>
      </c>
      <c r="J31" s="2" t="s">
        <v>36</v>
      </c>
      <c r="K31" s="1" t="s">
        <v>32</v>
      </c>
      <c r="L31" s="4">
        <v>1210</v>
      </c>
      <c r="M31" s="4"/>
      <c r="N31" s="4"/>
      <c r="O31" s="3"/>
      <c r="P31" s="4">
        <v>1800000</v>
      </c>
    </row>
    <row r="32" spans="1:17" ht="36.75" customHeight="1" x14ac:dyDescent="0.25">
      <c r="A32" s="14" t="s">
        <v>35</v>
      </c>
      <c r="B32" s="46" t="s">
        <v>37</v>
      </c>
      <c r="C32" s="46"/>
      <c r="D32" s="46"/>
      <c r="E32" s="46"/>
      <c r="F32" s="20"/>
      <c r="G32" s="21"/>
      <c r="H32" s="20">
        <f>SUM(H31:H31)</f>
        <v>1800000</v>
      </c>
      <c r="I32" s="14" t="s">
        <v>35</v>
      </c>
      <c r="J32" s="46" t="s">
        <v>37</v>
      </c>
      <c r="K32" s="46"/>
      <c r="L32" s="46"/>
      <c r="M32" s="46"/>
      <c r="N32" s="20"/>
      <c r="O32" s="21"/>
      <c r="P32" s="20">
        <f>SUM(P31:P31)</f>
        <v>1800000</v>
      </c>
    </row>
    <row r="33" spans="1:16" ht="46.5" customHeight="1" x14ac:dyDescent="0.25">
      <c r="A33" s="14"/>
      <c r="B33" s="38" t="s">
        <v>67</v>
      </c>
      <c r="C33" s="37" t="s">
        <v>32</v>
      </c>
      <c r="D33" s="37" t="s">
        <v>68</v>
      </c>
      <c r="E33" s="37"/>
      <c r="F33" s="20"/>
      <c r="G33" s="21"/>
      <c r="H33" s="20">
        <v>11063250</v>
      </c>
      <c r="I33" s="14"/>
      <c r="J33" s="37"/>
      <c r="K33" s="37"/>
      <c r="L33" s="37"/>
      <c r="M33" s="37"/>
      <c r="N33" s="20"/>
      <c r="O33" s="21"/>
      <c r="P33" s="20">
        <v>11063250</v>
      </c>
    </row>
    <row r="34" spans="1:16" ht="28.5" customHeight="1" x14ac:dyDescent="0.25">
      <c r="A34" s="39" t="s">
        <v>55</v>
      </c>
      <c r="B34" s="39"/>
      <c r="C34" s="39"/>
      <c r="D34" s="39"/>
      <c r="E34" s="39"/>
      <c r="F34" s="22"/>
      <c r="G34" s="23"/>
      <c r="H34" s="19">
        <f>SUM(H17+H22+H30+H32)</f>
        <v>24473793</v>
      </c>
      <c r="I34" s="39" t="s">
        <v>55</v>
      </c>
      <c r="J34" s="39"/>
      <c r="K34" s="39"/>
      <c r="L34" s="39"/>
      <c r="M34" s="39"/>
      <c r="N34" s="22"/>
      <c r="O34" s="23"/>
      <c r="P34" s="19">
        <f>SUM(P17+P22+P30+P32+P33)</f>
        <v>33078209</v>
      </c>
    </row>
  </sheetData>
  <mergeCells count="16">
    <mergeCell ref="J32:M32"/>
    <mergeCell ref="A1:P1"/>
    <mergeCell ref="A2:P2"/>
    <mergeCell ref="I34:M34"/>
    <mergeCell ref="A34:E34"/>
    <mergeCell ref="B22:E22"/>
    <mergeCell ref="B17:E17"/>
    <mergeCell ref="A6:H6"/>
    <mergeCell ref="I6:P6"/>
    <mergeCell ref="A4:P4"/>
    <mergeCell ref="A3:P3"/>
    <mergeCell ref="B30:E30"/>
    <mergeCell ref="B32:E32"/>
    <mergeCell ref="J17:M17"/>
    <mergeCell ref="J22:M22"/>
    <mergeCell ref="J30:M30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 melléklet költségv. tám.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Jegyző</cp:lastModifiedBy>
  <cp:lastPrinted>2020-12-08T08:15:34Z</cp:lastPrinted>
  <dcterms:created xsi:type="dcterms:W3CDTF">2014-01-16T12:13:13Z</dcterms:created>
  <dcterms:modified xsi:type="dcterms:W3CDTF">2020-12-08T08:15:55Z</dcterms:modified>
</cp:coreProperties>
</file>