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HIVATAL\2020 JEGYZŐKÖNYVEK\EPERJESKE\ZÁRSZÁMADÁS\"/>
    </mc:Choice>
  </mc:AlternateContent>
  <xr:revisionPtr revIDLastSave="0" documentId="8_{2BD9642A-8B1B-45BB-B942-E1625E62414C}" xr6:coauthVersionLast="45" xr6:coauthVersionMax="45" xr10:uidLastSave="{00000000-0000-0000-0000-000000000000}"/>
  <bookViews>
    <workbookView xWindow="-120" yWindow="-120" windowWidth="29040" windowHeight="15840" firstSheet="7" activeTab="10" xr2:uid="{00000000-000D-0000-FFFF-FFFF00000000}"/>
  </bookViews>
  <sheets>
    <sheet name="1.1.sz.melléklet" sheetId="62" r:id="rId1"/>
    <sheet name="1.2.sz.meléklet" sheetId="63" r:id="rId2"/>
    <sheet name="2. sz. melléklet" sheetId="30" r:id="rId3"/>
    <sheet name="3.sz.melléklet" sheetId="31" r:id="rId4"/>
    <sheet name="4.sz.melléklet" sheetId="32" r:id="rId5"/>
    <sheet name="5.sz.melléklet" sheetId="34" r:id="rId6"/>
    <sheet name="6.1.melléklet" sheetId="48" r:id="rId7"/>
    <sheet name="6.2.melléklet" sheetId="49" r:id="rId8"/>
    <sheet name="7.1.melléklet" sheetId="50" r:id="rId9"/>
    <sheet name="7.2. melléklet" sheetId="64" r:id="rId10"/>
    <sheet name="8.1.melléklet" sheetId="52" r:id="rId11"/>
    <sheet name="8.2.melléklet" sheetId="53" r:id="rId12"/>
    <sheet name="9.sz.melléklet" sheetId="54" r:id="rId13"/>
    <sheet name="10.sz.melléklet" sheetId="55" r:id="rId14"/>
    <sheet name="11.sz.melléklet" sheetId="56" r:id="rId15"/>
    <sheet name="12.sz.melléklet" sheetId="58" r:id="rId16"/>
    <sheet name="13.sz.melléklet" sheetId="59" r:id="rId17"/>
    <sheet name="14.sz.melléklet" sheetId="60" r:id="rId18"/>
    <sheet name="15.sz.melléklet" sheetId="39" r:id="rId19"/>
    <sheet name="16.sz.melléklet" sheetId="40" r:id="rId20"/>
    <sheet name="17.sz.melléklet" sheetId="61" r:id="rId21"/>
    <sheet name="18.sz.melléklet" sheetId="42" r:id="rId22"/>
    <sheet name="19.sz.melléklet" sheetId="43" r:id="rId23"/>
    <sheet name="20.sz.melléklet" sheetId="44" r:id="rId24"/>
    <sheet name="21.sz.melléklet" sheetId="46" r:id="rId25"/>
    <sheet name="22. sz.meléklet" sheetId="47" r:id="rId26"/>
    <sheet name="Munka10" sheetId="57" r:id="rId2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25" i="64" l="1"/>
  <c r="D325" i="64"/>
  <c r="C325" i="64"/>
  <c r="AD314" i="63" l="1"/>
  <c r="AD323" i="63" s="1"/>
  <c r="AD324" i="63" s="1"/>
  <c r="X229" i="63"/>
  <c r="X291" i="63" s="1"/>
  <c r="X324" i="63" s="1"/>
  <c r="X88" i="63"/>
  <c r="X41" i="63"/>
  <c r="X16" i="63"/>
  <c r="AB347" i="62"/>
  <c r="AB348" i="62" s="1"/>
  <c r="X239" i="62"/>
  <c r="AB160" i="62"/>
  <c r="AB57" i="62"/>
  <c r="AB54" i="62"/>
  <c r="X45" i="62"/>
  <c r="X29" i="62"/>
  <c r="X25" i="62"/>
  <c r="X30" i="62" s="1"/>
  <c r="B14" i="44"/>
  <c r="O8" i="61" l="1"/>
  <c r="O9" i="61" s="1"/>
  <c r="O10" i="61" s="1"/>
  <c r="O11" i="61" s="1"/>
  <c r="O12" i="61" s="1"/>
  <c r="O13" i="61" s="1"/>
  <c r="O14" i="61" s="1"/>
  <c r="O15" i="61" s="1"/>
  <c r="O16" i="61" s="1"/>
  <c r="O17" i="61" s="1"/>
  <c r="O18" i="61" s="1"/>
  <c r="O19" i="61" s="1"/>
  <c r="O20" i="61" s="1"/>
  <c r="O21" i="61" s="1"/>
  <c r="O22" i="61" s="1"/>
  <c r="O23" i="61" s="1"/>
  <c r="O24" i="61" s="1"/>
  <c r="O25" i="61" s="1"/>
  <c r="O26" i="61" s="1"/>
  <c r="O27" i="61" s="1"/>
  <c r="O28" i="61" s="1"/>
  <c r="O29" i="61" s="1"/>
  <c r="O30" i="61" s="1"/>
  <c r="O31" i="61" s="1"/>
  <c r="O32" i="61" s="1"/>
  <c r="O33" i="61" s="1"/>
  <c r="O34" i="61" s="1"/>
  <c r="O35" i="61" s="1"/>
  <c r="O36" i="61" s="1"/>
  <c r="O37" i="61" s="1"/>
  <c r="O38" i="61" s="1"/>
  <c r="O39" i="61" s="1"/>
  <c r="O40" i="61" s="1"/>
  <c r="O41" i="61" s="1"/>
  <c r="O42" i="61" s="1"/>
  <c r="O43" i="61" s="1"/>
  <c r="O44" i="61" s="1"/>
  <c r="O45" i="61" s="1"/>
  <c r="O46" i="61" s="1"/>
  <c r="O47" i="61" s="1"/>
  <c r="O48" i="61" s="1"/>
  <c r="O49" i="61" s="1"/>
  <c r="O50" i="61" s="1"/>
  <c r="O51" i="61" s="1"/>
  <c r="O52" i="61" s="1"/>
  <c r="O53" i="61" s="1"/>
  <c r="O54" i="61" s="1"/>
  <c r="O55" i="61" s="1"/>
  <c r="O56" i="61" s="1"/>
  <c r="O57" i="61" s="1"/>
  <c r="O58" i="61" s="1"/>
  <c r="O59" i="61" s="1"/>
  <c r="O60" i="61" s="1"/>
  <c r="O61" i="61" s="1"/>
  <c r="O62" i="61" s="1"/>
  <c r="O63" i="61" s="1"/>
  <c r="O64" i="61" s="1"/>
  <c r="O65" i="61" s="1"/>
  <c r="O66" i="61" s="1"/>
  <c r="O67" i="61" s="1"/>
  <c r="O68" i="61" s="1"/>
  <c r="O69" i="61" s="1"/>
  <c r="O70" i="61" s="1"/>
  <c r="O71" i="61" s="1"/>
  <c r="O72" i="61" s="1"/>
  <c r="O73" i="61" s="1"/>
  <c r="O74" i="61" s="1"/>
  <c r="O75" i="61" s="1"/>
  <c r="O76" i="61" s="1"/>
  <c r="O77" i="61" s="1"/>
  <c r="O78" i="61" s="1"/>
  <c r="O79" i="61" s="1"/>
  <c r="O80" i="61" s="1"/>
  <c r="O81" i="61" s="1"/>
  <c r="O82" i="61" s="1"/>
  <c r="O83" i="61" s="1"/>
  <c r="O84" i="61" s="1"/>
  <c r="O85" i="61" s="1"/>
  <c r="O86" i="61" s="1"/>
  <c r="O87" i="61" s="1"/>
  <c r="O88" i="61" s="1"/>
  <c r="O89" i="61" s="1"/>
  <c r="O90" i="61" s="1"/>
  <c r="O91" i="61" s="1"/>
  <c r="O92" i="61" s="1"/>
  <c r="O93" i="61" s="1"/>
  <c r="O94" i="61" s="1"/>
  <c r="O95" i="61" s="1"/>
  <c r="O96" i="61" s="1"/>
  <c r="O97" i="61" s="1"/>
  <c r="O98" i="61" s="1"/>
  <c r="O99" i="61" s="1"/>
  <c r="O100" i="61" s="1"/>
  <c r="O101" i="61" s="1"/>
  <c r="O102" i="61" s="1"/>
  <c r="O103" i="61" s="1"/>
  <c r="O104" i="61" s="1"/>
  <c r="O105" i="61" s="1"/>
  <c r="O106" i="61" s="1"/>
  <c r="O107" i="61" s="1"/>
  <c r="O108" i="61" s="1"/>
  <c r="O109" i="61" s="1"/>
  <c r="O110" i="61" s="1"/>
  <c r="O111" i="61" s="1"/>
  <c r="O112" i="61" s="1"/>
  <c r="O113" i="61" s="1"/>
  <c r="O114" i="61" s="1"/>
  <c r="O115" i="61" s="1"/>
  <c r="O116" i="61" s="1"/>
  <c r="O117" i="61" s="1"/>
  <c r="O118" i="61" s="1"/>
  <c r="O119" i="61" s="1"/>
  <c r="O120" i="61" s="1"/>
  <c r="O121" i="61" s="1"/>
  <c r="O122" i="61" s="1"/>
  <c r="O123" i="61" s="1"/>
  <c r="O124" i="61" s="1"/>
  <c r="O125" i="61" s="1"/>
  <c r="O126" i="61" s="1"/>
  <c r="O127" i="61" s="1"/>
  <c r="O128" i="61" s="1"/>
  <c r="O129" i="61" s="1"/>
  <c r="O130" i="61" s="1"/>
  <c r="O131" i="61" s="1"/>
  <c r="O132" i="61" s="1"/>
  <c r="O133" i="61" s="1"/>
  <c r="O134" i="61" s="1"/>
  <c r="O135" i="61" s="1"/>
  <c r="O136" i="61" s="1"/>
  <c r="O137" i="61" s="1"/>
  <c r="O138" i="61" s="1"/>
  <c r="O139" i="61" s="1"/>
  <c r="O140" i="61" s="1"/>
  <c r="O141" i="61" s="1"/>
  <c r="O142" i="61" s="1"/>
  <c r="O143" i="61" s="1"/>
  <c r="O144" i="61" s="1"/>
  <c r="O145" i="61" s="1"/>
  <c r="O146" i="61" s="1"/>
  <c r="O147" i="61" s="1"/>
  <c r="O148" i="61" s="1"/>
  <c r="O149" i="61" s="1"/>
  <c r="O150" i="61" s="1"/>
  <c r="O151" i="61" s="1"/>
  <c r="O152" i="61" s="1"/>
  <c r="O153" i="61" s="1"/>
  <c r="O154" i="61" s="1"/>
  <c r="O155" i="61" s="1"/>
  <c r="O156" i="61" s="1"/>
  <c r="O157" i="61" s="1"/>
  <c r="O158" i="61" s="1"/>
  <c r="O159" i="61" s="1"/>
  <c r="O160" i="61" s="1"/>
  <c r="O161" i="61" s="1"/>
  <c r="O162" i="61" s="1"/>
  <c r="O163" i="61" s="1"/>
  <c r="O164" i="61" s="1"/>
  <c r="O165" i="61" s="1"/>
  <c r="O166" i="61" s="1"/>
  <c r="O167" i="61" s="1"/>
  <c r="O168" i="61" s="1"/>
  <c r="O169" i="61" s="1"/>
  <c r="O170" i="61" s="1"/>
  <c r="O171" i="61" s="1"/>
  <c r="O172" i="61" s="1"/>
  <c r="O173" i="61" s="1"/>
  <c r="O174" i="61" s="1"/>
  <c r="O175" i="61" s="1"/>
  <c r="O176" i="61" s="1"/>
  <c r="O177" i="61" s="1"/>
  <c r="O178" i="61" s="1"/>
  <c r="O179" i="61" s="1"/>
  <c r="O180" i="61" s="1"/>
  <c r="O181" i="61" s="1"/>
  <c r="O182" i="61" s="1"/>
  <c r="O183" i="61" s="1"/>
  <c r="O184" i="61" s="1"/>
  <c r="O185" i="61" s="1"/>
  <c r="O186" i="61" s="1"/>
  <c r="O187" i="61" s="1"/>
  <c r="O188" i="61" s="1"/>
  <c r="O189" i="61" s="1"/>
  <c r="O190" i="61" s="1"/>
  <c r="O191" i="61" s="1"/>
  <c r="O192" i="61" s="1"/>
  <c r="O193" i="61" s="1"/>
  <c r="O194" i="61" s="1"/>
  <c r="O195" i="61" s="1"/>
  <c r="O196" i="61" s="1"/>
  <c r="O197" i="61" s="1"/>
  <c r="O198" i="61" s="1"/>
  <c r="O199" i="61" s="1"/>
  <c r="O200" i="61" s="1"/>
  <c r="O201" i="61" s="1"/>
  <c r="O202" i="61" s="1"/>
  <c r="O203" i="61" s="1"/>
  <c r="O204" i="61" s="1"/>
  <c r="O205" i="61" s="1"/>
  <c r="O206" i="61" s="1"/>
  <c r="O207" i="61" s="1"/>
  <c r="O208" i="61" s="1"/>
  <c r="O209" i="61" s="1"/>
  <c r="O210" i="61" s="1"/>
  <c r="O211" i="61" s="1"/>
  <c r="O212" i="61" s="1"/>
  <c r="O213" i="61" s="1"/>
  <c r="O214" i="61" s="1"/>
  <c r="O215" i="61" s="1"/>
  <c r="O216" i="61" s="1"/>
  <c r="O217" i="61" s="1"/>
  <c r="O218" i="61" s="1"/>
  <c r="O219" i="61" s="1"/>
  <c r="O220" i="61" s="1"/>
  <c r="O221" i="61" s="1"/>
  <c r="O222" i="61" s="1"/>
  <c r="O223" i="61" s="1"/>
  <c r="O224" i="61" s="1"/>
  <c r="O225" i="61" s="1"/>
  <c r="O226" i="61" s="1"/>
  <c r="O227" i="61" s="1"/>
  <c r="O228" i="61" s="1"/>
  <c r="O229" i="61" s="1"/>
  <c r="O230" i="61" s="1"/>
  <c r="O231" i="61" s="1"/>
  <c r="O232" i="61" s="1"/>
  <c r="O233" i="61" s="1"/>
  <c r="O234" i="61" s="1"/>
  <c r="O235" i="61" s="1"/>
  <c r="O236" i="61" s="1"/>
  <c r="O237" i="61" s="1"/>
  <c r="O238" i="61" s="1"/>
  <c r="O239" i="61" s="1"/>
  <c r="O240" i="61" s="1"/>
  <c r="O241" i="61" s="1"/>
  <c r="O242" i="61" s="1"/>
  <c r="O243" i="61" s="1"/>
  <c r="O244" i="61" s="1"/>
  <c r="O245" i="61" s="1"/>
  <c r="O246" i="61" s="1"/>
  <c r="O247" i="61" s="1"/>
  <c r="O248" i="61" s="1"/>
  <c r="O249" i="61" s="1"/>
  <c r="O250" i="61" s="1"/>
  <c r="O251" i="61" s="1"/>
  <c r="O252" i="61" s="1"/>
  <c r="O253" i="61" s="1"/>
  <c r="O254" i="61" s="1"/>
  <c r="O255" i="61" s="1"/>
  <c r="O256" i="61" s="1"/>
  <c r="O257" i="61" s="1"/>
  <c r="O258" i="61" s="1"/>
  <c r="O259" i="61" s="1"/>
  <c r="O260" i="61" s="1"/>
  <c r="O261" i="61" s="1"/>
  <c r="O262" i="61" s="1"/>
  <c r="O263" i="61" s="1"/>
  <c r="O264" i="61" s="1"/>
  <c r="O265" i="61" s="1"/>
  <c r="O266" i="61" s="1"/>
  <c r="O267" i="61" s="1"/>
  <c r="O268" i="61" s="1"/>
  <c r="O269" i="61" s="1"/>
  <c r="O270" i="61" s="1"/>
  <c r="O271" i="61" s="1"/>
  <c r="O272" i="61" s="1"/>
  <c r="O273" i="61" s="1"/>
  <c r="O274" i="61" s="1"/>
  <c r="O275" i="61" s="1"/>
  <c r="O276" i="61" s="1"/>
  <c r="O277" i="61" s="1"/>
  <c r="O278" i="61" s="1"/>
  <c r="O279" i="61" s="1"/>
  <c r="O280" i="61" s="1"/>
  <c r="O281" i="61" s="1"/>
  <c r="O282" i="61" s="1"/>
  <c r="O283" i="61" s="1"/>
  <c r="O284" i="61" s="1"/>
  <c r="O285" i="61" s="1"/>
  <c r="O286" i="61" s="1"/>
  <c r="O287" i="61" s="1"/>
  <c r="O288" i="61" s="1"/>
  <c r="O289" i="61" s="1"/>
  <c r="O290" i="61" s="1"/>
  <c r="O291" i="61" s="1"/>
  <c r="O292" i="61" s="1"/>
  <c r="O293" i="61" s="1"/>
  <c r="O294" i="61" s="1"/>
  <c r="O295" i="61" s="1"/>
  <c r="O296" i="61" s="1"/>
  <c r="O297" i="61" s="1"/>
  <c r="O298" i="61" s="1"/>
  <c r="O299" i="61" s="1"/>
  <c r="O300" i="61" s="1"/>
  <c r="O301" i="61" s="1"/>
  <c r="O302" i="61" s="1"/>
  <c r="O303" i="61" s="1"/>
  <c r="O304" i="61" s="1"/>
  <c r="O305" i="61" s="1"/>
  <c r="O306" i="61" s="1"/>
  <c r="O307" i="61" s="1"/>
  <c r="O308" i="61" s="1"/>
  <c r="O309" i="61" s="1"/>
  <c r="O310" i="61" s="1"/>
  <c r="O311" i="61" s="1"/>
  <c r="O312" i="61" s="1"/>
  <c r="O313" i="61" s="1"/>
  <c r="O314" i="61" s="1"/>
  <c r="O315" i="61" s="1"/>
  <c r="O9" i="60" l="1"/>
  <c r="O10" i="60" s="1"/>
  <c r="O11" i="60" s="1"/>
  <c r="O12" i="60" s="1"/>
  <c r="O13" i="60" s="1"/>
  <c r="O14" i="60" s="1"/>
  <c r="O15" i="60" s="1"/>
  <c r="O16" i="60" s="1"/>
  <c r="O17" i="60" s="1"/>
  <c r="O18" i="60" s="1"/>
  <c r="O19" i="60" s="1"/>
  <c r="O20" i="60" s="1"/>
  <c r="O21" i="60" s="1"/>
  <c r="O22" i="60" s="1"/>
  <c r="O23" i="60" s="1"/>
  <c r="O24" i="60" s="1"/>
  <c r="O25" i="60" s="1"/>
  <c r="O26" i="60" s="1"/>
  <c r="O27" i="60" s="1"/>
  <c r="O28" i="60" s="1"/>
  <c r="O29" i="60" s="1"/>
  <c r="O30" i="60" s="1"/>
  <c r="O31" i="60" s="1"/>
  <c r="O32" i="60" s="1"/>
  <c r="O33" i="60" s="1"/>
  <c r="O34" i="60" s="1"/>
  <c r="O35" i="60" s="1"/>
  <c r="O36" i="60" s="1"/>
  <c r="O37" i="60" s="1"/>
  <c r="O38" i="60" s="1"/>
  <c r="O39" i="60" s="1"/>
  <c r="O40" i="60" s="1"/>
  <c r="O41" i="60" s="1"/>
  <c r="O42" i="60" s="1"/>
  <c r="O43" i="60" s="1"/>
  <c r="O44" i="60" s="1"/>
  <c r="O45" i="60" s="1"/>
  <c r="O46" i="60" s="1"/>
  <c r="O47" i="60" s="1"/>
  <c r="O48" i="60" s="1"/>
  <c r="O49" i="60" s="1"/>
  <c r="O50" i="60" s="1"/>
  <c r="O51" i="60" s="1"/>
  <c r="O52" i="60" s="1"/>
  <c r="O53" i="60" s="1"/>
  <c r="O54" i="60" s="1"/>
  <c r="O55" i="60" s="1"/>
  <c r="O56" i="60" s="1"/>
  <c r="O57" i="60" s="1"/>
  <c r="O58" i="60" s="1"/>
  <c r="O59" i="60" s="1"/>
  <c r="O60" i="60" s="1"/>
  <c r="O61" i="60" s="1"/>
  <c r="O62" i="60" s="1"/>
  <c r="O63" i="60" s="1"/>
  <c r="O64" i="60" s="1"/>
  <c r="O65" i="60" s="1"/>
  <c r="O66" i="60" s="1"/>
  <c r="O67" i="60" s="1"/>
  <c r="O68" i="60" s="1"/>
  <c r="O69" i="60" s="1"/>
  <c r="O70" i="60" s="1"/>
  <c r="O71" i="60" s="1"/>
  <c r="O72" i="60" s="1"/>
  <c r="O73" i="60" s="1"/>
  <c r="O74" i="60" s="1"/>
  <c r="O75" i="60" s="1"/>
  <c r="O76" i="60" s="1"/>
  <c r="O77" i="60" s="1"/>
  <c r="O78" i="60" s="1"/>
  <c r="O79" i="60" s="1"/>
  <c r="O80" i="60" s="1"/>
  <c r="O81" i="60" s="1"/>
  <c r="O82" i="60" s="1"/>
  <c r="O83" i="60" s="1"/>
  <c r="O84" i="60" s="1"/>
  <c r="O85" i="60" s="1"/>
  <c r="O86" i="60" s="1"/>
  <c r="O87" i="60" s="1"/>
  <c r="O88" i="60" s="1"/>
  <c r="O89" i="60" s="1"/>
  <c r="O90" i="60" s="1"/>
  <c r="O91" i="60" s="1"/>
  <c r="O92" i="60" s="1"/>
  <c r="O93" i="60" s="1"/>
  <c r="O94" i="60" s="1"/>
  <c r="O95" i="60" s="1"/>
  <c r="O96" i="60" s="1"/>
  <c r="O97" i="60" s="1"/>
  <c r="O98" i="60" s="1"/>
  <c r="O99" i="60" s="1"/>
  <c r="O100" i="60" s="1"/>
  <c r="O101" i="60" s="1"/>
  <c r="O102" i="60" s="1"/>
  <c r="O103" i="60" s="1"/>
  <c r="O104" i="60" s="1"/>
  <c r="O105" i="60" s="1"/>
  <c r="O106" i="60" s="1"/>
  <c r="O107" i="60" s="1"/>
  <c r="O108" i="60" s="1"/>
  <c r="O109" i="60" s="1"/>
  <c r="O110" i="60" s="1"/>
  <c r="O111" i="60" s="1"/>
  <c r="O112" i="60" s="1"/>
  <c r="O113" i="60" s="1"/>
  <c r="O114" i="60" s="1"/>
  <c r="O115" i="60" s="1"/>
  <c r="O116" i="60" s="1"/>
  <c r="O117" i="60" s="1"/>
  <c r="O118" i="60" s="1"/>
  <c r="O119" i="60" s="1"/>
  <c r="O120" i="60" s="1"/>
  <c r="O121" i="60" s="1"/>
  <c r="O122" i="60" s="1"/>
  <c r="O123" i="60" s="1"/>
  <c r="O124" i="60" s="1"/>
  <c r="O125" i="60" s="1"/>
  <c r="O126" i="60" s="1"/>
  <c r="O127" i="60" s="1"/>
  <c r="O128" i="60" s="1"/>
  <c r="O129" i="60" s="1"/>
  <c r="O130" i="60" s="1"/>
  <c r="O131" i="60" s="1"/>
  <c r="O132" i="60" s="1"/>
  <c r="O133" i="60" s="1"/>
  <c r="O134" i="60" s="1"/>
  <c r="O135" i="60" s="1"/>
  <c r="O136" i="60" s="1"/>
  <c r="O137" i="60" s="1"/>
  <c r="O138" i="60" s="1"/>
  <c r="O139" i="60" s="1"/>
  <c r="O140" i="60" s="1"/>
  <c r="O141" i="60" s="1"/>
  <c r="O142" i="60" s="1"/>
  <c r="O143" i="60" s="1"/>
  <c r="O144" i="60" s="1"/>
  <c r="O145" i="60" s="1"/>
  <c r="O146" i="60" s="1"/>
  <c r="O147" i="60" s="1"/>
  <c r="O148" i="60" s="1"/>
  <c r="O149" i="60" s="1"/>
  <c r="O150" i="60" s="1"/>
  <c r="O151" i="60" s="1"/>
  <c r="O152" i="60" s="1"/>
  <c r="O153" i="60" s="1"/>
  <c r="O154" i="60" s="1"/>
  <c r="O155" i="60" s="1"/>
  <c r="O156" i="60" s="1"/>
  <c r="O157" i="60" s="1"/>
  <c r="O158" i="60" s="1"/>
  <c r="O159" i="60" s="1"/>
  <c r="O160" i="60" s="1"/>
  <c r="O161" i="60" s="1"/>
  <c r="O162" i="60" s="1"/>
  <c r="O163" i="60" s="1"/>
  <c r="O164" i="60" s="1"/>
  <c r="O165" i="60" s="1"/>
  <c r="O166" i="60" s="1"/>
  <c r="O167" i="60" s="1"/>
  <c r="O168" i="60" s="1"/>
  <c r="O169" i="60" s="1"/>
  <c r="O170" i="60" s="1"/>
  <c r="O171" i="60" s="1"/>
  <c r="O172" i="60" s="1"/>
  <c r="O173" i="60" s="1"/>
  <c r="O174" i="60" s="1"/>
  <c r="O175" i="60" s="1"/>
  <c r="O176" i="60" s="1"/>
  <c r="O177" i="60" s="1"/>
  <c r="O178" i="60" s="1"/>
  <c r="O179" i="60" s="1"/>
  <c r="O180" i="60" s="1"/>
  <c r="O181" i="60" s="1"/>
  <c r="O182" i="60" s="1"/>
  <c r="O183" i="60" s="1"/>
  <c r="O184" i="60" s="1"/>
  <c r="O185" i="60" s="1"/>
  <c r="O186" i="60" s="1"/>
  <c r="O187" i="60" s="1"/>
  <c r="O188" i="60" s="1"/>
  <c r="O189" i="60" s="1"/>
  <c r="O190" i="60" s="1"/>
  <c r="O191" i="60" s="1"/>
  <c r="O192" i="60" s="1"/>
  <c r="O193" i="60" s="1"/>
  <c r="O194" i="60" s="1"/>
  <c r="O195" i="60" s="1"/>
  <c r="O196" i="60" s="1"/>
  <c r="O197" i="60" s="1"/>
  <c r="O198" i="60" s="1"/>
  <c r="O199" i="60" s="1"/>
  <c r="O200" i="60" s="1"/>
  <c r="O201" i="60" s="1"/>
  <c r="O202" i="60" s="1"/>
  <c r="O203" i="60" s="1"/>
  <c r="O204" i="60" s="1"/>
  <c r="O205" i="60" s="1"/>
  <c r="O206" i="60" s="1"/>
  <c r="O207" i="60" s="1"/>
  <c r="O208" i="60" s="1"/>
  <c r="O209" i="60" s="1"/>
  <c r="O210" i="60" s="1"/>
  <c r="O211" i="60" s="1"/>
  <c r="O212" i="60" s="1"/>
  <c r="O213" i="60" s="1"/>
  <c r="O214" i="60" s="1"/>
  <c r="O215" i="60" s="1"/>
  <c r="O216" i="60" s="1"/>
  <c r="O217" i="60" s="1"/>
  <c r="O218" i="60" s="1"/>
  <c r="O219" i="60" s="1"/>
  <c r="O220" i="60" s="1"/>
  <c r="O221" i="60" s="1"/>
  <c r="O222" i="60" s="1"/>
  <c r="O223" i="60" s="1"/>
  <c r="O224" i="60" s="1"/>
  <c r="O225" i="60" s="1"/>
  <c r="O226" i="60" s="1"/>
  <c r="O227" i="60" s="1"/>
  <c r="O228" i="60" s="1"/>
  <c r="O229" i="60" s="1"/>
  <c r="O230" i="60" s="1"/>
  <c r="O231" i="60" s="1"/>
  <c r="O232" i="60" s="1"/>
  <c r="O233" i="60" s="1"/>
  <c r="O234" i="60" s="1"/>
  <c r="O235" i="60" s="1"/>
  <c r="O236" i="60" s="1"/>
  <c r="O237" i="60" s="1"/>
  <c r="O238" i="60" s="1"/>
  <c r="O239" i="60" s="1"/>
  <c r="O240" i="60" s="1"/>
  <c r="O241" i="60" s="1"/>
  <c r="O242" i="60" s="1"/>
  <c r="O243" i="60" s="1"/>
  <c r="O244" i="60" s="1"/>
  <c r="O245" i="60" s="1"/>
  <c r="O246" i="60" s="1"/>
  <c r="O247" i="60" s="1"/>
  <c r="O248" i="60" s="1"/>
  <c r="O249" i="60" s="1"/>
  <c r="O250" i="60" s="1"/>
  <c r="O251" i="60" s="1"/>
  <c r="O252" i="60" s="1"/>
  <c r="O253" i="60" s="1"/>
  <c r="O254" i="60" s="1"/>
  <c r="O255" i="60" s="1"/>
  <c r="O256" i="60" s="1"/>
  <c r="O257" i="60" s="1"/>
  <c r="O258" i="60" s="1"/>
  <c r="O259" i="60" s="1"/>
  <c r="O260" i="60" s="1"/>
  <c r="O261" i="60" s="1"/>
  <c r="O262" i="60" s="1"/>
  <c r="O263" i="60" s="1"/>
  <c r="O264" i="60" s="1"/>
  <c r="O265" i="60" s="1"/>
  <c r="O266" i="60" s="1"/>
  <c r="O267" i="60" s="1"/>
  <c r="O268" i="60" s="1"/>
  <c r="O269" i="60" s="1"/>
  <c r="O270" i="60" s="1"/>
  <c r="O271" i="60" s="1"/>
  <c r="O272" i="60" s="1"/>
  <c r="O273" i="60" s="1"/>
  <c r="O274" i="60" s="1"/>
  <c r="O275" i="60" s="1"/>
  <c r="O276" i="60" s="1"/>
  <c r="O277" i="60" s="1"/>
  <c r="O278" i="60" s="1"/>
  <c r="O279" i="60" s="1"/>
  <c r="O280" i="60" s="1"/>
  <c r="O281" i="60" s="1"/>
  <c r="O282" i="60" s="1"/>
  <c r="O283" i="60" s="1"/>
  <c r="O284" i="60" s="1"/>
  <c r="O285" i="60" s="1"/>
  <c r="O286" i="60" s="1"/>
  <c r="O287" i="60" s="1"/>
  <c r="O288" i="60" s="1"/>
  <c r="O289" i="60" s="1"/>
  <c r="O290" i="60" s="1"/>
  <c r="O291" i="60" s="1"/>
  <c r="O292" i="60" s="1"/>
  <c r="O293" i="60" s="1"/>
  <c r="O294" i="60" s="1"/>
  <c r="O295" i="60" s="1"/>
  <c r="O296" i="60" s="1"/>
  <c r="O297" i="60" s="1"/>
  <c r="O298" i="60" s="1"/>
  <c r="O299" i="60" s="1"/>
  <c r="O300" i="60" s="1"/>
  <c r="O301" i="60" s="1"/>
  <c r="O302" i="60" s="1"/>
  <c r="O303" i="60" s="1"/>
  <c r="O304" i="60" s="1"/>
  <c r="O305" i="60" s="1"/>
  <c r="O306" i="60" s="1"/>
  <c r="O307" i="60" s="1"/>
  <c r="O308" i="60" s="1"/>
  <c r="O309" i="60" s="1"/>
  <c r="O310" i="60" s="1"/>
  <c r="O311" i="60" s="1"/>
  <c r="O312" i="60" s="1"/>
  <c r="O313" i="60" s="1"/>
  <c r="O314" i="60" s="1"/>
  <c r="O315" i="60" s="1"/>
  <c r="O316" i="60" s="1"/>
  <c r="O9" i="59"/>
  <c r="O10" i="59" s="1"/>
  <c r="O11" i="59" s="1"/>
  <c r="O12" i="59" s="1"/>
  <c r="O13" i="59" s="1"/>
  <c r="O14" i="59" s="1"/>
  <c r="O15" i="59" s="1"/>
  <c r="O16" i="59" s="1"/>
  <c r="O17" i="59" s="1"/>
  <c r="O18" i="59" s="1"/>
  <c r="O19" i="59" s="1"/>
  <c r="O20" i="59" s="1"/>
  <c r="O21" i="59" s="1"/>
  <c r="O22" i="59" s="1"/>
  <c r="O23" i="59" s="1"/>
  <c r="O24" i="59" s="1"/>
  <c r="O25" i="59" s="1"/>
  <c r="O26" i="59" s="1"/>
  <c r="O27" i="59" s="1"/>
  <c r="O28" i="59" s="1"/>
  <c r="O29" i="59" s="1"/>
  <c r="O30" i="59" s="1"/>
  <c r="O31" i="59" s="1"/>
  <c r="O32" i="59" s="1"/>
  <c r="O33" i="59" s="1"/>
  <c r="O34" i="59" s="1"/>
  <c r="O35" i="59" s="1"/>
  <c r="O36" i="59" s="1"/>
  <c r="O37" i="59" s="1"/>
  <c r="O38" i="59" s="1"/>
  <c r="O39" i="59" s="1"/>
  <c r="O40" i="59" s="1"/>
  <c r="O41" i="59" s="1"/>
  <c r="O42" i="59" s="1"/>
  <c r="O43" i="59" s="1"/>
  <c r="O44" i="59" s="1"/>
  <c r="O45" i="59" s="1"/>
  <c r="O46" i="59" s="1"/>
  <c r="O47" i="59" s="1"/>
  <c r="O48" i="59" s="1"/>
  <c r="O49" i="59" s="1"/>
  <c r="O50" i="59" s="1"/>
  <c r="O51" i="59" s="1"/>
  <c r="O52" i="59" s="1"/>
  <c r="O53" i="59" s="1"/>
  <c r="O54" i="59" s="1"/>
  <c r="O55" i="59" s="1"/>
  <c r="O56" i="59" s="1"/>
  <c r="O57" i="59" s="1"/>
  <c r="O58" i="59" s="1"/>
  <c r="O59" i="59" s="1"/>
  <c r="O60" i="59" s="1"/>
  <c r="O61" i="59" s="1"/>
  <c r="O62" i="59" s="1"/>
  <c r="O63" i="59" s="1"/>
  <c r="O64" i="59" s="1"/>
  <c r="O65" i="59" s="1"/>
  <c r="O66" i="59" s="1"/>
  <c r="O67" i="59" s="1"/>
  <c r="O68" i="59" s="1"/>
  <c r="O69" i="59" s="1"/>
  <c r="O70" i="59" s="1"/>
  <c r="O71" i="59" s="1"/>
  <c r="O72" i="59" s="1"/>
  <c r="O73" i="59" s="1"/>
  <c r="O74" i="59" s="1"/>
  <c r="O75" i="59" s="1"/>
  <c r="O76" i="59" s="1"/>
  <c r="O77" i="59" s="1"/>
  <c r="O78" i="59" s="1"/>
  <c r="O79" i="59" s="1"/>
  <c r="O80" i="59" s="1"/>
  <c r="O81" i="59" s="1"/>
  <c r="O82" i="59" s="1"/>
  <c r="O83" i="59" s="1"/>
  <c r="O84" i="59" s="1"/>
  <c r="O85" i="59" s="1"/>
  <c r="O86" i="59" s="1"/>
  <c r="O87" i="59" s="1"/>
  <c r="O88" i="59" s="1"/>
  <c r="O89" i="59" s="1"/>
  <c r="O90" i="59" s="1"/>
  <c r="O91" i="59" s="1"/>
  <c r="O92" i="59" s="1"/>
  <c r="O93" i="59" s="1"/>
  <c r="O94" i="59" s="1"/>
  <c r="O95" i="59" s="1"/>
  <c r="O96" i="59" s="1"/>
  <c r="O97" i="59" s="1"/>
  <c r="O98" i="59" s="1"/>
  <c r="O99" i="59" s="1"/>
  <c r="O100" i="59" s="1"/>
  <c r="O101" i="59" s="1"/>
  <c r="O102" i="59" s="1"/>
  <c r="O103" i="59" s="1"/>
  <c r="O104" i="59" s="1"/>
  <c r="O105" i="59" s="1"/>
  <c r="O106" i="59" s="1"/>
  <c r="O107" i="59" s="1"/>
  <c r="O108" i="59" s="1"/>
  <c r="O109" i="59" s="1"/>
  <c r="O110" i="59" s="1"/>
  <c r="O111" i="59" s="1"/>
  <c r="O112" i="59" s="1"/>
  <c r="O113" i="59" s="1"/>
  <c r="O114" i="59" s="1"/>
  <c r="O115" i="59" s="1"/>
  <c r="O116" i="59" s="1"/>
  <c r="O117" i="59" s="1"/>
  <c r="O118" i="59" s="1"/>
  <c r="O119" i="59" s="1"/>
  <c r="O120" i="59" s="1"/>
  <c r="O121" i="59" s="1"/>
  <c r="O122" i="59" s="1"/>
  <c r="O123" i="59" s="1"/>
  <c r="O124" i="59" s="1"/>
  <c r="O125" i="59" s="1"/>
  <c r="O126" i="59" s="1"/>
  <c r="O127" i="59" s="1"/>
  <c r="O128" i="59" s="1"/>
  <c r="O129" i="59" s="1"/>
  <c r="O130" i="59" s="1"/>
  <c r="O131" i="59" s="1"/>
  <c r="O132" i="59" s="1"/>
  <c r="O133" i="59" s="1"/>
  <c r="O134" i="59" s="1"/>
  <c r="O135" i="59" s="1"/>
  <c r="O136" i="59" s="1"/>
  <c r="O137" i="59" s="1"/>
  <c r="O138" i="59" s="1"/>
  <c r="O139" i="59" s="1"/>
  <c r="O140" i="59" s="1"/>
  <c r="O141" i="59" s="1"/>
  <c r="O142" i="59" s="1"/>
  <c r="O143" i="59" s="1"/>
  <c r="O144" i="59" s="1"/>
  <c r="O145" i="59" s="1"/>
  <c r="O146" i="59" s="1"/>
  <c r="O147" i="59" s="1"/>
  <c r="O148" i="59" s="1"/>
  <c r="O149" i="59" s="1"/>
  <c r="O150" i="59" s="1"/>
  <c r="O151" i="59" s="1"/>
  <c r="O152" i="59" s="1"/>
  <c r="O153" i="59" s="1"/>
  <c r="O154" i="59" s="1"/>
  <c r="O155" i="59" s="1"/>
  <c r="O156" i="59" s="1"/>
  <c r="O157" i="59" s="1"/>
  <c r="O158" i="59" s="1"/>
  <c r="O159" i="59" s="1"/>
  <c r="O160" i="59" s="1"/>
  <c r="O161" i="59" s="1"/>
  <c r="O162" i="59" s="1"/>
  <c r="O163" i="59" s="1"/>
  <c r="O164" i="59" s="1"/>
  <c r="O165" i="59" s="1"/>
  <c r="O166" i="59" s="1"/>
  <c r="O167" i="59" s="1"/>
  <c r="O168" i="59" s="1"/>
  <c r="O169" i="59" s="1"/>
  <c r="O170" i="59" s="1"/>
  <c r="O171" i="59" s="1"/>
  <c r="O172" i="59" s="1"/>
  <c r="O173" i="59" s="1"/>
  <c r="O174" i="59" s="1"/>
  <c r="O175" i="59" s="1"/>
  <c r="O176" i="59" s="1"/>
  <c r="O177" i="59" s="1"/>
  <c r="O178" i="59" s="1"/>
  <c r="O179" i="59" s="1"/>
  <c r="O180" i="59" s="1"/>
  <c r="O181" i="59" s="1"/>
  <c r="O182" i="59" s="1"/>
  <c r="O183" i="59" s="1"/>
  <c r="O184" i="59" s="1"/>
  <c r="O185" i="59" s="1"/>
  <c r="O186" i="59" s="1"/>
  <c r="O187" i="59" s="1"/>
  <c r="O188" i="59" s="1"/>
  <c r="O189" i="59" s="1"/>
  <c r="O190" i="59" s="1"/>
  <c r="O191" i="59" s="1"/>
  <c r="O192" i="59" s="1"/>
  <c r="O193" i="59" s="1"/>
  <c r="O194" i="59" s="1"/>
  <c r="O195" i="59" s="1"/>
  <c r="O196" i="59" s="1"/>
  <c r="O197" i="59" s="1"/>
  <c r="O198" i="59" s="1"/>
  <c r="O199" i="59" s="1"/>
  <c r="O200" i="59" s="1"/>
  <c r="O201" i="59" s="1"/>
  <c r="O202" i="59" s="1"/>
  <c r="O203" i="59" s="1"/>
  <c r="O204" i="59" s="1"/>
  <c r="O205" i="59" s="1"/>
  <c r="O206" i="59" s="1"/>
  <c r="O207" i="59" s="1"/>
  <c r="O208" i="59" s="1"/>
  <c r="O209" i="59" s="1"/>
  <c r="O210" i="59" s="1"/>
  <c r="O211" i="59" s="1"/>
  <c r="O212" i="59" s="1"/>
  <c r="O213" i="59" s="1"/>
  <c r="O214" i="59" s="1"/>
  <c r="O215" i="59" s="1"/>
  <c r="O216" i="59" s="1"/>
  <c r="O217" i="59" s="1"/>
  <c r="O218" i="59" s="1"/>
  <c r="O219" i="59" s="1"/>
  <c r="O220" i="59" s="1"/>
  <c r="O221" i="59" s="1"/>
  <c r="O222" i="59" s="1"/>
  <c r="O223" i="59" s="1"/>
  <c r="O224" i="59" s="1"/>
  <c r="O225" i="59" s="1"/>
  <c r="O226" i="59" s="1"/>
  <c r="O227" i="59" s="1"/>
  <c r="O228" i="59" s="1"/>
  <c r="O229" i="59" s="1"/>
  <c r="O230" i="59" s="1"/>
  <c r="O231" i="59" s="1"/>
  <c r="O232" i="59" s="1"/>
  <c r="O233" i="59" s="1"/>
  <c r="O234" i="59" s="1"/>
  <c r="O235" i="59" s="1"/>
  <c r="O236" i="59" s="1"/>
  <c r="O237" i="59" s="1"/>
  <c r="O238" i="59" s="1"/>
  <c r="O239" i="59" s="1"/>
  <c r="O240" i="59" s="1"/>
  <c r="O241" i="59" s="1"/>
  <c r="O242" i="59" s="1"/>
  <c r="O243" i="59" s="1"/>
  <c r="O244" i="59" s="1"/>
  <c r="O245" i="59" s="1"/>
  <c r="O246" i="59" s="1"/>
  <c r="O247" i="59" s="1"/>
  <c r="O248" i="59" s="1"/>
  <c r="O249" i="59" s="1"/>
  <c r="O250" i="59" s="1"/>
  <c r="O251" i="59" s="1"/>
  <c r="O252" i="59" s="1"/>
  <c r="O253" i="59" s="1"/>
  <c r="O254" i="59" s="1"/>
  <c r="O255" i="59" s="1"/>
  <c r="O256" i="59" s="1"/>
  <c r="O257" i="59" s="1"/>
  <c r="O258" i="59" s="1"/>
  <c r="O259" i="59" s="1"/>
  <c r="O260" i="59" s="1"/>
  <c r="O261" i="59" s="1"/>
  <c r="O262" i="59" s="1"/>
  <c r="O263" i="59" s="1"/>
  <c r="O264" i="59" s="1"/>
  <c r="O265" i="59" s="1"/>
  <c r="O266" i="59" s="1"/>
  <c r="O267" i="59" s="1"/>
  <c r="O268" i="59" s="1"/>
  <c r="O269" i="59" s="1"/>
  <c r="O270" i="59" s="1"/>
  <c r="O271" i="59" s="1"/>
  <c r="O272" i="59" s="1"/>
  <c r="O273" i="59" s="1"/>
  <c r="O274" i="59" s="1"/>
  <c r="O275" i="59" s="1"/>
  <c r="O276" i="59" s="1"/>
  <c r="O277" i="59" s="1"/>
  <c r="O278" i="59" s="1"/>
  <c r="O279" i="59" s="1"/>
  <c r="O280" i="59" s="1"/>
  <c r="O281" i="59" s="1"/>
  <c r="O282" i="59" s="1"/>
  <c r="O283" i="59" s="1"/>
  <c r="O284" i="59" s="1"/>
  <c r="O285" i="59" s="1"/>
  <c r="O286" i="59" s="1"/>
  <c r="O287" i="59" s="1"/>
  <c r="O288" i="59" s="1"/>
  <c r="O289" i="59" s="1"/>
  <c r="O290" i="59" s="1"/>
  <c r="O291" i="59" s="1"/>
  <c r="O292" i="59" s="1"/>
  <c r="O293" i="59" s="1"/>
  <c r="O294" i="59" s="1"/>
  <c r="O295" i="59" s="1"/>
  <c r="O296" i="59" s="1"/>
  <c r="O297" i="59" s="1"/>
  <c r="O298" i="59" s="1"/>
  <c r="O299" i="59" s="1"/>
  <c r="O300" i="59" s="1"/>
  <c r="O301" i="59" s="1"/>
  <c r="O302" i="59" s="1"/>
  <c r="O303" i="59" s="1"/>
  <c r="O304" i="59" s="1"/>
  <c r="O305" i="59" s="1"/>
  <c r="O306" i="59" s="1"/>
  <c r="O307" i="59" s="1"/>
  <c r="O308" i="59" s="1"/>
  <c r="O309" i="59" s="1"/>
  <c r="O310" i="59" s="1"/>
  <c r="O311" i="59" s="1"/>
  <c r="O312" i="59" s="1"/>
  <c r="O313" i="59" s="1"/>
  <c r="O314" i="59" s="1"/>
  <c r="O315" i="59" s="1"/>
  <c r="O316" i="59" s="1"/>
  <c r="O9" i="58"/>
  <c r="O10" i="58" s="1"/>
  <c r="O11" i="58" s="1"/>
  <c r="O12" i="58" s="1"/>
  <c r="O13" i="58" s="1"/>
  <c r="O14" i="58" s="1"/>
  <c r="O15" i="58" s="1"/>
  <c r="O16" i="58" s="1"/>
  <c r="O17" i="58" s="1"/>
  <c r="O18" i="58" s="1"/>
  <c r="O19" i="58" s="1"/>
  <c r="O20" i="58" s="1"/>
  <c r="O21" i="58" s="1"/>
  <c r="O22" i="58" s="1"/>
  <c r="O23" i="58" s="1"/>
  <c r="O24" i="58" s="1"/>
  <c r="O25" i="58" s="1"/>
  <c r="O26" i="58" s="1"/>
  <c r="O27" i="58" s="1"/>
  <c r="O28" i="58" s="1"/>
  <c r="O29" i="58" s="1"/>
  <c r="O30" i="58" s="1"/>
  <c r="O31" i="58" s="1"/>
  <c r="O32" i="58" s="1"/>
  <c r="O33" i="58" s="1"/>
  <c r="O34" i="58" s="1"/>
  <c r="O35" i="58" s="1"/>
  <c r="O36" i="58" s="1"/>
  <c r="O37" i="58" s="1"/>
  <c r="O38" i="58" s="1"/>
  <c r="O39" i="58" s="1"/>
  <c r="O40" i="58" s="1"/>
  <c r="O41" i="58" s="1"/>
  <c r="O42" i="58" s="1"/>
  <c r="O43" i="58" s="1"/>
  <c r="O44" i="58" s="1"/>
  <c r="O45" i="58" s="1"/>
  <c r="O46" i="58" s="1"/>
  <c r="O47" i="58" s="1"/>
  <c r="O48" i="58" s="1"/>
  <c r="O49" i="58" s="1"/>
  <c r="O50" i="58" s="1"/>
  <c r="O51" i="58" s="1"/>
  <c r="O52" i="58" s="1"/>
  <c r="O53" i="58" s="1"/>
  <c r="O54" i="58" s="1"/>
  <c r="O55" i="58" s="1"/>
  <c r="O56" i="58" s="1"/>
  <c r="O57" i="58" s="1"/>
  <c r="O58" i="58" s="1"/>
  <c r="O59" i="58" s="1"/>
  <c r="O60" i="58" s="1"/>
  <c r="O61" i="58" s="1"/>
  <c r="O62" i="58" s="1"/>
  <c r="O63" i="58" s="1"/>
  <c r="O64" i="58" s="1"/>
  <c r="O65" i="58" s="1"/>
  <c r="O66" i="58" s="1"/>
  <c r="O67" i="58" s="1"/>
  <c r="O68" i="58" s="1"/>
  <c r="O69" i="58" s="1"/>
  <c r="O70" i="58" s="1"/>
  <c r="O71" i="58" s="1"/>
  <c r="O72" i="58" s="1"/>
  <c r="O73" i="58" s="1"/>
  <c r="O74" i="58" s="1"/>
  <c r="O75" i="58" s="1"/>
  <c r="O76" i="58" s="1"/>
  <c r="O77" i="58" s="1"/>
  <c r="O78" i="58" s="1"/>
  <c r="O79" i="58" s="1"/>
  <c r="O80" i="58" s="1"/>
  <c r="O81" i="58" s="1"/>
  <c r="O82" i="58" s="1"/>
  <c r="O83" i="58" s="1"/>
  <c r="O84" i="58" s="1"/>
  <c r="O85" i="58" s="1"/>
  <c r="O86" i="58" s="1"/>
  <c r="O87" i="58" s="1"/>
  <c r="O88" i="58" s="1"/>
  <c r="O89" i="58" s="1"/>
  <c r="O90" i="58" s="1"/>
  <c r="O91" i="58" s="1"/>
  <c r="O92" i="58" s="1"/>
  <c r="O93" i="58" s="1"/>
  <c r="O94" i="58" s="1"/>
  <c r="O95" i="58" s="1"/>
  <c r="O96" i="58" s="1"/>
  <c r="O97" i="58" s="1"/>
  <c r="O98" i="58" s="1"/>
  <c r="O99" i="58" s="1"/>
  <c r="O100" i="58" s="1"/>
  <c r="O101" i="58" s="1"/>
  <c r="O102" i="58" s="1"/>
  <c r="O103" i="58" s="1"/>
  <c r="O104" i="58" s="1"/>
  <c r="O105" i="58" s="1"/>
  <c r="O106" i="58" s="1"/>
  <c r="O107" i="58" s="1"/>
  <c r="O108" i="58" s="1"/>
  <c r="O109" i="58" s="1"/>
  <c r="O110" i="58" s="1"/>
  <c r="O111" i="58" s="1"/>
  <c r="O112" i="58" s="1"/>
  <c r="O113" i="58" s="1"/>
  <c r="O114" i="58" s="1"/>
  <c r="O115" i="58" s="1"/>
  <c r="O116" i="58" s="1"/>
  <c r="O117" i="58" s="1"/>
  <c r="O118" i="58" s="1"/>
  <c r="O119" i="58" s="1"/>
  <c r="O120" i="58" s="1"/>
  <c r="O121" i="58" s="1"/>
  <c r="O122" i="58" s="1"/>
  <c r="O123" i="58" s="1"/>
  <c r="O124" i="58" s="1"/>
  <c r="O125" i="58" s="1"/>
  <c r="O126" i="58" s="1"/>
  <c r="O127" i="58" s="1"/>
  <c r="O128" i="58" s="1"/>
  <c r="O129" i="58" s="1"/>
  <c r="O130" i="58" s="1"/>
  <c r="O131" i="58" s="1"/>
  <c r="O132" i="58" s="1"/>
  <c r="O133" i="58" s="1"/>
  <c r="O134" i="58" s="1"/>
  <c r="O135" i="58" s="1"/>
  <c r="O136" i="58" s="1"/>
  <c r="O137" i="58" s="1"/>
  <c r="O138" i="58" s="1"/>
  <c r="O139" i="58" s="1"/>
  <c r="O140" i="58" s="1"/>
  <c r="O141" i="58" s="1"/>
  <c r="O142" i="58" s="1"/>
  <c r="O143" i="58" s="1"/>
  <c r="O144" i="58" s="1"/>
  <c r="O145" i="58" s="1"/>
  <c r="O146" i="58" s="1"/>
  <c r="O147" i="58" s="1"/>
  <c r="O148" i="58" s="1"/>
  <c r="O149" i="58" s="1"/>
  <c r="O150" i="58" s="1"/>
  <c r="O151" i="58" s="1"/>
  <c r="O152" i="58" s="1"/>
  <c r="O153" i="58" s="1"/>
  <c r="O154" i="58" s="1"/>
  <c r="O155" i="58" s="1"/>
  <c r="O156" i="58" s="1"/>
  <c r="O157" i="58" s="1"/>
  <c r="O158" i="58" s="1"/>
  <c r="O159" i="58" s="1"/>
  <c r="O160" i="58" s="1"/>
  <c r="O161" i="58" s="1"/>
  <c r="O162" i="58" s="1"/>
  <c r="O163" i="58" s="1"/>
  <c r="O164" i="58" s="1"/>
  <c r="O165" i="58" s="1"/>
  <c r="O166" i="58" s="1"/>
  <c r="O167" i="58" s="1"/>
  <c r="O168" i="58" s="1"/>
  <c r="O169" i="58" s="1"/>
  <c r="O170" i="58" s="1"/>
  <c r="O171" i="58" s="1"/>
  <c r="O172" i="58" s="1"/>
  <c r="O173" i="58" s="1"/>
  <c r="O174" i="58" s="1"/>
  <c r="O175" i="58" s="1"/>
  <c r="O176" i="58" s="1"/>
  <c r="O177" i="58" s="1"/>
  <c r="O178" i="58" s="1"/>
  <c r="O179" i="58" s="1"/>
  <c r="O180" i="58" s="1"/>
  <c r="O181" i="58" s="1"/>
  <c r="O182" i="58" s="1"/>
  <c r="O183" i="58" s="1"/>
  <c r="O184" i="58" s="1"/>
  <c r="O185" i="58" s="1"/>
  <c r="O186" i="58" s="1"/>
  <c r="O187" i="58" s="1"/>
  <c r="O188" i="58" s="1"/>
  <c r="O189" i="58" s="1"/>
  <c r="O190" i="58" s="1"/>
  <c r="O191" i="58" s="1"/>
  <c r="O192" i="58" s="1"/>
  <c r="O193" i="58" s="1"/>
  <c r="O194" i="58" s="1"/>
  <c r="O195" i="58" s="1"/>
  <c r="O196" i="58" s="1"/>
  <c r="O197" i="58" s="1"/>
  <c r="O198" i="58" s="1"/>
  <c r="O199" i="58" s="1"/>
  <c r="O200" i="58" s="1"/>
  <c r="O201" i="58" s="1"/>
  <c r="O202" i="58" s="1"/>
  <c r="O203" i="58" s="1"/>
  <c r="O204" i="58" s="1"/>
  <c r="O205" i="58" s="1"/>
  <c r="O206" i="58" s="1"/>
  <c r="O207" i="58" s="1"/>
  <c r="O208" i="58" s="1"/>
  <c r="O209" i="58" s="1"/>
  <c r="O210" i="58" s="1"/>
  <c r="O211" i="58" s="1"/>
  <c r="O212" i="58" s="1"/>
  <c r="O213" i="58" s="1"/>
  <c r="O214" i="58" s="1"/>
  <c r="O215" i="58" s="1"/>
  <c r="O216" i="58" s="1"/>
  <c r="O217" i="58" s="1"/>
  <c r="O218" i="58" s="1"/>
  <c r="O219" i="58" s="1"/>
  <c r="O220" i="58" s="1"/>
  <c r="O221" i="58" s="1"/>
  <c r="O222" i="58" s="1"/>
  <c r="O223" i="58" s="1"/>
  <c r="O224" i="58" s="1"/>
  <c r="O225" i="58" s="1"/>
  <c r="O226" i="58" s="1"/>
  <c r="O227" i="58" s="1"/>
  <c r="O228" i="58" s="1"/>
  <c r="O229" i="58" s="1"/>
  <c r="O230" i="58" s="1"/>
  <c r="O231" i="58" s="1"/>
  <c r="O232" i="58" s="1"/>
  <c r="O233" i="58" s="1"/>
  <c r="O234" i="58" s="1"/>
  <c r="O235" i="58" s="1"/>
  <c r="O236" i="58" s="1"/>
  <c r="O237" i="58" s="1"/>
  <c r="O238" i="58" s="1"/>
  <c r="O239" i="58" s="1"/>
  <c r="O240" i="58" s="1"/>
  <c r="O241" i="58" s="1"/>
  <c r="O242" i="58" s="1"/>
  <c r="O243" i="58" s="1"/>
  <c r="O244" i="58" s="1"/>
  <c r="O245" i="58" s="1"/>
  <c r="O246" i="58" s="1"/>
  <c r="O247" i="58" s="1"/>
  <c r="O248" i="58" s="1"/>
  <c r="O249" i="58" s="1"/>
  <c r="O250" i="58" s="1"/>
  <c r="O251" i="58" s="1"/>
  <c r="O252" i="58" s="1"/>
  <c r="O253" i="58" s="1"/>
  <c r="O254" i="58" s="1"/>
  <c r="O255" i="58" s="1"/>
  <c r="O256" i="58" s="1"/>
  <c r="O257" i="58" s="1"/>
  <c r="O258" i="58" s="1"/>
  <c r="O259" i="58" s="1"/>
  <c r="O260" i="58" s="1"/>
  <c r="O261" i="58" s="1"/>
  <c r="O262" i="58" s="1"/>
  <c r="O263" i="58" s="1"/>
  <c r="O264" i="58" s="1"/>
  <c r="O265" i="58" s="1"/>
  <c r="O266" i="58" s="1"/>
  <c r="O267" i="58" s="1"/>
  <c r="O268" i="58" s="1"/>
  <c r="O269" i="58" s="1"/>
  <c r="O270" i="58" s="1"/>
  <c r="O271" i="58" s="1"/>
  <c r="O272" i="58" s="1"/>
  <c r="O273" i="58" s="1"/>
  <c r="O274" i="58" s="1"/>
  <c r="O275" i="58" s="1"/>
  <c r="O276" i="58" s="1"/>
  <c r="O277" i="58" s="1"/>
  <c r="O278" i="58" s="1"/>
  <c r="O279" i="58" s="1"/>
  <c r="O280" i="58" s="1"/>
  <c r="O281" i="58" s="1"/>
  <c r="O282" i="58" s="1"/>
  <c r="O283" i="58" s="1"/>
  <c r="O284" i="58" s="1"/>
  <c r="O285" i="58" s="1"/>
  <c r="O286" i="58" s="1"/>
  <c r="O287" i="58" s="1"/>
  <c r="O288" i="58" s="1"/>
  <c r="O289" i="58" s="1"/>
  <c r="O290" i="58" s="1"/>
  <c r="O291" i="58" s="1"/>
  <c r="O292" i="58" s="1"/>
  <c r="O293" i="58" s="1"/>
  <c r="O294" i="58" s="1"/>
  <c r="O295" i="58" s="1"/>
  <c r="O296" i="58" s="1"/>
  <c r="O297" i="58" s="1"/>
  <c r="O298" i="58" s="1"/>
  <c r="O299" i="58" s="1"/>
  <c r="O300" i="58" s="1"/>
  <c r="O301" i="58" s="1"/>
  <c r="O302" i="58" s="1"/>
  <c r="O303" i="58" s="1"/>
  <c r="O304" i="58" s="1"/>
  <c r="O305" i="58" s="1"/>
  <c r="O306" i="58" s="1"/>
  <c r="O307" i="58" s="1"/>
  <c r="O308" i="58" s="1"/>
  <c r="O309" i="58" s="1"/>
  <c r="O310" i="58" s="1"/>
  <c r="O311" i="58" s="1"/>
  <c r="O312" i="58" s="1"/>
  <c r="O313" i="58" s="1"/>
  <c r="O314" i="58" s="1"/>
  <c r="O315" i="58" s="1"/>
  <c r="O316" i="58" s="1"/>
  <c r="O8" i="56"/>
  <c r="O9" i="56" s="1"/>
  <c r="O10" i="56" s="1"/>
  <c r="O11" i="56" s="1"/>
  <c r="O12" i="56" s="1"/>
  <c r="O13" i="56" s="1"/>
  <c r="O14" i="56" s="1"/>
  <c r="O15" i="56" s="1"/>
  <c r="O16" i="56" s="1"/>
  <c r="O17" i="56" s="1"/>
  <c r="O18" i="56" s="1"/>
  <c r="O19" i="56" s="1"/>
  <c r="O20" i="56" s="1"/>
  <c r="O21" i="56" s="1"/>
  <c r="O22" i="56" s="1"/>
  <c r="O23" i="56" s="1"/>
  <c r="O24" i="56" s="1"/>
  <c r="O25" i="56" s="1"/>
  <c r="O26" i="56" s="1"/>
  <c r="O27" i="56" s="1"/>
  <c r="O28" i="56" s="1"/>
  <c r="O29" i="56" s="1"/>
  <c r="O30" i="56" s="1"/>
  <c r="O31" i="56" s="1"/>
  <c r="O32" i="56" s="1"/>
  <c r="O33" i="56" s="1"/>
  <c r="O34" i="56" s="1"/>
  <c r="O35" i="56" s="1"/>
  <c r="O36" i="56" s="1"/>
  <c r="O37" i="56" s="1"/>
  <c r="O38" i="56" s="1"/>
  <c r="O39" i="56" s="1"/>
  <c r="O40" i="56" s="1"/>
  <c r="O41" i="56" s="1"/>
  <c r="O42" i="56" s="1"/>
  <c r="O43" i="56" s="1"/>
  <c r="O44" i="56" s="1"/>
  <c r="O45" i="56" s="1"/>
  <c r="O46" i="56" s="1"/>
  <c r="O47" i="56" s="1"/>
  <c r="O48" i="56" s="1"/>
  <c r="O49" i="56" s="1"/>
  <c r="O50" i="56" s="1"/>
  <c r="O51" i="56" s="1"/>
  <c r="O52" i="56" s="1"/>
  <c r="O53" i="56" s="1"/>
  <c r="O54" i="56" s="1"/>
  <c r="O55" i="56" s="1"/>
  <c r="O56" i="56" s="1"/>
  <c r="O57" i="56" s="1"/>
  <c r="O58" i="56" s="1"/>
  <c r="O59" i="56" s="1"/>
  <c r="O60" i="56" s="1"/>
  <c r="O61" i="56" s="1"/>
  <c r="O62" i="56" s="1"/>
  <c r="O63" i="56" s="1"/>
  <c r="O64" i="56" s="1"/>
  <c r="O65" i="56" s="1"/>
  <c r="O66" i="56" s="1"/>
  <c r="O67" i="56" s="1"/>
  <c r="O68" i="56" s="1"/>
  <c r="O69" i="56" s="1"/>
  <c r="O70" i="56" s="1"/>
  <c r="O71" i="56" s="1"/>
  <c r="O72" i="56" s="1"/>
  <c r="O73" i="56" s="1"/>
  <c r="O74" i="56" s="1"/>
  <c r="O75" i="56" s="1"/>
  <c r="O76" i="56" s="1"/>
  <c r="O77" i="56" s="1"/>
  <c r="O78" i="56" s="1"/>
  <c r="O79" i="56" s="1"/>
  <c r="O80" i="56" s="1"/>
  <c r="O81" i="56" s="1"/>
  <c r="O82" i="56" s="1"/>
  <c r="O83" i="56" s="1"/>
  <c r="O84" i="56" s="1"/>
  <c r="O85" i="56" s="1"/>
  <c r="O86" i="56" s="1"/>
  <c r="O87" i="56" s="1"/>
  <c r="O88" i="56" s="1"/>
  <c r="O89" i="56" s="1"/>
  <c r="O90" i="56" s="1"/>
  <c r="O91" i="56" s="1"/>
  <c r="O92" i="56" s="1"/>
  <c r="O93" i="56" s="1"/>
  <c r="O94" i="56" s="1"/>
  <c r="O95" i="56" s="1"/>
  <c r="O96" i="56" s="1"/>
  <c r="O97" i="56" s="1"/>
  <c r="O98" i="56" s="1"/>
  <c r="O99" i="56" s="1"/>
  <c r="O100" i="56" s="1"/>
  <c r="O101" i="56" s="1"/>
  <c r="O102" i="56" s="1"/>
  <c r="O103" i="56" s="1"/>
  <c r="O104" i="56" s="1"/>
  <c r="O105" i="56" s="1"/>
  <c r="O106" i="56" s="1"/>
  <c r="O107" i="56" s="1"/>
  <c r="O108" i="56" s="1"/>
  <c r="O109" i="56" s="1"/>
  <c r="O110" i="56" s="1"/>
  <c r="O111" i="56" s="1"/>
  <c r="O112" i="56" s="1"/>
  <c r="O113" i="56" s="1"/>
  <c r="O114" i="56" s="1"/>
  <c r="O115" i="56" s="1"/>
  <c r="O116" i="56" s="1"/>
  <c r="O117" i="56" s="1"/>
  <c r="O118" i="56" s="1"/>
  <c r="O119" i="56" s="1"/>
  <c r="O120" i="56" s="1"/>
  <c r="O121" i="56" s="1"/>
  <c r="O122" i="56" s="1"/>
  <c r="O123" i="56" s="1"/>
  <c r="O124" i="56" s="1"/>
  <c r="O125" i="56" s="1"/>
  <c r="O126" i="56" s="1"/>
  <c r="O127" i="56" s="1"/>
  <c r="O128" i="56" s="1"/>
  <c r="O129" i="56" s="1"/>
  <c r="O130" i="56" s="1"/>
  <c r="O131" i="56" s="1"/>
  <c r="O132" i="56" s="1"/>
  <c r="O133" i="56" s="1"/>
  <c r="O134" i="56" s="1"/>
  <c r="O135" i="56" s="1"/>
  <c r="O136" i="56" s="1"/>
  <c r="O137" i="56" s="1"/>
  <c r="O138" i="56" s="1"/>
  <c r="O139" i="56" s="1"/>
  <c r="O140" i="56" s="1"/>
  <c r="O141" i="56" s="1"/>
  <c r="O142" i="56" s="1"/>
  <c r="O143" i="56" s="1"/>
  <c r="O144" i="56" s="1"/>
  <c r="O145" i="56" s="1"/>
  <c r="O146" i="56" s="1"/>
  <c r="O147" i="56" s="1"/>
  <c r="O148" i="56" s="1"/>
  <c r="O149" i="56" s="1"/>
  <c r="O150" i="56" s="1"/>
  <c r="O151" i="56" s="1"/>
  <c r="O152" i="56" s="1"/>
  <c r="O153" i="56" s="1"/>
  <c r="O154" i="56" s="1"/>
  <c r="O155" i="56" s="1"/>
  <c r="O156" i="56" s="1"/>
  <c r="O157" i="56" s="1"/>
  <c r="O158" i="56" s="1"/>
  <c r="O159" i="56" s="1"/>
  <c r="O160" i="56" s="1"/>
  <c r="O161" i="56" s="1"/>
  <c r="O162" i="56" s="1"/>
  <c r="O163" i="56" s="1"/>
  <c r="O164" i="56" s="1"/>
  <c r="O165" i="56" s="1"/>
  <c r="O166" i="56" s="1"/>
  <c r="O167" i="56" s="1"/>
  <c r="O168" i="56" s="1"/>
  <c r="O169" i="56" s="1"/>
  <c r="O170" i="56" s="1"/>
  <c r="O171" i="56" s="1"/>
  <c r="O172" i="56" s="1"/>
  <c r="O173" i="56" s="1"/>
  <c r="O174" i="56" s="1"/>
  <c r="O175" i="56" s="1"/>
  <c r="O176" i="56" s="1"/>
  <c r="O177" i="56" s="1"/>
  <c r="O178" i="56" s="1"/>
  <c r="O179" i="56" s="1"/>
  <c r="O180" i="56" s="1"/>
  <c r="O181" i="56" s="1"/>
  <c r="O182" i="56" s="1"/>
  <c r="O183" i="56" s="1"/>
  <c r="O184" i="56" s="1"/>
  <c r="O185" i="56" s="1"/>
  <c r="O186" i="56" s="1"/>
  <c r="O187" i="56" s="1"/>
  <c r="O188" i="56" s="1"/>
  <c r="O189" i="56" s="1"/>
  <c r="O190" i="56" s="1"/>
  <c r="O191" i="56" s="1"/>
  <c r="O192" i="56" s="1"/>
  <c r="O193" i="56" s="1"/>
  <c r="O194" i="56" s="1"/>
  <c r="O195" i="56" s="1"/>
  <c r="O196" i="56" s="1"/>
  <c r="O197" i="56" s="1"/>
  <c r="O198" i="56" s="1"/>
  <c r="O199" i="56" s="1"/>
  <c r="O200" i="56" s="1"/>
  <c r="O201" i="56" s="1"/>
  <c r="O202" i="56" s="1"/>
  <c r="O203" i="56" s="1"/>
  <c r="O204" i="56" s="1"/>
  <c r="O205" i="56" s="1"/>
  <c r="O206" i="56" s="1"/>
  <c r="O207" i="56" s="1"/>
  <c r="O208" i="56" s="1"/>
  <c r="O209" i="56" s="1"/>
  <c r="O210" i="56" s="1"/>
  <c r="O211" i="56" s="1"/>
  <c r="O212" i="56" s="1"/>
  <c r="O213" i="56" s="1"/>
  <c r="O214" i="56" s="1"/>
  <c r="O215" i="56" s="1"/>
  <c r="O216" i="56" s="1"/>
  <c r="O217" i="56" s="1"/>
  <c r="O218" i="56" s="1"/>
  <c r="O219" i="56" s="1"/>
  <c r="O220" i="56" s="1"/>
  <c r="O221" i="56" s="1"/>
  <c r="O222" i="56" s="1"/>
  <c r="O223" i="56" s="1"/>
  <c r="O224" i="56" s="1"/>
  <c r="O225" i="56" s="1"/>
  <c r="O226" i="56" s="1"/>
  <c r="O227" i="56" s="1"/>
  <c r="O228" i="56" s="1"/>
  <c r="O229" i="56" s="1"/>
  <c r="O230" i="56" s="1"/>
  <c r="O231" i="56" s="1"/>
  <c r="O232" i="56" s="1"/>
  <c r="O233" i="56" s="1"/>
  <c r="O234" i="56" s="1"/>
  <c r="O235" i="56" s="1"/>
  <c r="O236" i="56" s="1"/>
  <c r="O237" i="56" s="1"/>
  <c r="O238" i="56" s="1"/>
  <c r="O239" i="56" s="1"/>
  <c r="O240" i="56" s="1"/>
  <c r="O241" i="56" s="1"/>
  <c r="O242" i="56" s="1"/>
  <c r="O243" i="56" s="1"/>
  <c r="O244" i="56" s="1"/>
  <c r="O245" i="56" s="1"/>
  <c r="O246" i="56" s="1"/>
  <c r="O247" i="56" s="1"/>
  <c r="O248" i="56" s="1"/>
  <c r="O249" i="56" s="1"/>
  <c r="O250" i="56" s="1"/>
  <c r="O251" i="56" s="1"/>
  <c r="O252" i="56" s="1"/>
  <c r="O253" i="56" s="1"/>
  <c r="O254" i="56" s="1"/>
  <c r="O255" i="56" s="1"/>
  <c r="O256" i="56" s="1"/>
  <c r="O257" i="56" s="1"/>
  <c r="O258" i="56" s="1"/>
  <c r="O259" i="56" s="1"/>
  <c r="O260" i="56" s="1"/>
  <c r="O261" i="56" s="1"/>
  <c r="O262" i="56" s="1"/>
  <c r="O263" i="56" s="1"/>
  <c r="O264" i="56" s="1"/>
  <c r="O265" i="56" s="1"/>
  <c r="O266" i="56" s="1"/>
  <c r="O267" i="56" s="1"/>
  <c r="O268" i="56" s="1"/>
  <c r="O269" i="56" s="1"/>
  <c r="O270" i="56" s="1"/>
  <c r="O271" i="56" s="1"/>
  <c r="O272" i="56" s="1"/>
  <c r="O273" i="56" s="1"/>
  <c r="O274" i="56" s="1"/>
  <c r="O275" i="56" s="1"/>
  <c r="O276" i="56" s="1"/>
  <c r="O277" i="56" s="1"/>
  <c r="O278" i="56" s="1"/>
  <c r="O279" i="56" s="1"/>
  <c r="O280" i="56" s="1"/>
  <c r="O281" i="56" s="1"/>
  <c r="O282" i="56" s="1"/>
  <c r="O283" i="56" s="1"/>
  <c r="O284" i="56" s="1"/>
  <c r="O285" i="56" s="1"/>
  <c r="O286" i="56" s="1"/>
  <c r="O287" i="56" s="1"/>
  <c r="O288" i="56" s="1"/>
  <c r="O289" i="56" s="1"/>
  <c r="O290" i="56" s="1"/>
  <c r="O291" i="56" s="1"/>
  <c r="O292" i="56" s="1"/>
  <c r="O293" i="56" s="1"/>
  <c r="O294" i="56" s="1"/>
  <c r="O295" i="56" s="1"/>
  <c r="O296" i="56" s="1"/>
  <c r="O297" i="56" s="1"/>
  <c r="O298" i="56" s="1"/>
  <c r="O299" i="56" s="1"/>
  <c r="O300" i="56" s="1"/>
  <c r="O301" i="56" s="1"/>
  <c r="O302" i="56" s="1"/>
  <c r="O303" i="56" s="1"/>
  <c r="O304" i="56" s="1"/>
  <c r="O305" i="56" s="1"/>
  <c r="O306" i="56" s="1"/>
  <c r="O307" i="56" s="1"/>
  <c r="O308" i="56" s="1"/>
  <c r="O309" i="56" s="1"/>
  <c r="O310" i="56" s="1"/>
  <c r="O311" i="56" s="1"/>
  <c r="O312" i="56" s="1"/>
  <c r="O313" i="56" s="1"/>
  <c r="O314" i="56" s="1"/>
  <c r="O315" i="56" s="1"/>
  <c r="O9" i="55" l="1"/>
  <c r="O10" i="55" s="1"/>
  <c r="O11" i="55" s="1"/>
  <c r="O12" i="55" s="1"/>
  <c r="O13" i="55" s="1"/>
  <c r="O14" i="55" s="1"/>
  <c r="O15" i="55" s="1"/>
  <c r="O16" i="55" s="1"/>
  <c r="O17" i="55" s="1"/>
  <c r="O18" i="55" s="1"/>
  <c r="O19" i="55" s="1"/>
  <c r="O20" i="55" s="1"/>
  <c r="O21" i="55" s="1"/>
  <c r="O22" i="55" s="1"/>
  <c r="O23" i="55" s="1"/>
  <c r="O24" i="55" s="1"/>
  <c r="O25" i="55" s="1"/>
  <c r="O26" i="55" s="1"/>
  <c r="O27" i="55" s="1"/>
  <c r="O28" i="55" s="1"/>
  <c r="O29" i="55" s="1"/>
  <c r="O30" i="55" s="1"/>
  <c r="O31" i="55" s="1"/>
  <c r="O32" i="55" s="1"/>
  <c r="O33" i="55" s="1"/>
  <c r="O34" i="55" s="1"/>
  <c r="O35" i="55" s="1"/>
  <c r="O36" i="55" s="1"/>
  <c r="O37" i="55" s="1"/>
  <c r="O38" i="55" s="1"/>
  <c r="O39" i="55" s="1"/>
  <c r="O40" i="55" s="1"/>
  <c r="O41" i="55" s="1"/>
  <c r="O42" i="55" s="1"/>
  <c r="O43" i="55" s="1"/>
  <c r="O44" i="55" s="1"/>
  <c r="O45" i="55" s="1"/>
  <c r="O46" i="55" s="1"/>
  <c r="O47" i="55" s="1"/>
  <c r="O48" i="55" s="1"/>
  <c r="O49" i="55" s="1"/>
  <c r="O50" i="55" s="1"/>
  <c r="O51" i="55" s="1"/>
  <c r="O52" i="55" s="1"/>
  <c r="O53" i="55" s="1"/>
  <c r="O54" i="55" s="1"/>
  <c r="O55" i="55" s="1"/>
  <c r="O56" i="55" s="1"/>
  <c r="O57" i="55" s="1"/>
  <c r="O58" i="55" s="1"/>
  <c r="O59" i="55" s="1"/>
  <c r="O60" i="55" s="1"/>
  <c r="O61" i="55" s="1"/>
  <c r="O62" i="55" s="1"/>
  <c r="O63" i="55" s="1"/>
  <c r="O64" i="55" s="1"/>
  <c r="O65" i="55" s="1"/>
  <c r="O66" i="55" s="1"/>
  <c r="O67" i="55" s="1"/>
  <c r="O68" i="55" s="1"/>
  <c r="O69" i="55" s="1"/>
  <c r="O70" i="55" s="1"/>
  <c r="O71" i="55" s="1"/>
  <c r="O72" i="55" s="1"/>
  <c r="O73" i="55" s="1"/>
  <c r="O74" i="55" s="1"/>
  <c r="O75" i="55" s="1"/>
  <c r="O76" i="55" s="1"/>
  <c r="O77" i="55" s="1"/>
  <c r="O78" i="55" s="1"/>
  <c r="O79" i="55" s="1"/>
  <c r="O80" i="55" s="1"/>
  <c r="O81" i="55" s="1"/>
  <c r="O82" i="55" s="1"/>
  <c r="O83" i="55" s="1"/>
  <c r="O84" i="55" s="1"/>
  <c r="O85" i="55" s="1"/>
  <c r="O86" i="55" s="1"/>
  <c r="O87" i="55" s="1"/>
  <c r="O88" i="55" s="1"/>
  <c r="O89" i="55" s="1"/>
  <c r="O90" i="55" s="1"/>
  <c r="O91" i="55" s="1"/>
  <c r="O92" i="55" s="1"/>
  <c r="O93" i="55" s="1"/>
  <c r="O94" i="55" s="1"/>
  <c r="O95" i="55" s="1"/>
  <c r="O96" i="55" s="1"/>
  <c r="O97" i="55" s="1"/>
  <c r="O98" i="55" s="1"/>
  <c r="O99" i="55" s="1"/>
  <c r="O100" i="55" s="1"/>
  <c r="O101" i="55" s="1"/>
  <c r="O102" i="55" s="1"/>
  <c r="O103" i="55" s="1"/>
  <c r="O104" i="55" s="1"/>
  <c r="O105" i="55" s="1"/>
  <c r="O106" i="55" s="1"/>
  <c r="O107" i="55" s="1"/>
  <c r="O108" i="55" s="1"/>
  <c r="O109" i="55" s="1"/>
  <c r="O110" i="55" s="1"/>
  <c r="O111" i="55" s="1"/>
  <c r="O112" i="55" s="1"/>
  <c r="O113" i="55" s="1"/>
  <c r="O114" i="55" s="1"/>
  <c r="O115" i="55" s="1"/>
  <c r="O116" i="55" s="1"/>
  <c r="O117" i="55" s="1"/>
  <c r="O118" i="55" s="1"/>
  <c r="O119" i="55" s="1"/>
  <c r="O120" i="55" s="1"/>
  <c r="O121" i="55" s="1"/>
  <c r="O122" i="55" s="1"/>
  <c r="O123" i="55" s="1"/>
  <c r="O124" i="55" s="1"/>
  <c r="O125" i="55" s="1"/>
  <c r="O126" i="55" s="1"/>
  <c r="O127" i="55" s="1"/>
  <c r="O128" i="55" s="1"/>
  <c r="O129" i="55" s="1"/>
  <c r="O130" i="55" s="1"/>
  <c r="O131" i="55" s="1"/>
  <c r="O132" i="55" s="1"/>
  <c r="O133" i="55" s="1"/>
  <c r="O134" i="55" s="1"/>
  <c r="O135" i="55" s="1"/>
  <c r="O136" i="55" s="1"/>
  <c r="O137" i="55" s="1"/>
  <c r="O138" i="55" s="1"/>
  <c r="O139" i="55" s="1"/>
  <c r="O140" i="55" s="1"/>
  <c r="O141" i="55" s="1"/>
  <c r="O142" i="55" s="1"/>
  <c r="O143" i="55" s="1"/>
  <c r="O144" i="55" s="1"/>
  <c r="O145" i="55" s="1"/>
  <c r="O146" i="55" s="1"/>
  <c r="O147" i="55" s="1"/>
  <c r="O148" i="55" s="1"/>
  <c r="O149" i="55" s="1"/>
  <c r="O150" i="55" s="1"/>
  <c r="O151" i="55" s="1"/>
  <c r="O152" i="55" s="1"/>
  <c r="O153" i="55" s="1"/>
  <c r="O154" i="55" s="1"/>
  <c r="O155" i="55" s="1"/>
  <c r="O156" i="55" s="1"/>
  <c r="O157" i="55" s="1"/>
  <c r="O158" i="55" s="1"/>
  <c r="O159" i="55" s="1"/>
  <c r="O160" i="55" s="1"/>
  <c r="O161" i="55" s="1"/>
  <c r="O162" i="55" s="1"/>
  <c r="O163" i="55" s="1"/>
  <c r="O164" i="55" s="1"/>
  <c r="O165" i="55" s="1"/>
  <c r="O166" i="55" s="1"/>
  <c r="O167" i="55" s="1"/>
  <c r="O168" i="55" s="1"/>
  <c r="O169" i="55" s="1"/>
  <c r="O170" i="55" s="1"/>
  <c r="O171" i="55" s="1"/>
  <c r="O172" i="55" s="1"/>
  <c r="O173" i="55" s="1"/>
  <c r="O174" i="55" s="1"/>
  <c r="O175" i="55" s="1"/>
  <c r="O176" i="55" s="1"/>
  <c r="O177" i="55" s="1"/>
  <c r="O178" i="55" s="1"/>
  <c r="O179" i="55" s="1"/>
  <c r="O180" i="55" s="1"/>
  <c r="O181" i="55" s="1"/>
  <c r="O182" i="55" s="1"/>
  <c r="O183" i="55" s="1"/>
  <c r="O184" i="55" s="1"/>
  <c r="O185" i="55" s="1"/>
  <c r="O186" i="55" s="1"/>
  <c r="O187" i="55" s="1"/>
  <c r="O188" i="55" s="1"/>
  <c r="O189" i="55" s="1"/>
  <c r="O190" i="55" s="1"/>
  <c r="O191" i="55" s="1"/>
  <c r="O192" i="55" s="1"/>
  <c r="O193" i="55" s="1"/>
  <c r="O194" i="55" s="1"/>
  <c r="O195" i="55" s="1"/>
  <c r="O196" i="55" s="1"/>
  <c r="O197" i="55" s="1"/>
  <c r="O198" i="55" s="1"/>
  <c r="O199" i="55" s="1"/>
  <c r="O200" i="55" s="1"/>
  <c r="O201" i="55" s="1"/>
  <c r="O202" i="55" s="1"/>
  <c r="O203" i="55" s="1"/>
  <c r="O204" i="55" s="1"/>
  <c r="O205" i="55" s="1"/>
  <c r="O206" i="55" s="1"/>
  <c r="O207" i="55" s="1"/>
  <c r="O208" i="55" s="1"/>
  <c r="O209" i="55" s="1"/>
  <c r="O210" i="55" s="1"/>
  <c r="O211" i="55" s="1"/>
  <c r="O212" i="55" s="1"/>
  <c r="O213" i="55" s="1"/>
  <c r="O214" i="55" s="1"/>
  <c r="O215" i="55" s="1"/>
  <c r="O216" i="55" s="1"/>
  <c r="O217" i="55" s="1"/>
  <c r="O218" i="55" s="1"/>
  <c r="O219" i="55" s="1"/>
  <c r="O220" i="55" s="1"/>
  <c r="O221" i="55" s="1"/>
  <c r="O222" i="55" s="1"/>
  <c r="O223" i="55" s="1"/>
  <c r="O224" i="55" s="1"/>
  <c r="O225" i="55" s="1"/>
  <c r="O226" i="55" s="1"/>
  <c r="O227" i="55" s="1"/>
  <c r="O228" i="55" s="1"/>
  <c r="O229" i="55" s="1"/>
  <c r="O230" i="55" s="1"/>
  <c r="O231" i="55" s="1"/>
  <c r="O232" i="55" s="1"/>
  <c r="O233" i="55" s="1"/>
  <c r="O234" i="55" s="1"/>
  <c r="O235" i="55" s="1"/>
  <c r="O236" i="55" s="1"/>
  <c r="O237" i="55" s="1"/>
  <c r="O238" i="55" s="1"/>
  <c r="O239" i="55" s="1"/>
  <c r="O240" i="55" s="1"/>
  <c r="O241" i="55" s="1"/>
  <c r="O242" i="55" s="1"/>
  <c r="O243" i="55" s="1"/>
  <c r="O244" i="55" s="1"/>
  <c r="O245" i="55" s="1"/>
  <c r="O246" i="55" s="1"/>
  <c r="O247" i="55" s="1"/>
  <c r="O248" i="55" s="1"/>
  <c r="O249" i="55" s="1"/>
  <c r="O250" i="55" s="1"/>
  <c r="O251" i="55" s="1"/>
  <c r="O252" i="55" s="1"/>
  <c r="O253" i="55" s="1"/>
  <c r="O254" i="55" s="1"/>
  <c r="O255" i="55" s="1"/>
  <c r="O256" i="55" s="1"/>
  <c r="O257" i="55" s="1"/>
  <c r="O258" i="55" s="1"/>
  <c r="O259" i="55" s="1"/>
  <c r="O260" i="55" s="1"/>
  <c r="O261" i="55" s="1"/>
  <c r="O262" i="55" s="1"/>
  <c r="O263" i="55" s="1"/>
  <c r="O264" i="55" s="1"/>
  <c r="O265" i="55" s="1"/>
  <c r="O266" i="55" s="1"/>
  <c r="O267" i="55" s="1"/>
  <c r="O268" i="55" s="1"/>
  <c r="O269" i="55" s="1"/>
  <c r="O270" i="55" s="1"/>
  <c r="O271" i="55" s="1"/>
  <c r="O272" i="55" s="1"/>
  <c r="O273" i="55" s="1"/>
  <c r="O274" i="55" s="1"/>
  <c r="O275" i="55" s="1"/>
  <c r="O276" i="55" s="1"/>
  <c r="O277" i="55" s="1"/>
  <c r="O278" i="55" s="1"/>
  <c r="O279" i="55" s="1"/>
  <c r="O280" i="55" s="1"/>
  <c r="O281" i="55" s="1"/>
  <c r="O282" i="55" s="1"/>
  <c r="O283" i="55" s="1"/>
  <c r="O284" i="55" s="1"/>
  <c r="O285" i="55" s="1"/>
  <c r="O286" i="55" s="1"/>
  <c r="O287" i="55" s="1"/>
  <c r="O288" i="55" s="1"/>
  <c r="O289" i="55" s="1"/>
  <c r="O290" i="55" s="1"/>
  <c r="O291" i="55" s="1"/>
  <c r="O292" i="55" s="1"/>
  <c r="O293" i="55" s="1"/>
  <c r="O294" i="55" s="1"/>
  <c r="O295" i="55" s="1"/>
  <c r="O296" i="55" s="1"/>
  <c r="O297" i="55" s="1"/>
  <c r="O298" i="55" s="1"/>
  <c r="O299" i="55" s="1"/>
  <c r="O300" i="55" s="1"/>
  <c r="O301" i="55" s="1"/>
  <c r="O302" i="55" s="1"/>
  <c r="O303" i="55" s="1"/>
  <c r="O304" i="55" s="1"/>
  <c r="O305" i="55" s="1"/>
  <c r="O306" i="55" s="1"/>
  <c r="O307" i="55" s="1"/>
  <c r="O308" i="55" s="1"/>
  <c r="O309" i="55" s="1"/>
  <c r="O310" i="55" s="1"/>
  <c r="O311" i="55" s="1"/>
  <c r="O312" i="55" s="1"/>
  <c r="O313" i="55" s="1"/>
  <c r="O314" i="55" s="1"/>
  <c r="O315" i="55" s="1"/>
  <c r="O316" i="55" s="1"/>
  <c r="O9" i="54"/>
  <c r="O10" i="54" s="1"/>
  <c r="O11" i="54" s="1"/>
  <c r="O12" i="54" s="1"/>
  <c r="O13" i="54" s="1"/>
  <c r="O14" i="54" s="1"/>
  <c r="O15" i="54" s="1"/>
  <c r="O16" i="54" s="1"/>
  <c r="O17" i="54" s="1"/>
  <c r="O18" i="54" s="1"/>
  <c r="O19" i="54" s="1"/>
  <c r="O20" i="54" s="1"/>
  <c r="O21" i="54" s="1"/>
  <c r="O22" i="54" s="1"/>
  <c r="O23" i="54" s="1"/>
  <c r="O24" i="54" s="1"/>
  <c r="O25" i="54" s="1"/>
  <c r="O26" i="54" s="1"/>
  <c r="O27" i="54" s="1"/>
  <c r="O28" i="54" s="1"/>
  <c r="O29" i="54" s="1"/>
  <c r="O30" i="54" s="1"/>
  <c r="O31" i="54" s="1"/>
  <c r="O32" i="54" s="1"/>
  <c r="O33" i="54" s="1"/>
  <c r="O34" i="54" s="1"/>
  <c r="O35" i="54" s="1"/>
  <c r="O36" i="54" s="1"/>
  <c r="O37" i="54" s="1"/>
  <c r="O38" i="54" s="1"/>
  <c r="O39" i="54" s="1"/>
  <c r="O40" i="54" s="1"/>
  <c r="O41" i="54" s="1"/>
  <c r="O42" i="54" s="1"/>
  <c r="O43" i="54" s="1"/>
  <c r="O44" i="54" s="1"/>
  <c r="O45" i="54" s="1"/>
  <c r="O46" i="54" s="1"/>
  <c r="O47" i="54" s="1"/>
  <c r="O48" i="54" s="1"/>
  <c r="O49" i="54" s="1"/>
  <c r="O50" i="54" s="1"/>
  <c r="O51" i="54" s="1"/>
  <c r="O52" i="54" s="1"/>
  <c r="O53" i="54" s="1"/>
  <c r="O54" i="54" s="1"/>
  <c r="O55" i="54" s="1"/>
  <c r="O56" i="54" s="1"/>
  <c r="O57" i="54" s="1"/>
  <c r="O58" i="54" s="1"/>
  <c r="O59" i="54" s="1"/>
  <c r="O60" i="54" s="1"/>
  <c r="O61" i="54" s="1"/>
  <c r="O62" i="54" s="1"/>
  <c r="O63" i="54" s="1"/>
  <c r="O64" i="54" s="1"/>
  <c r="O65" i="54" s="1"/>
  <c r="O66" i="54" s="1"/>
  <c r="O67" i="54" s="1"/>
  <c r="O68" i="54" s="1"/>
  <c r="O69" i="54" s="1"/>
  <c r="O70" i="54" s="1"/>
  <c r="O71" i="54" s="1"/>
  <c r="O72" i="54" s="1"/>
  <c r="O73" i="54" s="1"/>
  <c r="O74" i="54" s="1"/>
  <c r="O75" i="54" s="1"/>
  <c r="O76" i="54" s="1"/>
  <c r="O77" i="54" s="1"/>
  <c r="O78" i="54" s="1"/>
  <c r="O79" i="54" s="1"/>
  <c r="O80" i="54" s="1"/>
  <c r="O81" i="54" s="1"/>
  <c r="O82" i="54" s="1"/>
  <c r="O83" i="54" s="1"/>
  <c r="O84" i="54" s="1"/>
  <c r="O85" i="54" s="1"/>
  <c r="O86" i="54" s="1"/>
  <c r="O87" i="54" s="1"/>
  <c r="O88" i="54" s="1"/>
  <c r="O89" i="54" s="1"/>
  <c r="O90" i="54" s="1"/>
  <c r="O91" i="54" s="1"/>
  <c r="O92" i="54" s="1"/>
  <c r="O93" i="54" s="1"/>
  <c r="O94" i="54" s="1"/>
  <c r="O95" i="54" s="1"/>
  <c r="O96" i="54" s="1"/>
  <c r="O97" i="54" s="1"/>
  <c r="O98" i="54" s="1"/>
  <c r="O99" i="54" s="1"/>
  <c r="O100" i="54" s="1"/>
  <c r="O101" i="54" s="1"/>
  <c r="O102" i="54" s="1"/>
  <c r="O103" i="54" s="1"/>
  <c r="O104" i="54" s="1"/>
  <c r="O105" i="54" s="1"/>
  <c r="O106" i="54" s="1"/>
  <c r="O107" i="54" s="1"/>
  <c r="O108" i="54" s="1"/>
  <c r="O109" i="54" s="1"/>
  <c r="O110" i="54" s="1"/>
  <c r="O111" i="54" s="1"/>
  <c r="O112" i="54" s="1"/>
  <c r="O113" i="54" s="1"/>
  <c r="O114" i="54" s="1"/>
  <c r="O115" i="54" s="1"/>
  <c r="O116" i="54" s="1"/>
  <c r="O117" i="54" s="1"/>
  <c r="O118" i="54" s="1"/>
  <c r="O119" i="54" s="1"/>
  <c r="O120" i="54" s="1"/>
  <c r="O121" i="54" s="1"/>
  <c r="O122" i="54" s="1"/>
  <c r="O123" i="54" s="1"/>
  <c r="O124" i="54" s="1"/>
  <c r="O125" i="54" s="1"/>
  <c r="O126" i="54" s="1"/>
  <c r="O127" i="54" s="1"/>
  <c r="O128" i="54" s="1"/>
  <c r="O129" i="54" s="1"/>
  <c r="O130" i="54" s="1"/>
  <c r="O131" i="54" s="1"/>
  <c r="O132" i="54" s="1"/>
  <c r="O133" i="54" s="1"/>
  <c r="O134" i="54" s="1"/>
  <c r="O135" i="54" s="1"/>
  <c r="O136" i="54" s="1"/>
  <c r="O137" i="54" s="1"/>
  <c r="O138" i="54" s="1"/>
  <c r="O139" i="54" s="1"/>
  <c r="O140" i="54" s="1"/>
  <c r="O141" i="54" s="1"/>
  <c r="O142" i="54" s="1"/>
  <c r="O143" i="54" s="1"/>
  <c r="O144" i="54" s="1"/>
  <c r="O145" i="54" s="1"/>
  <c r="O146" i="54" s="1"/>
  <c r="O147" i="54" s="1"/>
  <c r="O148" i="54" s="1"/>
  <c r="O149" i="54" s="1"/>
  <c r="O150" i="54" s="1"/>
  <c r="O151" i="54" s="1"/>
  <c r="O152" i="54" s="1"/>
  <c r="O153" i="54" s="1"/>
  <c r="O154" i="54" s="1"/>
  <c r="O155" i="54" s="1"/>
  <c r="O156" i="54" s="1"/>
  <c r="O157" i="54" s="1"/>
  <c r="O158" i="54" s="1"/>
  <c r="O159" i="54" s="1"/>
  <c r="O160" i="54" s="1"/>
  <c r="O161" i="54" s="1"/>
  <c r="O162" i="54" s="1"/>
  <c r="O163" i="54" s="1"/>
  <c r="O164" i="54" s="1"/>
  <c r="O165" i="54" s="1"/>
  <c r="O166" i="54" s="1"/>
  <c r="O167" i="54" s="1"/>
  <c r="O168" i="54" s="1"/>
  <c r="O169" i="54" s="1"/>
  <c r="O170" i="54" s="1"/>
  <c r="O171" i="54" s="1"/>
  <c r="O172" i="54" s="1"/>
  <c r="O173" i="54" s="1"/>
  <c r="O174" i="54" s="1"/>
  <c r="O175" i="54" s="1"/>
  <c r="O176" i="54" s="1"/>
  <c r="O177" i="54" s="1"/>
  <c r="O178" i="54" s="1"/>
  <c r="O179" i="54" s="1"/>
  <c r="O180" i="54" s="1"/>
  <c r="O181" i="54" s="1"/>
  <c r="O182" i="54" s="1"/>
  <c r="O183" i="54" s="1"/>
  <c r="O184" i="54" s="1"/>
  <c r="O185" i="54" s="1"/>
  <c r="O186" i="54" s="1"/>
  <c r="O187" i="54" s="1"/>
  <c r="O188" i="54" s="1"/>
  <c r="O189" i="54" s="1"/>
  <c r="O190" i="54" s="1"/>
  <c r="O191" i="54" s="1"/>
  <c r="O192" i="54" s="1"/>
  <c r="O193" i="54" s="1"/>
  <c r="O194" i="54" s="1"/>
  <c r="O195" i="54" s="1"/>
  <c r="O196" i="54" s="1"/>
  <c r="O197" i="54" s="1"/>
  <c r="O198" i="54" s="1"/>
  <c r="O199" i="54" s="1"/>
  <c r="O200" i="54" s="1"/>
  <c r="O201" i="54" s="1"/>
  <c r="O202" i="54" s="1"/>
  <c r="O203" i="54" s="1"/>
  <c r="O204" i="54" s="1"/>
  <c r="O205" i="54" s="1"/>
  <c r="O206" i="54" s="1"/>
  <c r="O207" i="54" s="1"/>
  <c r="O208" i="54" s="1"/>
  <c r="O209" i="54" s="1"/>
  <c r="O210" i="54" s="1"/>
  <c r="O211" i="54" s="1"/>
  <c r="O212" i="54" s="1"/>
  <c r="O213" i="54" s="1"/>
  <c r="O214" i="54" s="1"/>
  <c r="O215" i="54" s="1"/>
  <c r="O216" i="54" s="1"/>
  <c r="O217" i="54" s="1"/>
  <c r="O218" i="54" s="1"/>
  <c r="O219" i="54" s="1"/>
  <c r="O220" i="54" s="1"/>
  <c r="O221" i="54" s="1"/>
  <c r="O222" i="54" s="1"/>
  <c r="O223" i="54" s="1"/>
  <c r="O224" i="54" s="1"/>
  <c r="O225" i="54" s="1"/>
  <c r="O226" i="54" s="1"/>
  <c r="O227" i="54" s="1"/>
  <c r="O228" i="54" s="1"/>
  <c r="O229" i="54" s="1"/>
  <c r="O230" i="54" s="1"/>
  <c r="O231" i="54" s="1"/>
  <c r="O232" i="54" s="1"/>
  <c r="O233" i="54" s="1"/>
  <c r="O234" i="54" s="1"/>
  <c r="O235" i="54" s="1"/>
  <c r="O236" i="54" s="1"/>
  <c r="O237" i="54" s="1"/>
  <c r="O238" i="54" s="1"/>
  <c r="O239" i="54" s="1"/>
  <c r="O240" i="54" s="1"/>
  <c r="O241" i="54" s="1"/>
  <c r="O242" i="54" s="1"/>
  <c r="O243" i="54" s="1"/>
  <c r="O244" i="54" s="1"/>
  <c r="O245" i="54" s="1"/>
  <c r="O246" i="54" s="1"/>
  <c r="O247" i="54" s="1"/>
  <c r="O248" i="54" s="1"/>
  <c r="O249" i="54" s="1"/>
  <c r="O250" i="54" s="1"/>
  <c r="O251" i="54" s="1"/>
  <c r="O252" i="54" s="1"/>
  <c r="O253" i="54" s="1"/>
  <c r="O254" i="54" s="1"/>
  <c r="O255" i="54" s="1"/>
  <c r="O256" i="54" s="1"/>
  <c r="O257" i="54" s="1"/>
  <c r="O258" i="54" s="1"/>
  <c r="O259" i="54" s="1"/>
  <c r="O260" i="54" s="1"/>
  <c r="O261" i="54" s="1"/>
  <c r="O262" i="54" s="1"/>
  <c r="O263" i="54" s="1"/>
  <c r="O264" i="54" s="1"/>
  <c r="O265" i="54" s="1"/>
  <c r="O266" i="54" s="1"/>
  <c r="O267" i="54" s="1"/>
  <c r="O268" i="54" s="1"/>
  <c r="O269" i="54" s="1"/>
  <c r="O270" i="54" s="1"/>
  <c r="O271" i="54" s="1"/>
  <c r="O272" i="54" s="1"/>
  <c r="O273" i="54" s="1"/>
  <c r="O274" i="54" s="1"/>
  <c r="O275" i="54" s="1"/>
  <c r="O276" i="54" s="1"/>
  <c r="O277" i="54" s="1"/>
  <c r="O278" i="54" s="1"/>
  <c r="O279" i="54" s="1"/>
  <c r="O280" i="54" s="1"/>
  <c r="O281" i="54" s="1"/>
  <c r="O282" i="54" s="1"/>
  <c r="O283" i="54" s="1"/>
  <c r="O284" i="54" s="1"/>
  <c r="O285" i="54" s="1"/>
  <c r="O286" i="54" s="1"/>
  <c r="O287" i="54" s="1"/>
  <c r="O288" i="54" s="1"/>
  <c r="O289" i="54" s="1"/>
  <c r="O290" i="54" s="1"/>
  <c r="O291" i="54" s="1"/>
  <c r="O292" i="54" s="1"/>
  <c r="O293" i="54" s="1"/>
  <c r="O294" i="54" s="1"/>
  <c r="O295" i="54" s="1"/>
  <c r="O296" i="54" s="1"/>
  <c r="O297" i="54" s="1"/>
  <c r="O298" i="54" s="1"/>
  <c r="O299" i="54" s="1"/>
  <c r="O300" i="54" s="1"/>
  <c r="O301" i="54" s="1"/>
  <c r="O302" i="54" s="1"/>
  <c r="O303" i="54" s="1"/>
  <c r="O304" i="54" s="1"/>
  <c r="O305" i="54" s="1"/>
  <c r="O306" i="54" s="1"/>
  <c r="O307" i="54" s="1"/>
  <c r="O308" i="54" s="1"/>
  <c r="O309" i="54" s="1"/>
  <c r="O310" i="54" s="1"/>
  <c r="O311" i="54" s="1"/>
  <c r="O312" i="54" s="1"/>
  <c r="O313" i="54" s="1"/>
  <c r="O314" i="54" s="1"/>
  <c r="O315" i="54" s="1"/>
  <c r="O316" i="54" s="1"/>
  <c r="E325" i="53"/>
  <c r="D325" i="53"/>
  <c r="C325" i="53"/>
  <c r="D45" i="53"/>
  <c r="E345" i="52"/>
  <c r="D345" i="52"/>
  <c r="C345" i="52"/>
  <c r="C194" i="52"/>
  <c r="E326" i="49" l="1"/>
  <c r="D326" i="49"/>
  <c r="C326" i="49"/>
  <c r="C9" i="32" l="1"/>
  <c r="F35" i="47" l="1"/>
  <c r="F28" i="47"/>
  <c r="F18" i="47"/>
  <c r="F27" i="47" s="1"/>
  <c r="D26" i="47"/>
  <c r="D28" i="47"/>
  <c r="D41" i="47" s="1"/>
  <c r="D18" i="47"/>
  <c r="B35" i="47"/>
  <c r="B28" i="47"/>
  <c r="B18" i="47"/>
  <c r="D7" i="46"/>
  <c r="C7" i="46"/>
  <c r="B7" i="46"/>
  <c r="E5" i="46"/>
  <c r="E4" i="46"/>
  <c r="F41" i="47" l="1"/>
  <c r="F42" i="47" s="1"/>
  <c r="D27" i="47"/>
  <c r="B41" i="47"/>
  <c r="B42" i="47" s="1"/>
  <c r="E7" i="46"/>
  <c r="B27" i="47"/>
  <c r="D42" i="47"/>
  <c r="B21" i="44"/>
  <c r="B13" i="44"/>
  <c r="B14" i="43"/>
  <c r="B20" i="43"/>
  <c r="B5" i="43"/>
  <c r="B13" i="43" s="1"/>
  <c r="B26" i="42"/>
  <c r="B6" i="42"/>
  <c r="B15" i="42" s="1"/>
  <c r="B27" i="44" l="1"/>
  <c r="B24" i="43"/>
  <c r="B24" i="39"/>
  <c r="B28" i="39" s="1"/>
  <c r="C36" i="32"/>
  <c r="C29" i="32"/>
  <c r="C34" i="31"/>
  <c r="C30" i="31"/>
  <c r="C16" i="31"/>
  <c r="C20" i="31" s="1"/>
  <c r="B25" i="30"/>
  <c r="B6" i="30"/>
  <c r="B30" i="30" l="1"/>
</calcChain>
</file>

<file path=xl/sharedStrings.xml><?xml version="1.0" encoding="utf-8"?>
<sst xmlns="http://schemas.openxmlformats.org/spreadsheetml/2006/main" count="18233" uniqueCount="1634">
  <si>
    <t>Bevételek összesen</t>
  </si>
  <si>
    <t>Kiadások összesen</t>
  </si>
  <si>
    <t>1.</t>
  </si>
  <si>
    <t>2.</t>
  </si>
  <si>
    <t>3.</t>
  </si>
  <si>
    <t>4.</t>
  </si>
  <si>
    <t>Teljesítés</t>
  </si>
  <si>
    <t>5.</t>
  </si>
  <si>
    <t>6.</t>
  </si>
  <si>
    <t>Központi irányítószervi támogatás</t>
  </si>
  <si>
    <t>Sorszám</t>
  </si>
  <si>
    <t>Államháztartáson belűli megelőlegezések</t>
  </si>
  <si>
    <t>7.</t>
  </si>
  <si>
    <t>8.</t>
  </si>
  <si>
    <t>kötelező, önként vállalt és állami, államigazgatási feladatonkénti bontásban</t>
  </si>
  <si>
    <t>forintban</t>
  </si>
  <si>
    <t>Kötelező feladatok</t>
  </si>
  <si>
    <t>Zöldterület kezelés</t>
  </si>
  <si>
    <t>Közvilágítás</t>
  </si>
  <si>
    <t>Átadott pénzeszköz</t>
  </si>
  <si>
    <t xml:space="preserve">Önként vállalt feladatok </t>
  </si>
  <si>
    <t>Önkormányzati fejlesztések</t>
  </si>
  <si>
    <t>Tartalék</t>
  </si>
  <si>
    <t xml:space="preserve">Állami, államigazgatási feladatok </t>
  </si>
  <si>
    <t>MINDÖSSZESEN</t>
  </si>
  <si>
    <t>Város-,
községgazdálkodási egyéb szolgáltatások</t>
  </si>
  <si>
    <t>Háziorvosi alapellátás</t>
  </si>
  <si>
    <t>Könyvtári
szolgáltatások</t>
  </si>
  <si>
    <t>Közmuvelodés -
közösségi és társadalmi
részvétel fejlesztése</t>
  </si>
  <si>
    <t>Egyéb szociális
pénzbeli és természetbeni
ellátások, támogatások</t>
  </si>
  <si>
    <t>Önkormányzatok és önkormányzati hivatalok jogalkotó és
általános igazgatási</t>
  </si>
  <si>
    <t>Köztemető fenntartás és -működtetés</t>
  </si>
  <si>
    <t>Önkormányzatok elszámolásai a központi költségvetéssel</t>
  </si>
  <si>
    <t>Támogatási célú finanszírozási műveletek</t>
  </si>
  <si>
    <t>Hosszabb időtartamú közfoglalkoztatás</t>
  </si>
  <si>
    <t>Közfoglalkoztatási mintaprogram</t>
  </si>
  <si>
    <t>Telepszerű lakókörnyezetek felszámolását célzó programok</t>
  </si>
  <si>
    <t>Eperjeske Község Önkormányzata vagyonkimutatás</t>
  </si>
  <si>
    <t xml:space="preserve">                                                                                                                     forintban</t>
  </si>
  <si>
    <t>Megnevezés</t>
  </si>
  <si>
    <t>Állomány a tárgy év elején</t>
  </si>
  <si>
    <t>Állomány a tárgy év végén</t>
  </si>
  <si>
    <t>A/I/1 Vagyoni értékű jogok</t>
  </si>
  <si>
    <t>A/I/2 Szellemi termékek</t>
  </si>
  <si>
    <t>A/I/3 Immateriális javak értékhelyesbítése</t>
  </si>
  <si>
    <t>A/I. Immateriális javak</t>
  </si>
  <si>
    <t>A/II/1 Ingatlanok és kapcsolódó vagyoni értékű jogok</t>
  </si>
  <si>
    <t>A/II/2 Gépek, berendezések, felszerelések, járművek</t>
  </si>
  <si>
    <t>A/II/3 Tenyészállatok</t>
  </si>
  <si>
    <t>A/II/4Beruházások, felújítások</t>
  </si>
  <si>
    <t>9.</t>
  </si>
  <si>
    <t>A/II/5Tárgyi eszközök értékhelyesbítése</t>
  </si>
  <si>
    <t>10.</t>
  </si>
  <si>
    <t xml:space="preserve">A/II. Tárgyi eszközök </t>
  </si>
  <si>
    <t>11.</t>
  </si>
  <si>
    <t>A/III/1 Tartós részesedések</t>
  </si>
  <si>
    <t>12.</t>
  </si>
  <si>
    <t>A/III. Befektetett pénzügyi eszközök</t>
  </si>
  <si>
    <t>13.</t>
  </si>
  <si>
    <t>A/IV. Koncesszióba, vagyonkezelésbe adott eszközök</t>
  </si>
  <si>
    <t>14.</t>
  </si>
  <si>
    <t>A/ NEMZETI VAGYONBA TARTOZÓ BEFEKTETETT ESZKÖZÖK (I+II+III+IV)</t>
  </si>
  <si>
    <t>15.</t>
  </si>
  <si>
    <t>B/I/1 Vásárolt készletek</t>
  </si>
  <si>
    <t>16.</t>
  </si>
  <si>
    <t>B/I Készletek</t>
  </si>
  <si>
    <t>17.</t>
  </si>
  <si>
    <t>B/II Értékpapírok</t>
  </si>
  <si>
    <t>18.</t>
  </si>
  <si>
    <t>A/ NEMZETI VAGYONBA TARTOZÓ FORGÓESZKÖZÖK (I+II)</t>
  </si>
  <si>
    <t>19.</t>
  </si>
  <si>
    <t>C/I Hosszú lejáratú forintbetétek</t>
  </si>
  <si>
    <t>20.</t>
  </si>
  <si>
    <t>C/II Pénztárak, csekkek, betétkönyvek</t>
  </si>
  <si>
    <t>21.</t>
  </si>
  <si>
    <t>C/III Forintszámlák</t>
  </si>
  <si>
    <t>22.</t>
  </si>
  <si>
    <t>C/IV Devizaszámlák</t>
  </si>
  <si>
    <t>23.</t>
  </si>
  <si>
    <t>C/V Idegen pénzeszközök</t>
  </si>
  <si>
    <t>24.</t>
  </si>
  <si>
    <t>C/ PÉNZESZKÖZÖK</t>
  </si>
  <si>
    <t>25.</t>
  </si>
  <si>
    <t>D/I/3 Költségvetési évben esedékes követelések közhatalmi bevételre</t>
  </si>
  <si>
    <t>26.</t>
  </si>
  <si>
    <t>D/I/4 Költségvetési évben esedékes követelések működési bevételre</t>
  </si>
  <si>
    <t>27.</t>
  </si>
  <si>
    <t>D/I/6 Költségvetési évben esedékes követelések működési célú átvett pénzeszközre</t>
  </si>
  <si>
    <t>28.</t>
  </si>
  <si>
    <t>D/I Költségvetési évben esedékes követelések</t>
  </si>
  <si>
    <t>29.</t>
  </si>
  <si>
    <t>D/II/3 Költségvetési évet követő követelések közhatalmi bevételekre</t>
  </si>
  <si>
    <t>30.</t>
  </si>
  <si>
    <t>D/II/4 Költségvetési évet követő követelések működéi bevételekre</t>
  </si>
  <si>
    <t>31.</t>
  </si>
  <si>
    <t>D/II/6 Költségvetési évet követő követelések átvett pénzeszközre</t>
  </si>
  <si>
    <t>32.</t>
  </si>
  <si>
    <t>D/II Költségvetési évet követően esedékes követelések</t>
  </si>
  <si>
    <t>33.</t>
  </si>
  <si>
    <t>D/III/1 Adott előlegek</t>
  </si>
  <si>
    <t>34.</t>
  </si>
  <si>
    <t>D/III Követelés jellegű sajátos elszámolások</t>
  </si>
  <si>
    <t>35.</t>
  </si>
  <si>
    <t>D/ KÖVETELÉSEK (I+II+III)</t>
  </si>
  <si>
    <t>36.</t>
  </si>
  <si>
    <t>E/ EGYÉB SAJÁTOS ESZKÖZOLDALI ELSZÁMOLÁSOK</t>
  </si>
  <si>
    <t>37.</t>
  </si>
  <si>
    <t>AKTÍV IDŐBELI ELHATÁROLÁSOK</t>
  </si>
  <si>
    <t>38.</t>
  </si>
  <si>
    <t>ESZKÖZÖK ÖSSZESEN</t>
  </si>
  <si>
    <t>(A+B+C+D+E)</t>
  </si>
  <si>
    <t>Eperjeske Község Önkormányzata</t>
  </si>
  <si>
    <t xml:space="preserve"> forintban</t>
  </si>
  <si>
    <t>ESZKÖZÖK</t>
  </si>
  <si>
    <t>Állomány a tárgyév elején</t>
  </si>
  <si>
    <t>Állomány-változás nem pénzforgalmi tranzakciók miatt</t>
  </si>
  <si>
    <t>Egyéb volumen-változás</t>
  </si>
  <si>
    <t>Értékelés</t>
  </si>
  <si>
    <t>Állomány tárgyidő-szak végén</t>
  </si>
  <si>
    <t>A) NEMZETI VAGYONBA TARTOZÓ BEFEKTETETT ESZKÖZÖK</t>
  </si>
  <si>
    <t>I. Immateriális javak</t>
  </si>
  <si>
    <t>II. Tárgyi eszközök</t>
  </si>
  <si>
    <t>III. Befektetett pénzügyi eszközök</t>
  </si>
  <si>
    <t>IV. Üzemeltetésre, kezelésre átadott, koncesszióba, vagyonkezelésbe adott eszközök</t>
  </si>
  <si>
    <t>B) FORGÓESZKÖZÖK</t>
  </si>
  <si>
    <t>I. Készletek</t>
  </si>
  <si>
    <t>II. Értékpapírok</t>
  </si>
  <si>
    <t>C) PÉNZESZKÖZÖK</t>
  </si>
  <si>
    <t>D) KÖVETELÉSEK</t>
  </si>
  <si>
    <t>I. Költségvetési évben esedékes követelések</t>
  </si>
  <si>
    <t>II. Költségvetési évet követő követelések</t>
  </si>
  <si>
    <t>III. Követelés jellegű sajátos elszámolások</t>
  </si>
  <si>
    <t>E) SAJÁTOS ESZKÖZOLDALI ELHATÁROLÁSOK</t>
  </si>
  <si>
    <t>F) AKTÍV IDŐBELI ELHATÁROLÁSOK</t>
  </si>
  <si>
    <t>ESZKÖZÖK ÖSSZESEN (A+B+C+D+E+F)</t>
  </si>
  <si>
    <t>Állományváltozás pénzforgalmi tranzakciók miatt</t>
  </si>
  <si>
    <t xml:space="preserve">   </t>
  </si>
  <si>
    <t>FORRÁSOK</t>
  </si>
  <si>
    <t>G) SAJÁT TŐKE</t>
  </si>
  <si>
    <t>I. Nemzeti vagyon induláskori értéke</t>
  </si>
  <si>
    <t>II. Nemzeti vagyon változásai</t>
  </si>
  <si>
    <t>III. Egyéb eszközök induláskori értéke</t>
  </si>
  <si>
    <t>IV. Felhalmozott eredmény</t>
  </si>
  <si>
    <t>V. Eszközök értékhelyesbítésének forrása</t>
  </si>
  <si>
    <t>VI. Mérleg szerinti eredmény</t>
  </si>
  <si>
    <t>H) KÖTELEZETTSÉGEK</t>
  </si>
  <si>
    <t>I. Költségvetési évben esedékes kötelezettségek</t>
  </si>
  <si>
    <t>II. Költségvetési évet követően esedékes kötelezettségek</t>
  </si>
  <si>
    <t>III. Kötelezettség jellegű sajátos elszámolások</t>
  </si>
  <si>
    <t>I) EGYÉB SAJÁTOS FORRÁSOLDALI ELSZÁMJOLÁSOK</t>
  </si>
  <si>
    <t>J) PASSZÍV IDŐBELI ELHATÁROLÁSOK</t>
  </si>
  <si>
    <t>FORRÁSOK ÖSSZESEN (G+H+J+K)</t>
  </si>
  <si>
    <t>Állomány tárgyidőszak végén</t>
  </si>
  <si>
    <t>MARADVÁNYKIMUTATÁS</t>
  </si>
  <si>
    <t>Összeg</t>
  </si>
  <si>
    <t>Eperjeske Község Önkormányzat</t>
  </si>
  <si>
    <t>Eperjeskei Kastélykert Óvoda</t>
  </si>
  <si>
    <t>Eperjeskei közös Önkormányzati Hivatal</t>
  </si>
  <si>
    <t>01   Alaptevékenység költségvetési bevételei</t>
  </si>
  <si>
    <t>02   Alaptevékenység költségvetési kiadásai</t>
  </si>
  <si>
    <t>I     Alaptevékenység költségvetési egyenlege (01-02)</t>
  </si>
  <si>
    <t>03   Alaptevékenység finanszírozási bevételei</t>
  </si>
  <si>
    <t>04   Alaptevékenység finanszírozási kiadásai</t>
  </si>
  <si>
    <t>II    Alaptevékenység finanszírozási egyenlege (03-04)</t>
  </si>
  <si>
    <t>A    Alaptevékenység maradványa (I+II)</t>
  </si>
  <si>
    <t>05   Vállalkozási tevékenység költségvetési bevételei</t>
  </si>
  <si>
    <t>06   Vállalkozási tevékenység költségvetési kiadásai</t>
  </si>
  <si>
    <t>III  Vállalkozási tevékenység költségvetési egyenlege (05-06)</t>
  </si>
  <si>
    <t>07   Vállalkozási tevékenység finanszírozási bevételei</t>
  </si>
  <si>
    <t>08   Vállalkozási tevékenység finanszírozási kiadásai</t>
  </si>
  <si>
    <t>IV  Vállalkozási tevékenység finanszírozási egyenlege (07-08)</t>
  </si>
  <si>
    <t>BVállalkozási tevékenység maradványa (III+IV)</t>
  </si>
  <si>
    <t>C    Összes maradvány (A+B)</t>
  </si>
  <si>
    <t>D   Alaptevékenység kötelezettségvállalással terhelt maradvány</t>
  </si>
  <si>
    <t>E    Alaptevékenység szabad maradványa (A-D)</t>
  </si>
  <si>
    <t>F    Vállalkozási tevékenységet terhelő befizetési kötelezettség (B*0,1)</t>
  </si>
  <si>
    <t>G    Vállalkozási tevékenység felhasználható maradványa (B-F)</t>
  </si>
  <si>
    <t>Értéktípus: Forint</t>
  </si>
  <si>
    <t>Önkormányzat jogalkotás</t>
  </si>
  <si>
    <t>1</t>
  </si>
  <si>
    <t>2</t>
  </si>
  <si>
    <t>3</t>
  </si>
  <si>
    <t>4</t>
  </si>
  <si>
    <t>5</t>
  </si>
  <si>
    <t>7</t>
  </si>
  <si>
    <t>8</t>
  </si>
  <si>
    <t>9</t>
  </si>
  <si>
    <t>11</t>
  </si>
  <si>
    <t>Törvény szerinti illetmények, munkabérek (K1101)</t>
  </si>
  <si>
    <t/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</si>
  <si>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</si>
  <si>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</si>
  <si>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</si>
  <si>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</si>
  <si>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</si>
  <si>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</si>
  <si>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</si>
  <si>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</si>
  <si>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</si>
  <si>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</si>
  <si>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</si>
  <si>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(&gt;=14) (K1113)</t>
  </si>
  <si>
    <t>54 000</t>
  </si>
  <si>
    <t>ebből:biztosítási díjak (K1113)</t>
  </si>
  <si>
    <t>Foglalkoztatottak személyi juttatásai (=01+...+13)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</si>
  <si>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</si>
  <si>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</si>
  <si>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</si>
  <si>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(=16+17+18) (K12)</t>
  </si>
  <si>
    <t>Személyi juttatások (=15+19) (K1)</t>
  </si>
  <si>
    <t>Munkaadókat terhelő járulékok és szociális hozzájárulási adó (=22+...+27) (K2)</t>
  </si>
  <si>
    <t>ebből: szociális hozzájárulási adó (K2)</t>
  </si>
  <si>
    <t>ebből: rehabilitációs hozzájárulás (K2)</t>
  </si>
  <si>
    <t>ebből: egészségügyi hozzájárulás (K2)</t>
  </si>
  <si>
    <t>ebből: táppénz hozzájárulás (K2)</t>
  </si>
  <si>
    <t>ebből: munkaadót a foglalkoztatottak részére történő kifizetésekkel kapcsolatban terhelő más járulék jellegű kötelezettségek (K2)</t>
  </si>
  <si>
    <t>ebből: munkáltatót terhelő személyi jövedelemadó (K2)</t>
  </si>
  <si>
    <t>Szakmai anyagok beszerzése (K311)</t>
  </si>
  <si>
    <t>Üzemeltetési anyagok beszerzése (K312)</t>
  </si>
  <si>
    <t>Árubeszerzés (K313)</t>
  </si>
  <si>
    <t>Készletbeszerzés (=28+29+30) (K31)</t>
  </si>
  <si>
    <t>Informatikai szolgáltatások igénybevétele (K321)</t>
  </si>
  <si>
    <t>Egyéb kommunikációs szolgáltatások (K322)</t>
  </si>
  <si>
    <t>Kommunikációs szolgáltatások (=32+33) (K32)</t>
  </si>
  <si>
    <t>Közüzemi díjak (K331)</t>
  </si>
  <si>
    <t>Vásárolt élelmezés (K332)</t>
  </si>
  <si>
    <t>Bérleti és lízing díjak (&gt;=38) (K333)</t>
  </si>
  <si>
    <t>360 000</t>
  </si>
  <si>
    <t>ebből: a közszféra és a magánszféra együttműködésén (PPP) alapuló szerződéses konstrukció (K333)</t>
  </si>
  <si>
    <t>Karbantartási, kisjavítási szolgáltatások (K334)</t>
  </si>
  <si>
    <t>Közvetített szolgáltatások (&gt;=41) (K335)</t>
  </si>
  <si>
    <t>ebből: államháztartáson belül (K335)</t>
  </si>
  <si>
    <t>Szakmai tevékenységet segítő szolgáltatások (K336)</t>
  </si>
  <si>
    <t>Egyéb szolgáltatások (&gt;=44) (K337)</t>
  </si>
  <si>
    <t>ebből: biztosítási díjak (K337)</t>
  </si>
  <si>
    <t>Szolgáltatási kiadások (=35+36+37+39+40+42+43) (K33)</t>
  </si>
  <si>
    <t>Kiküldetések kiadásai (K341)</t>
  </si>
  <si>
    <t>Reklám- és propagandakiadások (K342)</t>
  </si>
  <si>
    <t>Kiküldetések, reklám- és propagandakiadások (=46+47) (K34)</t>
  </si>
  <si>
    <t>Működési célú előzetesen felszámított általános forgalmi adó (K351)</t>
  </si>
  <si>
    <t>Fizetendő általános forgalmi adó (K352)</t>
  </si>
  <si>
    <t>Kamatkiadások (&gt;=52+53) (K353)</t>
  </si>
  <si>
    <t>ebből: államháztartáson belül (K353)</t>
  </si>
  <si>
    <t>ebből: fedezeti ügyletek kamatkiadásai (K353)</t>
  </si>
  <si>
    <t>Egyéb pénzügyi műveletek kiadásai (&gt;=55+...+57) (K354)</t>
  </si>
  <si>
    <t>ebből: valuta, deviza eszközök realizált árfolyamvesztesége (K354)</t>
  </si>
  <si>
    <t>ebből: hitelviszonyt megtestesítő értékpapírok árfolyamkülönbözete (K354)</t>
  </si>
  <si>
    <t>ebből: deviza kötelezettségek realizált árfolyamvesztesége (K354)</t>
  </si>
  <si>
    <t>Egyéb dologi kiadások (K355)</t>
  </si>
  <si>
    <t>Különféle befizetések és egyéb dologi kiadások (=49+50+51+54+58) (K35)</t>
  </si>
  <si>
    <t>Dologi kiadások (=31+34+45+48+59) (K3)</t>
  </si>
  <si>
    <t>Társadalombiztosítási ellátások (K41)</t>
  </si>
  <si>
    <t>Családi támogatások (=63+...+72) (K42)</t>
  </si>
  <si>
    <t>ebből: családi pótlék (K42)</t>
  </si>
  <si>
    <t>ebből: anyasági támogatás (K42)</t>
  </si>
  <si>
    <t>ebből: gyermekgondozást segítő ellátás (K42)</t>
  </si>
  <si>
    <t>ebből: gyermeknevelési támogatás (K42)</t>
  </si>
  <si>
    <t>ebből: gyermekek születésével kapcsolatos szabadság megtérítése (K42)</t>
  </si>
  <si>
    <t>ebből: életkezdési támogatás (K42)</t>
  </si>
  <si>
    <t>ebből: otthonteremtési támogatás (K42)</t>
  </si>
  <si>
    <t>ebből: gyermektartásdíj megelőlegezése (K42)</t>
  </si>
  <si>
    <t>ebből: GYES-en és GYED-en lévők hallgatói hitelének célzott támogatása (K42)</t>
  </si>
  <si>
    <t>ebből: az egyéb pénzbeli és természetbeni gyermekvédelmi támogatások (K42)</t>
  </si>
  <si>
    <t>Pénzbeli kárpótlások, kártérítések (K43)</t>
  </si>
  <si>
    <t>ebből: ápolási díj (K44)</t>
  </si>
  <si>
    <t>ebből: fogyatékossági támogatás és vakok személyi járadéka (K44)</t>
  </si>
  <si>
    <t>ebből: kivételes rokkantsági ellátás (K44)</t>
  </si>
  <si>
    <t>ebből: mozgáskorlátozottak szerzési és átalakítási támogatása (K44)</t>
  </si>
  <si>
    <t>ebből: megváltozott munkaképességűek illetve egészségkárosodottak kereset-kiegészítése (K44)</t>
  </si>
  <si>
    <t>ebből: közgyógyellátás [Szoctv.50.§ (1)-(2) bekezdése] (K44)</t>
  </si>
  <si>
    <t>ebből: cukorbetegek támogatása (K44)</t>
  </si>
  <si>
    <t>ebből: egészségügyi szolgáltatási jogosultság szociális rászorultság alapján [Szoctv.54.§-a] (K44)</t>
  </si>
  <si>
    <t>ebből: a Nemzeti Foglalkoztatási Alapból folyósított passzív, ellátási típusú támogatások, így különösen az álláskeresési járadék, a nyugdíj előtti álláskeresési segély, valamint az ellátások megállapításával kapcsolatos utiköltség-térítés (K45)</t>
  </si>
  <si>
    <t>ebből: korhatár előtti ellátás és a fegyveres testületek volt tagjai szolgálati járandósága (K45)</t>
  </si>
  <si>
    <t>ebből: átmeneti bányászjáradék (K45)</t>
  </si>
  <si>
    <t>ebből: szénjárandóság pénzbeli megváltása (K45)</t>
  </si>
  <si>
    <t>ebből: mecseki bányászatban munkát végzők bányászati kereset-kiegészítése (K45)</t>
  </si>
  <si>
    <t>ebből: mezőgazdasági járadék (K45)</t>
  </si>
  <si>
    <t>ebből: foglalkoztatást helyettesítő támogatás [Szoctv. 35. § (1) bek.] (K45)</t>
  </si>
  <si>
    <t>ebből: polgármesterek korhatár előtti ellátása (K45)</t>
  </si>
  <si>
    <t>ebből: hozzájárulás a lakossági energiaköltségekhez (K46)</t>
  </si>
  <si>
    <t>ebből: lakbértámogatás (K46)</t>
  </si>
  <si>
    <t>600 000</t>
  </si>
  <si>
    <t>ebből: állami gondozottak pénzbeli juttatásai (K47)</t>
  </si>
  <si>
    <t>ebből: oktatásban résztvevők pénzbeli juttatásai (K47)</t>
  </si>
  <si>
    <t>Egyéb nem intézményi ellátások (&gt;=99+...+117) (K48)</t>
  </si>
  <si>
    <t>ebből: házastársi pótlék (K48)</t>
  </si>
  <si>
    <t>ebből: Hadigondozottak Közalapítványát terhelő hadigondozotti ellátások (K48)</t>
  </si>
  <si>
    <t>ebből: tudományos fokozattal rendelkezők nyugdíjkiegészítése (K48)</t>
  </si>
  <si>
    <t>ebből:nemzeti gondozotti ellátások (K48)</t>
  </si>
  <si>
    <t>ebből: nemzeti helytállásért pótlék (K48)</t>
  </si>
  <si>
    <t>ebből: egyes nyugdíjjogi hátrányok enyhítése miatti (közszolgálati idő után járó) nyugdíj-kiegészítés (K48)</t>
  </si>
  <si>
    <t>ebből: egyes, tartós időtartamú szabadságelvonást elszenvedettek részére járó juttatás (K48)</t>
  </si>
  <si>
    <t>ebből: a Nemzet Színésze címet viselő színészek havi életjáradéka, művészeti nyugdíjsegélyek, művészjáradék, balettművészeti életjáradék (K48)</t>
  </si>
  <si>
    <t>ebből: az elhunyt akadémikusok hozzátartozóinak folyósított özvegyi- és árvaellátás (K48)</t>
  </si>
  <si>
    <t>ebből: a Nemzet Sportolója címmel járó járadék, olimpiai járadék, idős sportolók szociális támogatása (K48)</t>
  </si>
  <si>
    <t>ebből: életjáradék termőföldért (K48)</t>
  </si>
  <si>
    <t>ebből: Bevándorlási és Állampolgársági Hivatal által folyósított ellátások (K48)</t>
  </si>
  <si>
    <t>ebből: szépkorúak jubileumi juttatása (K48)</t>
  </si>
  <si>
    <t>ebből: időskorúak járadéka [Szoctv. 32/B. § (1) bekezdése] (K48)</t>
  </si>
  <si>
    <t>ebből: egyéb, az önkormányzat rendeletében megállapított juttatás (K48)</t>
  </si>
  <si>
    <t>ebből: köztemetés [Szoctv. 48.§] (K48)</t>
  </si>
  <si>
    <t>ebből: települési támogatás [Szoctv. 45.§] (K48)</t>
  </si>
  <si>
    <t>ebből: egészségkárosodási és gyermekfelügyeleti támogatás [Szoctv. 37.§ (1) bekezdés a) és b) pontja] (K48)</t>
  </si>
  <si>
    <t>ebből: önkormányzat által saját hatáskörben (nem szociális és gyermekvédelmi előírások alapján) adott más ellátás (K48)</t>
  </si>
  <si>
    <t>ebből: Európai Unió (K501)</t>
  </si>
  <si>
    <t>A helyi önkormányzatok előző évi elszámolásából származó kiadások (K5021)</t>
  </si>
  <si>
    <t>A helyi önkormányzatok törvényi előíráson elapuló befizetései (K5022)</t>
  </si>
  <si>
    <t>Egyéb elvonások, befizetések (K5023)</t>
  </si>
  <si>
    <t>Működési célú garancia- és kezességvállalásból származó kifizetés államháztartáson belülre (K503)</t>
  </si>
  <si>
    <t>ebből: központi költségvetési szervek (K504)</t>
  </si>
  <si>
    <t>ebből: központi kezelésű előirányzatok (K504)</t>
  </si>
  <si>
    <t>ebből: fejezeti kezelésű előirányzatok EU-s programokra és azok hazai társfinanszírozása (K504)</t>
  </si>
  <si>
    <t>ebből: egyéb fejezeti kezelésű előirányzatok (K504)</t>
  </si>
  <si>
    <t>ebből: társadalombiztosítás pénzügyi alapjai (K504)</t>
  </si>
  <si>
    <t>ebből: elkülönített állami pénzalapok (K504)</t>
  </si>
  <si>
    <t>ebből: helyi önkormányzatok és költségvetési szerveik (K504)</t>
  </si>
  <si>
    <t>ebből: társulások és költségvetési szerveik (K504)</t>
  </si>
  <si>
    <t>ebből: nemzetiségi önkormányzatok és költségvetési szerveik (K504)</t>
  </si>
  <si>
    <t>ebből: térségi fejlesztési tanácsok és költségvetési szerveik (K504)</t>
  </si>
  <si>
    <t>ebből: központi költségvetési szervek (K505)</t>
  </si>
  <si>
    <t>ebből: központi kezelésű előirányzatok (K505)</t>
  </si>
  <si>
    <t>ebből: fejezeti kezelésű előirányzatok EU-s programokra és azok hazai társfinanszírozása (K505)</t>
  </si>
  <si>
    <t>ebből: egyéb fejezeti kezelésű előirányzatok (K505)</t>
  </si>
  <si>
    <t>ebből: társadalombiztosítás pénzügyi alapjai (K505)</t>
  </si>
  <si>
    <t>ebből: elkülönített állami pénzalapok (K505)</t>
  </si>
  <si>
    <t>ebből: helyi önkormányzatok és költségvetési szerveik (K505)</t>
  </si>
  <si>
    <t>ebből: társulások és költségvetési szerveik (K505)</t>
  </si>
  <si>
    <t>ebből: nemzetiségi önkormányzatok és költségvetési szerveik (K505)</t>
  </si>
  <si>
    <t>ebből: térségi fejlesztési tanácsok és költségvetési szerveik (K505)</t>
  </si>
  <si>
    <t>ebből: központi költségvetési szervek (K506)</t>
  </si>
  <si>
    <t>ebből: központi kezelésű előirányzatok (K506)</t>
  </si>
  <si>
    <t>ebből: fejezeti kezelésű előirányzatok EU-s programokra és azok hazai társfinanszírozása (K506)</t>
  </si>
  <si>
    <t>ebből: egyéb fejezeti kezelésű előirányzatok (K506)</t>
  </si>
  <si>
    <t>ebből: társadalombiztosítás pénzügyi alapjai (K506)</t>
  </si>
  <si>
    <t>ebből: elkülönített állami pénzalapok (K506)</t>
  </si>
  <si>
    <t>ebből: helyi önkormányzatok és költségvetési szerveik (K506)</t>
  </si>
  <si>
    <t>ebből: társulások és költségvetési szerveik (K506)</t>
  </si>
  <si>
    <t>ebből: nemzetiségi önkormányzatok és költségvetési szerveik (K506)</t>
  </si>
  <si>
    <t>ebből: térségi fejlesztési tanácsok és költségvetési szerveik (K506)</t>
  </si>
  <si>
    <t>ebből: állami vagy önkormányzati tulajdonban lévő gazdasági társaságok tartozásai miatti kifizetések (K507)</t>
  </si>
  <si>
    <t>ebből: egyházi jogi személyek (K508)</t>
  </si>
  <si>
    <t>ebből: nonprofit gazdasági társaságok (K508)</t>
  </si>
  <si>
    <t>ebből: egyéb civil szervezetek (K508)</t>
  </si>
  <si>
    <t>ebből: háztartások (K508)</t>
  </si>
  <si>
    <t>ebből: pénzügyi vállalkozások (K508)</t>
  </si>
  <si>
    <t>ebből: állami többségi tulajdonú nem pénzügyi vállalkozások (K508)</t>
  </si>
  <si>
    <t>ebből:önkormányzati többségi tulajdonú nem pénzügyi vállalkozások (K508)</t>
  </si>
  <si>
    <t>ebből: egyéb vállalkozások (K508)</t>
  </si>
  <si>
    <t>ebből: Európai Unió (K508)</t>
  </si>
  <si>
    <t>ebből: kormányok és nemzetközi szervezetek (K508)</t>
  </si>
  <si>
    <t>ebből: egyéb külföldiek (K508)</t>
  </si>
  <si>
    <t>Árkiegészítések, ártámogatások (K509)</t>
  </si>
  <si>
    <t>Kamattámogatások (K510)</t>
  </si>
  <si>
    <t>Működési célú támogatások az Európai Uniónak (K511)</t>
  </si>
  <si>
    <t>ebből: egyházi jogi személyek (K512)</t>
  </si>
  <si>
    <t>ebből: nonprofit gazdasági társaságok (K512)</t>
  </si>
  <si>
    <t>ebből: egyéb civil szervezetek (K512)</t>
  </si>
  <si>
    <t>ebből: háztartások (K512)</t>
  </si>
  <si>
    <t>ebből: pénzügyi vállalkozások (K512)</t>
  </si>
  <si>
    <t>ebből: állami többségi tulajdonú nem pénzügyi vállalkozások (K512)</t>
  </si>
  <si>
    <t>ebből:önkormányzati többségi tulajdonú nem pénzügyi vállalkozások (K512)</t>
  </si>
  <si>
    <t>50 000</t>
  </si>
  <si>
    <t>ebből: egyéb vállalkozások (K512)</t>
  </si>
  <si>
    <t>ebből: kormányok és nemzetközi szervezetek (K512)</t>
  </si>
  <si>
    <t>ebből: egyéb külföldiek (K512)</t>
  </si>
  <si>
    <t>Tartalékok (K513)</t>
  </si>
  <si>
    <t>Immateriális javak beszerzése, létesítése (K61)</t>
  </si>
  <si>
    <t>ebből: termőföld-vásárlás kiadásai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</si>
  <si>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</si>
  <si>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</si>
  <si>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</si>
  <si>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</si>
  <si>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</si>
  <si>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</si>
  <si>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</si>
  <si>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</si>
  <si>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</si>
  <si>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Felhalmozási célú garancia- és kezességvállalásból származó kifizetés államháztartáson belülre (K81)</t>
  </si>
  <si>
    <t>ebből: központi költségvetési szervek (K82)</t>
  </si>
  <si>
    <t>ebből: központi kezelésű előirányzatok (K82)</t>
  </si>
  <si>
    <t>ebből: fejezeti kezelésű előirányzatok EU-s programokra és azok hazai társfinanszírozása (K82)</t>
  </si>
  <si>
    <t>ebből: egyéb fejezeti kezelésű előirányzatok (K82)</t>
  </si>
  <si>
    <t>ebből: társadalombiztosítás pénzügyi alapjai (K82)</t>
  </si>
  <si>
    <t>ebből: elkülönített állami pénzalapok (K82)</t>
  </si>
  <si>
    <t>ebből: helyi önkormányzatok és költségvetési szerveik (K82)</t>
  </si>
  <si>
    <t>ebből: társulások és költségvetési szerveik (K82)</t>
  </si>
  <si>
    <t>ebből: nemzetiségi önkormányzatok és költségvetési szerveik (K82)</t>
  </si>
  <si>
    <t>ebből: térségi fejlesztési tanácsok és költségvetési szerveik (K82)</t>
  </si>
  <si>
    <t>ebből: központi költségvetési szervek (K83)</t>
  </si>
  <si>
    <t>ebből: központi kezelésű előirányzatok (K83)</t>
  </si>
  <si>
    <t>ebből: fejezeti kezelésű előirányzatok EU-s programokra és azok hazai társfinanszírozása (K83)</t>
  </si>
  <si>
    <t>ebből: egyéb fejezeti kezelésű előirányzatok (K83)</t>
  </si>
  <si>
    <t>ebből: társadalombiztosítás pénzügyi alapjai (K83)</t>
  </si>
  <si>
    <t>ebből: elkülönített állami pénzalapok (K83)</t>
  </si>
  <si>
    <t>ebből: helyi önkormányzatok és költségvetési szerveik (K83)</t>
  </si>
  <si>
    <t>ebből: társulások és költségvetési szerveik (K83)</t>
  </si>
  <si>
    <t>ebből: nemzetiségi önkormányzatok és költségvetési szerveik (K83)</t>
  </si>
  <si>
    <t>ebből: térségi fejlesztési tanácsok és költségvetési szerveik (K83)</t>
  </si>
  <si>
    <t>ebből: központi költségvetési szervek (K84)</t>
  </si>
  <si>
    <t>ebből: központi kezelésű előirányzatok (K84)</t>
  </si>
  <si>
    <t>ebből: fejezeti kezelésű előirányzatok EU-s programokra és azok hazai társfinanszírozása (K84)</t>
  </si>
  <si>
    <t>ebből: egyéb fejezeti kezelésű előirányzatok (K84)</t>
  </si>
  <si>
    <t>ebből: társadalombiztosítás pénzügyi alapjai (K84)</t>
  </si>
  <si>
    <t>ebből: elkülönített állami pénzalapok (K84)</t>
  </si>
  <si>
    <t>ebből: helyi önkormányzatok és költségvetési szerveik (K84)</t>
  </si>
  <si>
    <t>ebből: társulások és költségvetési szerveik (K84)</t>
  </si>
  <si>
    <t>ebből: nemzetiségi önkormányzatok és költségvetési szerveik (K84)</t>
  </si>
  <si>
    <t>ebből: térségi fejlesztési tanácsok és költségvetési szerveik (K84)</t>
  </si>
  <si>
    <t>ebből: állami vagy önkormányzati tulajdonban lévő gazdasági társaságok tartozásai miatti kifizetések (K85)</t>
  </si>
  <si>
    <t>ebből: egyházi jogi személyek (K86)</t>
  </si>
  <si>
    <t>ebből: nonprofit gazdasági társaságok (K86)</t>
  </si>
  <si>
    <t>ebből: egyéb civil szervezetek (K86)</t>
  </si>
  <si>
    <t>ebből: háztartások (K86)</t>
  </si>
  <si>
    <t>ebből: pénzügyi vállalkozások (K86)</t>
  </si>
  <si>
    <t>ebből: állami többségi tulajdonú nem pénzügyi vállalkozások (K86)</t>
  </si>
  <si>
    <t>ebből:önkormányzati többségi tulajdonú nem pénzügyi vállalkozások (K86)</t>
  </si>
  <si>
    <t>ebből: egyéb vállalkozások (K86)</t>
  </si>
  <si>
    <t>ebből: Európai Unió (K86)</t>
  </si>
  <si>
    <t>ebből: kormányok és nemzetközi szervezetek (K86)</t>
  </si>
  <si>
    <t>ebből: egyéb külföldiek (K86)</t>
  </si>
  <si>
    <t>Lakástámogatás (K87)</t>
  </si>
  <si>
    <t>Felhalmozási célú támogatások az Európai Uniónak (K88)</t>
  </si>
  <si>
    <t>ebből: egyházi jogi személyek (K89)</t>
  </si>
  <si>
    <t>ebből: nonprofit gazdasági társaságok (K89)</t>
  </si>
  <si>
    <t>ebből: egyéb civil szervezetek (K89)</t>
  </si>
  <si>
    <t>ebből: háztartások (K89)</t>
  </si>
  <si>
    <t>ebből: pénzügyi vállalkozások (K89)</t>
  </si>
  <si>
    <t>ebből: állami többségi tulajdonú nem pénzügyi vállalkozások (K89)</t>
  </si>
  <si>
    <t>ebből:önkormányzati többségi tulajdonú nem pénzügyi vállalkozások (K89)</t>
  </si>
  <si>
    <t>ebből: egyéb vállalkozások (K89)</t>
  </si>
  <si>
    <t>ebből: kormányok és nemzetközi szervezetek (K89)</t>
  </si>
  <si>
    <t>ebből: egyéb külföldiek (K89)</t>
  </si>
  <si>
    <t>ebből: fedezeti ügyletek nettó kiadásai (K9111)</t>
  </si>
  <si>
    <t>Likviditási célú hitelek, kölcsönök törlesztése pénzügyi vállalkozásnak (K9112)</t>
  </si>
  <si>
    <t>ebből: fedezeti ügyletek nettó kiadásai (K9113)</t>
  </si>
  <si>
    <t>ebből: befektetési jegyek (K9121)</t>
  </si>
  <si>
    <t>ebből: kárpótlási jegyek (K9121)</t>
  </si>
  <si>
    <t>Befektetési célú belföldi értékpapírok vásárlása (K9122)</t>
  </si>
  <si>
    <t>Kincstárjegyek beváltása (K9123)</t>
  </si>
  <si>
    <t>ebből: fedezeti ügyletek nettó kiadásai (K9124)</t>
  </si>
  <si>
    <t>ebből: befektetési jegyek (K9124)</t>
  </si>
  <si>
    <t>ebből: kárpótlási jegyek (K9124)</t>
  </si>
  <si>
    <t>Belföldi kötvények beváltása (K9125)</t>
  </si>
  <si>
    <t>Éven túli lejáratú belföldi értékpapírok beváltása (&gt;=283) (K9126)</t>
  </si>
  <si>
    <t>ebből: fedezeti ügyletek nettó kiadásai (K9126)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</si>
  <si>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</si>
  <si>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</si>
  <si>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</si>
  <si>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</si>
  <si>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</si>
  <si>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</si>
  <si>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</si>
  <si>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</si>
  <si>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Forgatási célú külföldi értékpapírok vásárlása (K921)</t>
  </si>
  <si>
    <t>Befektetési célú külföldi értékpapírok vásárlása (K922)</t>
  </si>
  <si>
    <t>ebből: fedezeti ügyletek nettó kiadásai (K923)</t>
  </si>
  <si>
    <t>Hitelek, kölcsönök törlesztése külföldi kormányoknak és nemzetközi szervezeteknek (K924)</t>
  </si>
  <si>
    <t>ebből: fedezeti ügyletek nettó kiadásai (K925)</t>
  </si>
  <si>
    <t>Adóssághoz nem kapcsolódó származékos ügyletek kiadásai (K93)</t>
  </si>
  <si>
    <t>Váltókiadások (K94)</t>
  </si>
  <si>
    <t>Átlagos statisztikai állományi létszám</t>
  </si>
  <si>
    <t>Család és nővédelmi egészségügyi gondozás</t>
  </si>
  <si>
    <t>Könyvtári szolgáltatások</t>
  </si>
  <si>
    <t>Közművelődés-közösségi és társadalmi részvétel fejlesztése</t>
  </si>
  <si>
    <t>200 000</t>
  </si>
  <si>
    <t>Egyéb szociális pénzbeli és természetbeni ellátások, támogatások</t>
  </si>
  <si>
    <t>KIMUTATÁS</t>
  </si>
  <si>
    <t>Eperjeskei Polgárőr Egyesület</t>
  </si>
  <si>
    <t xml:space="preserve">Eperjeskei Református Egyházközség </t>
  </si>
  <si>
    <t xml:space="preserve">Római Katolikus Egyházközség </t>
  </si>
  <si>
    <t>Sportegyesület</t>
  </si>
  <si>
    <t xml:space="preserve">Záhony Kistérség </t>
  </si>
  <si>
    <t>AKINDO Bt.</t>
  </si>
  <si>
    <t>Molár- 95 Bt.</t>
  </si>
  <si>
    <t>Önként vállalt összesen</t>
  </si>
  <si>
    <t>Önkormányzati hivatal működési támogatás átadás Tiszamogyorósnak</t>
  </si>
  <si>
    <t>Önkormányzati hivatal működési támogatás átadás Benknek</t>
  </si>
  <si>
    <t xml:space="preserve">Kötelező összesen </t>
  </si>
  <si>
    <t>Mindösszesen</t>
  </si>
  <si>
    <t>Sz-SZ-B.M-i Szilárdhulladék Gazdálkodási Társulás</t>
  </si>
  <si>
    <t>(LEADER) Felső-Szabolcsi Vidékfejlesztési Közhasznú Egyesület</t>
  </si>
  <si>
    <t>Magyar Önkormányzatok Szövetsége</t>
  </si>
  <si>
    <t>Engedélyezett létszám (fő)</t>
  </si>
  <si>
    <t>Költségvetési szervek megnevezése</t>
  </si>
  <si>
    <t>Létszám</t>
  </si>
  <si>
    <t>Közfoglalkoztatottak száma</t>
  </si>
  <si>
    <t>Összes létszám</t>
  </si>
  <si>
    <t>EperjeskeKözség Önkormányzata</t>
  </si>
  <si>
    <t>Eperjeskei Közös Önkormányzati Hivatal</t>
  </si>
  <si>
    <t>-</t>
  </si>
  <si>
    <t>Összesen</t>
  </si>
  <si>
    <t>6</t>
  </si>
  <si>
    <t>10</t>
  </si>
  <si>
    <t>100 000</t>
  </si>
  <si>
    <t xml:space="preserve">Eperjeskei Közös Önkormányzati Hivatal </t>
  </si>
  <si>
    <t>A helyi önkormányzatok általános működésének és ágazati feladatainak támogatása</t>
  </si>
  <si>
    <t xml:space="preserve">Működési és felhalmozási célú támogatás államháztartáson belülről, ebből: </t>
  </si>
  <si>
    <t>állami támogatás</t>
  </si>
  <si>
    <t>önkormányzati hozzájárulás</t>
  </si>
  <si>
    <t>Közhatalmi bevétel</t>
  </si>
  <si>
    <t>Intézményi működési bevétel</t>
  </si>
  <si>
    <t xml:space="preserve">Tárgyi eszközök és immateriális javak értékesítéséből származó felhalmozási bevétel </t>
  </si>
  <si>
    <t>Működési és felhalmozási célú átvett pénzeszköz államháztartáson kívülről</t>
  </si>
  <si>
    <t>Előző évi előirányzat maradvány, pénzmaradvány</t>
  </si>
  <si>
    <t xml:space="preserve">Működési költségvetés előirányzat csoport </t>
  </si>
  <si>
    <t>Személyi juttatások</t>
  </si>
  <si>
    <t>Munkaadókat terhelő járulékok és szociális hozzájárulási adó</t>
  </si>
  <si>
    <t>Dologi kiadások</t>
  </si>
  <si>
    <t>Ellátottak pénzbeli juttatása</t>
  </si>
  <si>
    <t>Egyéb működési célú kiadások</t>
  </si>
  <si>
    <t>Felhalmozási költségvetés előirányzat csoport</t>
  </si>
  <si>
    <t>Beruházások</t>
  </si>
  <si>
    <t>Felújítások</t>
  </si>
  <si>
    <t>Egyéb felhalmozási kiadások</t>
  </si>
  <si>
    <t xml:space="preserve">Eperjeskei Kastélykert Óvoda </t>
  </si>
  <si>
    <t>Működési és felhalmozási célú támogatás államháztartáson belülről</t>
  </si>
  <si>
    <t>Működési költségvetés</t>
  </si>
  <si>
    <t>Felhalmozási költségvetés</t>
  </si>
  <si>
    <t>ebből EU forrásból származó</t>
  </si>
  <si>
    <t>Kiadások kötelező, önként vállalt és állami, államigazgatási feladatonkénti bontásban</t>
  </si>
  <si>
    <t>kötelező</t>
  </si>
  <si>
    <t>Önként vállalt</t>
  </si>
  <si>
    <t xml:space="preserve">állami, államigazgatási </t>
  </si>
  <si>
    <t xml:space="preserve">Összesen </t>
  </si>
  <si>
    <t>Kimutatás Eperjeske Község Önkormányzata és intézményei</t>
  </si>
  <si>
    <t>A helyi önkormányzat</t>
  </si>
  <si>
    <t>kiadásai és bevételei mérlegszerűen</t>
  </si>
  <si>
    <t xml:space="preserve">Eperjeskei Közös </t>
  </si>
  <si>
    <t>Önkormányzati Hivatal</t>
  </si>
  <si>
    <t>Eperjeskei</t>
  </si>
  <si>
    <t>Áht-n belüli megelőlegezés</t>
  </si>
  <si>
    <t>Működési bevételek összesen</t>
  </si>
  <si>
    <t>Felhalmozási bevételek összesen</t>
  </si>
  <si>
    <t>BEVÉTELEK ÖSSZESEN</t>
  </si>
  <si>
    <t xml:space="preserve">Működési kiadások költségvetés előirányzat csoport </t>
  </si>
  <si>
    <t>Áht-n belüli megelőlegezés visszafizetése</t>
  </si>
  <si>
    <t>Felhalmozási kiadások költségvetés előirányzat csoport</t>
  </si>
  <si>
    <t>KIADÁSOK ÖSSZESEN</t>
  </si>
  <si>
    <t>EGYENLEG HIÁNY/TÖBBLET</t>
  </si>
  <si>
    <t xml:space="preserve"> Kastélykert Óvoda</t>
  </si>
  <si>
    <t xml:space="preserve"> </t>
  </si>
  <si>
    <t>2019. december 31.</t>
  </si>
  <si>
    <t>2019. évi Egyszerűsített Mérlege</t>
  </si>
  <si>
    <t xml:space="preserve">EPERJESKEI KASTÉLYKERT ÓVODA ÉS KONYHA                                                                                                                                                                     ÉVES KÖLTSÉGVETÉSI BESZÁMOLÓ                                                                                              KIADÁSOK                                                                                                                                                                                2019 </t>
  </si>
  <si>
    <t>Előirányzat eredeti</t>
  </si>
  <si>
    <t>Előirányzat Módosított</t>
  </si>
  <si>
    <t>----</t>
  </si>
  <si>
    <t>Személyi juttatások összesen (=15+19) (K1)</t>
  </si>
  <si>
    <t xml:space="preserve"> -ebből:gyógyszerbeszerzés költsége</t>
  </si>
  <si>
    <t xml:space="preserve"> -ebből: könyvbeszerzés költségei</t>
  </si>
  <si>
    <t xml:space="preserve"> -ebből: egyéb információhordozó költségei</t>
  </si>
  <si>
    <t xml:space="preserve"> -ebből: egyéb szakmai anyagok költségei</t>
  </si>
  <si>
    <t xml:space="preserve"> -ebből: élelmiszerek költségei</t>
  </si>
  <si>
    <t xml:space="preserve"> -ebből:irodaszerek,nyomtatvány költségei</t>
  </si>
  <si>
    <t xml:space="preserve"> -ebből:egy éven belűl elhasználódó, munka és védőruhák költségei</t>
  </si>
  <si>
    <t xml:space="preserve"> -egy éven belűl elhasználódó üzemeltetési anyagi eszközök költségei</t>
  </si>
  <si>
    <t xml:space="preserve">  -ebből:egyéb üzemeltetési,fenntartási anyagok költségei</t>
  </si>
  <si>
    <t xml:space="preserve"> -ebből: pénzügyi,befektetési szolgáltatások költsége</t>
  </si>
  <si>
    <t xml:space="preserve"> -ebből:szállítási szolgáltatások költsége</t>
  </si>
  <si>
    <t xml:space="preserve"> -ebből: postai szolgáltatási díjak költsége</t>
  </si>
  <si>
    <t xml:space="preserve"> -ebből: egyéb üzemeltetési, fenntartási szolgáltatások költsége</t>
  </si>
  <si>
    <t>Betegséggel kapcsolatos (nem társadalombiztosítási) ellátások (=75+...+83) (K44)</t>
  </si>
  <si>
    <t>ebből: tartós ápolást végzők időskori támogatása [Szoctv. 44/A.§] (K44)</t>
  </si>
  <si>
    <t>ebből: egészségügyi szolgáltatásra való jogosultság szociális rászorultság alapján [Szoctv.54.§-a] (K44)</t>
  </si>
  <si>
    <t>Foglalkoztatással, munkanélküliséggel kapcsolatos ellátások (=85+...+92) (K45)</t>
  </si>
  <si>
    <t>Lakhatással kapcsolatos ellátások (=94+95) (K46)</t>
  </si>
  <si>
    <t>Intézményi ellátottak pénzbeli juttatásai (&gt;=97+98) (K47)</t>
  </si>
  <si>
    <t>Egyéb nem intézményi ellátások (&gt;=100+...+118) (K48)</t>
  </si>
  <si>
    <t>Ellátottak pénzbeli juttatásai (=61+62+73+74+84+93+96+99) (K4)</t>
  </si>
  <si>
    <t>Nemzetközi kötelezettségek (&gt;=121) (K501)</t>
  </si>
  <si>
    <t>A helyi önkormányzatok törvényi előíráson alapuló befizetései (K5022)</t>
  </si>
  <si>
    <t>Elvonások és befizetések (=122+123+124) (K502)</t>
  </si>
  <si>
    <t>Működési célú visszatérítendő támogatások, kölcsönök nyújtása államháztartáson belülre (=128+...+137) (K504)</t>
  </si>
  <si>
    <t>Működési célú visszatérítendő támogatások, kölcsönök törlesztése államháztartáson belülre (=139+...+148) (K505)</t>
  </si>
  <si>
    <t>Egyéb működési célú támogatások államháztartáson belülre (=150+...+159) (K506)</t>
  </si>
  <si>
    <t>Működési célú garancia- és kezességvállalásból származó kifizetés államháztartáson kívülre (&gt;=161) (K507)</t>
  </si>
  <si>
    <t>Működési célú visszatérítendő támogatások, kölcsönök nyújtása államháztartáson kívülre (=163+...+173) (K508)</t>
  </si>
  <si>
    <t>Egyéb működési célú támogatások államháztartáson kívülre (=178+...+187) (K512)</t>
  </si>
  <si>
    <t>Egyéb működési célú kiadások (=120+125+126+127+138+149+160+162+174+175+176+177+188) (K5)</t>
  </si>
  <si>
    <t>Ingatlanok beszerzése, létesítése (&gt;=192) (K62)</t>
  </si>
  <si>
    <t>Beruházások (=190+191+193+...+197) (K6)</t>
  </si>
  <si>
    <t>Felújítások (=199+...+202) (K7)</t>
  </si>
  <si>
    <t>Felhalmozási célú visszatérítendő támogatások, kölcsönök nyújtása államháztartáson belülre (=206+...+215) (K82)</t>
  </si>
  <si>
    <t>Felhalmozási célú visszatérítendő támogatások, kölcsönök törlesztése államháztartáson belülre (=217+...+226) (K83)</t>
  </si>
  <si>
    <t>Egyéb felhalmozási célú támogatások államháztartáson belülre (=228+...+237) (K84)</t>
  </si>
  <si>
    <t>Felhalmozási célú garancia- és kezességvállalásból származó kifizetés államháztartáson kívülre (&gt;=239) (K85)</t>
  </si>
  <si>
    <t>Felhalmozási célú visszatérítendő támogatások, kölcsönök nyújtása államháztartáson kívülre (=241+...+251) (K86)</t>
  </si>
  <si>
    <t>Egyéb felhalmozási célú támogatások államháztartáson kívülre (=255+...+264) (K89)</t>
  </si>
  <si>
    <t>Egyéb felhalmozási célú kiadások (=204+205+216+227+238+240+252+253+254) (K8)</t>
  </si>
  <si>
    <t>Költségvetési kiadások (=20+21+60+119+189+198+203+265) (K1-K8)</t>
  </si>
  <si>
    <t xml:space="preserve">EPERJESKEI KASTÉLYKERT ÓVODA ÉS KONYHA                                                                                                                                                                     ÉVES KÖLTSÉGVETÉSI BESZÁMOLÓ                                                                                                                                  BEVÉTELEK                                                                                                                                                                                   2019 </t>
  </si>
  <si>
    <t>Előirányzat módosított</t>
  </si>
  <si>
    <t>Helyi önkormányzatok működésének általános támogatása (B111)</t>
  </si>
  <si>
    <t>Települési önkormányzatok egyes köznevelési feladatainak támogatása (B112)</t>
  </si>
  <si>
    <t>Települési önkormányzatok szociális, gyermekjóléti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</si>
  <si>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</si>
  <si>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</si>
  <si>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</si>
  <si>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(=01+...+06) (B11)</t>
  </si>
  <si>
    <t>Elvonások és befizetések bevételei (B12)</t>
  </si>
  <si>
    <t>Működési célú garancia- és kezességvállalásból származó megtérülések államháztartáson belülről (B13)</t>
  </si>
  <si>
    <t>Működési célú visszatérítendő támogatások, kölcsönök visszatérülése államháztartáson belülről (=11+...+20) (B14)</t>
  </si>
  <si>
    <t>ebből: központi költségvetési szervek (B14)</t>
  </si>
  <si>
    <t>ebből: központi kezelésű előirányzatok (B14)</t>
  </si>
  <si>
    <t>ebből: fejezeti kezelésű előirányzatok EU-s programokra és azok hazai társfinanszírozása (B14)</t>
  </si>
  <si>
    <t>ebből: egyéb fejezeti kezelésű előirányzatok (B14)</t>
  </si>
  <si>
    <t>ebből: társadalombiztosítás pénzügyi alapjai (B14)</t>
  </si>
  <si>
    <t>ebből: elkülönített állami pénzalapok (B14)</t>
  </si>
  <si>
    <t>ebből: helyi önkormányzatok és költségvetési szerveik (B14)</t>
  </si>
  <si>
    <t>ebből: társulások és költségvetési szerveik (B14)</t>
  </si>
  <si>
    <t>ebből: nemzetiségi önkormányzatok és költségvetési szerveik (B14)</t>
  </si>
  <si>
    <t>ebből: térségi fejlesztési tanácsok és költségvetési szerveik (B14)</t>
  </si>
  <si>
    <t>Működési célú visszatérítendő támogatások, kölcsönök igénybevétele államháztartáson belülről (=22+...+31) (B15)</t>
  </si>
  <si>
    <t>ebből: központi költségvetési szervek (B15)</t>
  </si>
  <si>
    <t>ebből: központi kezelésű előirányzatok (B15)</t>
  </si>
  <si>
    <t>ebből: fejezeti kezelésű előirányzatok EU-s programokra és azok hazai társfinanszírozása (B15)</t>
  </si>
  <si>
    <t>ebből: egyéb fejezeti kezelésű előirányzatok (B15)</t>
  </si>
  <si>
    <t>ebből: társadalombiztosítás pénzügyi alapjai (B15)</t>
  </si>
  <si>
    <t>ebből: elkülönített állami pénzalapok (B15)</t>
  </si>
  <si>
    <t>ebből: helyi önkormányzatok és költségvetési szerveik (B15)</t>
  </si>
  <si>
    <t>ebből: társulások és költségvetési szerveik (B15)</t>
  </si>
  <si>
    <t>ebből: nemzetiségi önkormányzatok és költségvetési szerveik (B15)</t>
  </si>
  <si>
    <t>ebből: térségi fejlesztési tanácsok és költségvetési szerveik (B15)</t>
  </si>
  <si>
    <t>Egyéb működési célú támogatások bevételei államháztartáson belülről (=33+...+42) (B16)</t>
  </si>
  <si>
    <t>ebből: központi költségvetési szervek (B16)</t>
  </si>
  <si>
    <t>ebből: központi kezelésű előirányzatok (B16)</t>
  </si>
  <si>
    <t>ebből: fejezeti kezelésű előirányzatok EU-s programokra és azok hazai társfinanszírozása (B16)</t>
  </si>
  <si>
    <t>ebből: egyéb fejezeti kezelésű előirányzatok (B16)</t>
  </si>
  <si>
    <t>ebből: társadalombiztosítás pénzügyi alapjai (B16)</t>
  </si>
  <si>
    <t>ebből: elkülönített állami pénzalapok (B16)</t>
  </si>
  <si>
    <t>ebből: helyi önkormányzatok és költségvetési szerveik (B16)</t>
  </si>
  <si>
    <t>ebből: társulások és költségvetési szerveik (B16)</t>
  </si>
  <si>
    <t>ebből: nemzetiségi önkormányzatok és költségvetési szerveik (B16)</t>
  </si>
  <si>
    <t>ebből: térségi fejlesztési tanácsok és költségvetési szerveik (B16)</t>
  </si>
  <si>
    <t>Működési célú támogatások államháztartáson belülről (=07+...+10+21+32) (B1)</t>
  </si>
  <si>
    <t>Felhalmozási célú önkormányzati támogatások (B21)</t>
  </si>
  <si>
    <t>Felhalmozási célú garancia- és kezességvállalásból származó megtérülések államháztartáson belülről (B22)</t>
  </si>
  <si>
    <t>Felhalmozási célú visszatérítendő támogatások, kölcsönök visszatérülése államháztartáson belülről (=47+...+56) (B23)</t>
  </si>
  <si>
    <t>ebből: központi költségvetési szervek (B23)</t>
  </si>
  <si>
    <t>ebből: központi kezelésű előirányzatok (B23)</t>
  </si>
  <si>
    <t>ebből: fejezeti kezelésű előirányzatok EU-s programokra és azok hazai társfinanszírozása (B23)</t>
  </si>
  <si>
    <t>ebből: egyéb fejezeti kezelésű előirányzatok (B23)</t>
  </si>
  <si>
    <t>ebből: társadalombiztosítás pénzügyi alapjai (B23)</t>
  </si>
  <si>
    <t>ebből: elkülönített állami pénzalapok (B23)</t>
  </si>
  <si>
    <t>ebből: helyi önkormányzatok és költségvetési szerveik (B23)</t>
  </si>
  <si>
    <t>ebből: társulások és költségvetési szerveik (B23)</t>
  </si>
  <si>
    <t>ebből: nemzetiségi önkormányzatok és költségvetési szerveik (B23)</t>
  </si>
  <si>
    <t>ebből: térségi fejlesztési tanácsok és költségvetési szerveik (B23)</t>
  </si>
  <si>
    <t>Felhalmozási célú visszatérítendő támogatások, kölcsönök igénybevétele államháztartáson belülről (=58+...+67) (B24)</t>
  </si>
  <si>
    <t>ebből: központi költségvetési szervek (B24)</t>
  </si>
  <si>
    <t>ebből: központi kezelésű előirányzatok (B24)</t>
  </si>
  <si>
    <t>ebből: fejezeti kezelésű előirányzatok EU-s programokra és azok hazai társfinanszírozása (B24)</t>
  </si>
  <si>
    <t>ebből: egyéb fejezeti kezelésű előirányzatok (B24)</t>
  </si>
  <si>
    <t>ebből: társadalombiztosítás pénzügyi alapjai (B24)</t>
  </si>
  <si>
    <t>ebből: elkülönített állami pénzalapok (B24)</t>
  </si>
  <si>
    <t>ebből: helyi önkormányzatok és költségvetési szerveik (B24)</t>
  </si>
  <si>
    <t>ebből: társulások és költségvetési szerveik (B24)</t>
  </si>
  <si>
    <t>ebből: nemzetiségi önkormányzatok és költségvetési szerveik (B24)</t>
  </si>
  <si>
    <t>ebből: térségi fejlesztési tanácsok és költségvetési szerveik (B24)</t>
  </si>
  <si>
    <t>Egyéb felhalmozási célú támogatások bevételei államháztartáson belülről (=69+...+78) (B25)</t>
  </si>
  <si>
    <t>ebből: központi költségvetési szervek (B25)</t>
  </si>
  <si>
    <t>ebből: központi kezelésű előirányzatok (B25)</t>
  </si>
  <si>
    <t>ebből: fejezeti kezelésű előirányzatok EU-s programokra és azok hazai társfinanszírozása (B25)</t>
  </si>
  <si>
    <t>ebből: egyéb fejezeti kezelésű előirányzatok (B25)</t>
  </si>
  <si>
    <t>ebből: társadalombiztosítás pénzügyi alapjai (B25)</t>
  </si>
  <si>
    <t>ebből: elkülönített állami pénzalapok (B25)</t>
  </si>
  <si>
    <t>ebből: helyi önkormányzatok és költségvetési szerveik (B25)</t>
  </si>
  <si>
    <t>ebből: társulások és költségvetési szerveik (B25)</t>
  </si>
  <si>
    <t>ebből: nemzetiségi önkormányzatok és költségvetési szerveik (B25)</t>
  </si>
  <si>
    <t>ebből: térségi fejlesztési tanácsok és költségvetési szerveik (B25)</t>
  </si>
  <si>
    <t>Felhalmozási célú támogatások államháztartáson belülről (=44+45+46+57+68) (B2)</t>
  </si>
  <si>
    <t>Magánszemélyek jövedelemadói (=81+82) (B311)</t>
  </si>
  <si>
    <t>ebből: személyi jövedelemadó (B311)</t>
  </si>
  <si>
    <t>ebből: termőföld bérbeadásából származó jövedelem utáni személyi jövedelemadó (B311)</t>
  </si>
  <si>
    <t>Társaságok jövedelemadói (=84+...+91) (B312)</t>
  </si>
  <si>
    <t>ebből: társasági adó (B312)</t>
  </si>
  <si>
    <t>ebből: társas vállalkozások különadója (B312)</t>
  </si>
  <si>
    <t>ebből: pénzügyi szervezetek különadója (B312)</t>
  </si>
  <si>
    <t>ebből: hiteintézeti járadék (B312)</t>
  </si>
  <si>
    <t>ebből: energiaellátók jövedelemadója (B312)</t>
  </si>
  <si>
    <t>ebből: kisvállalati adó (B312)</t>
  </si>
  <si>
    <t>ebből: kisadózó vállalkozások tételes adója (B312)</t>
  </si>
  <si>
    <t>Jövedelemadók (=80+83) (B31)</t>
  </si>
  <si>
    <t>Szociális hozzájárulási adó és járulékok (=94+...+102) (B32)</t>
  </si>
  <si>
    <t>ebből: szociális hozzájárulási adó (B32)</t>
  </si>
  <si>
    <t>ebből: nyugdíjjárulék, egészségbiztosítási járulék, ide értve a megállapodás alapján fizetők járulékait is (B32)</t>
  </si>
  <si>
    <t>ebből: korkedvezmény-biztosítási járulék (B32)</t>
  </si>
  <si>
    <t>ebből: egészségbiztosítási és munkaerőpiaci járulék (B32)</t>
  </si>
  <si>
    <t>ebből: egészségügyi szolgáltatási járulék (B32)</t>
  </si>
  <si>
    <t>ebből: egyszerűsített közteherviselési hozzájárulás (B32)</t>
  </si>
  <si>
    <t>ebből: biztosítotti nyugdíjjárulék, egészségbiztosítási járulék (B32)</t>
  </si>
  <si>
    <t>ebből: megállapodás alapján fizetők járulékai (B32)</t>
  </si>
  <si>
    <t>ebből: munkáltatói táppénz hozzájárulás (B32)</t>
  </si>
  <si>
    <t>Bérhez és foglalkoztatáshoz kapcsolódó adók (=104+...+107) (B33)</t>
  </si>
  <si>
    <t>ebből: szakképzési hozzájárulás (B33)</t>
  </si>
  <si>
    <t>ebből: rehabilitációs hozzájárulás (B33)</t>
  </si>
  <si>
    <t>ebből: egészségügyi hozzájárulás (B33)</t>
  </si>
  <si>
    <t>ebből: egyszerűsített foglalkoztatás utáni közterhek (B33)</t>
  </si>
  <si>
    <t>Vagyoni tipusú adók (=109+...+114) (B34)</t>
  </si>
  <si>
    <t>ebből: építményadó (B34)</t>
  </si>
  <si>
    <t>ebből: magánszemélyek kommunális adója (B34)</t>
  </si>
  <si>
    <t>ebből: telekadó (B34)</t>
  </si>
  <si>
    <t>ebből: cégautóadó (B34)</t>
  </si>
  <si>
    <t>ebből: közművezetékek adója (B34)</t>
  </si>
  <si>
    <t>ebből: öröklési és ajándékozási illeték (B34)</t>
  </si>
  <si>
    <t>Értékesítési és forgalmi adók (=116+...+136) (B351)</t>
  </si>
  <si>
    <t>ebből: általános forgalmi adó (B351)</t>
  </si>
  <si>
    <t>ebből: távközlési ágazatot terhelő különadó (B351)</t>
  </si>
  <si>
    <t>ebből: kiskereskedői ágazatot terhelő különadó (B351)</t>
  </si>
  <si>
    <t>ebből: energia ágazatot terhelő különadó (B351)</t>
  </si>
  <si>
    <t>ebből: bank- és biztosítási ágazatot terhelő különadó (B351)</t>
  </si>
  <si>
    <t>ebből: visszterhes vagyonátruházási illeték (B351)</t>
  </si>
  <si>
    <t>ebből: állandó jelleggel végzett iparűzési tevékenység után fizetett helyi iparűzési adó (B351)</t>
  </si>
  <si>
    <t>ebből: ideiglenes jelleggel végzett tevékenység után fizetett helyi iparűzési adó (B351)</t>
  </si>
  <si>
    <t>ebből: innovációs járulék (B351)</t>
  </si>
  <si>
    <t>ebből: egyszerűsített vállalkozási adó (B351)</t>
  </si>
  <si>
    <t>ebből: gyógyszer forgalmazási jogosultak befizetései [2006. évi XCVIII. tv. 36. § (1) bek.] (B351)</t>
  </si>
  <si>
    <t>ebből: gyógyszer nagykereskedést végzők befizetései [2006. évi XCVIII. tv. 36. § (2) bek.] (B351)</t>
  </si>
  <si>
    <t>ebből: gyógyszergyártók 10 %-os befizetési kötelezettsége (2006.évi XCVIII. tv. 40/A. §. (1) bekezdése) (B351)</t>
  </si>
  <si>
    <t>ebből: gyógyszer és gyógyászati segédeszköz ismertetés utáni befizetések [2006. évi XCVIII. tv. 36. § (4) bek.] (B351)</t>
  </si>
  <si>
    <t>ebből: gyógyszertámogatás többletének sávos kockázatviseléséből származó bevételek [2006. évi XCVIII. tv. 42. § ] (B351)</t>
  </si>
  <si>
    <t>ebből: népegészségügyi termékadó (B351)</t>
  </si>
  <si>
    <t>ebből: távközlési adó (B351)</t>
  </si>
  <si>
    <t>ebből: pénzügyi tranzakciós illeték (B351)</t>
  </si>
  <si>
    <t>ebből: biztosítási adó (B351)</t>
  </si>
  <si>
    <t>ebből: reklámadó (B351)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</si>
  <si>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</si>
  <si>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Fogyasztási adók (=138+139+140) (B352)</t>
  </si>
  <si>
    <t>ebből: jövedéki adó (B352)</t>
  </si>
  <si>
    <t>ebből: regisztrációs adó (B352)</t>
  </si>
  <si>
    <t>ebből: turizmusfejlesztési hozzájárulás (B352)</t>
  </si>
  <si>
    <t>Pénzügyi monopóliumok nyereségét terhelő adók (B353)</t>
  </si>
  <si>
    <t>Gépjárműadók (=143+...+146) (B354)</t>
  </si>
  <si>
    <t>ebből: belföldi gépjárművek adójának a központi költségvetést megillető része (B354)</t>
  </si>
  <si>
    <t>ebből: belföldi gépjárművek adójának a helyi önkormányzatot megillető része (B354)</t>
  </si>
  <si>
    <t>ebből: külföldi gépjárművek adója (B354)</t>
  </si>
  <si>
    <t>ebből: gépjármű túlsúlydíj (B354)</t>
  </si>
  <si>
    <t>Egyéb áruhasználati és szolgáltatási adók (=148+...+163) (B355)</t>
  </si>
  <si>
    <t>ebből: baleseti adó (B355)</t>
  </si>
  <si>
    <t>ebből: nukleáris létesítmények Központi Nukleáris Pénzügyi Alapba történő kötelező befizetései (B355)</t>
  </si>
  <si>
    <t>ebből: környezetterhelési díj (B355)</t>
  </si>
  <si>
    <t>ebből: környezetvédelmi termékdíj (B355)</t>
  </si>
  <si>
    <t>ebből: bérfőzési szeszadó (B355)</t>
  </si>
  <si>
    <t>ebből: szerencsejáték szervezési díj (B355)</t>
  </si>
  <si>
    <t>ebből: tartózkodás után fizetett idegenforgalmi adó (B355)</t>
  </si>
  <si>
    <t>ebből: talajterhelési díj (B355)</t>
  </si>
  <si>
    <t>ebből: vizkészletjárulék (B355)</t>
  </si>
  <si>
    <t>ebből: állami vadászjegyek díjai (B355)</t>
  </si>
  <si>
    <t>ebből: erdővédelmi járulék (B355)</t>
  </si>
  <si>
    <t>ebből: földvédelmi járulék (B355)</t>
  </si>
  <si>
    <t>ebből: halászati haszonbérleti díj (B355)</t>
  </si>
  <si>
    <t>ebből: hulladéklerakási járulék (B355)</t>
  </si>
  <si>
    <t>ebből: a távhőszolgáltatásról más hőellátásra áttérő által felhasznált hőmennyiség és annak előállítása során a pozitív előjelű széndioxid kibocsátási különbözet után fizetendő díj (B355)</t>
  </si>
  <si>
    <t>ebből: korábbi évek megszünt adónemei áthúzódó fizetéseiből befolyt bevételek (B355)</t>
  </si>
  <si>
    <t>Termékek és szolgáltatások adói (=115+137+141+142+147) (B35)</t>
  </si>
  <si>
    <t>Egyéb közhatalmi bevételek (&gt;=166+...+183) (B36)</t>
  </si>
  <si>
    <t>ebből: cégnyílvántartás bevételei (B36)</t>
  </si>
  <si>
    <t>ebből: eljárási illetékek (B36)</t>
  </si>
  <si>
    <t>ebből: igazgatási szolgáltatási díjak (B36)</t>
  </si>
  <si>
    <t>ebből: felügyeleti díjak (B36)</t>
  </si>
  <si>
    <t>ebből:ebrendészeti hozzájárulás (B36)</t>
  </si>
  <si>
    <t>ebből: mezőgazdasági termelést érintő időjárási és más természeti kockázatok kezeléséről szóló törvény szerinti kárenyhítési hozzájárulás (B36)</t>
  </si>
  <si>
    <t>ebből: környezetvédelmi bírság (B36)</t>
  </si>
  <si>
    <t>ebből: természetvédelmi bírság (B36)</t>
  </si>
  <si>
    <t>ebből: műemlékvédelmi bírság (B36)</t>
  </si>
  <si>
    <t>ebből: építésügyi bírság (B36)</t>
  </si>
  <si>
    <t>ebből: szabálysértési pénz- és helyszíni bírság és a közlekedési szabályszegések után kiszabott közigazgatási bírság helyi önkormányzatot megillető része (B36)</t>
  </si>
  <si>
    <t>ebből: egyéb bírság (B36)</t>
  </si>
  <si>
    <t>ebből: vagyoni típusú települési adók (B36)</t>
  </si>
  <si>
    <t>ebből: jövedelmi típusú települési adók (B36)</t>
  </si>
  <si>
    <t>ebből: egyéb települési adók (B36)</t>
  </si>
  <si>
    <t>ebből: önkormányzat által beszedett talajterhelési díj (B36)</t>
  </si>
  <si>
    <t>ebből: előrehozott helyi adó (B36)</t>
  </si>
  <si>
    <t>ebből: bevándorlási különadó (B36)</t>
  </si>
  <si>
    <t>Közhatalmi bevételek (=92+93+103+108+164+165) (B3)</t>
  </si>
  <si>
    <t>Készletértékesítés ellenértéke (B401)</t>
  </si>
  <si>
    <t>Szolgáltatások ellenértéke (&gt;=187+188) (B402)</t>
  </si>
  <si>
    <t>ebből:tárgyi eszközök bérbeadásából származó bevétel (B402)</t>
  </si>
  <si>
    <t>ebből: utak használata ellenében beszedett használati díj, pótdíj, elektronikus útdíj (B402)</t>
  </si>
  <si>
    <t>Közvetített szolgáltatások ellenértéke (&gt;=190) (B403)</t>
  </si>
  <si>
    <t>ebből: államháztartáson belül (B403)</t>
  </si>
  <si>
    <t>Tulajdonosi bevételek (&gt;=192+...+197) (B404)</t>
  </si>
  <si>
    <t>ebből: vadászati jog bérbeadásból származó bevétel (B404)</t>
  </si>
  <si>
    <t>ebből: önkormányzati vagyon üzemeltetéséből, koncesszióból származó bevétel (B404)</t>
  </si>
  <si>
    <t>ebből: önkormányzati vagyon vagyonkezelésbe adásából származó bevétel (B404)</t>
  </si>
  <si>
    <t>ebből: állami többségi tulajdonú vállalkozástól kapott osztalék (B404)</t>
  </si>
  <si>
    <t>ebből: önkormányzati többségi tulajdonú vállalkozástól kapott osztalék (B404)</t>
  </si>
  <si>
    <t>ebből: egyéb részesedések után kapott osztalék (B404)</t>
  </si>
  <si>
    <t>Ellátási díjak (B405)</t>
  </si>
  <si>
    <t>Kiszámlázott általános forgalmi adó (B406)</t>
  </si>
  <si>
    <t>Általános forgalmi adó visszatérítése (B407)</t>
  </si>
  <si>
    <t>Befektetett pénzügyi eszközökből származó bevételek (&gt;=202+203) (B4081)</t>
  </si>
  <si>
    <t>ebből: államháztartáson belül (B408)</t>
  </si>
  <si>
    <t>ebből: befektetési jegyek kamatbevételei (B408)</t>
  </si>
  <si>
    <t>Egyéb kapott (járó) kamatok és kamatjellegű bevételek (&gt;=205+206) (B4082)</t>
  </si>
  <si>
    <t>ebből: államháztartáson belül (B4082)</t>
  </si>
  <si>
    <t>ebből: fedezeti ügyletek kamatbevételei (B4082)</t>
  </si>
  <si>
    <t>Kamatbevételek és más nyereségjellegű bevételek (=201+204) (B408)</t>
  </si>
  <si>
    <t>Részesedésekből származó pénzügyi műveletek bevételei (B4091)</t>
  </si>
  <si>
    <t>Más egyéb pénzügyi műveletek bevételei (&gt;=210+...+214) (B4092)</t>
  </si>
  <si>
    <t>ebből: részesedések értékesítéséhez kapcsolódó realizált nyereség (B4092)</t>
  </si>
  <si>
    <t>ebből: hitelviszonyt megtestesítő értékpapírok értékesítési nyeresége (B4092)</t>
  </si>
  <si>
    <t>ebből: befektetési jegyek bevételei (B4092)</t>
  </si>
  <si>
    <t>ebből: hitelviszonyt megtestesítő értékpapírok kibocsátási nyeresége (B4092)</t>
  </si>
  <si>
    <t>ebből: valuta és deviza eszközök realizált árfolyamnyeresége (B4092)</t>
  </si>
  <si>
    <t>Egyéb pénzügyi műveletek bevételei (=208+209) (B409)</t>
  </si>
  <si>
    <t>Biztosító által fizetett kártérítés (B410)</t>
  </si>
  <si>
    <t>Egyéb működési bevételek (&gt;=218+219) (B411)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</si>
  <si>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</si>
  <si>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ebből: költségek visszatérítései (B411)</t>
  </si>
  <si>
    <t>Működési bevételek (=185+186+189+191+198+...+200+207+215+216+217) (B4)</t>
  </si>
  <si>
    <t>Immateriális javak értékesítése (&gt;=222) (B51)</t>
  </si>
  <si>
    <t>ebből: kiotói egységek és kibocsátási egységek eladásából befolyt eladási ár (B51)</t>
  </si>
  <si>
    <t>Ingatlanok értékesítése (&gt;=224) (B52)</t>
  </si>
  <si>
    <t>ebből: termőföld-eladás bevételei (B52)</t>
  </si>
  <si>
    <t>Egyéb tárgyi eszközök értékesítése (B53)</t>
  </si>
  <si>
    <t>Részesedések értékesítése (&gt;=227) (B54)</t>
  </si>
  <si>
    <t>ebből: privatizációból származó bevétel (B54)</t>
  </si>
  <si>
    <t>Részesedések megszűnéséhez kapcsolódó bevételek (B55)</t>
  </si>
  <si>
    <t>Felhalmozási bevételek (=221+223+225+226+228) (B5)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</si>
  <si>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</si>
  <si>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</si>
  <si>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</si>
  <si>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Működési célú visszatérítendő támogatások, kölcsönök visszatérülése államháztartáson kívülről (=234+...+242) (B64)</t>
  </si>
  <si>
    <t>ebből: egyházi jogi személyek (B64)</t>
  </si>
  <si>
    <t>ebből: nonprofit gazdasági társaságok (B64)</t>
  </si>
  <si>
    <t>ebből: egyéb civil szervezetek (B64)</t>
  </si>
  <si>
    <t>ebből: háztartások (B64)</t>
  </si>
  <si>
    <t>ebből: pénzügyi vállalkozások (B64)</t>
  </si>
  <si>
    <t>ebből: állami többségi tulajdonú nem pénzügyi vállalkozások (B64)</t>
  </si>
  <si>
    <t>ebből:önkormányzati többségi tulajdonú nem pénzügyi vállalkozások (B64)</t>
  </si>
  <si>
    <t>ebből: egyéb vállalkozások (B64)</t>
  </si>
  <si>
    <t>ebből: külföldi szervezetek, személyek (B64)</t>
  </si>
  <si>
    <t>Egyéb működési célú átvett pénzeszközök (=244+...+254) (B65)</t>
  </si>
  <si>
    <t>ebből: egyházi jogi személyek (B65)</t>
  </si>
  <si>
    <t>ebből: nonprofit gazdasági társaságok (B65)</t>
  </si>
  <si>
    <t>ebből: egyéb civil szervezetek (B65)</t>
  </si>
  <si>
    <t>ebből: háztartások (B65)</t>
  </si>
  <si>
    <t>ebből: pénzügyi vállalkozások (B65)</t>
  </si>
  <si>
    <t>ebből: állami többségi tulajdonú nem pénzügyi vállalkozások (B65)</t>
  </si>
  <si>
    <t>ebből:önkormányzati többségi tulajdonú nem pénzügyi vállalkozások (B65)</t>
  </si>
  <si>
    <t>ebből: egyéb vállalkozások (B65)</t>
  </si>
  <si>
    <t>ebből: Európai Unió (B65)</t>
  </si>
  <si>
    <t>ebből: kormányok és nemzetközi szervezetek (B65)</t>
  </si>
  <si>
    <t>ebből: egyéb külföldiek (B65)</t>
  </si>
  <si>
    <t>Működési célú átvett pénzeszközök (=230+...+233+243) (B6)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</si>
  <si>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</si>
  <si>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</si>
  <si>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</si>
  <si>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Felhalmozási célú visszatérítendő támogatások, kölcsönök visszatérülése államháztartáson kívülről (=260+...+268) (B74)</t>
  </si>
  <si>
    <t>ebből: egyházi jogi személyek (B74)</t>
  </si>
  <si>
    <t>ebből: nonprofit gazdasági társaságok (B74)</t>
  </si>
  <si>
    <t>ebből: egyéb civil szervezetek (B74)</t>
  </si>
  <si>
    <t>ebből: háztartások (B74)</t>
  </si>
  <si>
    <t>ebből: pénzügyi vállalkozások (B74)</t>
  </si>
  <si>
    <t>ebből: állami többségi tulajdonú nem pénzügyi vállalkozások (B74)</t>
  </si>
  <si>
    <t>ebből:önkormányzati többségi tulajdonú nem pénzügyi vállalkozások (B74)</t>
  </si>
  <si>
    <t>ebből: egyéb vállalkozások (B74)</t>
  </si>
  <si>
    <t>ebből: külföldi szervezetek, személyek (B74)</t>
  </si>
  <si>
    <t>Egyéb felhalmozási célú átvett pénzeszközök (=270+...+280) (B75)</t>
  </si>
  <si>
    <t>ebből: egyházi jogi személyek (B75)</t>
  </si>
  <si>
    <t>ebből: nonprofit gazdasági társaságok (B75)</t>
  </si>
  <si>
    <t>ebből: egyéb civil szervezetek (B75)</t>
  </si>
  <si>
    <t>ebből: háztartások (B75)</t>
  </si>
  <si>
    <t>ebből: pénzügyi vállalkozások (B75)</t>
  </si>
  <si>
    <t>ebből: állami többségi tulajdonú nem pénzügyi vállalkozások (B75)</t>
  </si>
  <si>
    <t>ebből:önkormányzati többségi tulajdonú nem pénzügyi vállalkozások (B75)</t>
  </si>
  <si>
    <t>ebből: egyéb vállalkozások (B75)</t>
  </si>
  <si>
    <t>ebből: Európai Unió (B75)</t>
  </si>
  <si>
    <t>ebből: kormányok és nemzetközi szervezetek (B75)</t>
  </si>
  <si>
    <t>ebből: egyéb külföldiek (B75)</t>
  </si>
  <si>
    <t>Felhalmozási célú átvett pénzeszközök (=256+...+259+269) (B7)</t>
  </si>
  <si>
    <t>Költségvetési bevételek (=43+79+184+220+229+255+281) (B1-B7)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</si>
  <si>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</si>
  <si>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</si>
  <si>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</si>
  <si>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</si>
  <si>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(&gt;=06+07) (B8121)</t>
  </si>
  <si>
    <t>ebből: befektetési jegyek (B8121)</t>
  </si>
  <si>
    <t>ebből: kárpótlási jegyek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</si>
  <si>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</si>
  <si>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</si>
  <si>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</si>
  <si>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(=05+08+09+10) (B812)</t>
  </si>
  <si>
    <t>Előző év költségvetési maradványának igénybevétele (B8131)</t>
  </si>
  <si>
    <t>Előző év vállalkozási maradványának igénybevétele (B8132)</t>
  </si>
  <si>
    <t>Maradvány igénybevétele (=12+13)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</si>
  <si>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</si>
  <si>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</si>
  <si>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</si>
  <si>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</si>
  <si>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</si>
  <si>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</si>
  <si>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</si>
  <si>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(=20+21) (B819)</t>
  </si>
  <si>
    <t>Belföldi finanszírozás bevételei (=04+11+14+...+19+22)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</si>
  <si>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</si>
  <si>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</si>
  <si>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</si>
  <si>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</si>
  <si>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</si>
  <si>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(=24+...+28) (B82)</t>
  </si>
  <si>
    <t>Adóssághoz nem kapcsolódó származékos ügyletek bevételei (B83)</t>
  </si>
  <si>
    <t>Váltóbevételek (B84)</t>
  </si>
  <si>
    <t>Finanszírozási bevételek (=23+29+30+31) (B8)</t>
  </si>
  <si>
    <t>Bevételek összesen:</t>
  </si>
  <si>
    <t xml:space="preserve"> EPERJESKEI KÖZÖS ÖNKORMÁNYZATI HIVATAL                                                                                                                        ÉVES KÖLTSÉGVETÉSI BESZÁMOLÓ                                                                                                                 KIADÁSOK                                                                                                                                                                           2019</t>
  </si>
  <si>
    <t xml:space="preserve"> -ebből: szakmai nyomtatvány beszerzés költsége</t>
  </si>
  <si>
    <t xml:space="preserve"> -ebből:egyéb szakmai anyagok költsége</t>
  </si>
  <si>
    <t xml:space="preserve"> -ebből: élelmiszer költég</t>
  </si>
  <si>
    <t xml:space="preserve"> -ebből: irodaszerek, nyomtatványok költségei</t>
  </si>
  <si>
    <t xml:space="preserve"> -ebből: üzemanyag, hajtó-és kenőanyag költsége</t>
  </si>
  <si>
    <t xml:space="preserve"> -ebből: egyéb üzemeltetési fenntartási anyagok költségei</t>
  </si>
  <si>
    <t xml:space="preserve"> -ebből: pénzügyi, beektetési szolgáltatások költsége</t>
  </si>
  <si>
    <t xml:space="preserve"> -ebből: postai szolgáltatások költsége</t>
  </si>
  <si>
    <t xml:space="preserve"> -ebből: közigazgatási továbbképzési költség</t>
  </si>
  <si>
    <t xml:space="preserve"> -ebből: egyéb üzemeltetési fenntartási szolgáltatások költsége</t>
  </si>
  <si>
    <t xml:space="preserve"> EPERJESKE KÖZSÉG ÖNKORMÁNYZATA                                                                                                                                                            ÉVES KÖLTSÉGVETÉSI BESZÁMOLÓ                                                                                                                                                                  KIADÁSOK                                                                                                                                                                                                                 2019</t>
  </si>
  <si>
    <t xml:space="preserve"> -ebből: gyógyszerek költségei</t>
  </si>
  <si>
    <t xml:space="preserve"> -ebből: vegyszerek költségei</t>
  </si>
  <si>
    <t xml:space="preserve"> -ebből:könyvbeszerzés költségei</t>
  </si>
  <si>
    <t xml:space="preserve"> -ebből:szakmai nyomtatványbeszerzés költsége</t>
  </si>
  <si>
    <t xml:space="preserve"> -ebből :egyéb szakmai anyagok költsége</t>
  </si>
  <si>
    <t xml:space="preserve"> -ebből:élelmiszerek költségei</t>
  </si>
  <si>
    <t xml:space="preserve"> -ebből:irodaszerek, nyomtatványok költségei</t>
  </si>
  <si>
    <t xml:space="preserve"> -ebből:tüzelőanyagok költségei</t>
  </si>
  <si>
    <t xml:space="preserve"> -ebből:üzemanyag, hajtó és kenőanyag költségei</t>
  </si>
  <si>
    <t xml:space="preserve"> -ebből:egy éven belűl elhasználódó munka és védőruhák költsége</t>
  </si>
  <si>
    <t xml:space="preserve"> -ebből: egy éven belűl elhasználódó üzemeltetési anyagi eszközök költsége</t>
  </si>
  <si>
    <t xml:space="preserve"> -ebből: egyéb üzemeltetési,fenntartási anyagok költségei</t>
  </si>
  <si>
    <t xml:space="preserve"> -ebből:villamos energia szolgáltatás költsége</t>
  </si>
  <si>
    <t xml:space="preserve"> -ebből:gázenergia szolgáltatási díjak költségei</t>
  </si>
  <si>
    <t xml:space="preserve"> -ebből:Víz-és csatorna díjak költségei</t>
  </si>
  <si>
    <t>ebből:  pénzügyi,befektetési szolgáltatások költsége</t>
  </si>
  <si>
    <t>ebből:szállítási,szolgáltatási díjak költsége</t>
  </si>
  <si>
    <t>ebből: szemét szállítás költsége</t>
  </si>
  <si>
    <t>ebből:postai szolgáltatási díjak költsége</t>
  </si>
  <si>
    <t>ebből:közigazgatási vizsgáért,kötelező továbbképzés</t>
  </si>
  <si>
    <t>ebből:egyéb üzemeltetési, fenntartási szolgáltatások költsége</t>
  </si>
  <si>
    <t>ebből: BURSA</t>
  </si>
  <si>
    <t>ebből: települési temetési támogatás</t>
  </si>
  <si>
    <t>ebből:rendkívüli települési támogatás</t>
  </si>
  <si>
    <t>ebből: étkezési térítési díj átvállalás</t>
  </si>
  <si>
    <t>ebből: beiskolázási támogatás</t>
  </si>
  <si>
    <t>ebből: települési gyógyszer támogatás</t>
  </si>
  <si>
    <t>ebből: karácsonyi pénzbeni és természetbeni támogatások</t>
  </si>
  <si>
    <t>Hosszú lejáratú hitelek, kölcsönök törlesztése pénzügyi vállalkozásnak (&gt;=02) (K9111)</t>
  </si>
  <si>
    <t>Rövid lejáratú hitelek, kölcsönök törlesztése pénzügyi vállalkozásnak (&gt;=05) (K9113)</t>
  </si>
  <si>
    <t>Hitel-, kölcsöntörlesztés államháztartáson kívülre (=01+03+04) (K911)</t>
  </si>
  <si>
    <t>Forgatási célú belföldi értékpapírok vásárlása (&gt;=08+09) (K9121)</t>
  </si>
  <si>
    <t>Éven belüli lejáratú belföldi értékpapírok beváltása (&gt;=13+14+15) (K9124)</t>
  </si>
  <si>
    <t>Éven túli lejáratú belföldi értékpapírok beváltása (&gt;=18) (K9126)</t>
  </si>
  <si>
    <t>Belföldi értékpapírok kiadásai (=07+10+11+12+16+17) (K912)</t>
  </si>
  <si>
    <t>Tulajdonosi kölcsönök kiadásai (=26+27) (K919)</t>
  </si>
  <si>
    <t>Belföldi finanszírozás kiadásai (=06+19+...+25+28) (K91)</t>
  </si>
  <si>
    <t>Külföldi értékpapírok beváltása (&gt;=33) (K923)</t>
  </si>
  <si>
    <t>Hitelek, kölcsönök törlesztése külföldi pénzintézeteknek (&gt;=36) (K925)</t>
  </si>
  <si>
    <t>Külföldi finanszírozás kiadásai (=30+31+32+34+35) (K92)</t>
  </si>
  <si>
    <t>Finanszírozási kiadások (=29+37+38+39) (K9)</t>
  </si>
  <si>
    <t>Kiadások összesen:</t>
  </si>
  <si>
    <t xml:space="preserve"> EPERJESKE KÖZSÉG ÖNKORMÁNYZATA                                                                                                                                                            ÉVES KÖLTSÉGVETÉSI BESZÁMOLÓ                                                                                                                                                                  BEVÉTELEK                                                                                                                                                                                                                 2019</t>
  </si>
  <si>
    <t>216 000</t>
  </si>
  <si>
    <t>11 262 644</t>
  </si>
  <si>
    <t>358 944</t>
  </si>
  <si>
    <t>11 621 588</t>
  </si>
  <si>
    <t>2 072 439</t>
  </si>
  <si>
    <t>36 288</t>
  </si>
  <si>
    <t>2 055 710</t>
  </si>
  <si>
    <t>16 729</t>
  </si>
  <si>
    <t>73 000</t>
  </si>
  <si>
    <t>1 122 800</t>
  </si>
  <si>
    <t>227 303</t>
  </si>
  <si>
    <t>1 195 800</t>
  </si>
  <si>
    <t>276 033</t>
  </si>
  <si>
    <t>768 255</t>
  </si>
  <si>
    <t>1 044 288</t>
  </si>
  <si>
    <t>761 128</t>
  </si>
  <si>
    <t>56 750</t>
  </si>
  <si>
    <t>4 990</t>
  </si>
  <si>
    <t>795 044</t>
  </si>
  <si>
    <t>19 000</t>
  </si>
  <si>
    <t>4 831</t>
  </si>
  <si>
    <t>1 854 331</t>
  </si>
  <si>
    <t>139 852</t>
  </si>
  <si>
    <t>3 420 324</t>
  </si>
  <si>
    <t>215 602</t>
  </si>
  <si>
    <t>944 394</t>
  </si>
  <si>
    <t>76 479</t>
  </si>
  <si>
    <t>6 604 806</t>
  </si>
  <si>
    <t>519 384</t>
  </si>
  <si>
    <t>12 390</t>
  </si>
  <si>
    <t>110 236</t>
  </si>
  <si>
    <t>29 764</t>
  </si>
  <si>
    <t>140 000</t>
  </si>
  <si>
    <t>20 311 223</t>
  </si>
  <si>
    <t>911 672</t>
  </si>
  <si>
    <t>Hosszú lejáratú hitelek, kölcsönök törlesztése pénzügyi vállalkozásnak (&gt;=268) (K9111)</t>
  </si>
  <si>
    <t>Rövid lejáratú hitelek, kölcsönök törlesztése pénzügyi vállalkozásnak (&gt;=271) (K9113)</t>
  </si>
  <si>
    <t>Hitel-, kölcsöntörlesztés államháztartáson kívülre (=267+269+270) (K911)</t>
  </si>
  <si>
    <t>Forgatási célú belföldi értékpapírok vásárlása (&gt;=274+275) (K9121)</t>
  </si>
  <si>
    <t>Éven belüli lejáratú belföldi értékpapírok beváltása (&gt;=279+280+281) (K9124)</t>
  </si>
  <si>
    <t>Belföldi értékpapírok kiadásai (=273+276+277+278+282+283) (K912)</t>
  </si>
  <si>
    <t>Tulajdonosi kölcsönök kiadásai (=292+293) (K919)</t>
  </si>
  <si>
    <t>Belföldi finanszírozás kiadásai (=272+285+...+291+294) (K91)</t>
  </si>
  <si>
    <t>Külföldi értékpapírok beváltása (&gt;=299) (K923)</t>
  </si>
  <si>
    <t>Hitelek, kölcsönök törlesztése külföldi pénzintézeteknek (&gt;=302) (K925)</t>
  </si>
  <si>
    <t>Külföldi finanszírozás kiadásai (=296+297+298+300+301) (K92)</t>
  </si>
  <si>
    <t>Finanszírozási kiadások (=295+303+304+305) (K9)</t>
  </si>
  <si>
    <t>Kiadások összesen (=266+306) (K1-K9)</t>
  </si>
  <si>
    <t>Kimutatás  Eperjeske Község Önkormányzatának az  Önkormányzati jogalkotás 2019 évi kiadásairól</t>
  </si>
  <si>
    <t>7 100 005</t>
  </si>
  <si>
    <t>4 075 556</t>
  </si>
  <si>
    <t>94 500</t>
  </si>
  <si>
    <t>59 200</t>
  </si>
  <si>
    <t>4 229 256</t>
  </si>
  <si>
    <t>8 432 000</t>
  </si>
  <si>
    <t>8 307</t>
  </si>
  <si>
    <t>8 440 307</t>
  </si>
  <si>
    <t>15 540 312</t>
  </si>
  <si>
    <t>2 612 506</t>
  </si>
  <si>
    <t>766 083</t>
  </si>
  <si>
    <t>60 480</t>
  </si>
  <si>
    <t>117 201</t>
  </si>
  <si>
    <t>5 964 454</t>
  </si>
  <si>
    <t>139 286</t>
  </si>
  <si>
    <t>562 705</t>
  </si>
  <si>
    <t>203 604</t>
  </si>
  <si>
    <t>134 370</t>
  </si>
  <si>
    <t>7 789 800</t>
  </si>
  <si>
    <t>256 487</t>
  </si>
  <si>
    <t>11 790</t>
  </si>
  <si>
    <t>56 109</t>
  </si>
  <si>
    <t>38 621</t>
  </si>
  <si>
    <t>74 332</t>
  </si>
  <si>
    <t>50 411</t>
  </si>
  <si>
    <t>130 441</t>
  </si>
  <si>
    <t>2 678 364</t>
  </si>
  <si>
    <t>1 948</t>
  </si>
  <si>
    <t>151 599</t>
  </si>
  <si>
    <t>96 541</t>
  </si>
  <si>
    <t>9 451</t>
  </si>
  <si>
    <t>75 000</t>
  </si>
  <si>
    <t>1 342 984</t>
  </si>
  <si>
    <t>22 000</t>
  </si>
  <si>
    <t>72 491</t>
  </si>
  <si>
    <t>30 315</t>
  </si>
  <si>
    <t>13 570</t>
  </si>
  <si>
    <t>6 000</t>
  </si>
  <si>
    <t>7 104 226</t>
  </si>
  <si>
    <t>360 472</t>
  </si>
  <si>
    <t>198 980</t>
  </si>
  <si>
    <t>30 000</t>
  </si>
  <si>
    <t>150 000</t>
  </si>
  <si>
    <t>558 850</t>
  </si>
  <si>
    <t>11 268 144</t>
  </si>
  <si>
    <t>390 420</t>
  </si>
  <si>
    <t>423 070</t>
  </si>
  <si>
    <t>126 541</t>
  </si>
  <si>
    <t>189 766</t>
  </si>
  <si>
    <t>49 050</t>
  </si>
  <si>
    <t>34 545</t>
  </si>
  <si>
    <t>3 175 658</t>
  </si>
  <si>
    <t>68 159</t>
  </si>
  <si>
    <t>235 666</t>
  </si>
  <si>
    <t>81 030</t>
  </si>
  <si>
    <t>46 456</t>
  </si>
  <si>
    <t>2 184 840</t>
  </si>
  <si>
    <t>144 940</t>
  </si>
  <si>
    <t>566 307</t>
  </si>
  <si>
    <t>3 886 905</t>
  </si>
  <si>
    <t>21 204 459</t>
  </si>
  <si>
    <t>764 116</t>
  </si>
  <si>
    <t>1 351 882</t>
  </si>
  <si>
    <t>411 175</t>
  </si>
  <si>
    <t>370 592</t>
  </si>
  <si>
    <t>10 174 640</t>
  </si>
  <si>
    <t>13 707 719</t>
  </si>
  <si>
    <t>9 920 124</t>
  </si>
  <si>
    <t>125 000</t>
  </si>
  <si>
    <t>3 172 000</t>
  </si>
  <si>
    <t>490 595</t>
  </si>
  <si>
    <t>35 000</t>
  </si>
  <si>
    <t>300 000</t>
  </si>
  <si>
    <t>1 281 774</t>
  </si>
  <si>
    <t>400 000</t>
  </si>
  <si>
    <t>486 990</t>
  </si>
  <si>
    <t>644 784</t>
  </si>
  <si>
    <t>1 616 774</t>
  </si>
  <si>
    <t>13 335 510</t>
  </si>
  <si>
    <t>5 648 032</t>
  </si>
  <si>
    <t>47 268</t>
  </si>
  <si>
    <t>12 762</t>
  </si>
  <si>
    <t>18 983 542</t>
  </si>
  <si>
    <t>60 030</t>
  </si>
  <si>
    <t>26 666 437</t>
  </si>
  <si>
    <t>7 199 937</t>
  </si>
  <si>
    <t>33 866 374</t>
  </si>
  <si>
    <t>93 823 967</t>
  </si>
  <si>
    <t>6 159 455</t>
  </si>
  <si>
    <t>1 832 392</t>
  </si>
  <si>
    <t>23 882 359</t>
  </si>
  <si>
    <t>Kimutatás  Eperjeske Község Önkormányzatának a  Könyvtár és a Közművelődés  2019 évi kiadásairól</t>
  </si>
  <si>
    <t>Közművelődés-hagyományos közösségi értékek gondozása</t>
  </si>
  <si>
    <t>Kimutatás  Eperjeske Község Önkormányzatának a  Család és nővédelmi egészségügyi gondozás 2019 évi kiadásairól</t>
  </si>
  <si>
    <t>Város-községgazdálkodási és egyéb szolgáltatások</t>
  </si>
  <si>
    <t>Kimutatás  Eperjeske Község Önkormányzatának a  Város-községgazdálkodási és egyéb szolgáltatások  2019 évi kiadásairól</t>
  </si>
  <si>
    <t>Köztemető fenntartás és működtetés</t>
  </si>
  <si>
    <t>Kimutatás  Eperjeske Község Önkormányzatának a Köztemető fenntartás és működtetés   2019 évi kiadásairól</t>
  </si>
  <si>
    <t>Kimutatás  Eperjeske Község Önkormányzatának az Ellátottak juttatásai   2019 évi kiadásairól</t>
  </si>
  <si>
    <t xml:space="preserve">a 2019. évi átadott pénzeszközökről </t>
  </si>
  <si>
    <t>Eperjeskei "Együtt a szebb jövőért" Nyugdíjas Klub</t>
  </si>
  <si>
    <t>Kisvárda mentőállomás</t>
  </si>
  <si>
    <t>Eperjeskei Roma Nemzetiségi Önkormányzat</t>
  </si>
  <si>
    <t xml:space="preserve">BURSA </t>
  </si>
  <si>
    <t>Béres József (TIT)</t>
  </si>
  <si>
    <t>32 690 780</t>
  </si>
  <si>
    <t>105 458 065</t>
  </si>
  <si>
    <t>585 000</t>
  </si>
  <si>
    <t>26 468</t>
  </si>
  <si>
    <t>571 566</t>
  </si>
  <si>
    <t>32 717 248</t>
  </si>
  <si>
    <t>106 029 631</t>
  </si>
  <si>
    <t>3 031 066</t>
  </si>
  <si>
    <t>10 270 936</t>
  </si>
  <si>
    <t>102 375</t>
  </si>
  <si>
    <t>3 017 024</t>
  </si>
  <si>
    <t>10 153 234</t>
  </si>
  <si>
    <t>14 042</t>
  </si>
  <si>
    <t>117 702</t>
  </si>
  <si>
    <t>1 197 400</t>
  </si>
  <si>
    <t>798 287</t>
  </si>
  <si>
    <t>23 775 688</t>
  </si>
  <si>
    <t>459 706</t>
  </si>
  <si>
    <t>340 000</t>
  </si>
  <si>
    <t>24 973 088</t>
  </si>
  <si>
    <t>165 418</t>
  </si>
  <si>
    <t>57</t>
  </si>
  <si>
    <t>1 256 386</t>
  </si>
  <si>
    <t>78 740</t>
  </si>
  <si>
    <t>220 465</t>
  </si>
  <si>
    <t>132 094</t>
  </si>
  <si>
    <t>25 608 302</t>
  </si>
  <si>
    <t>4 557 357</t>
  </si>
  <si>
    <t>376 252</t>
  </si>
  <si>
    <t>25 608 359</t>
  </si>
  <si>
    <t>1 476 851</t>
  </si>
  <si>
    <t>215 538</t>
  </si>
  <si>
    <t>6 717 093</t>
  </si>
  <si>
    <t>1 244 858</t>
  </si>
  <si>
    <t>396 560</t>
  </si>
  <si>
    <t>379 375</t>
  </si>
  <si>
    <t>5 161 701</t>
  </si>
  <si>
    <t>18 471 915</t>
  </si>
  <si>
    <t>6 717 094</t>
  </si>
  <si>
    <t>6 406 559</t>
  </si>
  <si>
    <t>18 868 475</t>
  </si>
  <si>
    <t>1 013 825</t>
  </si>
  <si>
    <t>32 066 434</t>
  </si>
  <si>
    <t>32 474 624</t>
  </si>
  <si>
    <t>23 765 832</t>
  </si>
  <si>
    <t>1 856 226</t>
  </si>
  <si>
    <t>1 514 624</t>
  </si>
  <si>
    <t>4 508 196</t>
  </si>
  <si>
    <t>3 711 196</t>
  </si>
  <si>
    <t>797 000</t>
  </si>
  <si>
    <t>380 000</t>
  </si>
  <si>
    <t>4 888 196</t>
  </si>
  <si>
    <t>11 272 598</t>
  </si>
  <si>
    <t>28 160 521</t>
  </si>
  <si>
    <t>3 043 601</t>
  </si>
  <si>
    <t>740 981</t>
  </si>
  <si>
    <t>14 316 199</t>
  </si>
  <si>
    <t>28 901 502</t>
  </si>
  <si>
    <t>35 758 882</t>
  </si>
  <si>
    <t>25 416 144</t>
  </si>
  <si>
    <t>4 493 197</t>
  </si>
  <si>
    <t>40 252 079</t>
  </si>
  <si>
    <t>36 762 139</t>
  </si>
  <si>
    <t>148 367 001</t>
  </si>
  <si>
    <t>87 042 902</t>
  </si>
  <si>
    <t>78 770 853</t>
  </si>
  <si>
    <t>5 134 072</t>
  </si>
  <si>
    <t>125 494 533</t>
  </si>
  <si>
    <t>6 648 696</t>
  </si>
  <si>
    <t>130 382 729</t>
  </si>
  <si>
    <t>35 827</t>
  </si>
  <si>
    <t>11 091</t>
  </si>
  <si>
    <t>1 300</t>
  </si>
  <si>
    <t>13 413</t>
  </si>
  <si>
    <t>103 675</t>
  </si>
  <si>
    <t>26 000</t>
  </si>
  <si>
    <t>187 200</t>
  </si>
  <si>
    <t>117 088</t>
  </si>
  <si>
    <t>27 300</t>
  </si>
  <si>
    <t>13 295</t>
  </si>
  <si>
    <t>6 585</t>
  </si>
  <si>
    <t>166 210</t>
  </si>
  <si>
    <t>44 976</t>
  </si>
  <si>
    <t>149 909 406</t>
  </si>
  <si>
    <t>873 234</t>
  </si>
  <si>
    <t>150 877 140</t>
  </si>
  <si>
    <t>8 792 000</t>
  </si>
  <si>
    <t>367 251</t>
  </si>
  <si>
    <t>20 421 895</t>
  </si>
  <si>
    <t>171 299 035</t>
  </si>
  <si>
    <t>18 952 173</t>
  </si>
  <si>
    <t>18 803 700</t>
  </si>
  <si>
    <t>131 744</t>
  </si>
  <si>
    <t>1 387 601</t>
  </si>
  <si>
    <t>41 564 921</t>
  </si>
  <si>
    <t>42 952 522</t>
  </si>
  <si>
    <t>343 932</t>
  </si>
  <si>
    <t>881 208</t>
  </si>
  <si>
    <t>1 225 140</t>
  </si>
  <si>
    <t>5 177 642</t>
  </si>
  <si>
    <t>79 990</t>
  </si>
  <si>
    <t>2 582 339</t>
  </si>
  <si>
    <t>31 814</t>
  </si>
  <si>
    <t>60 000</t>
  </si>
  <si>
    <t>40 652 489</t>
  </si>
  <si>
    <t>637 590</t>
  </si>
  <si>
    <t>48 584 274</t>
  </si>
  <si>
    <t>83 595</t>
  </si>
  <si>
    <t>15 785 986</t>
  </si>
  <si>
    <t>23 778 556</t>
  </si>
  <si>
    <t>566 308</t>
  </si>
  <si>
    <t>40 130 850</t>
  </si>
  <si>
    <t>132 976 381</t>
  </si>
  <si>
    <t>4 543 196</t>
  </si>
  <si>
    <t>680 000</t>
  </si>
  <si>
    <t>1 694 164</t>
  </si>
  <si>
    <t>550 000</t>
  </si>
  <si>
    <t>499 380</t>
  </si>
  <si>
    <t>8 431 984</t>
  </si>
  <si>
    <t>45 238 655</t>
  </si>
  <si>
    <t>3 827 108</t>
  </si>
  <si>
    <t>62 401 273</t>
  </si>
  <si>
    <t>87 841 463</t>
  </si>
  <si>
    <t>11 693 134</t>
  </si>
  <si>
    <t>99 534 597</t>
  </si>
  <si>
    <t>507 303 162</t>
  </si>
  <si>
    <t>130 628 605</t>
  </si>
  <si>
    <t>637 931 767</t>
  </si>
  <si>
    <t>Önkormányzatok elszámolása a központi költségvetéssel</t>
  </si>
  <si>
    <t>Településfejlesztési projektek és támogatásuk</t>
  </si>
  <si>
    <t>Város-községgazdálkodási egyéb szolgáltatások</t>
  </si>
  <si>
    <t>Ifjuság-egészségügyi gondozás</t>
  </si>
  <si>
    <t>Egyéb szociális pénzbeni és természetbeni támogatások</t>
  </si>
  <si>
    <t>ÉVES Beszámoló 2019 - Teljesített kiadások kormányzati funkciónként (05)Eperjeske Község Önkormányzata</t>
  </si>
  <si>
    <t>2019. évi bevételeiről és kiadásairól</t>
  </si>
  <si>
    <t>Államháztartáson belűli megelőlegezés visszafizetése</t>
  </si>
  <si>
    <t>Sorsz.</t>
  </si>
  <si>
    <t xml:space="preserve">Módosított előirányzat </t>
  </si>
  <si>
    <t>%%%a_1_2%%%</t>
  </si>
  <si>
    <t>12</t>
  </si>
  <si>
    <t>13</t>
  </si>
  <si>
    <t>14</t>
  </si>
  <si>
    <t>15</t>
  </si>
  <si>
    <t>174 795 851</t>
  </si>
  <si>
    <t>16</t>
  </si>
  <si>
    <t>10 403 740</t>
  </si>
  <si>
    <t>17</t>
  </si>
  <si>
    <t>9 312 000</t>
  </si>
  <si>
    <t>18</t>
  </si>
  <si>
    <t>800 000</t>
  </si>
  <si>
    <t>19</t>
  </si>
  <si>
    <t>20 515 740</t>
  </si>
  <si>
    <t>20</t>
  </si>
  <si>
    <t>195 311 591</t>
  </si>
  <si>
    <t>21</t>
  </si>
  <si>
    <t>26 951 182</t>
  </si>
  <si>
    <t>22</t>
  </si>
  <si>
    <t>23</t>
  </si>
  <si>
    <t>24</t>
  </si>
  <si>
    <t>25</t>
  </si>
  <si>
    <t>26</t>
  </si>
  <si>
    <t>27</t>
  </si>
  <si>
    <t>28</t>
  </si>
  <si>
    <t>1 457 400</t>
  </si>
  <si>
    <t>ebből: gyógyszerek költségei</t>
  </si>
  <si>
    <t>10 000</t>
  </si>
  <si>
    <t>ebből:egyéb információhordozó költsége</t>
  </si>
  <si>
    <t>ebből: vegyszerek költségei</t>
  </si>
  <si>
    <t>ebből: szakmai nyomtatványbeszerzés költsége</t>
  </si>
  <si>
    <t>ebből: könyvbeszerzés költségei</t>
  </si>
  <si>
    <t>80 000</t>
  </si>
  <si>
    <t>ebből: egyéb szakmai anyagok költségei</t>
  </si>
  <si>
    <t>29</t>
  </si>
  <si>
    <t>64 668 216</t>
  </si>
  <si>
    <t>ebből: élelmiszerek költségei</t>
  </si>
  <si>
    <t>32 000 000</t>
  </si>
  <si>
    <t>ebből: Irodaszerek, nyomtatványok költségei</t>
  </si>
  <si>
    <t>1 040 000</t>
  </si>
  <si>
    <t>ebből:tüzelőanyagok költsége</t>
  </si>
  <si>
    <t>ebből: üzemanyag, hajtó és kenőanyag költségei</t>
  </si>
  <si>
    <t>6 900 000</t>
  </si>
  <si>
    <t>ebből: egy éven belűl elhasználódó munkaruhák, védőruhák</t>
  </si>
  <si>
    <t>3 889 709</t>
  </si>
  <si>
    <t>ebből: egy éven belűl elhasználódó üzemeltetési anyagi eszközök költségei</t>
  </si>
  <si>
    <t>ebből: egyéb üzemeltetési, fenntartási anyagok költségei</t>
  </si>
  <si>
    <t>20 838 507</t>
  </si>
  <si>
    <t>30</t>
  </si>
  <si>
    <t>5 068 630</t>
  </si>
  <si>
    <t>68 630</t>
  </si>
  <si>
    <t>31</t>
  </si>
  <si>
    <t>71 194 246</t>
  </si>
  <si>
    <t>32</t>
  </si>
  <si>
    <t>502 500</t>
  </si>
  <si>
    <t>33</t>
  </si>
  <si>
    <t>1 006 000</t>
  </si>
  <si>
    <t>34</t>
  </si>
  <si>
    <t>1 508 500</t>
  </si>
  <si>
    <t>35</t>
  </si>
  <si>
    <t>7 840 000</t>
  </si>
  <si>
    <t>ebből: villamosenergia szolgáltatás költségei</t>
  </si>
  <si>
    <t>ebből:gázenergia szolgáltatás költségei</t>
  </si>
  <si>
    <t>ebből: víz és csatornadíjak költségei</t>
  </si>
  <si>
    <t>36</t>
  </si>
  <si>
    <t>37</t>
  </si>
  <si>
    <t>38</t>
  </si>
  <si>
    <t>39</t>
  </si>
  <si>
    <t>6 650 000</t>
  </si>
  <si>
    <t>40</t>
  </si>
  <si>
    <t>260 000</t>
  </si>
  <si>
    <t>41</t>
  </si>
  <si>
    <t>42</t>
  </si>
  <si>
    <t>7 515 000</t>
  </si>
  <si>
    <t>43</t>
  </si>
  <si>
    <t>9 132 240</t>
  </si>
  <si>
    <t>44</t>
  </si>
  <si>
    <t>760 000</t>
  </si>
  <si>
    <t>ebből: pénzügyi befektetési szolgáltatási díjak költségei</t>
  </si>
  <si>
    <t>1 857 000</t>
  </si>
  <si>
    <t>1 827 608</t>
  </si>
  <si>
    <t>ebből: szállítási szolgáltatási díjak költségei</t>
  </si>
  <si>
    <t>450 000</t>
  </si>
  <si>
    <t>ebből: postai szolgáltatási díjak költségei</t>
  </si>
  <si>
    <t>245 000</t>
  </si>
  <si>
    <t>ebből: szemétszállítási díjak</t>
  </si>
  <si>
    <t>500 000</t>
  </si>
  <si>
    <t>ebből: egyéb szolgáltatások</t>
  </si>
  <si>
    <t>5 320 240</t>
  </si>
  <si>
    <t>ebből: közigazgatási továbbképzési költség</t>
  </si>
  <si>
    <t>45</t>
  </si>
  <si>
    <t>31 397 240</t>
  </si>
  <si>
    <t>46</t>
  </si>
  <si>
    <t>47</t>
  </si>
  <si>
    <t>48</t>
  </si>
  <si>
    <t>49</t>
  </si>
  <si>
    <t>21 108 262</t>
  </si>
  <si>
    <t>50</t>
  </si>
  <si>
    <t>51</t>
  </si>
  <si>
    <t>52</t>
  </si>
  <si>
    <t>53</t>
  </si>
  <si>
    <t>54</t>
  </si>
  <si>
    <t>55</t>
  </si>
  <si>
    <t>56</t>
  </si>
  <si>
    <t>58</t>
  </si>
  <si>
    <t>4 000</t>
  </si>
  <si>
    <t>59</t>
  </si>
  <si>
    <t>21 112 262</t>
  </si>
  <si>
    <t>60</t>
  </si>
  <si>
    <t>126 022 248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</si>
  <si>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</si>
  <si>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</si>
  <si>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</si>
  <si>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</si>
  <si>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</si>
  <si>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</si>
  <si>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</si>
  <si>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</si>
  <si>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</si>
  <si>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</si>
  <si>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</si>
  <si>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</si>
  <si>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</si>
  <si>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</si>
  <si>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</si>
  <si>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</si>
  <si>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</si>
  <si>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</si>
  <si>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</si>
  <si>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</si>
  <si>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</si>
  <si>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</si>
  <si>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</si>
  <si>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</si>
  <si>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</si>
  <si>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</si>
  <si>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</si>
  <si>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</si>
  <si>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</si>
  <si>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</si>
  <si>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</si>
  <si>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</si>
  <si>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</si>
  <si>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</si>
  <si>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</si>
  <si>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</si>
  <si>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900 000</t>
  </si>
  <si>
    <t>97</t>
  </si>
  <si>
    <t>98</t>
  </si>
  <si>
    <t>99</t>
  </si>
  <si>
    <t>17 804 000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</si>
  <si>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</si>
  <si>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</si>
  <si>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</si>
  <si>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</si>
  <si>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</si>
  <si>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</si>
  <si>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</si>
  <si>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</si>
  <si>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</si>
  <si>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</si>
  <si>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</si>
  <si>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</si>
  <si>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</si>
  <si>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</si>
  <si>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</si>
  <si>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 xml:space="preserve"> ebből: BURSA</t>
  </si>
  <si>
    <t>ebből: rendkívüli települési támogatás</t>
  </si>
  <si>
    <t>350 000</t>
  </si>
  <si>
    <t>ebből:étkezési térítési díj átvállalás</t>
  </si>
  <si>
    <t>5 450 000</t>
  </si>
  <si>
    <t>1 400 000</t>
  </si>
  <si>
    <t>2 000 000</t>
  </si>
  <si>
    <t>ebből: időseknek juttatott természetbeni és pénzbeni támogatások</t>
  </si>
  <si>
    <t>ebből: karácsonyi természetbeni és pénzbeni támogatások</t>
  </si>
  <si>
    <t>3 704 000</t>
  </si>
  <si>
    <t>3 504 000</t>
  </si>
  <si>
    <t>115</t>
  </si>
  <si>
    <t>116</t>
  </si>
  <si>
    <t>ebből: települési lakhatási támogatás</t>
  </si>
  <si>
    <t>3 600 000</t>
  </si>
  <si>
    <t>117</t>
  </si>
  <si>
    <t>118</t>
  </si>
  <si>
    <t>119</t>
  </si>
  <si>
    <t>18 004 000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</si>
  <si>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</si>
  <si>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</si>
  <si>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</si>
  <si>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</si>
  <si>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</si>
  <si>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</si>
  <si>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</si>
  <si>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</si>
  <si>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</si>
  <si>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</si>
  <si>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</si>
  <si>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</si>
  <si>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</si>
  <si>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</si>
  <si>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</si>
  <si>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</si>
  <si>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</si>
  <si>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</si>
  <si>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</si>
  <si>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</si>
  <si>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</si>
  <si>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</si>
  <si>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</si>
  <si>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</si>
  <si>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</si>
  <si>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</si>
  <si>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</si>
  <si>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</si>
  <si>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</si>
  <si>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</si>
  <si>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5 087 024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</si>
  <si>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</si>
  <si>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</si>
  <si>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</si>
  <si>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</si>
  <si>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</si>
  <si>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</si>
  <si>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</si>
  <si>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</si>
  <si>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</si>
  <si>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</si>
  <si>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</si>
  <si>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</si>
  <si>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</si>
  <si>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</si>
  <si>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</si>
  <si>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</si>
  <si>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</si>
  <si>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</si>
  <si>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</si>
  <si>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</si>
  <si>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</si>
  <si>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</si>
  <si>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</si>
  <si>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</si>
  <si>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</si>
  <si>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</si>
  <si>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</si>
  <si>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</si>
  <si>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2 400 000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</si>
  <si>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</si>
  <si>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</si>
  <si>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</si>
  <si>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</si>
  <si>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</si>
  <si>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</si>
  <si>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</si>
  <si>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</si>
  <si>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</si>
  <si>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</si>
  <si>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</si>
  <si>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21 398 993</t>
  </si>
  <si>
    <t>189</t>
  </si>
  <si>
    <t>28 886 017</t>
  </si>
  <si>
    <t>190</t>
  </si>
  <si>
    <t>191</t>
  </si>
  <si>
    <t>192</t>
  </si>
  <si>
    <t>193</t>
  </si>
  <si>
    <t>194</t>
  </si>
  <si>
    <t>3 284 960</t>
  </si>
  <si>
    <t>195</t>
  </si>
  <si>
    <t>196</t>
  </si>
  <si>
    <t>197</t>
  </si>
  <si>
    <t>893 240</t>
  </si>
  <si>
    <t>198</t>
  </si>
  <si>
    <t>4 178 200</t>
  </si>
  <si>
    <t>199</t>
  </si>
  <si>
    <t>184 825 612</t>
  </si>
  <si>
    <t>200</t>
  </si>
  <si>
    <t>201</t>
  </si>
  <si>
    <t>202</t>
  </si>
  <si>
    <t>49 902 915</t>
  </si>
  <si>
    <t>203</t>
  </si>
  <si>
    <t>234 728 527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</si>
  <si>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</si>
  <si>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</si>
  <si>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</si>
  <si>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</si>
  <si>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</si>
  <si>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</si>
  <si>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</si>
  <si>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</si>
  <si>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</si>
  <si>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</si>
  <si>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</si>
  <si>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</si>
  <si>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</si>
  <si>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</si>
  <si>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</si>
  <si>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</si>
  <si>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</si>
  <si>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</si>
  <si>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</si>
  <si>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</si>
  <si>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</si>
  <si>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</si>
  <si>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</si>
  <si>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</si>
  <si>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</si>
  <si>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</si>
  <si>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</si>
  <si>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</si>
  <si>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</si>
  <si>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</si>
  <si>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</si>
  <si>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</si>
  <si>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</si>
  <si>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</si>
  <si>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</si>
  <si>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</si>
  <si>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</si>
  <si>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</si>
  <si>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</si>
  <si>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</si>
  <si>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</si>
  <si>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</si>
  <si>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</si>
  <si>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</si>
  <si>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</si>
  <si>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</si>
  <si>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</si>
  <si>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</si>
  <si>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</si>
  <si>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</si>
  <si>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</si>
  <si>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</si>
  <si>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</si>
  <si>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</si>
  <si>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</si>
  <si>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</si>
  <si>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</si>
  <si>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</si>
  <si>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</si>
  <si>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</si>
  <si>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</si>
  <si>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</si>
  <si>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</si>
  <si>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634 081 765</t>
  </si>
  <si>
    <t>100 764 421</t>
  </si>
  <si>
    <t>105 898 493</t>
  </si>
  <si>
    <t>KÖLTSÉGVETÉSI BESZÁMOLÓ                                                                                                                                                                                                     EPERJESKE KÖZSÉG ÖNKORMÁNYZATA                                                                                                                                                                                ÖNKORMÁNYZATI SZINTŰ                                                                                                                                                                                                            KIADÁSOK                                                                                                                                                                                                                                                        2019.ÉV</t>
  </si>
  <si>
    <t>48 112 048</t>
  </si>
  <si>
    <t>30 602 950</t>
  </si>
  <si>
    <t>58 037 783</t>
  </si>
  <si>
    <t>1 800 000</t>
  </si>
  <si>
    <t>138 552 781</t>
  </si>
  <si>
    <t>338 767 620</t>
  </si>
  <si>
    <t>477 320 401</t>
  </si>
  <si>
    <t>16 000 000</t>
  </si>
  <si>
    <t>1 500 000</t>
  </si>
  <si>
    <t>17 500 000</t>
  </si>
  <si>
    <t>18 500 000</t>
  </si>
  <si>
    <t>650 000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</si>
  <si>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</si>
  <si>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</si>
  <si>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</si>
  <si>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</si>
  <si>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</si>
  <si>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</si>
  <si>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</si>
  <si>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</si>
  <si>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</si>
  <si>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</si>
  <si>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</si>
  <si>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</si>
  <si>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</si>
  <si>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</si>
  <si>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</si>
  <si>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</si>
  <si>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KÖLTSÉGVETÉSI BESZÁMOLÓ                                                                                                                                                                                                                                                                                                                                               EPERJESKE KÖZSÉG ÖNKORMÁNYZATA                                                                                                                                                                                                                                                                                                                ÖNKORMÁNYZATI SZINTŰ                                                                                                                                                                                                                                                                                                                                                                       BEVÉTELEK                                                                                                                                                                                                                                                                                                                                                                                      2019 ÉV</t>
  </si>
  <si>
    <t xml:space="preserve">Eperjeske Község Önkormányzat önkormányzati feladatainak 2019. évi kiadásai </t>
  </si>
  <si>
    <t>Településfejlestési projektek és támogatásuk</t>
  </si>
  <si>
    <t>Család és nővédelmi
egészségügyi gondozás</t>
  </si>
  <si>
    <t>Közművelődés-hagyományos kultúrális értékek gondozása</t>
  </si>
  <si>
    <t xml:space="preserve"> EPERJESKEI KÖZÖS ÖNKORMÁNYZATI HIVATAL                                                                                                                                               ÉVES KÖLTSÉGVETÉSI BESZÁMOLÓ                                                                                                                                                               BEVÉTELEK                                                                                                                                                                                                                     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</si>
</sst>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lbertus Extra Bold"/>
      <family val="2"/>
      <charset val="238"/>
    </font>
    <font>
      <sz val="11"/>
      <color theme="1"/>
      <name val="Arial"/>
      <family val="2"/>
      <charset val="238"/>
    </font>
    <font>
      <b/>
      <sz val="20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Calibri"/>
      <family val="2"/>
      <charset val="238"/>
    </font>
    <font>
      <sz val="9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indexed="8"/>
      <name val="Arial CE"/>
      <family val="2"/>
      <charset val="238"/>
    </font>
    <font>
      <sz val="9"/>
      <color indexed="8"/>
      <name val="Arial CE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Albertus Extra Bold"/>
      <family val="2"/>
      <charset val="238"/>
    </font>
    <font>
      <sz val="11"/>
      <name val="Times New Roman"/>
      <family val="1"/>
      <charset val="238"/>
    </font>
    <font>
      <b/>
      <sz val="12"/>
      <color indexed="8"/>
      <name val="Arial CE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sz val="10"/>
      <name val="Times New Roman CE"/>
      <family val="1"/>
      <charset val="238"/>
    </font>
    <font>
      <sz val="10"/>
      <color rgb="FF000000"/>
      <name val="Calibri"/>
    </font>
    <font>
      <sz val="9"/>
      <color rgb="FF000000"/>
      <name val="Calibri"/>
    </font>
    <font>
      <b/>
      <sz val="10"/>
      <color rgb="FF000000"/>
      <name val="Calibri"/>
    </font>
    <font>
      <b/>
      <sz val="9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thick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ck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hair">
        <color indexed="8"/>
      </left>
      <right/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/>
      <diagonal/>
    </border>
    <border>
      <left/>
      <right style="hair">
        <color indexed="8"/>
      </right>
      <top style="thick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8"/>
      </bottom>
      <diagonal/>
    </border>
    <border>
      <left/>
      <right style="medium">
        <color indexed="8"/>
      </right>
      <top style="thick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/>
      <right style="medium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/>
      <top/>
      <bottom/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medium">
        <color indexed="64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n">
        <color indexed="64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ck">
        <color indexed="8"/>
      </left>
      <right/>
      <top style="medium">
        <color indexed="64"/>
      </top>
      <bottom style="thick">
        <color indexed="8"/>
      </bottom>
      <diagonal/>
    </border>
    <border>
      <left/>
      <right/>
      <top style="medium">
        <color indexed="64"/>
      </top>
      <bottom style="thick">
        <color indexed="8"/>
      </bottom>
      <diagonal/>
    </border>
    <border>
      <left/>
      <right style="thick">
        <color indexed="8"/>
      </right>
      <top style="medium">
        <color indexed="64"/>
      </top>
      <bottom style="thick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</borders>
  <cellStyleXfs count="2">
    <xf numFmtId="0" fontId="0" fillId="0" borderId="0"/>
    <xf numFmtId="0" fontId="46" fillId="0" borderId="0"/>
  </cellStyleXfs>
  <cellXfs count="580">
    <xf numFmtId="0" fontId="0" fillId="0" borderId="0" xfId="0"/>
    <xf numFmtId="3" fontId="0" fillId="0" borderId="1" xfId="0" applyNumberFormat="1" applyBorder="1"/>
    <xf numFmtId="3" fontId="0" fillId="0" borderId="0" xfId="0" applyNumberFormat="1"/>
    <xf numFmtId="0" fontId="0" fillId="0" borderId="0" xfId="0"/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righ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justify" vertical="center" wrapText="1"/>
    </xf>
    <xf numFmtId="0" fontId="5" fillId="0" borderId="15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5" fillId="0" borderId="15" xfId="0" applyFont="1" applyBorder="1" applyAlignment="1">
      <alignment horizontal="left" vertical="center"/>
    </xf>
    <xf numFmtId="3" fontId="5" fillId="0" borderId="16" xfId="0" applyNumberFormat="1" applyFont="1" applyBorder="1" applyAlignment="1">
      <alignment horizontal="right"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6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right" vertical="center" wrapText="1"/>
    </xf>
    <xf numFmtId="0" fontId="10" fillId="0" borderId="20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3" fontId="9" fillId="0" borderId="20" xfId="0" applyNumberFormat="1" applyFont="1" applyBorder="1" applyAlignment="1">
      <alignment horizontal="right" vertical="center" wrapText="1"/>
    </xf>
    <xf numFmtId="3" fontId="1" fillId="0" borderId="17" xfId="0" applyNumberFormat="1" applyFont="1" applyBorder="1"/>
    <xf numFmtId="0" fontId="1" fillId="0" borderId="17" xfId="0" applyFont="1" applyBorder="1"/>
    <xf numFmtId="0" fontId="9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right" vertical="center" wrapText="1"/>
    </xf>
    <xf numFmtId="0" fontId="9" fillId="4" borderId="19" xfId="0" applyFont="1" applyFill="1" applyBorder="1" applyAlignment="1">
      <alignment horizontal="left" vertical="center" wrapText="1"/>
    </xf>
    <xf numFmtId="0" fontId="9" fillId="4" borderId="20" xfId="0" applyFont="1" applyFill="1" applyBorder="1" applyAlignment="1">
      <alignment horizontal="left" vertical="center" wrapText="1"/>
    </xf>
    <xf numFmtId="3" fontId="1" fillId="4" borderId="17" xfId="0" applyNumberFormat="1" applyFont="1" applyFill="1" applyBorder="1"/>
    <xf numFmtId="0" fontId="5" fillId="3" borderId="21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/>
    </xf>
    <xf numFmtId="3" fontId="5" fillId="3" borderId="14" xfId="0" applyNumberFormat="1" applyFont="1" applyFill="1" applyBorder="1" applyAlignment="1">
      <alignment horizontal="right" vertical="center" wrapText="1"/>
    </xf>
    <xf numFmtId="0" fontId="5" fillId="3" borderId="15" xfId="0" applyFont="1" applyFill="1" applyBorder="1" applyAlignment="1">
      <alignment horizontal="left" vertical="center" wrapText="1"/>
    </xf>
    <xf numFmtId="3" fontId="5" fillId="3" borderId="16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justify" vertical="center"/>
    </xf>
    <xf numFmtId="0" fontId="0" fillId="0" borderId="13" xfId="0" applyBorder="1"/>
    <xf numFmtId="3" fontId="11" fillId="0" borderId="16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horizontal="right" vertical="center" wrapText="1"/>
    </xf>
    <xf numFmtId="3" fontId="12" fillId="3" borderId="16" xfId="0" applyNumberFormat="1" applyFont="1" applyFill="1" applyBorder="1" applyAlignment="1">
      <alignment horizontal="right" vertical="center" wrapText="1"/>
    </xf>
    <xf numFmtId="0" fontId="12" fillId="3" borderId="16" xfId="0" applyFont="1" applyFill="1" applyBorder="1" applyAlignment="1">
      <alignment horizontal="right" vertical="center" wrapText="1"/>
    </xf>
    <xf numFmtId="0" fontId="3" fillId="0" borderId="0" xfId="0" applyFont="1"/>
    <xf numFmtId="3" fontId="13" fillId="0" borderId="13" xfId="0" applyNumberFormat="1" applyFont="1" applyBorder="1"/>
    <xf numFmtId="3" fontId="14" fillId="0" borderId="16" xfId="0" applyNumberFormat="1" applyFont="1" applyBorder="1" applyAlignment="1">
      <alignment horizontal="right" vertical="center" wrapText="1"/>
    </xf>
    <xf numFmtId="0" fontId="13" fillId="0" borderId="13" xfId="0" applyFont="1" applyBorder="1"/>
    <xf numFmtId="3" fontId="12" fillId="0" borderId="1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right" vertical="center" wrapText="1"/>
    </xf>
    <xf numFmtId="0" fontId="12" fillId="0" borderId="16" xfId="0" applyFont="1" applyBorder="1" applyAlignment="1">
      <alignment horizontal="right" vertical="center" wrapText="1"/>
    </xf>
    <xf numFmtId="3" fontId="15" fillId="3" borderId="13" xfId="0" applyNumberFormat="1" applyFont="1" applyFill="1" applyBorder="1"/>
    <xf numFmtId="3" fontId="15" fillId="0" borderId="13" xfId="0" applyNumberFormat="1" applyFont="1" applyBorder="1"/>
    <xf numFmtId="0" fontId="15" fillId="0" borderId="13" xfId="0" applyFont="1" applyBorder="1"/>
    <xf numFmtId="0" fontId="9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right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54" xfId="0" applyFont="1" applyBorder="1" applyAlignment="1">
      <alignment horizontal="left" vertical="center"/>
    </xf>
    <xf numFmtId="0" fontId="6" fillId="0" borderId="54" xfId="0" applyFont="1" applyBorder="1" applyAlignment="1">
      <alignment horizontal="right" vertical="center"/>
    </xf>
    <xf numFmtId="0" fontId="26" fillId="0" borderId="16" xfId="0" applyFont="1" applyBorder="1" applyAlignment="1">
      <alignment horizontal="right" vertical="center"/>
    </xf>
    <xf numFmtId="0" fontId="7" fillId="0" borderId="15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3" fontId="26" fillId="0" borderId="16" xfId="0" applyNumberFormat="1" applyFont="1" applyBorder="1" applyAlignment="1">
      <alignment horizontal="right" vertical="center"/>
    </xf>
    <xf numFmtId="3" fontId="27" fillId="0" borderId="16" xfId="0" applyNumberFormat="1" applyFont="1" applyBorder="1" applyAlignment="1">
      <alignment horizontal="right" vertical="center"/>
    </xf>
    <xf numFmtId="3" fontId="5" fillId="0" borderId="16" xfId="0" applyNumberFormat="1" applyFont="1" applyBorder="1" applyAlignment="1">
      <alignment horizontal="right" vertical="center"/>
    </xf>
    <xf numFmtId="0" fontId="8" fillId="6" borderId="13" xfId="0" applyFont="1" applyFill="1" applyBorder="1" applyAlignment="1">
      <alignment horizontal="left" vertical="center" wrapText="1"/>
    </xf>
    <xf numFmtId="0" fontId="8" fillId="6" borderId="14" xfId="0" applyFont="1" applyFill="1" applyBorder="1" applyAlignment="1">
      <alignment horizontal="left" vertical="center" wrapText="1"/>
    </xf>
    <xf numFmtId="0" fontId="7" fillId="7" borderId="15" xfId="0" applyFont="1" applyFill="1" applyBorder="1" applyAlignment="1">
      <alignment horizontal="left" vertical="center" wrapText="1"/>
    </xf>
    <xf numFmtId="0" fontId="7" fillId="7" borderId="16" xfId="0" applyFont="1" applyFill="1" applyBorder="1" applyAlignment="1">
      <alignment horizontal="right" vertical="center" wrapText="1"/>
    </xf>
    <xf numFmtId="0" fontId="10" fillId="0" borderId="54" xfId="0" applyFont="1" applyBorder="1" applyAlignment="1">
      <alignment horizontal="left" vertical="center" wrapText="1"/>
    </xf>
    <xf numFmtId="0" fontId="10" fillId="0" borderId="5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right" vertical="center"/>
    </xf>
    <xf numFmtId="0" fontId="30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right" vertical="center"/>
    </xf>
    <xf numFmtId="0" fontId="31" fillId="8" borderId="15" xfId="0" applyFont="1" applyFill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right" vertical="center"/>
    </xf>
    <xf numFmtId="3" fontId="30" fillId="0" borderId="16" xfId="0" applyNumberFormat="1" applyFont="1" applyBorder="1" applyAlignment="1">
      <alignment horizontal="right" vertical="center"/>
    </xf>
    <xf numFmtId="3" fontId="10" fillId="0" borderId="16" xfId="0" applyNumberFormat="1" applyFont="1" applyBorder="1" applyAlignment="1">
      <alignment horizontal="right" vertical="center"/>
    </xf>
    <xf numFmtId="3" fontId="32" fillId="8" borderId="16" xfId="0" applyNumberFormat="1" applyFont="1" applyFill="1" applyBorder="1" applyAlignment="1">
      <alignment horizontal="right" vertical="center"/>
    </xf>
    <xf numFmtId="3" fontId="31" fillId="8" borderId="16" xfId="0" applyNumberFormat="1" applyFont="1" applyFill="1" applyBorder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0" fontId="10" fillId="0" borderId="16" xfId="0" applyFon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3" fontId="33" fillId="0" borderId="16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0" fontId="28" fillId="7" borderId="15" xfId="0" applyFont="1" applyFill="1" applyBorder="1" applyAlignment="1">
      <alignment horizontal="left" vertical="center" wrapText="1"/>
    </xf>
    <xf numFmtId="0" fontId="28" fillId="7" borderId="16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right" vertical="center" wrapText="1"/>
    </xf>
    <xf numFmtId="0" fontId="33" fillId="0" borderId="15" xfId="0" applyFont="1" applyBorder="1" applyAlignment="1">
      <alignment horizontal="left" vertical="center" wrapText="1"/>
    </xf>
    <xf numFmtId="0" fontId="33" fillId="0" borderId="16" xfId="0" applyFont="1" applyBorder="1" applyAlignment="1">
      <alignment horizontal="right" vertical="center" wrapText="1"/>
    </xf>
    <xf numFmtId="3" fontId="10" fillId="0" borderId="16" xfId="0" applyNumberFormat="1" applyFont="1" applyBorder="1" applyAlignment="1">
      <alignment horizontal="right" vertical="center" wrapText="1"/>
    </xf>
    <xf numFmtId="3" fontId="28" fillId="2" borderId="16" xfId="0" applyNumberFormat="1" applyFont="1" applyFill="1" applyBorder="1" applyAlignment="1">
      <alignment horizontal="right" vertical="center" wrapText="1"/>
    </xf>
    <xf numFmtId="3" fontId="32" fillId="8" borderId="16" xfId="0" applyNumberFormat="1" applyFont="1" applyFill="1" applyBorder="1" applyAlignment="1">
      <alignment horizontal="right"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31" fillId="8" borderId="16" xfId="0" applyNumberFormat="1" applyFont="1" applyFill="1" applyBorder="1" applyAlignment="1">
      <alignment horizontal="right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31" fillId="7" borderId="1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31" fillId="7" borderId="56" xfId="0" applyFont="1" applyFill="1" applyBorder="1" applyAlignment="1">
      <alignment horizontal="center" vertical="center" wrapText="1"/>
    </xf>
    <xf numFmtId="0" fontId="31" fillId="7" borderId="15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  <xf numFmtId="49" fontId="18" fillId="0" borderId="35" xfId="0" applyNumberFormat="1" applyFont="1" applyBorder="1" applyAlignment="1">
      <alignment horizontal="center" vertical="center"/>
    </xf>
    <xf numFmtId="49" fontId="18" fillId="0" borderId="47" xfId="0" applyNumberFormat="1" applyFont="1" applyBorder="1" applyAlignment="1">
      <alignment horizontal="center" vertical="center"/>
    </xf>
    <xf numFmtId="3" fontId="1" fillId="0" borderId="13" xfId="0" applyNumberFormat="1" applyFont="1" applyBorder="1"/>
    <xf numFmtId="3" fontId="1" fillId="3" borderId="13" xfId="0" applyNumberFormat="1" applyFont="1" applyFill="1" applyBorder="1"/>
    <xf numFmtId="0" fontId="10" fillId="0" borderId="6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3" fontId="34" fillId="3" borderId="1" xfId="0" applyNumberFormat="1" applyFont="1" applyFill="1" applyBorder="1" applyAlignment="1">
      <alignment wrapText="1"/>
    </xf>
    <xf numFmtId="3" fontId="34" fillId="3" borderId="1" xfId="0" applyNumberFormat="1" applyFont="1" applyFill="1" applyBorder="1" applyAlignment="1">
      <alignment horizontal="center" wrapText="1"/>
    </xf>
    <xf numFmtId="3" fontId="36" fillId="3" borderId="1" xfId="0" applyNumberFormat="1" applyFont="1" applyFill="1" applyBorder="1" applyAlignment="1">
      <alignment horizontal="center"/>
    </xf>
    <xf numFmtId="3" fontId="36" fillId="0" borderId="1" xfId="0" applyNumberFormat="1" applyFont="1" applyBorder="1" applyAlignment="1">
      <alignment wrapText="1"/>
    </xf>
    <xf numFmtId="3" fontId="36" fillId="0" borderId="1" xfId="0" applyNumberFormat="1" applyFont="1" applyBorder="1"/>
    <xf numFmtId="3" fontId="34" fillId="0" borderId="1" xfId="0" applyNumberFormat="1" applyFont="1" applyBorder="1" applyAlignment="1">
      <alignment wrapText="1"/>
    </xf>
    <xf numFmtId="3" fontId="34" fillId="0" borderId="1" xfId="0" applyNumberFormat="1" applyFont="1" applyBorder="1"/>
    <xf numFmtId="0" fontId="35" fillId="0" borderId="0" xfId="0" applyFont="1"/>
    <xf numFmtId="0" fontId="34" fillId="3" borderId="1" xfId="0" applyFont="1" applyFill="1" applyBorder="1" applyAlignment="1">
      <alignment wrapText="1"/>
    </xf>
    <xf numFmtId="0" fontId="34" fillId="3" borderId="1" xfId="0" applyFont="1" applyFill="1" applyBorder="1" applyAlignment="1">
      <alignment horizontal="center" wrapText="1"/>
    </xf>
    <xf numFmtId="0" fontId="36" fillId="3" borderId="1" xfId="0" applyFont="1" applyFill="1" applyBorder="1" applyAlignment="1">
      <alignment horizontal="center"/>
    </xf>
    <xf numFmtId="0" fontId="36" fillId="0" borderId="1" xfId="0" applyFont="1" applyBorder="1" applyAlignment="1">
      <alignment wrapText="1"/>
    </xf>
    <xf numFmtId="0" fontId="36" fillId="0" borderId="1" xfId="0" applyFont="1" applyBorder="1"/>
    <xf numFmtId="0" fontId="34" fillId="0" borderId="1" xfId="0" applyFont="1" applyBorder="1" applyAlignment="1">
      <alignment wrapText="1"/>
    </xf>
    <xf numFmtId="0" fontId="34" fillId="0" borderId="1" xfId="0" applyFont="1" applyBorder="1"/>
    <xf numFmtId="0" fontId="34" fillId="3" borderId="1" xfId="0" applyFont="1" applyFill="1" applyBorder="1"/>
    <xf numFmtId="3" fontId="34" fillId="3" borderId="1" xfId="0" applyNumberFormat="1" applyFont="1" applyFill="1" applyBorder="1"/>
    <xf numFmtId="0" fontId="35" fillId="3" borderId="1" xfId="0" applyFont="1" applyFill="1" applyBorder="1" applyAlignment="1">
      <alignment horizontal="center" wrapText="1"/>
    </xf>
    <xf numFmtId="0" fontId="35" fillId="3" borderId="1" xfId="0" applyFont="1" applyFill="1" applyBorder="1" applyAlignment="1">
      <alignment wrapText="1"/>
    </xf>
    <xf numFmtId="0" fontId="37" fillId="3" borderId="1" xfId="0" applyFont="1" applyFill="1" applyBorder="1" applyAlignment="1">
      <alignment horizontal="center"/>
    </xf>
    <xf numFmtId="3" fontId="37" fillId="0" borderId="1" xfId="0" applyNumberFormat="1" applyFont="1" applyBorder="1" applyAlignment="1">
      <alignment wrapText="1"/>
    </xf>
    <xf numFmtId="3" fontId="37" fillId="0" borderId="1" xfId="0" applyNumberFormat="1" applyFont="1" applyBorder="1"/>
    <xf numFmtId="3" fontId="35" fillId="0" borderId="1" xfId="0" applyNumberFormat="1" applyFont="1" applyBorder="1" applyAlignment="1">
      <alignment wrapText="1"/>
    </xf>
    <xf numFmtId="3" fontId="35" fillId="0" borderId="1" xfId="0" applyNumberFormat="1" applyFont="1" applyBorder="1"/>
    <xf numFmtId="3" fontId="35" fillId="3" borderId="1" xfId="0" applyNumberFormat="1" applyFont="1" applyFill="1" applyBorder="1" applyAlignment="1">
      <alignment wrapText="1"/>
    </xf>
    <xf numFmtId="3" fontId="35" fillId="3" borderId="1" xfId="0" applyNumberFormat="1" applyFont="1" applyFill="1" applyBorder="1"/>
    <xf numFmtId="0" fontId="34" fillId="3" borderId="13" xfId="0" applyFont="1" applyFill="1" applyBorder="1" applyAlignment="1">
      <alignment horizontal="center" wrapText="1"/>
    </xf>
    <xf numFmtId="0" fontId="34" fillId="3" borderId="13" xfId="0" applyFont="1" applyFill="1" applyBorder="1" applyAlignment="1">
      <alignment wrapText="1"/>
    </xf>
    <xf numFmtId="0" fontId="36" fillId="3" borderId="56" xfId="0" applyFont="1" applyFill="1" applyBorder="1" applyAlignment="1">
      <alignment horizontal="center"/>
    </xf>
    <xf numFmtId="3" fontId="36" fillId="0" borderId="1" xfId="0" applyNumberFormat="1" applyFont="1" applyBorder="1" applyAlignment="1">
      <alignment horizontal="center" wrapText="1"/>
    </xf>
    <xf numFmtId="3" fontId="34" fillId="0" borderId="1" xfId="0" applyNumberFormat="1" applyFont="1" applyBorder="1" applyAlignment="1">
      <alignment horizontal="center" wrapText="1"/>
    </xf>
    <xf numFmtId="0" fontId="36" fillId="0" borderId="3" xfId="0" applyFont="1" applyBorder="1" applyAlignment="1">
      <alignment wrapText="1"/>
    </xf>
    <xf numFmtId="0" fontId="36" fillId="0" borderId="3" xfId="0" applyFont="1" applyBorder="1"/>
    <xf numFmtId="3" fontId="36" fillId="0" borderId="3" xfId="0" applyNumberFormat="1" applyFont="1" applyBorder="1"/>
    <xf numFmtId="0" fontId="34" fillId="3" borderId="13" xfId="0" applyFont="1" applyFill="1" applyBorder="1"/>
    <xf numFmtId="3" fontId="34" fillId="3" borderId="13" xfId="0" applyNumberFormat="1" applyFont="1" applyFill="1" applyBorder="1" applyAlignment="1">
      <alignment horizontal="center" wrapText="1"/>
    </xf>
    <xf numFmtId="3" fontId="34" fillId="3" borderId="13" xfId="0" applyNumberFormat="1" applyFont="1" applyFill="1" applyBorder="1"/>
    <xf numFmtId="49" fontId="18" fillId="0" borderId="0" xfId="0" applyNumberFormat="1" applyFont="1"/>
    <xf numFmtId="49" fontId="18" fillId="0" borderId="0" xfId="0" applyNumberFormat="1" applyFont="1" applyAlignment="1">
      <alignment horizontal="center"/>
    </xf>
    <xf numFmtId="0" fontId="0" fillId="0" borderId="41" xfId="0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9" fontId="20" fillId="0" borderId="35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5" xfId="0" applyBorder="1"/>
    <xf numFmtId="0" fontId="0" fillId="0" borderId="90" xfId="0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49" fontId="0" fillId="0" borderId="93" xfId="0" applyNumberFormat="1" applyBorder="1" applyAlignment="1">
      <alignment horizontal="center" vertical="center"/>
    </xf>
    <xf numFmtId="3" fontId="42" fillId="0" borderId="16" xfId="0" applyNumberFormat="1" applyFont="1" applyBorder="1" applyAlignment="1">
      <alignment horizontal="right" vertical="center"/>
    </xf>
    <xf numFmtId="49" fontId="0" fillId="0" borderId="0" xfId="0" applyNumberFormat="1"/>
    <xf numFmtId="49" fontId="25" fillId="3" borderId="13" xfId="0" applyNumberFormat="1" applyFont="1" applyFill="1" applyBorder="1" applyAlignment="1">
      <alignment horizontal="center" vertical="center"/>
    </xf>
    <xf numFmtId="49" fontId="0" fillId="0" borderId="13" xfId="0" applyNumberFormat="1" applyBorder="1" applyAlignment="1">
      <alignment horizontal="center"/>
    </xf>
    <xf numFmtId="3" fontId="0" fillId="0" borderId="5" xfId="0" applyNumberFormat="1" applyBorder="1"/>
    <xf numFmtId="3" fontId="25" fillId="3" borderId="1" xfId="0" applyNumberFormat="1" applyFont="1" applyFill="1" applyBorder="1" applyAlignment="1">
      <alignment horizontal="center" vertical="center"/>
    </xf>
    <xf numFmtId="3" fontId="25" fillId="3" borderId="1" xfId="0" applyNumberFormat="1" applyFont="1" applyFill="1" applyBorder="1" applyAlignment="1">
      <alignment vertical="center"/>
    </xf>
    <xf numFmtId="3" fontId="21" fillId="0" borderId="1" xfId="0" applyNumberFormat="1" applyFont="1" applyBorder="1"/>
    <xf numFmtId="3" fontId="0" fillId="0" borderId="1" xfId="0" applyNumberFormat="1" applyBorder="1" applyAlignment="1">
      <alignment wrapText="1"/>
    </xf>
    <xf numFmtId="3" fontId="25" fillId="0" borderId="1" xfId="0" applyNumberFormat="1" applyFont="1" applyBorder="1"/>
    <xf numFmtId="3" fontId="0" fillId="0" borderId="1" xfId="0" applyNumberFormat="1" applyBorder="1" applyAlignment="1">
      <alignment vertical="center"/>
    </xf>
    <xf numFmtId="3" fontId="25" fillId="3" borderId="1" xfId="0" applyNumberFormat="1" applyFont="1" applyFill="1" applyBorder="1"/>
    <xf numFmtId="3" fontId="0" fillId="3" borderId="1" xfId="0" applyNumberFormat="1" applyFill="1" applyBorder="1"/>
    <xf numFmtId="3" fontId="21" fillId="0" borderId="1" xfId="0" applyNumberFormat="1" applyFont="1" applyBorder="1" applyAlignment="1">
      <alignment vertical="center"/>
    </xf>
    <xf numFmtId="3" fontId="0" fillId="0" borderId="3" xfId="0" applyNumberFormat="1" applyBorder="1"/>
    <xf numFmtId="3" fontId="25" fillId="3" borderId="13" xfId="0" applyNumberFormat="1" applyFont="1" applyFill="1" applyBorder="1"/>
    <xf numFmtId="0" fontId="25" fillId="3" borderId="13" xfId="0" applyFont="1" applyFill="1" applyBorder="1" applyAlignment="1">
      <alignment horizontal="center" vertical="center"/>
    </xf>
    <xf numFmtId="0" fontId="0" fillId="3" borderId="13" xfId="0" applyFill="1" applyBorder="1"/>
    <xf numFmtId="3" fontId="0" fillId="0" borderId="5" xfId="0" applyNumberFormat="1" applyBorder="1" applyAlignment="1">
      <alignment vertical="center"/>
    </xf>
    <xf numFmtId="3" fontId="23" fillId="0" borderId="1" xfId="0" applyNumberFormat="1" applyFont="1" applyBorder="1" applyAlignment="1">
      <alignment horizontal="right" vertical="center"/>
    </xf>
    <xf numFmtId="3" fontId="0" fillId="0" borderId="3" xfId="0" applyNumberFormat="1" applyBorder="1" applyAlignment="1">
      <alignment vertical="center"/>
    </xf>
    <xf numFmtId="3" fontId="25" fillId="3" borderId="13" xfId="0" applyNumberFormat="1" applyFont="1" applyFill="1" applyBorder="1" applyAlignment="1">
      <alignment vertical="center"/>
    </xf>
    <xf numFmtId="0" fontId="23" fillId="3" borderId="0" xfId="0" applyFont="1" applyFill="1"/>
    <xf numFmtId="0" fontId="23" fillId="3" borderId="75" xfId="0" applyFont="1" applyFill="1" applyBorder="1" applyAlignment="1">
      <alignment horizontal="center"/>
    </xf>
    <xf numFmtId="3" fontId="49" fillId="0" borderId="1" xfId="0" applyNumberFormat="1" applyFont="1" applyBorder="1" applyAlignment="1">
      <alignment wrapText="1"/>
    </xf>
    <xf numFmtId="3" fontId="50" fillId="0" borderId="1" xfId="0" applyNumberFormat="1" applyFont="1" applyBorder="1"/>
    <xf numFmtId="3" fontId="51" fillId="0" borderId="1" xfId="0" applyNumberFormat="1" applyFont="1" applyBorder="1" applyAlignment="1">
      <alignment wrapText="1"/>
    </xf>
    <xf numFmtId="3" fontId="52" fillId="0" borderId="1" xfId="0" applyNumberFormat="1" applyFont="1" applyBorder="1"/>
    <xf numFmtId="3" fontId="50" fillId="0" borderId="1" xfId="0" applyNumberFormat="1" applyFont="1" applyBorder="1" applyAlignment="1">
      <alignment wrapText="1"/>
    </xf>
    <xf numFmtId="3" fontId="51" fillId="3" borderId="1" xfId="0" applyNumberFormat="1" applyFont="1" applyFill="1" applyBorder="1" applyAlignment="1">
      <alignment wrapText="1"/>
    </xf>
    <xf numFmtId="3" fontId="52" fillId="3" borderId="1" xfId="0" applyNumberFormat="1" applyFont="1" applyFill="1" applyBorder="1"/>
    <xf numFmtId="0" fontId="37" fillId="3" borderId="1" xfId="0" applyFont="1" applyFill="1" applyBorder="1"/>
    <xf numFmtId="0" fontId="0" fillId="3" borderId="1" xfId="0" applyFill="1" applyBorder="1"/>
    <xf numFmtId="0" fontId="21" fillId="3" borderId="71" xfId="0" applyFont="1" applyFill="1" applyBorder="1"/>
    <xf numFmtId="0" fontId="21" fillId="3" borderId="64" xfId="0" applyFont="1" applyFill="1" applyBorder="1"/>
    <xf numFmtId="0" fontId="21" fillId="3" borderId="72" xfId="0" applyFont="1" applyFill="1" applyBorder="1"/>
    <xf numFmtId="3" fontId="21" fillId="3" borderId="71" xfId="0" applyNumberFormat="1" applyFont="1" applyFill="1" applyBorder="1"/>
    <xf numFmtId="3" fontId="21" fillId="3" borderId="64" xfId="0" applyNumberFormat="1" applyFont="1" applyFill="1" applyBorder="1"/>
    <xf numFmtId="3" fontId="21" fillId="3" borderId="72" xfId="0" applyNumberFormat="1" applyFont="1" applyFill="1" applyBorder="1"/>
    <xf numFmtId="0" fontId="22" fillId="0" borderId="111" xfId="1" applyFont="1" applyBorder="1" applyAlignment="1">
      <alignment horizontal="left" vertical="center" wrapText="1"/>
    </xf>
    <xf numFmtId="0" fontId="22" fillId="0" borderId="112" xfId="0" applyFont="1" applyBorder="1" applyAlignment="1">
      <alignment horizontal="center" vertical="center"/>
    </xf>
    <xf numFmtId="3" fontId="22" fillId="0" borderId="112" xfId="0" applyNumberFormat="1" applyFont="1" applyBorder="1" applyAlignment="1">
      <alignment horizontal="right" vertical="center"/>
    </xf>
    <xf numFmtId="3" fontId="22" fillId="0" borderId="113" xfId="0" applyNumberFormat="1" applyFont="1" applyBorder="1" applyAlignment="1">
      <alignment horizontal="right" vertical="center"/>
    </xf>
    <xf numFmtId="0" fontId="24" fillId="3" borderId="114" xfId="1" applyFont="1" applyFill="1" applyBorder="1" applyAlignment="1">
      <alignment horizontal="left" vertical="center" wrapText="1"/>
    </xf>
    <xf numFmtId="0" fontId="24" fillId="3" borderId="115" xfId="1" applyFont="1" applyFill="1" applyBorder="1" applyAlignment="1">
      <alignment horizontal="left" vertical="center" wrapText="1"/>
    </xf>
    <xf numFmtId="0" fontId="24" fillId="3" borderId="116" xfId="1" applyFont="1" applyFill="1" applyBorder="1" applyAlignment="1">
      <alignment horizontal="left" vertical="center" wrapText="1"/>
    </xf>
    <xf numFmtId="0" fontId="24" fillId="3" borderId="114" xfId="0" applyFont="1" applyFill="1" applyBorder="1" applyAlignment="1">
      <alignment horizontal="center" vertical="center"/>
    </xf>
    <xf numFmtId="0" fontId="24" fillId="3" borderId="117" xfId="0" applyFont="1" applyFill="1" applyBorder="1" applyAlignment="1">
      <alignment horizontal="center" vertical="center"/>
    </xf>
    <xf numFmtId="3" fontId="24" fillId="3" borderId="114" xfId="0" applyNumberFormat="1" applyFont="1" applyFill="1" applyBorder="1" applyAlignment="1">
      <alignment horizontal="right" vertical="center"/>
    </xf>
    <xf numFmtId="3" fontId="24" fillId="3" borderId="118" xfId="0" applyNumberFormat="1" applyFont="1" applyFill="1" applyBorder="1" applyAlignment="1">
      <alignment horizontal="right" vertical="center"/>
    </xf>
    <xf numFmtId="3" fontId="24" fillId="3" borderId="117" xfId="0" applyNumberFormat="1" applyFont="1" applyFill="1" applyBorder="1" applyAlignment="1">
      <alignment horizontal="right" vertical="center"/>
    </xf>
    <xf numFmtId="0" fontId="22" fillId="0" borderId="89" xfId="1" applyFont="1" applyBorder="1" applyAlignment="1">
      <alignment horizontal="left" vertical="center" wrapText="1"/>
    </xf>
    <xf numFmtId="0" fontId="22" fillId="0" borderId="90" xfId="0" applyFont="1" applyBorder="1" applyAlignment="1">
      <alignment horizontal="center" vertical="center"/>
    </xf>
    <xf numFmtId="3" fontId="22" fillId="0" borderId="90" xfId="0" applyNumberFormat="1" applyFont="1" applyBorder="1" applyAlignment="1">
      <alignment horizontal="right" vertical="center"/>
    </xf>
    <xf numFmtId="3" fontId="22" fillId="0" borderId="96" xfId="0" applyNumberFormat="1" applyFont="1" applyBorder="1" applyAlignment="1">
      <alignment horizontal="right" vertical="center"/>
    </xf>
    <xf numFmtId="0" fontId="24" fillId="3" borderId="89" xfId="1" applyFont="1" applyFill="1" applyBorder="1" applyAlignment="1">
      <alignment horizontal="left" vertical="center" wrapText="1"/>
    </xf>
    <xf numFmtId="0" fontId="24" fillId="3" borderId="90" xfId="0" applyFont="1" applyFill="1" applyBorder="1" applyAlignment="1">
      <alignment horizontal="center" vertical="center"/>
    </xf>
    <xf numFmtId="3" fontId="24" fillId="3" borderId="90" xfId="0" applyNumberFormat="1" applyFont="1" applyFill="1" applyBorder="1" applyAlignment="1">
      <alignment horizontal="right" vertical="center"/>
    </xf>
    <xf numFmtId="3" fontId="24" fillId="3" borderId="96" xfId="0" applyNumberFormat="1" applyFont="1" applyFill="1" applyBorder="1" applyAlignment="1">
      <alignment horizontal="right" vertical="center"/>
    </xf>
    <xf numFmtId="0" fontId="0" fillId="0" borderId="96" xfId="0" applyBorder="1"/>
    <xf numFmtId="0" fontId="0" fillId="0" borderId="97" xfId="0" applyBorder="1"/>
    <xf numFmtId="0" fontId="0" fillId="0" borderId="110" xfId="0" applyBorder="1"/>
    <xf numFmtId="0" fontId="24" fillId="0" borderId="89" xfId="1" applyFont="1" applyBorder="1" applyAlignment="1">
      <alignment horizontal="left" vertical="center" wrapText="1"/>
    </xf>
    <xf numFmtId="0" fontId="24" fillId="0" borderId="90" xfId="0" applyFont="1" applyBorder="1" applyAlignment="1">
      <alignment horizontal="center" vertical="center"/>
    </xf>
    <xf numFmtId="3" fontId="24" fillId="0" borderId="90" xfId="0" applyNumberFormat="1" applyFont="1" applyBorder="1" applyAlignment="1">
      <alignment horizontal="right" vertical="center"/>
    </xf>
    <xf numFmtId="3" fontId="24" fillId="0" borderId="96" xfId="0" applyNumberFormat="1" applyFont="1" applyBorder="1" applyAlignment="1">
      <alignment horizontal="right" vertical="center"/>
    </xf>
    <xf numFmtId="0" fontId="22" fillId="0" borderId="109" xfId="1" applyFont="1" applyBorder="1" applyAlignment="1">
      <alignment horizontal="left" vertical="center" wrapText="1"/>
    </xf>
    <xf numFmtId="0" fontId="0" fillId="0" borderId="97" xfId="0" applyBorder="1" applyAlignment="1">
      <alignment vertical="center"/>
    </xf>
    <xf numFmtId="0" fontId="0" fillId="0" borderId="98" xfId="0" applyBorder="1" applyAlignment="1">
      <alignment vertical="center"/>
    </xf>
    <xf numFmtId="0" fontId="22" fillId="0" borderId="96" xfId="0" applyFont="1" applyBorder="1" applyAlignment="1">
      <alignment horizontal="center" vertical="center"/>
    </xf>
    <xf numFmtId="3" fontId="0" fillId="0" borderId="97" xfId="0" applyNumberFormat="1" applyBorder="1" applyAlignment="1">
      <alignment vertical="center"/>
    </xf>
    <xf numFmtId="3" fontId="0" fillId="0" borderId="98" xfId="0" applyNumberFormat="1" applyBorder="1" applyAlignment="1">
      <alignment vertical="center"/>
    </xf>
    <xf numFmtId="0" fontId="0" fillId="0" borderId="97" xfId="0" applyBorder="1" applyAlignment="1">
      <alignment horizontal="left" vertical="center" wrapText="1"/>
    </xf>
    <xf numFmtId="0" fontId="0" fillId="0" borderId="98" xfId="0" applyBorder="1" applyAlignment="1">
      <alignment horizontal="left" vertical="center" wrapText="1"/>
    </xf>
    <xf numFmtId="0" fontId="0" fillId="0" borderId="98" xfId="0" applyBorder="1" applyAlignment="1">
      <alignment horizontal="center" vertical="center"/>
    </xf>
    <xf numFmtId="3" fontId="0" fillId="0" borderId="97" xfId="0" applyNumberFormat="1" applyBorder="1" applyAlignment="1">
      <alignment horizontal="right" vertical="center"/>
    </xf>
    <xf numFmtId="3" fontId="0" fillId="0" borderId="98" xfId="0" applyNumberFormat="1" applyBorder="1" applyAlignment="1">
      <alignment horizontal="right" vertical="center"/>
    </xf>
    <xf numFmtId="0" fontId="0" fillId="0" borderId="97" xfId="0" applyBorder="1" applyAlignment="1">
      <alignment vertical="center" wrapText="1"/>
    </xf>
    <xf numFmtId="0" fontId="0" fillId="0" borderId="98" xfId="0" applyBorder="1" applyAlignment="1">
      <alignment vertical="center" wrapText="1"/>
    </xf>
    <xf numFmtId="0" fontId="22" fillId="0" borderId="96" xfId="0" applyFont="1" applyBorder="1" applyAlignment="1">
      <alignment horizontal="center" vertical="center" wrapText="1"/>
    </xf>
    <xf numFmtId="3" fontId="22" fillId="0" borderId="96" xfId="0" applyNumberFormat="1" applyFont="1" applyBorder="1" applyAlignment="1">
      <alignment horizontal="right" vertical="center" wrapText="1"/>
    </xf>
    <xf numFmtId="0" fontId="0" fillId="0" borderId="97" xfId="0" applyBorder="1" applyAlignment="1">
      <alignment wrapText="1"/>
    </xf>
    <xf numFmtId="0" fontId="0" fillId="0" borderId="98" xfId="0" applyBorder="1" applyAlignment="1">
      <alignment wrapText="1"/>
    </xf>
    <xf numFmtId="0" fontId="0" fillId="0" borderId="110" xfId="0" applyBorder="1" applyAlignment="1">
      <alignment wrapText="1"/>
    </xf>
    <xf numFmtId="49" fontId="17" fillId="0" borderId="89" xfId="1" applyNumberFormat="1" applyFont="1" applyBorder="1" applyAlignment="1">
      <alignment horizontal="center"/>
    </xf>
    <xf numFmtId="49" fontId="17" fillId="0" borderId="90" xfId="0" applyNumberFormat="1" applyFont="1" applyBorder="1" applyAlignment="1">
      <alignment horizontal="center"/>
    </xf>
    <xf numFmtId="49" fontId="17" fillId="0" borderId="96" xfId="0" applyNumberFormat="1" applyFont="1" applyBorder="1" applyAlignment="1">
      <alignment horizontal="center"/>
    </xf>
    <xf numFmtId="0" fontId="43" fillId="3" borderId="108" xfId="0" applyFont="1" applyFill="1" applyBorder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4" fillId="3" borderId="108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/>
    </xf>
    <xf numFmtId="49" fontId="24" fillId="3" borderId="37" xfId="1" applyNumberFormat="1" applyFont="1" applyFill="1" applyBorder="1" applyAlignment="1">
      <alignment horizontal="center" vertical="center" wrapText="1"/>
    </xf>
    <xf numFmtId="49" fontId="47" fillId="3" borderId="38" xfId="1" applyNumberFormat="1" applyFont="1" applyFill="1" applyBorder="1" applyAlignment="1">
      <alignment horizontal="center" vertical="center" wrapText="1"/>
    </xf>
    <xf numFmtId="49" fontId="24" fillId="3" borderId="38" xfId="0" applyNumberFormat="1" applyFont="1" applyFill="1" applyBorder="1" applyAlignment="1">
      <alignment horizontal="center" vertical="center" wrapText="1"/>
    </xf>
    <xf numFmtId="0" fontId="24" fillId="3" borderId="38" xfId="0" applyFont="1" applyFill="1" applyBorder="1" applyAlignment="1">
      <alignment horizontal="center" vertical="center" wrapText="1"/>
    </xf>
    <xf numFmtId="0" fontId="24" fillId="3" borderId="50" xfId="0" applyFont="1" applyFill="1" applyBorder="1" applyAlignment="1">
      <alignment horizontal="center" vertical="center" wrapText="1"/>
    </xf>
    <xf numFmtId="0" fontId="23" fillId="3" borderId="55" xfId="0" applyFont="1" applyFill="1" applyBorder="1" applyAlignment="1">
      <alignment horizontal="left" vertical="center" wrapText="1"/>
    </xf>
    <xf numFmtId="0" fontId="23" fillId="3" borderId="119" xfId="0" applyFont="1" applyFill="1" applyBorder="1" applyAlignment="1">
      <alignment horizontal="left" vertical="center" wrapText="1"/>
    </xf>
    <xf numFmtId="0" fontId="23" fillId="3" borderId="14" xfId="0" applyFont="1" applyFill="1" applyBorder="1" applyAlignment="1">
      <alignment horizontal="left" vertical="center" wrapText="1"/>
    </xf>
    <xf numFmtId="0" fontId="23" fillId="3" borderId="55" xfId="0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3" fontId="23" fillId="3" borderId="55" xfId="0" applyNumberFormat="1" applyFont="1" applyFill="1" applyBorder="1" applyAlignment="1">
      <alignment horizontal="right" vertical="center"/>
    </xf>
    <xf numFmtId="3" fontId="23" fillId="3" borderId="119" xfId="0" applyNumberFormat="1" applyFont="1" applyFill="1" applyBorder="1" applyAlignment="1">
      <alignment horizontal="right" vertical="center"/>
    </xf>
    <xf numFmtId="3" fontId="23" fillId="3" borderId="14" xfId="0" applyNumberFormat="1" applyFont="1" applyFill="1" applyBorder="1" applyAlignment="1">
      <alignment horizontal="right" vertical="center"/>
    </xf>
    <xf numFmtId="3" fontId="23" fillId="3" borderId="133" xfId="0" applyNumberFormat="1" applyFont="1" applyFill="1" applyBorder="1"/>
    <xf numFmtId="3" fontId="23" fillId="3" borderId="134" xfId="0" applyNumberFormat="1" applyFont="1" applyFill="1" applyBorder="1"/>
    <xf numFmtId="3" fontId="23" fillId="3" borderId="135" xfId="0" applyNumberFormat="1" applyFont="1" applyFill="1" applyBorder="1"/>
    <xf numFmtId="3" fontId="23" fillId="3" borderId="136" xfId="0" applyNumberFormat="1" applyFont="1" applyFill="1" applyBorder="1"/>
    <xf numFmtId="3" fontId="23" fillId="3" borderId="137" xfId="0" applyNumberFormat="1" applyFont="1" applyFill="1" applyBorder="1"/>
    <xf numFmtId="3" fontId="23" fillId="3" borderId="138" xfId="0" applyNumberFormat="1" applyFont="1" applyFill="1" applyBorder="1"/>
    <xf numFmtId="0" fontId="23" fillId="3" borderId="71" xfId="0" applyFont="1" applyFill="1" applyBorder="1" applyAlignment="1">
      <alignment wrapText="1"/>
    </xf>
    <xf numFmtId="0" fontId="23" fillId="3" borderId="64" xfId="0" applyFont="1" applyFill="1" applyBorder="1" applyAlignment="1">
      <alignment wrapText="1"/>
    </xf>
    <xf numFmtId="0" fontId="0" fillId="0" borderId="64" xfId="0" applyBorder="1" applyAlignment="1">
      <alignment wrapText="1"/>
    </xf>
    <xf numFmtId="0" fontId="0" fillId="0" borderId="72" xfId="0" applyBorder="1" applyAlignment="1">
      <alignment wrapText="1"/>
    </xf>
    <xf numFmtId="0" fontId="0" fillId="0" borderId="109" xfId="0" applyBorder="1" applyAlignment="1">
      <alignment horizontal="left" vertical="center" wrapText="1"/>
    </xf>
    <xf numFmtId="0" fontId="0" fillId="0" borderId="96" xfId="0" applyBorder="1" applyAlignment="1">
      <alignment horizontal="center" vertical="center"/>
    </xf>
    <xf numFmtId="0" fontId="0" fillId="0" borderId="96" xfId="0" applyBorder="1" applyAlignment="1">
      <alignment horizontal="right" vertical="center"/>
    </xf>
    <xf numFmtId="0" fontId="0" fillId="0" borderId="97" xfId="0" applyBorder="1" applyAlignment="1">
      <alignment horizontal="right" vertical="center"/>
    </xf>
    <xf numFmtId="0" fontId="0" fillId="0" borderId="98" xfId="0" applyBorder="1" applyAlignment="1">
      <alignment horizontal="right" vertical="center"/>
    </xf>
    <xf numFmtId="0" fontId="0" fillId="0" borderId="110" xfId="0" applyBorder="1" applyAlignment="1">
      <alignment horizontal="right" vertical="center"/>
    </xf>
    <xf numFmtId="0" fontId="0" fillId="0" borderId="128" xfId="0" applyBorder="1" applyAlignment="1">
      <alignment horizontal="left" vertical="center" wrapText="1"/>
    </xf>
    <xf numFmtId="0" fontId="0" fillId="0" borderId="129" xfId="0" applyBorder="1" applyAlignment="1">
      <alignment horizontal="left" vertical="center" wrapText="1"/>
    </xf>
    <xf numFmtId="0" fontId="0" fillId="0" borderId="130" xfId="0" applyBorder="1" applyAlignment="1">
      <alignment horizontal="left" vertical="center" wrapText="1"/>
    </xf>
    <xf numFmtId="0" fontId="0" fillId="0" borderId="131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0" fillId="0" borderId="131" xfId="0" applyBorder="1" applyAlignment="1">
      <alignment horizontal="right" vertical="center"/>
    </xf>
    <xf numFmtId="0" fontId="0" fillId="0" borderId="129" xfId="0" applyBorder="1" applyAlignment="1">
      <alignment horizontal="right" vertical="center"/>
    </xf>
    <xf numFmtId="0" fontId="0" fillId="0" borderId="130" xfId="0" applyBorder="1" applyAlignment="1">
      <alignment horizontal="right" vertical="center"/>
    </xf>
    <xf numFmtId="0" fontId="0" fillId="0" borderId="132" xfId="0" applyBorder="1" applyAlignment="1">
      <alignment horizontal="right" vertical="center"/>
    </xf>
    <xf numFmtId="3" fontId="0" fillId="0" borderId="96" xfId="0" applyNumberFormat="1" applyBorder="1" applyAlignment="1">
      <alignment horizontal="right" vertical="center"/>
    </xf>
    <xf numFmtId="3" fontId="0" fillId="0" borderId="110" xfId="0" applyNumberFormat="1" applyBorder="1" applyAlignment="1">
      <alignment horizontal="right" vertical="center"/>
    </xf>
    <xf numFmtId="3" fontId="0" fillId="0" borderId="96" xfId="0" quotePrefix="1" applyNumberFormat="1" applyBorder="1" applyAlignment="1">
      <alignment horizontal="right" vertical="center"/>
    </xf>
    <xf numFmtId="3" fontId="0" fillId="0" borderId="97" xfId="0" quotePrefix="1" applyNumberFormat="1" applyBorder="1" applyAlignment="1">
      <alignment horizontal="right" vertical="center"/>
    </xf>
    <xf numFmtId="3" fontId="0" fillId="0" borderId="98" xfId="0" quotePrefix="1" applyNumberFormat="1" applyBorder="1" applyAlignment="1">
      <alignment horizontal="right" vertical="center"/>
    </xf>
    <xf numFmtId="3" fontId="0" fillId="0" borderId="110" xfId="0" quotePrefix="1" applyNumberFormat="1" applyBorder="1" applyAlignment="1">
      <alignment horizontal="right" vertical="center"/>
    </xf>
    <xf numFmtId="0" fontId="23" fillId="3" borderId="109" xfId="0" applyFont="1" applyFill="1" applyBorder="1" applyAlignment="1">
      <alignment horizontal="left" vertical="center" wrapText="1"/>
    </xf>
    <xf numFmtId="0" fontId="23" fillId="3" borderId="97" xfId="0" applyFont="1" applyFill="1" applyBorder="1" applyAlignment="1">
      <alignment horizontal="left" vertical="center" wrapText="1"/>
    </xf>
    <xf numFmtId="0" fontId="23" fillId="3" borderId="98" xfId="0" applyFont="1" applyFill="1" applyBorder="1" applyAlignment="1">
      <alignment horizontal="left" vertical="center" wrapText="1"/>
    </xf>
    <xf numFmtId="0" fontId="23" fillId="3" borderId="96" xfId="0" applyFont="1" applyFill="1" applyBorder="1" applyAlignment="1">
      <alignment horizontal="center" vertical="center"/>
    </xf>
    <xf numFmtId="0" fontId="23" fillId="3" borderId="98" xfId="0" applyFont="1" applyFill="1" applyBorder="1" applyAlignment="1">
      <alignment horizontal="center" vertical="center"/>
    </xf>
    <xf numFmtId="3" fontId="23" fillId="3" borderId="96" xfId="0" applyNumberFormat="1" applyFont="1" applyFill="1" applyBorder="1" applyAlignment="1">
      <alignment horizontal="right" vertical="center"/>
    </xf>
    <xf numFmtId="3" fontId="23" fillId="3" borderId="97" xfId="0" applyNumberFormat="1" applyFont="1" applyFill="1" applyBorder="1" applyAlignment="1">
      <alignment horizontal="right" vertical="center"/>
    </xf>
    <xf numFmtId="3" fontId="23" fillId="3" borderId="98" xfId="0" applyNumberFormat="1" applyFont="1" applyFill="1" applyBorder="1" applyAlignment="1">
      <alignment horizontal="right" vertical="center"/>
    </xf>
    <xf numFmtId="3" fontId="23" fillId="3" borderId="110" xfId="0" applyNumberFormat="1" applyFont="1" applyFill="1" applyBorder="1" applyAlignment="1">
      <alignment horizontal="right" vertical="center"/>
    </xf>
    <xf numFmtId="0" fontId="23" fillId="3" borderId="96" xfId="0" applyFont="1" applyFill="1" applyBorder="1" applyAlignment="1">
      <alignment horizontal="right" vertical="center"/>
    </xf>
    <xf numFmtId="0" fontId="23" fillId="3" borderId="97" xfId="0" applyFont="1" applyFill="1" applyBorder="1" applyAlignment="1">
      <alignment horizontal="right" vertical="center"/>
    </xf>
    <xf numFmtId="0" fontId="23" fillId="3" borderId="98" xfId="0" applyFont="1" applyFill="1" applyBorder="1" applyAlignment="1">
      <alignment horizontal="right" vertical="center"/>
    </xf>
    <xf numFmtId="0" fontId="23" fillId="3" borderId="110" xfId="0" applyFont="1" applyFill="1" applyBorder="1" applyAlignment="1">
      <alignment horizontal="right" vertical="center"/>
    </xf>
    <xf numFmtId="0" fontId="0" fillId="5" borderId="96" xfId="0" applyFill="1" applyBorder="1" applyAlignment="1">
      <alignment horizontal="center" vertical="center"/>
    </xf>
    <xf numFmtId="0" fontId="0" fillId="5" borderId="98" xfId="0" applyFill="1" applyBorder="1" applyAlignment="1">
      <alignment horizontal="center" vertical="center"/>
    </xf>
    <xf numFmtId="0" fontId="0" fillId="5" borderId="96" xfId="0" applyFill="1" applyBorder="1" applyAlignment="1">
      <alignment horizontal="right" vertical="center"/>
    </xf>
    <xf numFmtId="0" fontId="0" fillId="5" borderId="97" xfId="0" applyFill="1" applyBorder="1" applyAlignment="1">
      <alignment horizontal="right" vertical="center"/>
    </xf>
    <xf numFmtId="0" fontId="0" fillId="5" borderId="98" xfId="0" applyFill="1" applyBorder="1" applyAlignment="1">
      <alignment horizontal="right" vertical="center"/>
    </xf>
    <xf numFmtId="0" fontId="0" fillId="5" borderId="110" xfId="0" applyFill="1" applyBorder="1" applyAlignment="1">
      <alignment horizontal="right" vertical="center"/>
    </xf>
    <xf numFmtId="49" fontId="0" fillId="0" borderId="120" xfId="0" applyNumberFormat="1" applyBorder="1" applyAlignment="1">
      <alignment horizontal="center"/>
    </xf>
    <xf numFmtId="49" fontId="0" fillId="0" borderId="121" xfId="0" applyNumberFormat="1" applyBorder="1" applyAlignment="1">
      <alignment horizontal="center"/>
    </xf>
    <xf numFmtId="49" fontId="0" fillId="0" borderId="124" xfId="0" applyNumberFormat="1" applyBorder="1" applyAlignment="1">
      <alignment horizontal="center"/>
    </xf>
    <xf numFmtId="49" fontId="0" fillId="0" borderId="125" xfId="0" applyNumberFormat="1" applyBorder="1" applyAlignment="1">
      <alignment horizontal="center"/>
    </xf>
    <xf numFmtId="49" fontId="0" fillId="0" borderId="123" xfId="0" applyNumberFormat="1" applyBorder="1" applyAlignment="1">
      <alignment horizontal="center"/>
    </xf>
    <xf numFmtId="0" fontId="0" fillId="0" borderId="126" xfId="0" applyBorder="1" applyAlignment="1">
      <alignment horizontal="left" vertical="center" wrapText="1"/>
    </xf>
    <xf numFmtId="0" fontId="0" fillId="0" borderId="95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0" xfId="0" applyBorder="1" applyAlignment="1">
      <alignment horizontal="right" vertical="center"/>
    </xf>
    <xf numFmtId="0" fontId="0" fillId="0" borderId="95" xfId="0" applyBorder="1" applyAlignment="1">
      <alignment horizontal="right" vertical="center"/>
    </xf>
    <xf numFmtId="0" fontId="0" fillId="0" borderId="51" xfId="0" applyBorder="1" applyAlignment="1">
      <alignment horizontal="right" vertical="center"/>
    </xf>
    <xf numFmtId="0" fontId="0" fillId="0" borderId="127" xfId="0" applyBorder="1" applyAlignment="1">
      <alignment horizontal="right" vertical="center"/>
    </xf>
    <xf numFmtId="0" fontId="43" fillId="3" borderId="0" xfId="0" applyFont="1" applyFill="1" applyAlignment="1">
      <alignment horizontal="center" vertical="center" wrapText="1"/>
    </xf>
    <xf numFmtId="49" fontId="48" fillId="0" borderId="64" xfId="1" applyNumberFormat="1" applyFont="1" applyBorder="1" applyAlignment="1">
      <alignment horizontal="right"/>
    </xf>
    <xf numFmtId="49" fontId="12" fillId="3" borderId="120" xfId="1" applyNumberFormat="1" applyFont="1" applyFill="1" applyBorder="1" applyAlignment="1">
      <alignment horizontal="center" vertical="center" wrapText="1"/>
    </xf>
    <xf numFmtId="49" fontId="12" fillId="3" borderId="121" xfId="1" applyNumberFormat="1" applyFont="1" applyFill="1" applyBorder="1" applyAlignment="1">
      <alignment horizontal="center" vertical="center" wrapText="1"/>
    </xf>
    <xf numFmtId="49" fontId="12" fillId="3" borderId="122" xfId="1" applyNumberFormat="1" applyFont="1" applyFill="1" applyBorder="1" applyAlignment="1">
      <alignment horizontal="center" vertical="center" wrapText="1"/>
    </xf>
    <xf numFmtId="0" fontId="12" fillId="3" borderId="120" xfId="0" applyFont="1" applyFill="1" applyBorder="1" applyAlignment="1">
      <alignment horizontal="center" vertical="center" wrapText="1"/>
    </xf>
    <xf numFmtId="0" fontId="12" fillId="3" borderId="122" xfId="0" applyFont="1" applyFill="1" applyBorder="1" applyAlignment="1">
      <alignment horizontal="center" vertical="center" wrapText="1"/>
    </xf>
    <xf numFmtId="49" fontId="12" fillId="3" borderId="123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1" fillId="3" borderId="22" xfId="0" applyNumberFormat="1" applyFont="1" applyFill="1" applyBorder="1" applyAlignment="1">
      <alignment vertical="center" wrapText="1"/>
    </xf>
    <xf numFmtId="3" fontId="1" fillId="3" borderId="19" xfId="0" applyNumberFormat="1" applyFont="1" applyFill="1" applyBorder="1" applyAlignment="1">
      <alignment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right" vertical="center" wrapText="1"/>
    </xf>
    <xf numFmtId="0" fontId="10" fillId="0" borderId="19" xfId="0" applyFont="1" applyBorder="1" applyAlignment="1">
      <alignment horizontal="right" vertical="center" wrapText="1"/>
    </xf>
    <xf numFmtId="0" fontId="9" fillId="3" borderId="22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3" fontId="9" fillId="3" borderId="22" xfId="0" applyNumberFormat="1" applyFont="1" applyFill="1" applyBorder="1" applyAlignment="1">
      <alignment horizontal="right" vertical="center" wrapText="1"/>
    </xf>
    <xf numFmtId="0" fontId="9" fillId="3" borderId="19" xfId="0" applyFont="1" applyFill="1" applyBorder="1" applyAlignment="1">
      <alignment horizontal="right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34" fillId="3" borderId="62" xfId="0" applyFont="1" applyFill="1" applyBorder="1" applyAlignment="1">
      <alignment horizontal="center" wrapText="1"/>
    </xf>
    <xf numFmtId="0" fontId="35" fillId="3" borderId="61" xfId="0" applyFont="1" applyFill="1" applyBorder="1" applyAlignment="1">
      <alignment horizontal="center" wrapText="1"/>
    </xf>
    <xf numFmtId="0" fontId="35" fillId="3" borderId="63" xfId="0" applyFont="1" applyFill="1" applyBorder="1" applyAlignment="1">
      <alignment horizontal="center" wrapText="1"/>
    </xf>
    <xf numFmtId="0" fontId="35" fillId="3" borderId="9" xfId="0" applyFont="1" applyFill="1" applyBorder="1" applyAlignment="1">
      <alignment horizontal="center" wrapText="1"/>
    </xf>
    <xf numFmtId="0" fontId="35" fillId="3" borderId="0" xfId="0" applyFont="1" applyFill="1" applyBorder="1" applyAlignment="1">
      <alignment horizontal="center" wrapText="1"/>
    </xf>
    <xf numFmtId="0" fontId="35" fillId="3" borderId="10" xfId="0" applyFont="1" applyFill="1" applyBorder="1" applyAlignment="1">
      <alignment horizontal="center" wrapText="1"/>
    </xf>
    <xf numFmtId="0" fontId="35" fillId="3" borderId="2" xfId="0" applyFont="1" applyFill="1" applyBorder="1" applyAlignment="1">
      <alignment horizontal="center" wrapText="1"/>
    </xf>
    <xf numFmtId="0" fontId="35" fillId="3" borderId="11" xfId="0" applyFont="1" applyFill="1" applyBorder="1" applyAlignment="1">
      <alignment horizontal="center" wrapText="1"/>
    </xf>
    <xf numFmtId="0" fontId="35" fillId="3" borderId="12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4" fillId="3" borderId="61" xfId="0" applyFont="1" applyFill="1" applyBorder="1" applyAlignment="1">
      <alignment horizontal="center" wrapText="1"/>
    </xf>
    <xf numFmtId="0" fontId="34" fillId="3" borderId="63" xfId="0" applyFont="1" applyFill="1" applyBorder="1" applyAlignment="1">
      <alignment horizontal="center" wrapText="1"/>
    </xf>
    <xf numFmtId="0" fontId="34" fillId="3" borderId="9" xfId="0" applyFont="1" applyFill="1" applyBorder="1" applyAlignment="1">
      <alignment horizontal="center" wrapText="1"/>
    </xf>
    <xf numFmtId="0" fontId="34" fillId="3" borderId="0" xfId="0" applyFont="1" applyFill="1" applyAlignment="1">
      <alignment horizontal="center" wrapText="1"/>
    </xf>
    <xf numFmtId="0" fontId="34" fillId="3" borderId="10" xfId="0" applyFont="1" applyFill="1" applyBorder="1" applyAlignment="1">
      <alignment horizontal="center" wrapText="1"/>
    </xf>
    <xf numFmtId="0" fontId="34" fillId="3" borderId="2" xfId="0" applyFont="1" applyFill="1" applyBorder="1" applyAlignment="1">
      <alignment horizontal="center" wrapText="1"/>
    </xf>
    <xf numFmtId="0" fontId="34" fillId="3" borderId="11" xfId="0" applyFont="1" applyFill="1" applyBorder="1" applyAlignment="1">
      <alignment horizontal="center" wrapText="1"/>
    </xf>
    <xf numFmtId="0" fontId="34" fillId="3" borderId="12" xfId="0" applyFont="1" applyFill="1" applyBorder="1" applyAlignment="1">
      <alignment horizontal="center" wrapText="1"/>
    </xf>
    <xf numFmtId="0" fontId="35" fillId="3" borderId="1" xfId="0" applyFont="1" applyFill="1" applyBorder="1" applyAlignment="1">
      <alignment horizontal="center" wrapText="1"/>
    </xf>
    <xf numFmtId="0" fontId="17" fillId="0" borderId="40" xfId="0" applyFont="1" applyBorder="1" applyAlignment="1">
      <alignment vertical="center" wrapText="1"/>
    </xf>
    <xf numFmtId="49" fontId="18" fillId="0" borderId="41" xfId="0" applyNumberFormat="1" applyFont="1" applyBorder="1" applyAlignment="1">
      <alignment horizontal="right" vertical="center"/>
    </xf>
    <xf numFmtId="0" fontId="17" fillId="0" borderId="37" xfId="0" applyFont="1" applyBorder="1" applyAlignment="1">
      <alignment vertical="center" wrapText="1"/>
    </xf>
    <xf numFmtId="49" fontId="18" fillId="0" borderId="38" xfId="0" applyNumberFormat="1" applyFont="1" applyBorder="1" applyAlignment="1">
      <alignment horizontal="right" vertical="center"/>
    </xf>
    <xf numFmtId="49" fontId="22" fillId="0" borderId="41" xfId="0" applyNumberFormat="1" applyFont="1" applyBorder="1" applyAlignment="1">
      <alignment horizontal="right" vertical="center"/>
    </xf>
    <xf numFmtId="0" fontId="23" fillId="0" borderId="40" xfId="0" applyFont="1" applyBorder="1" applyAlignment="1">
      <alignment vertical="center" wrapText="1"/>
    </xf>
    <xf numFmtId="49" fontId="24" fillId="0" borderId="41" xfId="0" applyNumberFormat="1" applyFont="1" applyBorder="1" applyAlignment="1">
      <alignment horizontal="right" vertical="center"/>
    </xf>
    <xf numFmtId="49" fontId="20" fillId="0" borderId="41" xfId="0" applyNumberFormat="1" applyFont="1" applyBorder="1" applyAlignment="1">
      <alignment horizontal="right" vertical="center"/>
    </xf>
    <xf numFmtId="0" fontId="38" fillId="0" borderId="40" xfId="0" applyFont="1" applyBorder="1" applyAlignment="1">
      <alignment vertical="center" wrapText="1"/>
    </xf>
    <xf numFmtId="0" fontId="39" fillId="0" borderId="40" xfId="0" applyFont="1" applyBorder="1" applyAlignment="1">
      <alignment vertical="center" wrapText="1"/>
    </xf>
    <xf numFmtId="49" fontId="20" fillId="0" borderId="52" xfId="0" applyNumberFormat="1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40" fillId="3" borderId="6" xfId="0" applyFont="1" applyFill="1" applyBorder="1" applyAlignment="1">
      <alignment horizontal="center" vertical="center" wrapText="1"/>
    </xf>
    <xf numFmtId="0" fontId="40" fillId="3" borderId="7" xfId="0" applyFont="1" applyFill="1" applyBorder="1" applyAlignment="1">
      <alignment horizontal="center" vertical="center" wrapText="1"/>
    </xf>
    <xf numFmtId="0" fontId="40" fillId="3" borderId="8" xfId="0" applyFont="1" applyFill="1" applyBorder="1" applyAlignment="1">
      <alignment horizontal="center" vertical="center" wrapText="1"/>
    </xf>
    <xf numFmtId="0" fontId="40" fillId="3" borderId="9" xfId="0" applyFont="1" applyFill="1" applyBorder="1" applyAlignment="1">
      <alignment horizontal="center"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40" fillId="3" borderId="10" xfId="0" applyFont="1" applyFill="1" applyBorder="1" applyAlignment="1">
      <alignment horizontal="center" vertical="center" wrapText="1"/>
    </xf>
    <xf numFmtId="0" fontId="40" fillId="3" borderId="2" xfId="0" applyFont="1" applyFill="1" applyBorder="1" applyAlignment="1">
      <alignment horizontal="center" vertical="center" wrapText="1"/>
    </xf>
    <xf numFmtId="0" fontId="40" fillId="3" borderId="11" xfId="0" applyFont="1" applyFill="1" applyBorder="1" applyAlignment="1">
      <alignment horizontal="center" vertical="center" wrapText="1"/>
    </xf>
    <xf numFmtId="0" fontId="40" fillId="3" borderId="12" xfId="0" applyFont="1" applyFill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49" fontId="19" fillId="0" borderId="52" xfId="0" applyNumberFormat="1" applyFont="1" applyBorder="1" applyAlignment="1">
      <alignment horizontal="center" vertical="center" wrapText="1"/>
    </xf>
    <xf numFmtId="49" fontId="19" fillId="0" borderId="68" xfId="0" applyNumberFormat="1" applyFont="1" applyBorder="1" applyAlignment="1">
      <alignment horizontal="center" vertical="center" wrapText="1"/>
    </xf>
    <xf numFmtId="49" fontId="19" fillId="0" borderId="69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70" xfId="0" applyNumberFormat="1" applyFont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 wrapText="1"/>
    </xf>
    <xf numFmtId="49" fontId="20" fillId="0" borderId="73" xfId="0" applyNumberFormat="1" applyFont="1" applyBorder="1" applyAlignment="1">
      <alignment horizontal="center" vertical="center" wrapText="1"/>
    </xf>
    <xf numFmtId="49" fontId="20" fillId="0" borderId="74" xfId="0" applyNumberFormat="1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0" fontId="17" fillId="0" borderId="43" xfId="0" applyFont="1" applyBorder="1" applyAlignment="1">
      <alignment vertical="center" wrapText="1"/>
    </xf>
    <xf numFmtId="49" fontId="18" fillId="0" borderId="44" xfId="0" applyNumberFormat="1" applyFont="1" applyBorder="1" applyAlignment="1">
      <alignment horizontal="right" vertical="center"/>
    </xf>
    <xf numFmtId="49" fontId="20" fillId="0" borderId="35" xfId="0" applyNumberFormat="1" applyFont="1" applyBorder="1" applyAlignment="1">
      <alignment horizontal="center" vertical="center"/>
    </xf>
    <xf numFmtId="49" fontId="20" fillId="0" borderId="34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right"/>
    </xf>
    <xf numFmtId="49" fontId="19" fillId="0" borderId="28" xfId="0" applyNumberFormat="1" applyFont="1" applyBorder="1" applyAlignment="1">
      <alignment horizontal="center" vertical="center" wrapText="1"/>
    </xf>
    <xf numFmtId="49" fontId="20" fillId="0" borderId="29" xfId="0" applyNumberFormat="1" applyFont="1" applyBorder="1" applyAlignment="1">
      <alignment horizontal="center" vertical="center" wrapText="1"/>
    </xf>
    <xf numFmtId="0" fontId="40" fillId="3" borderId="6" xfId="0" applyFont="1" applyFill="1" applyBorder="1" applyAlignment="1">
      <alignment wrapText="1"/>
    </xf>
    <xf numFmtId="0" fontId="40" fillId="3" borderId="7" xfId="0" applyFont="1" applyFill="1" applyBorder="1" applyAlignment="1">
      <alignment wrapText="1"/>
    </xf>
    <xf numFmtId="0" fontId="40" fillId="3" borderId="8" xfId="0" applyFont="1" applyFill="1" applyBorder="1" applyAlignment="1">
      <alignment wrapText="1"/>
    </xf>
    <xf numFmtId="0" fontId="40" fillId="3" borderId="9" xfId="0" applyFont="1" applyFill="1" applyBorder="1" applyAlignment="1">
      <alignment wrapText="1"/>
    </xf>
    <xf numFmtId="0" fontId="40" fillId="3" borderId="0" xfId="0" applyFont="1" applyFill="1" applyBorder="1" applyAlignment="1">
      <alignment wrapText="1"/>
    </xf>
    <xf numFmtId="0" fontId="40" fillId="3" borderId="10" xfId="0" applyFont="1" applyFill="1" applyBorder="1" applyAlignment="1">
      <alignment wrapText="1"/>
    </xf>
    <xf numFmtId="0" fontId="40" fillId="3" borderId="2" xfId="0" applyFont="1" applyFill="1" applyBorder="1" applyAlignment="1">
      <alignment wrapText="1"/>
    </xf>
    <xf numFmtId="0" fontId="40" fillId="3" borderId="11" xfId="0" applyFont="1" applyFill="1" applyBorder="1" applyAlignment="1">
      <alignment wrapText="1"/>
    </xf>
    <xf numFmtId="0" fontId="40" fillId="3" borderId="12" xfId="0" applyFont="1" applyFill="1" applyBorder="1" applyAlignment="1">
      <alignment wrapText="1"/>
    </xf>
    <xf numFmtId="49" fontId="20" fillId="0" borderId="30" xfId="0" applyNumberFormat="1" applyFont="1" applyBorder="1" applyAlignment="1">
      <alignment wrapText="1"/>
    </xf>
    <xf numFmtId="0" fontId="1" fillId="0" borderId="52" xfId="0" applyFont="1" applyBorder="1" applyAlignment="1">
      <alignment wrapText="1"/>
    </xf>
    <xf numFmtId="0" fontId="1" fillId="0" borderId="53" xfId="0" applyFont="1" applyBorder="1" applyAlignment="1">
      <alignment wrapText="1"/>
    </xf>
    <xf numFmtId="0" fontId="1" fillId="0" borderId="31" xfId="0" applyFont="1" applyBorder="1" applyAlignment="1">
      <alignment wrapText="1"/>
    </xf>
    <xf numFmtId="0" fontId="1" fillId="0" borderId="32" xfId="0" applyFont="1" applyBorder="1" applyAlignment="1">
      <alignment wrapText="1"/>
    </xf>
    <xf numFmtId="0" fontId="1" fillId="0" borderId="33" xfId="0" applyFont="1" applyBorder="1" applyAlignment="1">
      <alignment wrapText="1"/>
    </xf>
    <xf numFmtId="49" fontId="18" fillId="0" borderId="34" xfId="0" applyNumberFormat="1" applyFont="1" applyBorder="1" applyAlignment="1">
      <alignment horizontal="center" vertical="center"/>
    </xf>
    <xf numFmtId="49" fontId="18" fillId="0" borderId="35" xfId="0" applyNumberFormat="1" applyFont="1" applyBorder="1" applyAlignment="1">
      <alignment horizontal="center" vertical="center"/>
    </xf>
    <xf numFmtId="49" fontId="20" fillId="0" borderId="30" xfId="0" applyNumberFormat="1" applyFont="1" applyBorder="1" applyAlignment="1">
      <alignment horizontal="center" vertical="center" wrapText="1"/>
    </xf>
    <xf numFmtId="0" fontId="40" fillId="3" borderId="58" xfId="0" applyFont="1" applyFill="1" applyBorder="1" applyAlignment="1">
      <alignment vertical="center" wrapText="1"/>
    </xf>
    <xf numFmtId="0" fontId="40" fillId="3" borderId="4" xfId="0" applyFont="1" applyFill="1" applyBorder="1" applyAlignment="1">
      <alignment vertical="center" wrapText="1"/>
    </xf>
    <xf numFmtId="0" fontId="40" fillId="3" borderId="57" xfId="0" applyFont="1" applyFill="1" applyBorder="1" applyAlignment="1">
      <alignment vertical="center" wrapText="1"/>
    </xf>
    <xf numFmtId="0" fontId="40" fillId="3" borderId="6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vertical="center" wrapText="1"/>
    </xf>
    <xf numFmtId="0" fontId="40" fillId="3" borderId="76" xfId="0" applyFont="1" applyFill="1" applyBorder="1" applyAlignment="1">
      <alignment vertical="center" wrapText="1"/>
    </xf>
    <xf numFmtId="0" fontId="40" fillId="3" borderId="59" xfId="0" applyFont="1" applyFill="1" applyBorder="1" applyAlignment="1">
      <alignment vertical="center" wrapText="1"/>
    </xf>
    <xf numFmtId="0" fontId="40" fillId="3" borderId="54" xfId="0" applyFont="1" applyFill="1" applyBorder="1" applyAlignment="1">
      <alignment vertical="center" wrapText="1"/>
    </xf>
    <xf numFmtId="0" fontId="40" fillId="3" borderId="16" xfId="0" applyFont="1" applyFill="1" applyBorder="1" applyAlignment="1">
      <alignment vertical="center" wrapText="1"/>
    </xf>
    <xf numFmtId="49" fontId="18" fillId="0" borderId="77" xfId="0" applyNumberFormat="1" applyFont="1" applyBorder="1" applyAlignment="1">
      <alignment horizontal="right" vertical="center"/>
    </xf>
    <xf numFmtId="49" fontId="18" fillId="0" borderId="83" xfId="0" applyNumberFormat="1" applyFont="1" applyBorder="1" applyAlignment="1">
      <alignment horizontal="center" vertical="center"/>
    </xf>
    <xf numFmtId="49" fontId="18" fillId="0" borderId="84" xfId="0" applyNumberFormat="1" applyFont="1" applyBorder="1" applyAlignment="1">
      <alignment horizontal="center" vertical="center"/>
    </xf>
    <xf numFmtId="49" fontId="18" fillId="0" borderId="85" xfId="0" applyNumberFormat="1" applyFont="1" applyBorder="1" applyAlignment="1">
      <alignment horizontal="center" vertical="center"/>
    </xf>
    <xf numFmtId="49" fontId="20" fillId="0" borderId="46" xfId="0" applyNumberFormat="1" applyFont="1" applyBorder="1" applyAlignment="1">
      <alignment horizontal="center" vertical="center" wrapText="1"/>
    </xf>
    <xf numFmtId="49" fontId="20" fillId="0" borderId="78" xfId="0" applyNumberFormat="1" applyFont="1" applyBorder="1" applyAlignment="1">
      <alignment vertical="center" wrapText="1"/>
    </xf>
    <xf numFmtId="0" fontId="1" fillId="0" borderId="79" xfId="0" applyFont="1" applyBorder="1" applyAlignment="1">
      <alignment vertical="center" wrapText="1"/>
    </xf>
    <xf numFmtId="0" fontId="1" fillId="0" borderId="80" xfId="0" applyFont="1" applyBorder="1" applyAlignment="1">
      <alignment vertical="center" wrapText="1"/>
    </xf>
    <xf numFmtId="0" fontId="1" fillId="0" borderId="81" xfId="0" applyFont="1" applyBorder="1" applyAlignment="1">
      <alignment vertical="center" wrapText="1"/>
    </xf>
    <xf numFmtId="0" fontId="1" fillId="0" borderId="32" xfId="0" applyFont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40" fillId="5" borderId="86" xfId="0" applyFont="1" applyFill="1" applyBorder="1" applyAlignment="1">
      <alignment wrapText="1"/>
    </xf>
    <xf numFmtId="0" fontId="40" fillId="5" borderId="87" xfId="0" applyFont="1" applyFill="1" applyBorder="1" applyAlignment="1">
      <alignment wrapText="1"/>
    </xf>
    <xf numFmtId="0" fontId="40" fillId="5" borderId="88" xfId="0" applyFont="1" applyFill="1" applyBorder="1" applyAlignment="1">
      <alignment wrapText="1"/>
    </xf>
    <xf numFmtId="0" fontId="40" fillId="5" borderId="60" xfId="0" applyFont="1" applyFill="1" applyBorder="1" applyAlignment="1">
      <alignment wrapText="1"/>
    </xf>
    <xf numFmtId="0" fontId="40" fillId="5" borderId="0" xfId="0" applyFont="1" applyFill="1" applyBorder="1" applyAlignment="1">
      <alignment wrapText="1"/>
    </xf>
    <xf numFmtId="0" fontId="40" fillId="5" borderId="76" xfId="0" applyFont="1" applyFill="1" applyBorder="1" applyAlignment="1">
      <alignment wrapText="1"/>
    </xf>
    <xf numFmtId="0" fontId="40" fillId="5" borderId="59" xfId="0" applyFont="1" applyFill="1" applyBorder="1" applyAlignment="1">
      <alignment wrapText="1"/>
    </xf>
    <xf numFmtId="0" fontId="40" fillId="5" borderId="54" xfId="0" applyFont="1" applyFill="1" applyBorder="1" applyAlignment="1">
      <alignment wrapText="1"/>
    </xf>
    <xf numFmtId="0" fontId="40" fillId="5" borderId="16" xfId="0" applyFont="1" applyFill="1" applyBorder="1" applyAlignment="1">
      <alignment wrapText="1"/>
    </xf>
    <xf numFmtId="0" fontId="40" fillId="5" borderId="86" xfId="0" applyFont="1" applyFill="1" applyBorder="1" applyAlignment="1">
      <alignment horizontal="center" wrapText="1"/>
    </xf>
    <xf numFmtId="0" fontId="40" fillId="5" borderId="87" xfId="0" applyFont="1" applyFill="1" applyBorder="1" applyAlignment="1">
      <alignment horizontal="center" wrapText="1"/>
    </xf>
    <xf numFmtId="0" fontId="40" fillId="5" borderId="88" xfId="0" applyFont="1" applyFill="1" applyBorder="1" applyAlignment="1">
      <alignment horizontal="center" wrapText="1"/>
    </xf>
    <xf numFmtId="0" fontId="40" fillId="5" borderId="60" xfId="0" applyFont="1" applyFill="1" applyBorder="1" applyAlignment="1">
      <alignment horizontal="center" wrapText="1"/>
    </xf>
    <xf numFmtId="0" fontId="40" fillId="5" borderId="0" xfId="0" applyFont="1" applyFill="1" applyBorder="1" applyAlignment="1">
      <alignment horizontal="center" wrapText="1"/>
    </xf>
    <xf numFmtId="0" fontId="40" fillId="5" borderId="76" xfId="0" applyFont="1" applyFill="1" applyBorder="1" applyAlignment="1">
      <alignment horizontal="center" wrapText="1"/>
    </xf>
    <xf numFmtId="0" fontId="40" fillId="5" borderId="59" xfId="0" applyFont="1" applyFill="1" applyBorder="1" applyAlignment="1">
      <alignment horizontal="center" wrapText="1"/>
    </xf>
    <xf numFmtId="0" fontId="40" fillId="5" borderId="54" xfId="0" applyFont="1" applyFill="1" applyBorder="1" applyAlignment="1">
      <alignment horizontal="center" wrapText="1"/>
    </xf>
    <xf numFmtId="0" fontId="40" fillId="5" borderId="16" xfId="0" applyFont="1" applyFill="1" applyBorder="1" applyAlignment="1">
      <alignment horizontal="center" wrapText="1"/>
    </xf>
    <xf numFmtId="49" fontId="20" fillId="0" borderId="30" xfId="0" applyNumberFormat="1" applyFont="1" applyBorder="1" applyAlignment="1">
      <alignment vertical="center" wrapText="1"/>
    </xf>
    <xf numFmtId="0" fontId="1" fillId="0" borderId="52" xfId="0" applyFont="1" applyBorder="1" applyAlignment="1">
      <alignment vertical="center" wrapText="1"/>
    </xf>
    <xf numFmtId="0" fontId="1" fillId="0" borderId="53" xfId="0" applyFont="1" applyBorder="1" applyAlignment="1">
      <alignment vertical="center" wrapText="1"/>
    </xf>
    <xf numFmtId="0" fontId="1" fillId="0" borderId="31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49" fontId="18" fillId="0" borderId="42" xfId="0" applyNumberFormat="1" applyFont="1" applyBorder="1" applyAlignment="1">
      <alignment horizontal="right" vertical="center"/>
    </xf>
    <xf numFmtId="49" fontId="18" fillId="0" borderId="39" xfId="0" applyNumberFormat="1" applyFont="1" applyBorder="1" applyAlignment="1">
      <alignment horizontal="right" vertical="center"/>
    </xf>
    <xf numFmtId="49" fontId="18" fillId="0" borderId="36" xfId="0" applyNumberFormat="1" applyFont="1" applyBorder="1" applyAlignment="1">
      <alignment horizontal="center" vertical="center"/>
    </xf>
    <xf numFmtId="49" fontId="22" fillId="0" borderId="42" xfId="0" applyNumberFormat="1" applyFont="1" applyBorder="1" applyAlignment="1">
      <alignment horizontal="right" vertical="center"/>
    </xf>
    <xf numFmtId="49" fontId="24" fillId="0" borderId="42" xfId="0" applyNumberFormat="1" applyFont="1" applyBorder="1" applyAlignment="1">
      <alignment horizontal="right" vertical="center"/>
    </xf>
    <xf numFmtId="49" fontId="20" fillId="0" borderId="42" xfId="0" applyNumberFormat="1" applyFont="1" applyBorder="1" applyAlignment="1">
      <alignment horizontal="right" vertical="center"/>
    </xf>
    <xf numFmtId="49" fontId="18" fillId="0" borderId="45" xfId="0" applyNumberFormat="1" applyFont="1" applyBorder="1" applyAlignment="1">
      <alignment horizontal="right" vertical="center"/>
    </xf>
    <xf numFmtId="0" fontId="1" fillId="0" borderId="68" xfId="0" applyFont="1" applyBorder="1" applyAlignment="1">
      <alignment wrapText="1"/>
    </xf>
    <xf numFmtId="0" fontId="1" fillId="0" borderId="49" xfId="0" applyFont="1" applyBorder="1" applyAlignment="1">
      <alignment wrapText="1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/>
    </xf>
    <xf numFmtId="49" fontId="20" fillId="5" borderId="105" xfId="0" applyNumberFormat="1" applyFont="1" applyFill="1" applyBorder="1" applyAlignment="1">
      <alignment horizontal="center" vertical="center" wrapText="1"/>
    </xf>
    <xf numFmtId="0" fontId="1" fillId="5" borderId="105" xfId="0" applyFont="1" applyFill="1" applyBorder="1" applyAlignment="1">
      <alignment horizontal="center" vertical="center" wrapText="1"/>
    </xf>
    <xf numFmtId="0" fontId="1" fillId="5" borderId="106" xfId="0" applyFont="1" applyFill="1" applyBorder="1" applyAlignment="1">
      <alignment horizontal="center" vertical="center" wrapText="1"/>
    </xf>
    <xf numFmtId="0" fontId="1" fillId="5" borderId="107" xfId="0" applyFont="1" applyFill="1" applyBorder="1" applyAlignment="1">
      <alignment horizontal="center" vertical="center" wrapText="1"/>
    </xf>
    <xf numFmtId="49" fontId="20" fillId="5" borderId="106" xfId="0" applyNumberFormat="1" applyFont="1" applyFill="1" applyBorder="1" applyAlignment="1">
      <alignment horizontal="center" vertical="center" wrapText="1"/>
    </xf>
    <xf numFmtId="49" fontId="19" fillId="5" borderId="105" xfId="0" applyNumberFormat="1" applyFont="1" applyFill="1" applyBorder="1" applyAlignment="1">
      <alignment horizontal="center" vertical="center" wrapText="1"/>
    </xf>
    <xf numFmtId="49" fontId="19" fillId="5" borderId="106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wrapText="1"/>
    </xf>
    <xf numFmtId="0" fontId="2" fillId="0" borderId="0" xfId="0" applyFont="1" applyAlignment="1">
      <alignment wrapText="1"/>
    </xf>
    <xf numFmtId="49" fontId="20" fillId="0" borderId="90" xfId="0" applyNumberFormat="1" applyFont="1" applyBorder="1" applyAlignment="1">
      <alignment horizontal="right" vertical="center"/>
    </xf>
    <xf numFmtId="49" fontId="18" fillId="0" borderId="93" xfId="0" applyNumberFormat="1" applyFont="1" applyBorder="1" applyAlignment="1">
      <alignment horizontal="right" vertical="center"/>
    </xf>
    <xf numFmtId="49" fontId="18" fillId="0" borderId="90" xfId="0" applyNumberFormat="1" applyFont="1" applyBorder="1" applyAlignment="1">
      <alignment horizontal="right" vertical="center"/>
    </xf>
    <xf numFmtId="49" fontId="22" fillId="0" borderId="90" xfId="0" applyNumberFormat="1" applyFont="1" applyBorder="1" applyAlignment="1">
      <alignment horizontal="right" vertical="center"/>
    </xf>
    <xf numFmtId="49" fontId="24" fillId="0" borderId="90" xfId="0" applyNumberFormat="1" applyFont="1" applyBorder="1" applyAlignment="1">
      <alignment horizontal="right" vertical="center"/>
    </xf>
    <xf numFmtId="49" fontId="18" fillId="0" borderId="94" xfId="0" applyNumberFormat="1" applyFont="1" applyBorder="1" applyAlignment="1">
      <alignment horizontal="right" vertical="center"/>
    </xf>
    <xf numFmtId="49" fontId="18" fillId="0" borderId="91" xfId="0" applyNumberFormat="1" applyFont="1" applyBorder="1" applyAlignment="1">
      <alignment horizontal="right" vertical="center"/>
    </xf>
    <xf numFmtId="49" fontId="20" fillId="0" borderId="91" xfId="0" applyNumberFormat="1" applyFont="1" applyBorder="1" applyAlignment="1">
      <alignment horizontal="right" vertical="center"/>
    </xf>
    <xf numFmtId="49" fontId="22" fillId="0" borderId="91" xfId="0" applyNumberFormat="1" applyFont="1" applyBorder="1" applyAlignment="1">
      <alignment horizontal="right" vertical="center"/>
    </xf>
    <xf numFmtId="49" fontId="24" fillId="0" borderId="91" xfId="0" applyNumberFormat="1" applyFont="1" applyBorder="1" applyAlignment="1">
      <alignment horizontal="right" vertical="center"/>
    </xf>
    <xf numFmtId="49" fontId="18" fillId="0" borderId="104" xfId="0" applyNumberFormat="1" applyFont="1" applyBorder="1" applyAlignment="1">
      <alignment horizontal="right" vertical="center"/>
    </xf>
    <xf numFmtId="49" fontId="18" fillId="0" borderId="99" xfId="0" applyNumberFormat="1" applyFont="1" applyBorder="1" applyAlignment="1">
      <alignment horizontal="right" vertical="center"/>
    </xf>
    <xf numFmtId="49" fontId="18" fillId="0" borderId="100" xfId="0" applyNumberFormat="1" applyFont="1" applyBorder="1" applyAlignment="1">
      <alignment horizontal="right" vertical="center"/>
    </xf>
    <xf numFmtId="49" fontId="20" fillId="0" borderId="96" xfId="0" applyNumberFormat="1" applyFont="1" applyBorder="1" applyAlignment="1">
      <alignment horizontal="right" vertical="center"/>
    </xf>
    <xf numFmtId="49" fontId="20" fillId="0" borderId="98" xfId="0" applyNumberFormat="1" applyFont="1" applyBorder="1" applyAlignment="1">
      <alignment horizontal="right" vertical="center"/>
    </xf>
    <xf numFmtId="0" fontId="17" fillId="0" borderId="92" xfId="0" applyFont="1" applyBorder="1" applyAlignment="1">
      <alignment vertical="center" wrapText="1"/>
    </xf>
    <xf numFmtId="0" fontId="38" fillId="0" borderId="89" xfId="0" applyFont="1" applyBorder="1" applyAlignment="1">
      <alignment vertical="center" wrapText="1"/>
    </xf>
    <xf numFmtId="49" fontId="18" fillId="0" borderId="96" xfId="0" applyNumberFormat="1" applyFont="1" applyBorder="1" applyAlignment="1">
      <alignment horizontal="right" vertical="center"/>
    </xf>
    <xf numFmtId="49" fontId="18" fillId="0" borderId="98" xfId="0" applyNumberFormat="1" applyFont="1" applyBorder="1" applyAlignment="1">
      <alignment horizontal="right" vertical="center"/>
    </xf>
    <xf numFmtId="0" fontId="17" fillId="0" borderId="89" xfId="0" applyFont="1" applyBorder="1" applyAlignment="1">
      <alignment vertical="center" wrapText="1"/>
    </xf>
    <xf numFmtId="0" fontId="39" fillId="0" borderId="89" xfId="0" applyFont="1" applyBorder="1" applyAlignment="1">
      <alignment vertical="center" wrapText="1"/>
    </xf>
    <xf numFmtId="0" fontId="23" fillId="0" borderId="89" xfId="0" applyFont="1" applyBorder="1" applyAlignment="1">
      <alignment vertical="center" wrapText="1"/>
    </xf>
    <xf numFmtId="49" fontId="22" fillId="0" borderId="96" xfId="0" applyNumberFormat="1" applyFont="1" applyBorder="1" applyAlignment="1">
      <alignment horizontal="right" vertical="center"/>
    </xf>
    <xf numFmtId="49" fontId="22" fillId="0" borderId="98" xfId="0" applyNumberFormat="1" applyFont="1" applyBorder="1" applyAlignment="1">
      <alignment horizontal="right" vertical="center"/>
    </xf>
    <xf numFmtId="49" fontId="24" fillId="0" borderId="96" xfId="0" applyNumberFormat="1" applyFont="1" applyBorder="1" applyAlignment="1">
      <alignment horizontal="right" vertical="center"/>
    </xf>
    <xf numFmtId="49" fontId="24" fillId="0" borderId="98" xfId="0" applyNumberFormat="1" applyFont="1" applyBorder="1" applyAlignment="1">
      <alignment horizontal="right" vertical="center"/>
    </xf>
    <xf numFmtId="49" fontId="18" fillId="0" borderId="102" xfId="0" applyNumberFormat="1" applyFont="1" applyBorder="1" applyAlignment="1">
      <alignment horizontal="right" vertical="center"/>
    </xf>
    <xf numFmtId="49" fontId="18" fillId="0" borderId="103" xfId="0" applyNumberFormat="1" applyFont="1" applyBorder="1" applyAlignment="1">
      <alignment horizontal="right" vertical="center"/>
    </xf>
    <xf numFmtId="0" fontId="17" fillId="0" borderId="101" xfId="0" applyFont="1" applyBorder="1" applyAlignment="1">
      <alignment vertical="center" wrapText="1"/>
    </xf>
    <xf numFmtId="0" fontId="29" fillId="5" borderId="55" xfId="0" applyFont="1" applyFill="1" applyBorder="1" applyAlignment="1">
      <alignment horizontal="center" vertical="center"/>
    </xf>
    <xf numFmtId="0" fontId="29" fillId="5" borderId="14" xfId="0" applyFont="1" applyFill="1" applyBorder="1" applyAlignment="1">
      <alignment horizontal="center" vertical="center"/>
    </xf>
    <xf numFmtId="0" fontId="29" fillId="3" borderId="55" xfId="0" applyFont="1" applyFill="1" applyBorder="1" applyAlignment="1">
      <alignment horizontal="center" vertical="center"/>
    </xf>
    <xf numFmtId="0" fontId="29" fillId="3" borderId="14" xfId="0" applyFont="1" applyFill="1" applyBorder="1" applyAlignment="1">
      <alignment horizontal="center" vertical="center"/>
    </xf>
    <xf numFmtId="0" fontId="9" fillId="0" borderId="56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3" fontId="10" fillId="0" borderId="58" xfId="0" applyNumberFormat="1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6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3" fontId="10" fillId="0" borderId="55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3" fontId="28" fillId="8" borderId="55" xfId="0" applyNumberFormat="1" applyFont="1" applyFill="1" applyBorder="1" applyAlignment="1">
      <alignment horizontal="center" vertical="center"/>
    </xf>
    <xf numFmtId="0" fontId="28" fillId="8" borderId="14" xfId="0" applyFont="1" applyFill="1" applyBorder="1" applyAlignment="1">
      <alignment horizontal="center" vertical="center"/>
    </xf>
    <xf numFmtId="0" fontId="28" fillId="8" borderId="55" xfId="0" applyFont="1" applyFill="1" applyBorder="1" applyAlignment="1">
      <alignment horizontal="center" vertical="center"/>
    </xf>
    <xf numFmtId="3" fontId="28" fillId="8" borderId="14" xfId="0" applyNumberFormat="1" applyFont="1" applyFill="1" applyBorder="1" applyAlignment="1">
      <alignment horizontal="center" vertical="center"/>
    </xf>
    <xf numFmtId="0" fontId="0" fillId="0" borderId="55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59" xfId="0" applyBorder="1" applyAlignment="1">
      <alignment wrapText="1"/>
    </xf>
    <xf numFmtId="0" fontId="0" fillId="0" borderId="16" xfId="0" applyBorder="1" applyAlignment="1">
      <alignment wrapText="1"/>
    </xf>
    <xf numFmtId="0" fontId="10" fillId="0" borderId="55" xfId="0" applyFont="1" applyBorder="1" applyAlignment="1">
      <alignment horizontal="center" vertical="center" wrapText="1"/>
    </xf>
    <xf numFmtId="3" fontId="10" fillId="0" borderId="55" xfId="0" applyNumberFormat="1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1" fillId="2" borderId="54" xfId="0" applyFont="1" applyFill="1" applyBorder="1" applyAlignment="1">
      <alignment horizontal="left" vertical="center" wrapText="1"/>
    </xf>
    <xf numFmtId="0" fontId="10" fillId="0" borderId="54" xfId="0" applyFont="1" applyBorder="1" applyAlignment="1">
      <alignment horizontal="left" vertical="center"/>
    </xf>
    <xf numFmtId="0" fontId="31" fillId="7" borderId="58" xfId="0" applyFont="1" applyFill="1" applyBorder="1" applyAlignment="1">
      <alignment horizontal="left" vertical="center" wrapText="1"/>
    </xf>
    <xf numFmtId="0" fontId="31" fillId="7" borderId="57" xfId="0" applyFont="1" applyFill="1" applyBorder="1" applyAlignment="1">
      <alignment horizontal="left" vertical="center" wrapText="1"/>
    </xf>
    <xf numFmtId="0" fontId="31" fillId="7" borderId="59" xfId="0" applyFont="1" applyFill="1" applyBorder="1" applyAlignment="1">
      <alignment horizontal="left" vertical="center" wrapText="1"/>
    </xf>
    <xf numFmtId="0" fontId="31" fillId="7" borderId="16" xfId="0" applyFont="1" applyFill="1" applyBorder="1" applyAlignment="1">
      <alignment horizontal="left" vertical="center" wrapText="1"/>
    </xf>
  </cellXfs>
  <cellStyles count="2">
    <cellStyle name="Normál" xfId="0" builtinId="0"/>
    <cellStyle name="Normal_KTRSZJ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B349"/>
  <sheetViews>
    <sheetView topLeftCell="A314" workbookViewId="0">
      <selection activeCell="AG25" sqref="AG25"/>
    </sheetView>
  </sheetViews>
  <sheetFormatPr defaultRowHeight="15"/>
  <cols>
    <col min="7" max="7" width="4.42578125" customWidth="1"/>
    <col min="8" max="8" width="9.140625" hidden="1" customWidth="1"/>
    <col min="9" max="9" width="0.140625" hidden="1" customWidth="1"/>
    <col min="10" max="17" width="9.140625" hidden="1" customWidth="1"/>
    <col min="18" max="18" width="7.140625" customWidth="1"/>
    <col min="19" max="19" width="2.7109375" customWidth="1"/>
    <col min="22" max="22" width="0.85546875" customWidth="1"/>
    <col min="23" max="23" width="9.140625" hidden="1" customWidth="1"/>
    <col min="25" max="25" width="8.140625" customWidth="1"/>
    <col min="26" max="26" width="5.28515625" hidden="1" customWidth="1"/>
    <col min="27" max="27" width="4.7109375" customWidth="1"/>
    <col min="28" max="28" width="14.42578125" customWidth="1"/>
  </cols>
  <sheetData>
    <row r="3" spans="1:28">
      <c r="A3" s="266" t="s">
        <v>1599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8"/>
    </row>
    <row r="4" spans="1:28">
      <c r="A4" s="269"/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8"/>
    </row>
    <row r="5" spans="1:28">
      <c r="A5" s="269"/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8"/>
    </row>
    <row r="6" spans="1:28" ht="38.25" customHeight="1">
      <c r="A6" s="269"/>
      <c r="B6" s="267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7"/>
      <c r="Y6" s="267"/>
      <c r="Z6" s="267"/>
      <c r="AA6" s="267"/>
      <c r="AB6" s="268"/>
    </row>
    <row r="7" spans="1:28" ht="15.75">
      <c r="A7" s="270"/>
      <c r="B7" s="270"/>
      <c r="C7" s="270"/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270"/>
      <c r="X7" s="270"/>
      <c r="Y7" s="270"/>
      <c r="Z7" s="270"/>
      <c r="AA7" s="270"/>
      <c r="AB7" s="123"/>
    </row>
    <row r="8" spans="1:28" ht="15.75" thickBot="1">
      <c r="A8" s="271"/>
      <c r="B8" s="271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180"/>
    </row>
    <row r="9" spans="1:28" ht="31.5" customHeight="1" thickTop="1" thickBot="1">
      <c r="A9" s="272" t="s">
        <v>39</v>
      </c>
      <c r="B9" s="272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3" t="s">
        <v>1252</v>
      </c>
      <c r="S9" s="273"/>
      <c r="T9" s="274" t="s">
        <v>545</v>
      </c>
      <c r="U9" s="274"/>
      <c r="V9" s="274"/>
      <c r="W9" s="274" t="s">
        <v>592</v>
      </c>
      <c r="X9" s="275" t="s">
        <v>1253</v>
      </c>
      <c r="Y9" s="275"/>
      <c r="Z9" s="275"/>
      <c r="AA9" s="276"/>
      <c r="AB9" s="181" t="s">
        <v>6</v>
      </c>
    </row>
    <row r="10" spans="1:28" ht="15.75" thickBot="1">
      <c r="A10" s="263" t="s">
        <v>179</v>
      </c>
      <c r="B10" s="263"/>
      <c r="C10" s="263"/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3"/>
      <c r="O10" s="263"/>
      <c r="P10" s="263"/>
      <c r="Q10" s="263"/>
      <c r="R10" s="264" t="s">
        <v>180</v>
      </c>
      <c r="S10" s="264"/>
      <c r="T10" s="264" t="s">
        <v>181</v>
      </c>
      <c r="U10" s="264"/>
      <c r="V10" s="264"/>
      <c r="W10" s="264" t="s">
        <v>183</v>
      </c>
      <c r="X10" s="264" t="s">
        <v>182</v>
      </c>
      <c r="Y10" s="264"/>
      <c r="Z10" s="264"/>
      <c r="AA10" s="265"/>
      <c r="AB10" s="182" t="s">
        <v>183</v>
      </c>
    </row>
    <row r="11" spans="1:28">
      <c r="A11" s="230" t="s">
        <v>188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1" t="s">
        <v>179</v>
      </c>
      <c r="S11" s="231"/>
      <c r="T11" s="232">
        <v>172194951</v>
      </c>
      <c r="U11" s="232"/>
      <c r="V11" s="232"/>
      <c r="W11" s="232" t="s">
        <v>1254</v>
      </c>
      <c r="X11" s="232">
        <v>205740152</v>
      </c>
      <c r="Y11" s="232"/>
      <c r="Z11" s="232"/>
      <c r="AA11" s="233"/>
      <c r="AB11" s="183">
        <v>201310950</v>
      </c>
    </row>
    <row r="12" spans="1:28">
      <c r="A12" s="230" t="s">
        <v>190</v>
      </c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1" t="s">
        <v>180</v>
      </c>
      <c r="S12" s="231"/>
      <c r="T12" s="232" t="s">
        <v>189</v>
      </c>
      <c r="U12" s="232"/>
      <c r="V12" s="232"/>
      <c r="W12" s="232" t="s">
        <v>1254</v>
      </c>
      <c r="X12" s="232" t="s">
        <v>189</v>
      </c>
      <c r="Y12" s="232"/>
      <c r="Z12" s="232"/>
      <c r="AA12" s="233"/>
      <c r="AB12" s="1"/>
    </row>
    <row r="13" spans="1:28">
      <c r="A13" s="230" t="s">
        <v>191</v>
      </c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1" t="s">
        <v>181</v>
      </c>
      <c r="S13" s="231"/>
      <c r="T13" s="232" t="s">
        <v>189</v>
      </c>
      <c r="U13" s="232"/>
      <c r="V13" s="232"/>
      <c r="W13" s="232" t="s">
        <v>1254</v>
      </c>
      <c r="X13" s="232" t="s">
        <v>189</v>
      </c>
      <c r="Y13" s="232"/>
      <c r="Z13" s="232"/>
      <c r="AA13" s="233"/>
      <c r="AB13" s="1"/>
    </row>
    <row r="14" spans="1:28">
      <c r="A14" s="230" t="s">
        <v>192</v>
      </c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1" t="s">
        <v>182</v>
      </c>
      <c r="S14" s="231"/>
      <c r="T14" s="232" t="s">
        <v>189</v>
      </c>
      <c r="U14" s="232"/>
      <c r="V14" s="232"/>
      <c r="W14" s="232" t="s">
        <v>1254</v>
      </c>
      <c r="X14" s="232" t="s">
        <v>189</v>
      </c>
      <c r="Y14" s="232"/>
      <c r="Z14" s="232"/>
      <c r="AA14" s="233"/>
      <c r="AB14" s="1"/>
    </row>
    <row r="15" spans="1:28">
      <c r="A15" s="230" t="s">
        <v>193</v>
      </c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1" t="s">
        <v>183</v>
      </c>
      <c r="S15" s="231"/>
      <c r="T15" s="232" t="s">
        <v>189</v>
      </c>
      <c r="U15" s="232"/>
      <c r="V15" s="232"/>
      <c r="W15" s="232" t="s">
        <v>1254</v>
      </c>
      <c r="X15" s="232" t="s">
        <v>189</v>
      </c>
      <c r="Y15" s="232"/>
      <c r="Z15" s="232"/>
      <c r="AA15" s="233"/>
      <c r="AB15" s="1"/>
    </row>
    <row r="16" spans="1:28">
      <c r="A16" s="230" t="s">
        <v>194</v>
      </c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1" t="s">
        <v>492</v>
      </c>
      <c r="S16" s="231"/>
      <c r="T16" s="232" t="s">
        <v>189</v>
      </c>
      <c r="U16" s="232"/>
      <c r="V16" s="232"/>
      <c r="W16" s="232" t="s">
        <v>1254</v>
      </c>
      <c r="X16" s="232" t="s">
        <v>189</v>
      </c>
      <c r="Y16" s="232"/>
      <c r="Z16" s="232"/>
      <c r="AA16" s="233"/>
      <c r="AB16" s="1"/>
    </row>
    <row r="17" spans="1:28">
      <c r="A17" s="230" t="s">
        <v>195</v>
      </c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1" t="s">
        <v>184</v>
      </c>
      <c r="S17" s="231"/>
      <c r="T17" s="232">
        <v>1940900</v>
      </c>
      <c r="U17" s="232"/>
      <c r="V17" s="232"/>
      <c r="W17" s="232"/>
      <c r="X17" s="232">
        <v>1100900</v>
      </c>
      <c r="Y17" s="232"/>
      <c r="Z17" s="232"/>
      <c r="AA17" s="233"/>
      <c r="AB17" s="1">
        <v>892194</v>
      </c>
    </row>
    <row r="18" spans="1:28">
      <c r="A18" s="230" t="s">
        <v>196</v>
      </c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1" t="s">
        <v>185</v>
      </c>
      <c r="S18" s="231"/>
      <c r="T18" s="232" t="s">
        <v>189</v>
      </c>
      <c r="U18" s="232"/>
      <c r="V18" s="232"/>
      <c r="W18" s="232" t="s">
        <v>1254</v>
      </c>
      <c r="X18" s="232"/>
      <c r="Y18" s="232"/>
      <c r="Z18" s="232"/>
      <c r="AA18" s="233"/>
      <c r="AB18" s="1"/>
    </row>
    <row r="19" spans="1:28">
      <c r="A19" s="230" t="s">
        <v>197</v>
      </c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1" t="s">
        <v>186</v>
      </c>
      <c r="S19" s="231"/>
      <c r="T19" s="232">
        <v>360000</v>
      </c>
      <c r="U19" s="232"/>
      <c r="V19" s="232"/>
      <c r="W19" s="232" t="s">
        <v>1254</v>
      </c>
      <c r="X19" s="232">
        <v>369270</v>
      </c>
      <c r="Y19" s="232"/>
      <c r="Z19" s="232"/>
      <c r="AA19" s="233"/>
      <c r="AB19" s="1">
        <v>367770</v>
      </c>
    </row>
    <row r="20" spans="1:28">
      <c r="A20" s="230" t="s">
        <v>198</v>
      </c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1" t="s">
        <v>493</v>
      </c>
      <c r="S20" s="231"/>
      <c r="T20" s="232" t="s">
        <v>189</v>
      </c>
      <c r="U20" s="232"/>
      <c r="V20" s="232"/>
      <c r="W20" s="232" t="s">
        <v>1254</v>
      </c>
      <c r="X20" s="232" t="s">
        <v>189</v>
      </c>
      <c r="Y20" s="232"/>
      <c r="Z20" s="232"/>
      <c r="AA20" s="233"/>
      <c r="AB20" s="1"/>
    </row>
    <row r="21" spans="1:28">
      <c r="A21" s="230" t="s">
        <v>199</v>
      </c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1" t="s">
        <v>187</v>
      </c>
      <c r="S21" s="231"/>
      <c r="T21" s="232" t="s">
        <v>189</v>
      </c>
      <c r="U21" s="232"/>
      <c r="V21" s="232"/>
      <c r="W21" s="232" t="s">
        <v>1254</v>
      </c>
      <c r="X21" s="232" t="s">
        <v>189</v>
      </c>
      <c r="Y21" s="232"/>
      <c r="Z21" s="232"/>
      <c r="AA21" s="233"/>
      <c r="AB21" s="1"/>
    </row>
    <row r="22" spans="1:28">
      <c r="A22" s="230" t="s">
        <v>200</v>
      </c>
      <c r="B22" s="230"/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1" t="s">
        <v>1255</v>
      </c>
      <c r="S22" s="231"/>
      <c r="T22" s="232" t="s">
        <v>189</v>
      </c>
      <c r="U22" s="232"/>
      <c r="V22" s="232"/>
      <c r="W22" s="232" t="s">
        <v>1254</v>
      </c>
      <c r="X22" s="232" t="s">
        <v>189</v>
      </c>
      <c r="Y22" s="232"/>
      <c r="Z22" s="232"/>
      <c r="AA22" s="233"/>
      <c r="AB22" s="1"/>
    </row>
    <row r="23" spans="1:28">
      <c r="A23" s="230" t="s">
        <v>201</v>
      </c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231" t="s">
        <v>1256</v>
      </c>
      <c r="S23" s="231"/>
      <c r="T23" s="232" t="s">
        <v>1083</v>
      </c>
      <c r="U23" s="232"/>
      <c r="V23" s="232"/>
      <c r="W23" s="232" t="s">
        <v>1254</v>
      </c>
      <c r="X23" s="232">
        <v>1513234</v>
      </c>
      <c r="Y23" s="232"/>
      <c r="Z23" s="232"/>
      <c r="AA23" s="233"/>
      <c r="AB23" s="1">
        <v>1513234</v>
      </c>
    </row>
    <row r="24" spans="1:28">
      <c r="A24" s="230" t="s">
        <v>203</v>
      </c>
      <c r="B24" s="230"/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1" t="s">
        <v>1257</v>
      </c>
      <c r="S24" s="231"/>
      <c r="T24" s="232" t="s">
        <v>547</v>
      </c>
      <c r="U24" s="232"/>
      <c r="V24" s="232"/>
      <c r="W24" s="232" t="s">
        <v>1254</v>
      </c>
      <c r="X24" s="232"/>
      <c r="Y24" s="232"/>
      <c r="Z24" s="232"/>
      <c r="AA24" s="233"/>
      <c r="AB24" s="1"/>
    </row>
    <row r="25" spans="1:28">
      <c r="A25" s="230" t="s">
        <v>204</v>
      </c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1" t="s">
        <v>1258</v>
      </c>
      <c r="S25" s="231"/>
      <c r="T25" s="232" t="s">
        <v>1259</v>
      </c>
      <c r="U25" s="232"/>
      <c r="V25" s="232"/>
      <c r="W25" s="232" t="s">
        <v>1254</v>
      </c>
      <c r="X25" s="232">
        <f>SUM(X11+X17+X19+X23)</f>
        <v>208723556</v>
      </c>
      <c r="Y25" s="232"/>
      <c r="Z25" s="232"/>
      <c r="AA25" s="233"/>
      <c r="AB25" s="1">
        <v>204084148</v>
      </c>
    </row>
    <row r="26" spans="1:28">
      <c r="A26" s="230" t="s">
        <v>205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1" t="s">
        <v>1260</v>
      </c>
      <c r="S26" s="231"/>
      <c r="T26" s="232" t="s">
        <v>1261</v>
      </c>
      <c r="U26" s="232"/>
      <c r="V26" s="232"/>
      <c r="W26" s="232" t="s">
        <v>1254</v>
      </c>
      <c r="X26" s="232">
        <v>11262644</v>
      </c>
      <c r="Y26" s="232"/>
      <c r="Z26" s="232"/>
      <c r="AA26" s="233"/>
      <c r="AB26" s="1">
        <v>11262644</v>
      </c>
    </row>
    <row r="27" spans="1:28">
      <c r="A27" s="230" t="s">
        <v>206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1" t="s">
        <v>1262</v>
      </c>
      <c r="S27" s="231"/>
      <c r="T27" s="232" t="s">
        <v>1263</v>
      </c>
      <c r="U27" s="232"/>
      <c r="V27" s="232"/>
      <c r="W27" s="232" t="s">
        <v>1254</v>
      </c>
      <c r="X27" s="232">
        <v>9799000</v>
      </c>
      <c r="Y27" s="232"/>
      <c r="Z27" s="232"/>
      <c r="AA27" s="233"/>
      <c r="AB27" s="1">
        <v>9279000</v>
      </c>
    </row>
    <row r="28" spans="1:28">
      <c r="A28" s="230" t="s">
        <v>207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1" t="s">
        <v>1264</v>
      </c>
      <c r="S28" s="231"/>
      <c r="T28" s="232" t="s">
        <v>1265</v>
      </c>
      <c r="U28" s="232"/>
      <c r="V28" s="232"/>
      <c r="W28" s="232" t="s">
        <v>1254</v>
      </c>
      <c r="X28" s="232">
        <v>3560220</v>
      </c>
      <c r="Y28" s="232"/>
      <c r="Z28" s="232"/>
      <c r="AA28" s="233"/>
      <c r="AB28" s="1">
        <v>3310220</v>
      </c>
    </row>
    <row r="29" spans="1:28">
      <c r="A29" s="230" t="s">
        <v>208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  <c r="R29" s="231" t="s">
        <v>1266</v>
      </c>
      <c r="S29" s="231"/>
      <c r="T29" s="232" t="s">
        <v>1267</v>
      </c>
      <c r="U29" s="232"/>
      <c r="V29" s="232"/>
      <c r="W29" s="232" t="s">
        <v>1254</v>
      </c>
      <c r="X29" s="232">
        <f>SUM(X26+X27+X28)</f>
        <v>24621864</v>
      </c>
      <c r="Y29" s="232"/>
      <c r="Z29" s="232"/>
      <c r="AA29" s="233"/>
      <c r="AB29" s="1">
        <v>23851864</v>
      </c>
    </row>
    <row r="30" spans="1:28">
      <c r="A30" s="234" t="s">
        <v>548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5" t="s">
        <v>1268</v>
      </c>
      <c r="S30" s="235"/>
      <c r="T30" s="236" t="s">
        <v>1269</v>
      </c>
      <c r="U30" s="236"/>
      <c r="V30" s="236"/>
      <c r="W30" s="236" t="s">
        <v>1254</v>
      </c>
      <c r="X30" s="236">
        <f>SUM(X25+X29)</f>
        <v>233345420</v>
      </c>
      <c r="Y30" s="236"/>
      <c r="Z30" s="236"/>
      <c r="AA30" s="237"/>
      <c r="AB30" s="184">
        <v>227936012</v>
      </c>
    </row>
    <row r="31" spans="1:28">
      <c r="A31" s="234" t="s">
        <v>210</v>
      </c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5" t="s">
        <v>1270</v>
      </c>
      <c r="S31" s="235"/>
      <c r="T31" s="236" t="s">
        <v>1271</v>
      </c>
      <c r="U31" s="236"/>
      <c r="V31" s="236"/>
      <c r="W31" s="236" t="s">
        <v>1254</v>
      </c>
      <c r="X31" s="236">
        <v>29655305</v>
      </c>
      <c r="Y31" s="236"/>
      <c r="Z31" s="236"/>
      <c r="AA31" s="237"/>
      <c r="AB31" s="185">
        <v>29615085</v>
      </c>
    </row>
    <row r="32" spans="1:28">
      <c r="A32" s="230" t="s">
        <v>211</v>
      </c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1" t="s">
        <v>1272</v>
      </c>
      <c r="S32" s="231"/>
      <c r="T32" s="232">
        <v>26660047</v>
      </c>
      <c r="U32" s="232"/>
      <c r="V32" s="232"/>
      <c r="W32" s="232" t="s">
        <v>1254</v>
      </c>
      <c r="X32" s="232">
        <v>29376124</v>
      </c>
      <c r="Y32" s="232"/>
      <c r="Z32" s="232"/>
      <c r="AA32" s="233"/>
      <c r="AB32" s="1">
        <v>29190055</v>
      </c>
    </row>
    <row r="33" spans="1:28">
      <c r="A33" s="230" t="s">
        <v>212</v>
      </c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1" t="s">
        <v>1273</v>
      </c>
      <c r="S33" s="231"/>
      <c r="T33" s="232" t="s">
        <v>547</v>
      </c>
      <c r="U33" s="232"/>
      <c r="V33" s="232"/>
      <c r="W33" s="232" t="s">
        <v>1254</v>
      </c>
      <c r="X33" s="232" t="s">
        <v>547</v>
      </c>
      <c r="Y33" s="232"/>
      <c r="Z33" s="232"/>
      <c r="AA33" s="233"/>
      <c r="AB33" s="1"/>
    </row>
    <row r="34" spans="1:28">
      <c r="A34" s="230" t="s">
        <v>213</v>
      </c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1" t="s">
        <v>1274</v>
      </c>
      <c r="S34" s="231"/>
      <c r="T34" s="232" t="s">
        <v>547</v>
      </c>
      <c r="U34" s="232"/>
      <c r="V34" s="232"/>
      <c r="W34" s="232" t="s">
        <v>1254</v>
      </c>
      <c r="X34" s="232" t="s">
        <v>547</v>
      </c>
      <c r="Y34" s="232"/>
      <c r="Z34" s="232"/>
      <c r="AA34" s="233"/>
      <c r="AB34" s="1"/>
    </row>
    <row r="35" spans="1:28">
      <c r="A35" s="230" t="s">
        <v>214</v>
      </c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231" t="s">
        <v>1275</v>
      </c>
      <c r="S35" s="231"/>
      <c r="T35" s="232" t="s">
        <v>547</v>
      </c>
      <c r="U35" s="232"/>
      <c r="V35" s="232"/>
      <c r="W35" s="232" t="s">
        <v>1254</v>
      </c>
      <c r="X35" s="232" t="s">
        <v>547</v>
      </c>
      <c r="Y35" s="232"/>
      <c r="Z35" s="232"/>
      <c r="AA35" s="233"/>
      <c r="AB35" s="1">
        <v>131744</v>
      </c>
    </row>
    <row r="36" spans="1:28" ht="29.25" customHeight="1">
      <c r="A36" s="230" t="s">
        <v>215</v>
      </c>
      <c r="B36" s="230"/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231" t="s">
        <v>1276</v>
      </c>
      <c r="S36" s="231"/>
      <c r="T36" s="232" t="s">
        <v>547</v>
      </c>
      <c r="U36" s="232"/>
      <c r="V36" s="232"/>
      <c r="W36" s="232" t="s">
        <v>1254</v>
      </c>
      <c r="X36" s="232" t="s">
        <v>547</v>
      </c>
      <c r="Y36" s="232"/>
      <c r="Z36" s="232"/>
      <c r="AA36" s="233"/>
      <c r="AB36" s="1"/>
    </row>
    <row r="37" spans="1:28">
      <c r="A37" s="230" t="s">
        <v>216</v>
      </c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231" t="s">
        <v>1277</v>
      </c>
      <c r="S37" s="231"/>
      <c r="T37" s="232">
        <v>291135</v>
      </c>
      <c r="U37" s="232"/>
      <c r="V37" s="232"/>
      <c r="W37" s="232" t="s">
        <v>1254</v>
      </c>
      <c r="X37" s="232">
        <v>279181</v>
      </c>
      <c r="Y37" s="232"/>
      <c r="Z37" s="232"/>
      <c r="AA37" s="233" t="s">
        <v>1254</v>
      </c>
      <c r="AB37" s="1">
        <v>293286</v>
      </c>
    </row>
    <row r="38" spans="1:28">
      <c r="A38" s="241" t="s">
        <v>217</v>
      </c>
      <c r="B38" s="241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2" t="s">
        <v>1278</v>
      </c>
      <c r="S38" s="242"/>
      <c r="T38" s="243" t="s">
        <v>1279</v>
      </c>
      <c r="U38" s="243"/>
      <c r="V38" s="243"/>
      <c r="W38" s="243" t="s">
        <v>1254</v>
      </c>
      <c r="X38" s="243">
        <v>1671217</v>
      </c>
      <c r="Y38" s="243"/>
      <c r="Z38" s="243"/>
      <c r="AA38" s="244"/>
      <c r="AB38" s="186">
        <v>1661418</v>
      </c>
    </row>
    <row r="39" spans="1:28">
      <c r="A39" s="245" t="s">
        <v>1280</v>
      </c>
      <c r="B39" s="251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2"/>
      <c r="R39" s="248"/>
      <c r="S39" s="247"/>
      <c r="T39" s="233" t="s">
        <v>1281</v>
      </c>
      <c r="U39" s="249"/>
      <c r="V39" s="249"/>
      <c r="W39" s="250"/>
      <c r="X39" s="233">
        <v>14590</v>
      </c>
      <c r="Y39" s="254"/>
      <c r="Z39" s="254"/>
      <c r="AA39" s="254"/>
      <c r="AB39" s="1">
        <v>14590</v>
      </c>
    </row>
    <row r="40" spans="1:28">
      <c r="A40" s="245" t="s">
        <v>1282</v>
      </c>
      <c r="B40" s="260"/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1"/>
      <c r="R40" s="258"/>
      <c r="S40" s="261"/>
      <c r="T40" s="259"/>
      <c r="U40" s="260"/>
      <c r="V40" s="260"/>
      <c r="W40" s="261"/>
      <c r="X40" s="259">
        <v>45302</v>
      </c>
      <c r="Y40" s="260"/>
      <c r="Z40" s="260"/>
      <c r="AA40" s="262"/>
      <c r="AB40" s="187">
        <v>45302</v>
      </c>
    </row>
    <row r="41" spans="1:28">
      <c r="A41" s="245" t="s">
        <v>1283</v>
      </c>
      <c r="B41" s="251"/>
      <c r="C41" s="251"/>
      <c r="D41" s="251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2"/>
      <c r="R41" s="248"/>
      <c r="S41" s="247"/>
      <c r="T41" s="233">
        <v>1217400</v>
      </c>
      <c r="U41" s="249"/>
      <c r="V41" s="249"/>
      <c r="W41" s="250"/>
      <c r="X41" s="233">
        <v>1207199</v>
      </c>
      <c r="Y41" s="254"/>
      <c r="Z41" s="254"/>
      <c r="AA41" s="254"/>
      <c r="AB41" s="1">
        <v>1197400</v>
      </c>
    </row>
    <row r="42" spans="1:28">
      <c r="A42" s="245" t="s">
        <v>1284</v>
      </c>
      <c r="B42" s="251"/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2"/>
      <c r="R42" s="248"/>
      <c r="S42" s="247"/>
      <c r="T42" s="233"/>
      <c r="U42" s="249"/>
      <c r="V42" s="249"/>
      <c r="W42" s="250"/>
      <c r="X42" s="233">
        <v>61837</v>
      </c>
      <c r="Y42" s="254"/>
      <c r="Z42" s="254"/>
      <c r="AA42" s="254"/>
      <c r="AB42" s="1">
        <v>61837</v>
      </c>
    </row>
    <row r="43" spans="1:28">
      <c r="A43" s="245" t="s">
        <v>1285</v>
      </c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7"/>
      <c r="R43" s="248"/>
      <c r="S43" s="247"/>
      <c r="T43" s="233" t="s">
        <v>1286</v>
      </c>
      <c r="U43" s="249"/>
      <c r="V43" s="249"/>
      <c r="W43" s="250"/>
      <c r="X43" s="233">
        <v>106635</v>
      </c>
      <c r="Y43" s="249"/>
      <c r="Z43" s="249"/>
      <c r="AA43" s="249"/>
      <c r="AB43" s="1">
        <v>106635</v>
      </c>
    </row>
    <row r="44" spans="1:28">
      <c r="A44" s="245" t="s">
        <v>1287</v>
      </c>
      <c r="B44" s="251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2"/>
      <c r="R44" s="248"/>
      <c r="S44" s="247"/>
      <c r="T44" s="233" t="s">
        <v>1053</v>
      </c>
      <c r="U44" s="249"/>
      <c r="V44" s="249"/>
      <c r="W44" s="250"/>
      <c r="X44" s="233">
        <v>235654</v>
      </c>
      <c r="Y44" s="254"/>
      <c r="Z44" s="254"/>
      <c r="AA44" s="254"/>
      <c r="AB44" s="1">
        <v>235654</v>
      </c>
    </row>
    <row r="45" spans="1:28">
      <c r="A45" s="241" t="s">
        <v>218</v>
      </c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2" t="s">
        <v>1288</v>
      </c>
      <c r="S45" s="242"/>
      <c r="T45" s="243" t="s">
        <v>1289</v>
      </c>
      <c r="U45" s="243"/>
      <c r="V45" s="243"/>
      <c r="W45" s="243" t="s">
        <v>1254</v>
      </c>
      <c r="X45" s="243">
        <f>SUM(X46:AA52)</f>
        <v>94209998</v>
      </c>
      <c r="Y45" s="243"/>
      <c r="Z45" s="243"/>
      <c r="AA45" s="244"/>
      <c r="AB45" s="186">
        <v>93947827</v>
      </c>
    </row>
    <row r="46" spans="1:28">
      <c r="A46" s="245" t="s">
        <v>1290</v>
      </c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2"/>
      <c r="R46" s="248"/>
      <c r="S46" s="253"/>
      <c r="T46" s="233" t="s">
        <v>1291</v>
      </c>
      <c r="U46" s="254"/>
      <c r="V46" s="254"/>
      <c r="W46" s="255"/>
      <c r="X46" s="233">
        <v>44262496</v>
      </c>
      <c r="Y46" s="254"/>
      <c r="Z46" s="254"/>
      <c r="AA46" s="254"/>
      <c r="AB46" s="1">
        <v>44262496</v>
      </c>
    </row>
    <row r="47" spans="1:28">
      <c r="A47" s="245" t="s">
        <v>1292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2"/>
      <c r="R47" s="248"/>
      <c r="S47" s="253"/>
      <c r="T47" s="233" t="s">
        <v>1293</v>
      </c>
      <c r="U47" s="254"/>
      <c r="V47" s="254"/>
      <c r="W47" s="255"/>
      <c r="X47" s="233">
        <v>1467609</v>
      </c>
      <c r="Y47" s="254"/>
      <c r="Z47" s="254"/>
      <c r="AA47" s="254"/>
      <c r="AB47" s="1">
        <v>1467609</v>
      </c>
    </row>
    <row r="48" spans="1:28">
      <c r="A48" s="245" t="s">
        <v>1294</v>
      </c>
      <c r="B48" s="260"/>
      <c r="C48" s="260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1"/>
      <c r="R48" s="258"/>
      <c r="S48" s="261"/>
      <c r="T48" s="259"/>
      <c r="U48" s="260"/>
      <c r="V48" s="260"/>
      <c r="W48" s="261"/>
      <c r="X48" s="259">
        <v>2727831</v>
      </c>
      <c r="Y48" s="260"/>
      <c r="Z48" s="260"/>
      <c r="AA48" s="262"/>
      <c r="AB48" s="187">
        <v>2727831</v>
      </c>
    </row>
    <row r="49" spans="1:28">
      <c r="A49" s="245" t="s">
        <v>1295</v>
      </c>
      <c r="B49" s="251"/>
      <c r="C49" s="251"/>
      <c r="D49" s="251"/>
      <c r="E49" s="251"/>
      <c r="F49" s="251"/>
      <c r="G49" s="251"/>
      <c r="H49" s="251"/>
      <c r="I49" s="251"/>
      <c r="J49" s="251"/>
      <c r="K49" s="251"/>
      <c r="L49" s="251"/>
      <c r="M49" s="251"/>
      <c r="N49" s="251"/>
      <c r="O49" s="251"/>
      <c r="P49" s="251"/>
      <c r="Q49" s="252"/>
      <c r="R49" s="248"/>
      <c r="S49" s="253"/>
      <c r="T49" s="233" t="s">
        <v>1296</v>
      </c>
      <c r="U49" s="254"/>
      <c r="V49" s="254"/>
      <c r="W49" s="255"/>
      <c r="X49" s="233">
        <v>5510562</v>
      </c>
      <c r="Y49" s="254"/>
      <c r="Z49" s="254"/>
      <c r="AA49" s="254"/>
      <c r="AB49" s="1">
        <v>5510562</v>
      </c>
    </row>
    <row r="50" spans="1:28">
      <c r="A50" s="245" t="s">
        <v>1297</v>
      </c>
      <c r="B50" s="251"/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2"/>
      <c r="R50" s="248"/>
      <c r="S50" s="253"/>
      <c r="T50" s="233" t="s">
        <v>1298</v>
      </c>
      <c r="U50" s="254"/>
      <c r="V50" s="254"/>
      <c r="W50" s="255"/>
      <c r="X50" s="233">
        <v>3974763</v>
      </c>
      <c r="Y50" s="254"/>
      <c r="Z50" s="254"/>
      <c r="AA50" s="254"/>
      <c r="AB50" s="1">
        <v>3974763</v>
      </c>
    </row>
    <row r="51" spans="1:28" ht="24.75" customHeight="1">
      <c r="A51" s="245" t="s">
        <v>1299</v>
      </c>
      <c r="B51" s="251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1"/>
      <c r="P51" s="251"/>
      <c r="Q51" s="252"/>
      <c r="R51" s="248"/>
      <c r="S51" s="253"/>
      <c r="T51" s="233"/>
      <c r="U51" s="254"/>
      <c r="V51" s="254"/>
      <c r="W51" s="255"/>
      <c r="X51" s="233">
        <v>88863</v>
      </c>
      <c r="Y51" s="254"/>
      <c r="Z51" s="254"/>
      <c r="AA51" s="254"/>
      <c r="AB51" s="1">
        <v>88863</v>
      </c>
    </row>
    <row r="52" spans="1:28">
      <c r="A52" s="245" t="s">
        <v>1300</v>
      </c>
      <c r="B52" s="251"/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  <c r="P52" s="251"/>
      <c r="Q52" s="252"/>
      <c r="R52" s="248"/>
      <c r="S52" s="253"/>
      <c r="T52" s="233" t="s">
        <v>1301</v>
      </c>
      <c r="U52" s="254"/>
      <c r="V52" s="254"/>
      <c r="W52" s="255"/>
      <c r="X52" s="233">
        <v>36177874</v>
      </c>
      <c r="Y52" s="254"/>
      <c r="Z52" s="254"/>
      <c r="AA52" s="254"/>
      <c r="AB52" s="1">
        <v>35915703</v>
      </c>
    </row>
    <row r="53" spans="1:28">
      <c r="A53" s="241" t="s">
        <v>219</v>
      </c>
      <c r="B53" s="241"/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241"/>
      <c r="R53" s="242" t="s">
        <v>1302</v>
      </c>
      <c r="S53" s="242"/>
      <c r="T53" s="243" t="s">
        <v>1303</v>
      </c>
      <c r="U53" s="243"/>
      <c r="V53" s="243"/>
      <c r="W53" s="243" t="s">
        <v>1254</v>
      </c>
      <c r="X53" s="243" t="s">
        <v>1304</v>
      </c>
      <c r="Y53" s="243"/>
      <c r="Z53" s="243"/>
      <c r="AA53" s="244"/>
      <c r="AB53" s="186"/>
    </row>
    <row r="54" spans="1:28">
      <c r="A54" s="241" t="s">
        <v>220</v>
      </c>
      <c r="B54" s="241"/>
      <c r="C54" s="241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41"/>
      <c r="O54" s="241"/>
      <c r="P54" s="241"/>
      <c r="Q54" s="241"/>
      <c r="R54" s="242" t="s">
        <v>1305</v>
      </c>
      <c r="S54" s="242"/>
      <c r="T54" s="243" t="s">
        <v>1306</v>
      </c>
      <c r="U54" s="243"/>
      <c r="V54" s="243"/>
      <c r="W54" s="243" t="s">
        <v>1254</v>
      </c>
      <c r="X54" s="243">
        <v>95949845</v>
      </c>
      <c r="Y54" s="243"/>
      <c r="Z54" s="243"/>
      <c r="AA54" s="244"/>
      <c r="AB54" s="188">
        <f>SUM(AB38+AB45)</f>
        <v>95609245</v>
      </c>
    </row>
    <row r="55" spans="1:28">
      <c r="A55" s="230" t="s">
        <v>221</v>
      </c>
      <c r="B55" s="230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1" t="s">
        <v>1307</v>
      </c>
      <c r="S55" s="231"/>
      <c r="T55" s="232" t="s">
        <v>1308</v>
      </c>
      <c r="U55" s="232"/>
      <c r="V55" s="232"/>
      <c r="W55" s="232" t="s">
        <v>1254</v>
      </c>
      <c r="X55" s="232">
        <v>451359</v>
      </c>
      <c r="Y55" s="232"/>
      <c r="Z55" s="232"/>
      <c r="AA55" s="233"/>
      <c r="AB55" s="1">
        <v>445291</v>
      </c>
    </row>
    <row r="56" spans="1:28">
      <c r="A56" s="230" t="s">
        <v>222</v>
      </c>
      <c r="B56" s="230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1" t="s">
        <v>1309</v>
      </c>
      <c r="S56" s="231"/>
      <c r="T56" s="232" t="s">
        <v>1310</v>
      </c>
      <c r="U56" s="232"/>
      <c r="V56" s="232"/>
      <c r="W56" s="232" t="s">
        <v>1254</v>
      </c>
      <c r="X56" s="232">
        <v>988417</v>
      </c>
      <c r="Y56" s="232"/>
      <c r="Z56" s="232"/>
      <c r="AA56" s="233"/>
      <c r="AB56" s="1">
        <v>939887</v>
      </c>
    </row>
    <row r="57" spans="1:28">
      <c r="A57" s="241" t="s">
        <v>223</v>
      </c>
      <c r="B57" s="241"/>
      <c r="C57" s="241"/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1"/>
      <c r="O57" s="241"/>
      <c r="P57" s="241"/>
      <c r="Q57" s="241"/>
      <c r="R57" s="242" t="s">
        <v>1311</v>
      </c>
      <c r="S57" s="242"/>
      <c r="T57" s="243" t="s">
        <v>1312</v>
      </c>
      <c r="U57" s="243"/>
      <c r="V57" s="243"/>
      <c r="W57" s="243" t="s">
        <v>1254</v>
      </c>
      <c r="X57" s="243">
        <v>1439776</v>
      </c>
      <c r="Y57" s="243"/>
      <c r="Z57" s="243"/>
      <c r="AA57" s="244"/>
      <c r="AB57" s="188">
        <f>SUM(AB55:AB56)</f>
        <v>1385178</v>
      </c>
    </row>
    <row r="58" spans="1:28">
      <c r="A58" s="241" t="s">
        <v>224</v>
      </c>
      <c r="B58" s="241"/>
      <c r="C58" s="241"/>
      <c r="D58" s="241"/>
      <c r="E58" s="241"/>
      <c r="F58" s="241"/>
      <c r="G58" s="241"/>
      <c r="H58" s="241"/>
      <c r="I58" s="241"/>
      <c r="J58" s="241"/>
      <c r="K58" s="241"/>
      <c r="L58" s="241"/>
      <c r="M58" s="241"/>
      <c r="N58" s="241"/>
      <c r="O58" s="241"/>
      <c r="P58" s="241"/>
      <c r="Q58" s="241"/>
      <c r="R58" s="242" t="s">
        <v>1313</v>
      </c>
      <c r="S58" s="242"/>
      <c r="T58" s="243" t="s">
        <v>1314</v>
      </c>
      <c r="U58" s="243"/>
      <c r="V58" s="243"/>
      <c r="W58" s="243" t="s">
        <v>1254</v>
      </c>
      <c r="X58" s="243">
        <v>9595895</v>
      </c>
      <c r="Y58" s="243"/>
      <c r="Z58" s="243"/>
      <c r="AA58" s="244"/>
      <c r="AB58" s="188">
        <v>5181973</v>
      </c>
    </row>
    <row r="59" spans="1:28">
      <c r="A59" s="245" t="s">
        <v>1315</v>
      </c>
      <c r="B59" s="251"/>
      <c r="C59" s="251"/>
      <c r="D59" s="251"/>
      <c r="E59" s="251"/>
      <c r="F59" s="251"/>
      <c r="G59" s="251"/>
      <c r="H59" s="251"/>
      <c r="I59" s="251"/>
      <c r="J59" s="251"/>
      <c r="K59" s="251"/>
      <c r="L59" s="251"/>
      <c r="M59" s="251"/>
      <c r="N59" s="251"/>
      <c r="O59" s="251"/>
      <c r="P59" s="251"/>
      <c r="Q59" s="252"/>
      <c r="R59" s="248"/>
      <c r="S59" s="253"/>
      <c r="T59" s="233">
        <v>3440000</v>
      </c>
      <c r="U59" s="254"/>
      <c r="V59" s="254"/>
      <c r="W59" s="255"/>
      <c r="X59" s="233">
        <v>3370335</v>
      </c>
      <c r="Y59" s="254"/>
      <c r="Z59" s="254"/>
      <c r="AA59" s="254"/>
      <c r="AB59" s="1">
        <v>2721323</v>
      </c>
    </row>
    <row r="60" spans="1:28">
      <c r="A60" s="245" t="s">
        <v>1316</v>
      </c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2"/>
      <c r="R60" s="248"/>
      <c r="S60" s="253"/>
      <c r="T60" s="233">
        <v>3500000</v>
      </c>
      <c r="U60" s="254"/>
      <c r="V60" s="254"/>
      <c r="W60" s="255"/>
      <c r="X60" s="233">
        <v>5825560</v>
      </c>
      <c r="Y60" s="254"/>
      <c r="Z60" s="254"/>
      <c r="AA60" s="254"/>
      <c r="AB60" s="1">
        <v>2060989</v>
      </c>
    </row>
    <row r="61" spans="1:28">
      <c r="A61" s="245" t="s">
        <v>1317</v>
      </c>
      <c r="B61" s="251"/>
      <c r="C61" s="251"/>
      <c r="D61" s="251"/>
      <c r="E61" s="251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2"/>
      <c r="R61" s="248"/>
      <c r="S61" s="253"/>
      <c r="T61" s="233">
        <v>900000</v>
      </c>
      <c r="U61" s="254"/>
      <c r="V61" s="254"/>
      <c r="W61" s="255"/>
      <c r="X61" s="233">
        <v>400000</v>
      </c>
      <c r="Y61" s="254"/>
      <c r="Z61" s="254"/>
      <c r="AA61" s="254"/>
      <c r="AB61" s="1">
        <v>399661</v>
      </c>
    </row>
    <row r="62" spans="1:28">
      <c r="A62" s="230" t="s">
        <v>225</v>
      </c>
      <c r="B62" s="230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1" t="s">
        <v>1318</v>
      </c>
      <c r="S62" s="231"/>
      <c r="T62" s="232" t="s">
        <v>189</v>
      </c>
      <c r="U62" s="232"/>
      <c r="V62" s="232"/>
      <c r="W62" s="232" t="s">
        <v>1254</v>
      </c>
      <c r="X62" s="232"/>
      <c r="Y62" s="232"/>
      <c r="Z62" s="232"/>
      <c r="AA62" s="233"/>
      <c r="AB62" s="1"/>
    </row>
    <row r="63" spans="1:28">
      <c r="A63" s="230" t="s">
        <v>226</v>
      </c>
      <c r="B63" s="230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  <c r="R63" s="231" t="s">
        <v>1319</v>
      </c>
      <c r="S63" s="231"/>
      <c r="T63" s="232" t="s">
        <v>189</v>
      </c>
      <c r="U63" s="232"/>
      <c r="V63" s="232"/>
      <c r="W63" s="232" t="s">
        <v>1254</v>
      </c>
      <c r="X63" s="232" t="s">
        <v>494</v>
      </c>
      <c r="Y63" s="232"/>
      <c r="Z63" s="232"/>
      <c r="AA63" s="233"/>
      <c r="AB63" s="1">
        <v>79990</v>
      </c>
    </row>
    <row r="64" spans="1:28" ht="28.5" customHeight="1">
      <c r="A64" s="230" t="s">
        <v>228</v>
      </c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1" t="s">
        <v>1320</v>
      </c>
      <c r="S64" s="231"/>
      <c r="T64" s="232" t="s">
        <v>547</v>
      </c>
      <c r="U64" s="232"/>
      <c r="V64" s="232"/>
      <c r="W64" s="232" t="s">
        <v>1254</v>
      </c>
      <c r="X64" s="232" t="s">
        <v>547</v>
      </c>
      <c r="Y64" s="232"/>
      <c r="Z64" s="232"/>
      <c r="AA64" s="233"/>
      <c r="AB64" s="1"/>
    </row>
    <row r="65" spans="1:28">
      <c r="A65" s="241" t="s">
        <v>229</v>
      </c>
      <c r="B65" s="241"/>
      <c r="C65" s="241"/>
      <c r="D65" s="241"/>
      <c r="E65" s="241"/>
      <c r="F65" s="241"/>
      <c r="G65" s="241"/>
      <c r="H65" s="241"/>
      <c r="I65" s="241"/>
      <c r="J65" s="241"/>
      <c r="K65" s="241"/>
      <c r="L65" s="241"/>
      <c r="M65" s="241"/>
      <c r="N65" s="241"/>
      <c r="O65" s="241"/>
      <c r="P65" s="241"/>
      <c r="Q65" s="241"/>
      <c r="R65" s="242" t="s">
        <v>1321</v>
      </c>
      <c r="S65" s="242"/>
      <c r="T65" s="243" t="s">
        <v>1322</v>
      </c>
      <c r="U65" s="243"/>
      <c r="V65" s="243"/>
      <c r="W65" s="243" t="s">
        <v>1254</v>
      </c>
      <c r="X65" s="243">
        <v>3100820</v>
      </c>
      <c r="Y65" s="243"/>
      <c r="Z65" s="243"/>
      <c r="AA65" s="244"/>
      <c r="AB65" s="188">
        <v>3023601</v>
      </c>
    </row>
    <row r="66" spans="1:28">
      <c r="A66" s="230" t="s">
        <v>230</v>
      </c>
      <c r="B66" s="230"/>
      <c r="C66" s="230"/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  <c r="O66" s="230"/>
      <c r="P66" s="230"/>
      <c r="Q66" s="230"/>
      <c r="R66" s="231" t="s">
        <v>1323</v>
      </c>
      <c r="S66" s="231"/>
      <c r="T66" s="232" t="s">
        <v>1324</v>
      </c>
      <c r="U66" s="232"/>
      <c r="V66" s="232"/>
      <c r="W66" s="232" t="s">
        <v>1254</v>
      </c>
      <c r="X66" s="232" t="s">
        <v>1324</v>
      </c>
      <c r="Y66" s="232"/>
      <c r="Z66" s="232"/>
      <c r="AA66" s="233"/>
      <c r="AB66" s="1">
        <v>31814</v>
      </c>
    </row>
    <row r="67" spans="1:28">
      <c r="A67" s="230" t="s">
        <v>231</v>
      </c>
      <c r="B67" s="230"/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30"/>
      <c r="P67" s="230"/>
      <c r="Q67" s="230"/>
      <c r="R67" s="231" t="s">
        <v>1325</v>
      </c>
      <c r="S67" s="231"/>
      <c r="T67" s="232" t="s">
        <v>547</v>
      </c>
      <c r="U67" s="232"/>
      <c r="V67" s="232"/>
      <c r="W67" s="232" t="s">
        <v>1254</v>
      </c>
      <c r="X67" s="232" t="s">
        <v>547</v>
      </c>
      <c r="Y67" s="232"/>
      <c r="Z67" s="232"/>
      <c r="AA67" s="233"/>
      <c r="AB67" s="1"/>
    </row>
    <row r="68" spans="1:28">
      <c r="A68" s="241" t="s">
        <v>232</v>
      </c>
      <c r="B68" s="241"/>
      <c r="C68" s="241"/>
      <c r="D68" s="241"/>
      <c r="E68" s="241"/>
      <c r="F68" s="241"/>
      <c r="G68" s="241"/>
      <c r="H68" s="241"/>
      <c r="I68" s="241"/>
      <c r="J68" s="241"/>
      <c r="K68" s="241"/>
      <c r="L68" s="241"/>
      <c r="M68" s="241"/>
      <c r="N68" s="241"/>
      <c r="O68" s="241"/>
      <c r="P68" s="241"/>
      <c r="Q68" s="241"/>
      <c r="R68" s="242" t="s">
        <v>1326</v>
      </c>
      <c r="S68" s="242"/>
      <c r="T68" s="243" t="s">
        <v>1327</v>
      </c>
      <c r="U68" s="243"/>
      <c r="V68" s="243"/>
      <c r="W68" s="243" t="s">
        <v>1254</v>
      </c>
      <c r="X68" s="243">
        <v>7217250</v>
      </c>
      <c r="Y68" s="243"/>
      <c r="Z68" s="243"/>
      <c r="AA68" s="244"/>
      <c r="AB68" s="186">
        <v>5177250</v>
      </c>
    </row>
    <row r="69" spans="1:28">
      <c r="A69" s="241" t="s">
        <v>233</v>
      </c>
      <c r="B69" s="241"/>
      <c r="C69" s="241"/>
      <c r="D69" s="241"/>
      <c r="E69" s="241"/>
      <c r="F69" s="241"/>
      <c r="G69" s="241"/>
      <c r="H69" s="241"/>
      <c r="I69" s="241"/>
      <c r="J69" s="241"/>
      <c r="K69" s="241"/>
      <c r="L69" s="241"/>
      <c r="M69" s="241"/>
      <c r="N69" s="241"/>
      <c r="O69" s="241"/>
      <c r="P69" s="241"/>
      <c r="Q69" s="241"/>
      <c r="R69" s="242" t="s">
        <v>1328</v>
      </c>
      <c r="S69" s="242"/>
      <c r="T69" s="243" t="s">
        <v>1329</v>
      </c>
      <c r="U69" s="243"/>
      <c r="V69" s="243"/>
      <c r="W69" s="243" t="s">
        <v>1254</v>
      </c>
      <c r="X69" s="243">
        <v>43085939</v>
      </c>
      <c r="Y69" s="243"/>
      <c r="Z69" s="243"/>
      <c r="AA69" s="244"/>
      <c r="AB69" s="188">
        <v>42564834</v>
      </c>
    </row>
    <row r="70" spans="1:28">
      <c r="A70" s="230" t="s">
        <v>234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  <c r="R70" s="231" t="s">
        <v>1330</v>
      </c>
      <c r="S70" s="231"/>
      <c r="T70" s="232" t="s">
        <v>1331</v>
      </c>
      <c r="U70" s="232"/>
      <c r="V70" s="232"/>
      <c r="W70" s="232"/>
      <c r="X70" s="232">
        <v>930589</v>
      </c>
      <c r="Y70" s="232"/>
      <c r="Z70" s="232"/>
      <c r="AA70" s="233"/>
      <c r="AB70" s="1">
        <v>930589</v>
      </c>
    </row>
    <row r="71" spans="1:28">
      <c r="A71" s="245" t="s">
        <v>1332</v>
      </c>
      <c r="B71" s="251"/>
      <c r="C71" s="251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1"/>
      <c r="P71" s="251"/>
      <c r="Q71" s="252"/>
      <c r="R71" s="248"/>
      <c r="S71" s="253"/>
      <c r="T71" s="233" t="s">
        <v>1333</v>
      </c>
      <c r="U71" s="254"/>
      <c r="V71" s="254"/>
      <c r="W71" s="255"/>
      <c r="X71" s="233" t="s">
        <v>1334</v>
      </c>
      <c r="Y71" s="254"/>
      <c r="Z71" s="254"/>
      <c r="AA71" s="254"/>
      <c r="AB71" s="1">
        <v>1858134</v>
      </c>
    </row>
    <row r="72" spans="1:28">
      <c r="A72" s="245" t="s">
        <v>1335</v>
      </c>
      <c r="B72" s="251"/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  <c r="P72" s="251"/>
      <c r="Q72" s="252"/>
      <c r="R72" s="248"/>
      <c r="S72" s="253"/>
      <c r="T72" s="233" t="s">
        <v>1336</v>
      </c>
      <c r="U72" s="254"/>
      <c r="V72" s="254"/>
      <c r="W72" s="255"/>
      <c r="X72" s="233" t="s">
        <v>1336</v>
      </c>
      <c r="Y72" s="254"/>
      <c r="Z72" s="254"/>
      <c r="AA72" s="254"/>
      <c r="AB72" s="1">
        <v>345818</v>
      </c>
    </row>
    <row r="73" spans="1:28">
      <c r="A73" s="245" t="s">
        <v>1337</v>
      </c>
      <c r="B73" s="251"/>
      <c r="C73" s="251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1"/>
      <c r="P73" s="251"/>
      <c r="Q73" s="252"/>
      <c r="R73" s="248"/>
      <c r="S73" s="253"/>
      <c r="T73" s="233" t="s">
        <v>1338</v>
      </c>
      <c r="U73" s="254"/>
      <c r="V73" s="254"/>
      <c r="W73" s="255"/>
      <c r="X73" s="233">
        <v>405000</v>
      </c>
      <c r="Y73" s="254"/>
      <c r="Z73" s="254"/>
      <c r="AA73" s="254"/>
      <c r="AB73" s="1">
        <v>473873</v>
      </c>
    </row>
    <row r="74" spans="1:28">
      <c r="A74" s="245" t="s">
        <v>1339</v>
      </c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2"/>
      <c r="R74" s="248"/>
      <c r="S74" s="253"/>
      <c r="T74" s="233" t="s">
        <v>1340</v>
      </c>
      <c r="U74" s="254"/>
      <c r="V74" s="254"/>
      <c r="W74" s="255"/>
      <c r="X74" s="233" t="s">
        <v>1340</v>
      </c>
      <c r="Y74" s="254"/>
      <c r="Z74" s="254"/>
      <c r="AA74" s="254"/>
      <c r="AB74" s="1"/>
    </row>
    <row r="75" spans="1:28">
      <c r="A75" s="245" t="s">
        <v>1341</v>
      </c>
      <c r="B75" s="251"/>
      <c r="C75" s="251"/>
      <c r="D75" s="251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1"/>
      <c r="P75" s="251"/>
      <c r="Q75" s="252"/>
      <c r="R75" s="248"/>
      <c r="S75" s="253"/>
      <c r="T75" s="233" t="s">
        <v>1342</v>
      </c>
      <c r="U75" s="254"/>
      <c r="V75" s="254"/>
      <c r="W75" s="255"/>
      <c r="X75" s="233">
        <v>38652309</v>
      </c>
      <c r="Y75" s="254"/>
      <c r="Z75" s="254"/>
      <c r="AA75" s="254"/>
      <c r="AB75" s="1">
        <v>38705120</v>
      </c>
    </row>
    <row r="76" spans="1:28">
      <c r="A76" s="245" t="s">
        <v>1343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7"/>
      <c r="R76" s="248"/>
      <c r="S76" s="247"/>
      <c r="T76" s="233"/>
      <c r="U76" s="249"/>
      <c r="V76" s="249"/>
      <c r="W76" s="250"/>
      <c r="X76" s="233">
        <v>251300</v>
      </c>
      <c r="Y76" s="249"/>
      <c r="Z76" s="249"/>
      <c r="AA76" s="249"/>
      <c r="AB76" s="1">
        <v>251300</v>
      </c>
    </row>
    <row r="77" spans="1:28">
      <c r="A77" s="241" t="s">
        <v>235</v>
      </c>
      <c r="B77" s="241"/>
      <c r="C77" s="241"/>
      <c r="D77" s="241"/>
      <c r="E77" s="241"/>
      <c r="F77" s="241"/>
      <c r="G77" s="241"/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2" t="s">
        <v>1344</v>
      </c>
      <c r="S77" s="242"/>
      <c r="T77" s="243" t="s">
        <v>1345</v>
      </c>
      <c r="U77" s="243"/>
      <c r="V77" s="243"/>
      <c r="W77" s="243" t="s">
        <v>1254</v>
      </c>
      <c r="X77" s="243">
        <v>63359904</v>
      </c>
      <c r="Y77" s="243"/>
      <c r="Z77" s="243"/>
      <c r="AA77" s="244"/>
      <c r="AB77" s="188">
        <v>56059462</v>
      </c>
    </row>
    <row r="78" spans="1:28">
      <c r="A78" s="230" t="s">
        <v>236</v>
      </c>
      <c r="B78" s="230"/>
      <c r="C78" s="230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1" t="s">
        <v>1346</v>
      </c>
      <c r="S78" s="231"/>
      <c r="T78" s="232">
        <v>760000</v>
      </c>
      <c r="U78" s="232"/>
      <c r="V78" s="232"/>
      <c r="W78" s="232" t="s">
        <v>1254</v>
      </c>
      <c r="X78" s="232">
        <v>804714</v>
      </c>
      <c r="Y78" s="232"/>
      <c r="Z78" s="232"/>
      <c r="AA78" s="233"/>
      <c r="AB78" s="1">
        <v>804714</v>
      </c>
    </row>
    <row r="79" spans="1:28">
      <c r="A79" s="230" t="s">
        <v>237</v>
      </c>
      <c r="B79" s="230"/>
      <c r="C79" s="230"/>
      <c r="D79" s="230"/>
      <c r="E79" s="230"/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1" t="s">
        <v>1347</v>
      </c>
      <c r="S79" s="231"/>
      <c r="T79" s="232" t="s">
        <v>362</v>
      </c>
      <c r="U79" s="232"/>
      <c r="V79" s="232"/>
      <c r="W79" s="232" t="s">
        <v>1254</v>
      </c>
      <c r="X79" s="232" t="s">
        <v>362</v>
      </c>
      <c r="Y79" s="232"/>
      <c r="Z79" s="232"/>
      <c r="AA79" s="233"/>
      <c r="AB79" s="1">
        <v>34545</v>
      </c>
    </row>
    <row r="80" spans="1:28">
      <c r="A80" s="230" t="s">
        <v>238</v>
      </c>
      <c r="B80" s="230"/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230"/>
      <c r="O80" s="230"/>
      <c r="P80" s="230"/>
      <c r="Q80" s="230"/>
      <c r="R80" s="231" t="s">
        <v>1348</v>
      </c>
      <c r="S80" s="231"/>
      <c r="T80" s="232">
        <v>810000</v>
      </c>
      <c r="U80" s="232"/>
      <c r="V80" s="232"/>
      <c r="W80" s="232" t="s">
        <v>1254</v>
      </c>
      <c r="X80" s="232">
        <v>854714</v>
      </c>
      <c r="Y80" s="232"/>
      <c r="Z80" s="232"/>
      <c r="AA80" s="233"/>
      <c r="AB80" s="1">
        <v>839259</v>
      </c>
    </row>
    <row r="81" spans="1:28">
      <c r="A81" s="230" t="s">
        <v>239</v>
      </c>
      <c r="B81" s="230"/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30"/>
      <c r="P81" s="230"/>
      <c r="Q81" s="230"/>
      <c r="R81" s="231" t="s">
        <v>1349</v>
      </c>
      <c r="S81" s="231"/>
      <c r="T81" s="232" t="s">
        <v>1350</v>
      </c>
      <c r="U81" s="232"/>
      <c r="V81" s="232"/>
      <c r="W81" s="232" t="s">
        <v>1254</v>
      </c>
      <c r="X81" s="232">
        <v>29776451</v>
      </c>
      <c r="Y81" s="232"/>
      <c r="Z81" s="232"/>
      <c r="AA81" s="233"/>
      <c r="AB81" s="1">
        <v>27238720</v>
      </c>
    </row>
    <row r="82" spans="1:28">
      <c r="A82" s="230" t="s">
        <v>240</v>
      </c>
      <c r="B82" s="230"/>
      <c r="C82" s="230"/>
      <c r="D82" s="230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30"/>
      <c r="P82" s="230"/>
      <c r="Q82" s="230"/>
      <c r="R82" s="231" t="s">
        <v>1351</v>
      </c>
      <c r="S82" s="231"/>
      <c r="T82" s="232" t="s">
        <v>189</v>
      </c>
      <c r="U82" s="232"/>
      <c r="V82" s="232"/>
      <c r="W82" s="232" t="s">
        <v>1254</v>
      </c>
      <c r="X82" s="232">
        <v>23787022</v>
      </c>
      <c r="Y82" s="232"/>
      <c r="Z82" s="232"/>
      <c r="AA82" s="233"/>
      <c r="AB82" s="1">
        <v>23778556</v>
      </c>
    </row>
    <row r="83" spans="1:28">
      <c r="A83" s="230" t="s">
        <v>241</v>
      </c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1" t="s">
        <v>1352</v>
      </c>
      <c r="S83" s="231"/>
      <c r="T83" s="232" t="s">
        <v>189</v>
      </c>
      <c r="U83" s="232"/>
      <c r="V83" s="232"/>
      <c r="W83" s="232" t="s">
        <v>1254</v>
      </c>
      <c r="X83" s="232" t="s">
        <v>189</v>
      </c>
      <c r="Y83" s="232"/>
      <c r="Z83" s="232"/>
      <c r="AA83" s="233"/>
      <c r="AB83" s="1"/>
    </row>
    <row r="84" spans="1:28">
      <c r="A84" s="230" t="s">
        <v>242</v>
      </c>
      <c r="B84" s="230"/>
      <c r="C84" s="230"/>
      <c r="D84" s="230"/>
      <c r="E84" s="230"/>
      <c r="F84" s="230"/>
      <c r="G84" s="230"/>
      <c r="H84" s="230"/>
      <c r="I84" s="230"/>
      <c r="J84" s="230"/>
      <c r="K84" s="230"/>
      <c r="L84" s="230"/>
      <c r="M84" s="230"/>
      <c r="N84" s="230"/>
      <c r="O84" s="230"/>
      <c r="P84" s="230"/>
      <c r="Q84" s="230"/>
      <c r="R84" s="231" t="s">
        <v>1353</v>
      </c>
      <c r="S84" s="231"/>
      <c r="T84" s="232" t="s">
        <v>547</v>
      </c>
      <c r="U84" s="232"/>
      <c r="V84" s="232"/>
      <c r="W84" s="232" t="s">
        <v>1254</v>
      </c>
      <c r="X84" s="232" t="s">
        <v>547</v>
      </c>
      <c r="Y84" s="232"/>
      <c r="Z84" s="232"/>
      <c r="AA84" s="233"/>
      <c r="AB84" s="1"/>
    </row>
    <row r="85" spans="1:28">
      <c r="A85" s="230" t="s">
        <v>243</v>
      </c>
      <c r="B85" s="230"/>
      <c r="C85" s="230"/>
      <c r="D85" s="230"/>
      <c r="E85" s="230"/>
      <c r="F85" s="230"/>
      <c r="G85" s="230"/>
      <c r="H85" s="230"/>
      <c r="I85" s="230"/>
      <c r="J85" s="230"/>
      <c r="K85" s="230"/>
      <c r="L85" s="230"/>
      <c r="M85" s="230"/>
      <c r="N85" s="230"/>
      <c r="O85" s="230"/>
      <c r="P85" s="230"/>
      <c r="Q85" s="230"/>
      <c r="R85" s="231" t="s">
        <v>1354</v>
      </c>
      <c r="S85" s="231"/>
      <c r="T85" s="232" t="s">
        <v>547</v>
      </c>
      <c r="U85" s="232"/>
      <c r="V85" s="232"/>
      <c r="W85" s="232" t="s">
        <v>1254</v>
      </c>
      <c r="X85" s="232" t="s">
        <v>547</v>
      </c>
      <c r="Y85" s="232"/>
      <c r="Z85" s="232"/>
      <c r="AA85" s="233"/>
      <c r="AB85" s="1"/>
    </row>
    <row r="86" spans="1:28">
      <c r="A86" s="230" t="s">
        <v>244</v>
      </c>
      <c r="B86" s="230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1" t="s">
        <v>1355</v>
      </c>
      <c r="S86" s="231"/>
      <c r="T86" s="232" t="s">
        <v>189</v>
      </c>
      <c r="U86" s="232"/>
      <c r="V86" s="232"/>
      <c r="W86" s="232" t="s">
        <v>1254</v>
      </c>
      <c r="X86" s="232" t="s">
        <v>189</v>
      </c>
      <c r="Y86" s="232"/>
      <c r="Z86" s="232"/>
      <c r="AA86" s="233"/>
      <c r="AB86" s="1"/>
    </row>
    <row r="87" spans="1:28">
      <c r="A87" s="230" t="s">
        <v>245</v>
      </c>
      <c r="B87" s="230"/>
      <c r="C87" s="230"/>
      <c r="D87" s="230"/>
      <c r="E87" s="230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1" t="s">
        <v>1356</v>
      </c>
      <c r="S87" s="231"/>
      <c r="T87" s="232" t="s">
        <v>547</v>
      </c>
      <c r="U87" s="232"/>
      <c r="V87" s="232"/>
      <c r="W87" s="232" t="s">
        <v>1254</v>
      </c>
      <c r="X87" s="232" t="s">
        <v>547</v>
      </c>
      <c r="Y87" s="232"/>
      <c r="Z87" s="232"/>
      <c r="AA87" s="233"/>
      <c r="AB87" s="1"/>
    </row>
    <row r="88" spans="1:28" ht="29.25" customHeight="1">
      <c r="A88" s="230" t="s">
        <v>246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1" t="s">
        <v>1357</v>
      </c>
      <c r="S88" s="231"/>
      <c r="T88" s="232" t="s">
        <v>547</v>
      </c>
      <c r="U88" s="232"/>
      <c r="V88" s="232"/>
      <c r="W88" s="232" t="s">
        <v>1254</v>
      </c>
      <c r="X88" s="232" t="s">
        <v>547</v>
      </c>
      <c r="Y88" s="232"/>
      <c r="Z88" s="232"/>
      <c r="AA88" s="233"/>
      <c r="AB88" s="1"/>
    </row>
    <row r="89" spans="1:28">
      <c r="A89" s="230" t="s">
        <v>247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30"/>
      <c r="N89" s="230"/>
      <c r="O89" s="230"/>
      <c r="P89" s="230"/>
      <c r="Q89" s="230"/>
      <c r="R89" s="231" t="s">
        <v>1137</v>
      </c>
      <c r="S89" s="231"/>
      <c r="T89" s="232" t="s">
        <v>547</v>
      </c>
      <c r="U89" s="232"/>
      <c r="V89" s="232"/>
      <c r="W89" s="232" t="s">
        <v>1254</v>
      </c>
      <c r="X89" s="232" t="s">
        <v>547</v>
      </c>
      <c r="Y89" s="232"/>
      <c r="Z89" s="232"/>
      <c r="AA89" s="233"/>
      <c r="AB89" s="1"/>
    </row>
    <row r="90" spans="1:28">
      <c r="A90" s="230" t="s">
        <v>248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30"/>
      <c r="N90" s="230"/>
      <c r="O90" s="230"/>
      <c r="P90" s="230"/>
      <c r="Q90" s="230"/>
      <c r="R90" s="231" t="s">
        <v>1358</v>
      </c>
      <c r="S90" s="231"/>
      <c r="T90" s="232" t="s">
        <v>1359</v>
      </c>
      <c r="U90" s="232"/>
      <c r="V90" s="232"/>
      <c r="W90" s="232" t="s">
        <v>1254</v>
      </c>
      <c r="X90" s="232">
        <v>2007981</v>
      </c>
      <c r="Y90" s="232"/>
      <c r="Z90" s="232"/>
      <c r="AA90" s="233"/>
      <c r="AB90" s="1">
        <v>1870279</v>
      </c>
    </row>
    <row r="91" spans="1:28" ht="30" customHeight="1">
      <c r="A91" s="230" t="s">
        <v>249</v>
      </c>
      <c r="B91" s="230"/>
      <c r="C91" s="230"/>
      <c r="D91" s="230"/>
      <c r="E91" s="230"/>
      <c r="F91" s="230"/>
      <c r="G91" s="230"/>
      <c r="H91" s="230"/>
      <c r="I91" s="230"/>
      <c r="J91" s="230"/>
      <c r="K91" s="230"/>
      <c r="L91" s="230"/>
      <c r="M91" s="230"/>
      <c r="N91" s="230"/>
      <c r="O91" s="230"/>
      <c r="P91" s="230"/>
      <c r="Q91" s="230"/>
      <c r="R91" s="231" t="s">
        <v>1360</v>
      </c>
      <c r="S91" s="231"/>
      <c r="T91" s="232" t="s">
        <v>1361</v>
      </c>
      <c r="U91" s="232"/>
      <c r="V91" s="232"/>
      <c r="W91" s="232" t="s">
        <v>1254</v>
      </c>
      <c r="X91" s="232">
        <v>55571454</v>
      </c>
      <c r="Y91" s="232"/>
      <c r="Z91" s="232"/>
      <c r="AA91" s="233"/>
      <c r="AB91" s="189">
        <v>52887555</v>
      </c>
    </row>
    <row r="92" spans="1:28">
      <c r="A92" s="234" t="s">
        <v>250</v>
      </c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5" t="s">
        <v>1362</v>
      </c>
      <c r="S92" s="235"/>
      <c r="T92" s="236" t="s">
        <v>1363</v>
      </c>
      <c r="U92" s="236"/>
      <c r="V92" s="236"/>
      <c r="W92" s="236" t="s">
        <v>1254</v>
      </c>
      <c r="X92" s="236">
        <v>217175693</v>
      </c>
      <c r="Y92" s="236"/>
      <c r="Z92" s="236"/>
      <c r="AA92" s="237"/>
      <c r="AB92" s="190">
        <v>206780699</v>
      </c>
    </row>
    <row r="93" spans="1:28">
      <c r="A93" s="230" t="s">
        <v>251</v>
      </c>
      <c r="B93" s="230"/>
      <c r="C93" s="230"/>
      <c r="D93" s="230"/>
      <c r="E93" s="230"/>
      <c r="F93" s="230"/>
      <c r="G93" s="230"/>
      <c r="H93" s="230"/>
      <c r="I93" s="230"/>
      <c r="J93" s="230"/>
      <c r="K93" s="230"/>
      <c r="L93" s="230"/>
      <c r="M93" s="230"/>
      <c r="N93" s="230"/>
      <c r="O93" s="230"/>
      <c r="P93" s="230"/>
      <c r="Q93" s="230"/>
      <c r="R93" s="231" t="s">
        <v>1364</v>
      </c>
      <c r="S93" s="231"/>
      <c r="T93" s="232" t="s">
        <v>547</v>
      </c>
      <c r="U93" s="232"/>
      <c r="V93" s="232"/>
      <c r="W93" s="232" t="s">
        <v>1254</v>
      </c>
      <c r="X93" s="232" t="s">
        <v>547</v>
      </c>
      <c r="Y93" s="232"/>
      <c r="Z93" s="232"/>
      <c r="AA93" s="233"/>
      <c r="AB93" s="1"/>
    </row>
    <row r="94" spans="1:28">
      <c r="A94" s="230" t="s">
        <v>252</v>
      </c>
      <c r="B94" s="230"/>
      <c r="C94" s="230"/>
      <c r="D94" s="230"/>
      <c r="E94" s="230"/>
      <c r="F94" s="230"/>
      <c r="G94" s="230"/>
      <c r="H94" s="230"/>
      <c r="I94" s="230"/>
      <c r="J94" s="230"/>
      <c r="K94" s="230"/>
      <c r="L94" s="230"/>
      <c r="M94" s="230"/>
      <c r="N94" s="230"/>
      <c r="O94" s="230"/>
      <c r="P94" s="230"/>
      <c r="Q94" s="230"/>
      <c r="R94" s="231" t="s">
        <v>1365</v>
      </c>
      <c r="S94" s="231"/>
      <c r="T94" s="232" t="s">
        <v>189</v>
      </c>
      <c r="U94" s="232"/>
      <c r="V94" s="232"/>
      <c r="W94" s="232" t="s">
        <v>1254</v>
      </c>
      <c r="X94" s="232" t="s">
        <v>189</v>
      </c>
      <c r="Y94" s="232"/>
      <c r="Z94" s="232"/>
      <c r="AA94" s="233"/>
      <c r="AB94" s="1"/>
    </row>
    <row r="95" spans="1:28">
      <c r="A95" s="230" t="s">
        <v>253</v>
      </c>
      <c r="B95" s="230"/>
      <c r="C95" s="230"/>
      <c r="D95" s="230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30"/>
      <c r="P95" s="230"/>
      <c r="Q95" s="230"/>
      <c r="R95" s="231" t="s">
        <v>1366</v>
      </c>
      <c r="S95" s="231"/>
      <c r="T95" s="232" t="s">
        <v>547</v>
      </c>
      <c r="U95" s="232"/>
      <c r="V95" s="232"/>
      <c r="W95" s="232" t="s">
        <v>1254</v>
      </c>
      <c r="X95" s="232" t="s">
        <v>547</v>
      </c>
      <c r="Y95" s="232"/>
      <c r="Z95" s="232"/>
      <c r="AA95" s="233"/>
      <c r="AB95" s="1"/>
    </row>
    <row r="96" spans="1:28">
      <c r="A96" s="230" t="s">
        <v>254</v>
      </c>
      <c r="B96" s="230"/>
      <c r="C96" s="230"/>
      <c r="D96" s="230"/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30"/>
      <c r="P96" s="230"/>
      <c r="Q96" s="230"/>
      <c r="R96" s="231" t="s">
        <v>1367</v>
      </c>
      <c r="S96" s="231"/>
      <c r="T96" s="232" t="s">
        <v>547</v>
      </c>
      <c r="U96" s="232"/>
      <c r="V96" s="232"/>
      <c r="W96" s="232" t="s">
        <v>1254</v>
      </c>
      <c r="X96" s="232" t="s">
        <v>547</v>
      </c>
      <c r="Y96" s="232"/>
      <c r="Z96" s="232"/>
      <c r="AA96" s="233"/>
      <c r="AB96" s="1"/>
    </row>
    <row r="97" spans="1:28">
      <c r="A97" s="230" t="s">
        <v>255</v>
      </c>
      <c r="B97" s="230"/>
      <c r="C97" s="230"/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1" t="s">
        <v>1368</v>
      </c>
      <c r="S97" s="231"/>
      <c r="T97" s="232" t="s">
        <v>547</v>
      </c>
      <c r="U97" s="232"/>
      <c r="V97" s="232"/>
      <c r="W97" s="232" t="s">
        <v>1254</v>
      </c>
      <c r="X97" s="232" t="s">
        <v>547</v>
      </c>
      <c r="Y97" s="232"/>
      <c r="Z97" s="232"/>
      <c r="AA97" s="233"/>
      <c r="AB97" s="1"/>
    </row>
    <row r="98" spans="1:28">
      <c r="A98" s="230" t="s">
        <v>256</v>
      </c>
      <c r="B98" s="230"/>
      <c r="C98" s="230"/>
      <c r="D98" s="230"/>
      <c r="E98" s="230"/>
      <c r="F98" s="230"/>
      <c r="G98" s="230"/>
      <c r="H98" s="230"/>
      <c r="I98" s="230"/>
      <c r="J98" s="230"/>
      <c r="K98" s="230"/>
      <c r="L98" s="230"/>
      <c r="M98" s="230"/>
      <c r="N98" s="230"/>
      <c r="O98" s="230"/>
      <c r="P98" s="230"/>
      <c r="Q98" s="230"/>
      <c r="R98" s="231" t="s">
        <v>1369</v>
      </c>
      <c r="S98" s="231"/>
      <c r="T98" s="232" t="s">
        <v>547</v>
      </c>
      <c r="U98" s="232"/>
      <c r="V98" s="232"/>
      <c r="W98" s="232" t="s">
        <v>1254</v>
      </c>
      <c r="X98" s="232" t="s">
        <v>547</v>
      </c>
      <c r="Y98" s="232"/>
      <c r="Z98" s="232"/>
      <c r="AA98" s="233"/>
      <c r="AB98" s="1"/>
    </row>
    <row r="99" spans="1:28" ht="30.75" customHeight="1">
      <c r="A99" s="230" t="s">
        <v>257</v>
      </c>
      <c r="B99" s="230"/>
      <c r="C99" s="230"/>
      <c r="D99" s="230"/>
      <c r="E99" s="230"/>
      <c r="F99" s="230"/>
      <c r="G99" s="230"/>
      <c r="H99" s="230"/>
      <c r="I99" s="230"/>
      <c r="J99" s="230"/>
      <c r="K99" s="230"/>
      <c r="L99" s="230"/>
      <c r="M99" s="230"/>
      <c r="N99" s="230"/>
      <c r="O99" s="230"/>
      <c r="P99" s="230"/>
      <c r="Q99" s="230"/>
      <c r="R99" s="231" t="s">
        <v>1370</v>
      </c>
      <c r="S99" s="231"/>
      <c r="T99" s="232" t="s">
        <v>547</v>
      </c>
      <c r="U99" s="232"/>
      <c r="V99" s="232"/>
      <c r="W99" s="232" t="s">
        <v>1254</v>
      </c>
      <c r="X99" s="232" t="s">
        <v>547</v>
      </c>
      <c r="Y99" s="232"/>
      <c r="Z99" s="232"/>
      <c r="AA99" s="233"/>
      <c r="AB99" s="1"/>
    </row>
    <row r="100" spans="1:28">
      <c r="A100" s="230" t="s">
        <v>258</v>
      </c>
      <c r="B100" s="230"/>
      <c r="C100" s="230"/>
      <c r="D100" s="230"/>
      <c r="E100" s="230"/>
      <c r="F100" s="230"/>
      <c r="G100" s="230"/>
      <c r="H100" s="230"/>
      <c r="I100" s="230"/>
      <c r="J100" s="230"/>
      <c r="K100" s="230"/>
      <c r="L100" s="230"/>
      <c r="M100" s="230"/>
      <c r="N100" s="230"/>
      <c r="O100" s="230"/>
      <c r="P100" s="230"/>
      <c r="Q100" s="230"/>
      <c r="R100" s="231" t="s">
        <v>1371</v>
      </c>
      <c r="S100" s="231"/>
      <c r="T100" s="232" t="s">
        <v>547</v>
      </c>
      <c r="U100" s="232"/>
      <c r="V100" s="232"/>
      <c r="W100" s="232" t="s">
        <v>1254</v>
      </c>
      <c r="X100" s="232" t="s">
        <v>547</v>
      </c>
      <c r="Y100" s="232"/>
      <c r="Z100" s="232"/>
      <c r="AA100" s="233"/>
      <c r="AB100" s="1"/>
    </row>
    <row r="101" spans="1:28">
      <c r="A101" s="230" t="s">
        <v>259</v>
      </c>
      <c r="B101" s="230"/>
      <c r="C101" s="230"/>
      <c r="D101" s="230"/>
      <c r="E101" s="230"/>
      <c r="F101" s="230"/>
      <c r="G101" s="230"/>
      <c r="H101" s="230"/>
      <c r="I101" s="230"/>
      <c r="J101" s="230"/>
      <c r="K101" s="230"/>
      <c r="L101" s="230"/>
      <c r="M101" s="230"/>
      <c r="N101" s="230"/>
      <c r="O101" s="230"/>
      <c r="P101" s="230"/>
      <c r="Q101" s="230"/>
      <c r="R101" s="231" t="s">
        <v>1372</v>
      </c>
      <c r="S101" s="231"/>
      <c r="T101" s="232" t="s">
        <v>547</v>
      </c>
      <c r="U101" s="232"/>
      <c r="V101" s="232"/>
      <c r="W101" s="232" t="s">
        <v>1254</v>
      </c>
      <c r="X101" s="232" t="s">
        <v>547</v>
      </c>
      <c r="Y101" s="232"/>
      <c r="Z101" s="232"/>
      <c r="AA101" s="233"/>
      <c r="AB101" s="1"/>
    </row>
    <row r="102" spans="1:28">
      <c r="A102" s="230" t="s">
        <v>260</v>
      </c>
      <c r="B102" s="230"/>
      <c r="C102" s="230"/>
      <c r="D102" s="230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0"/>
      <c r="Q102" s="230"/>
      <c r="R102" s="231" t="s">
        <v>1373</v>
      </c>
      <c r="S102" s="231"/>
      <c r="T102" s="232" t="s">
        <v>547</v>
      </c>
      <c r="U102" s="232"/>
      <c r="V102" s="232"/>
      <c r="W102" s="232" t="s">
        <v>1254</v>
      </c>
      <c r="X102" s="232" t="s">
        <v>547</v>
      </c>
      <c r="Y102" s="232"/>
      <c r="Z102" s="232"/>
      <c r="AA102" s="233"/>
      <c r="AB102" s="1"/>
    </row>
    <row r="103" spans="1:28" ht="31.5" customHeight="1">
      <c r="A103" s="230" t="s">
        <v>261</v>
      </c>
      <c r="B103" s="230"/>
      <c r="C103" s="230"/>
      <c r="D103" s="230"/>
      <c r="E103" s="230"/>
      <c r="F103" s="230"/>
      <c r="G103" s="230"/>
      <c r="H103" s="230"/>
      <c r="I103" s="230"/>
      <c r="J103" s="230"/>
      <c r="K103" s="230"/>
      <c r="L103" s="230"/>
      <c r="M103" s="230"/>
      <c r="N103" s="230"/>
      <c r="O103" s="230"/>
      <c r="P103" s="230"/>
      <c r="Q103" s="230"/>
      <c r="R103" s="231" t="s">
        <v>1374</v>
      </c>
      <c r="S103" s="231"/>
      <c r="T103" s="232" t="s">
        <v>547</v>
      </c>
      <c r="U103" s="232"/>
      <c r="V103" s="232"/>
      <c r="W103" s="232" t="s">
        <v>1254</v>
      </c>
      <c r="X103" s="232" t="s">
        <v>547</v>
      </c>
      <c r="Y103" s="232"/>
      <c r="Z103" s="232"/>
      <c r="AA103" s="233"/>
      <c r="AB103" s="1"/>
    </row>
    <row r="104" spans="1:28" ht="27.75" customHeight="1">
      <c r="A104" s="230" t="s">
        <v>262</v>
      </c>
      <c r="B104" s="230"/>
      <c r="C104" s="230"/>
      <c r="D104" s="230"/>
      <c r="E104" s="230"/>
      <c r="F104" s="230"/>
      <c r="G104" s="230"/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1" t="s">
        <v>1375</v>
      </c>
      <c r="S104" s="231"/>
      <c r="T104" s="232" t="s">
        <v>547</v>
      </c>
      <c r="U104" s="232"/>
      <c r="V104" s="232"/>
      <c r="W104" s="232" t="s">
        <v>1254</v>
      </c>
      <c r="X104" s="232" t="s">
        <v>547</v>
      </c>
      <c r="Y104" s="232"/>
      <c r="Z104" s="232"/>
      <c r="AA104" s="233"/>
      <c r="AB104" s="1"/>
    </row>
    <row r="105" spans="1:28">
      <c r="A105" s="230" t="s">
        <v>263</v>
      </c>
      <c r="B105" s="230"/>
      <c r="C105" s="230"/>
      <c r="D105" s="230"/>
      <c r="E105" s="230"/>
      <c r="F105" s="230"/>
      <c r="G105" s="230"/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1" t="s">
        <v>1376</v>
      </c>
      <c r="S105" s="231"/>
      <c r="T105" s="232" t="s">
        <v>547</v>
      </c>
      <c r="U105" s="232"/>
      <c r="V105" s="232"/>
      <c r="W105" s="232" t="s">
        <v>1254</v>
      </c>
      <c r="X105" s="232" t="s">
        <v>547</v>
      </c>
      <c r="Y105" s="232"/>
      <c r="Z105" s="232"/>
      <c r="AA105" s="233"/>
      <c r="AB105" s="1"/>
    </row>
    <row r="106" spans="1:28" ht="28.5" customHeight="1">
      <c r="A106" s="230" t="s">
        <v>562</v>
      </c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1" t="s">
        <v>1377</v>
      </c>
      <c r="S106" s="231"/>
      <c r="T106" s="232" t="s">
        <v>189</v>
      </c>
      <c r="U106" s="232"/>
      <c r="V106" s="232"/>
      <c r="W106" s="232" t="s">
        <v>1254</v>
      </c>
      <c r="X106" s="232" t="s">
        <v>189</v>
      </c>
      <c r="Y106" s="232"/>
      <c r="Z106" s="232"/>
      <c r="AA106" s="233"/>
      <c r="AB106" s="1"/>
    </row>
    <row r="107" spans="1:28">
      <c r="A107" s="230" t="s">
        <v>264</v>
      </c>
      <c r="B107" s="230"/>
      <c r="C107" s="230"/>
      <c r="D107" s="230"/>
      <c r="E107" s="230"/>
      <c r="F107" s="230"/>
      <c r="G107" s="230"/>
      <c r="H107" s="230"/>
      <c r="I107" s="230"/>
      <c r="J107" s="230"/>
      <c r="K107" s="230"/>
      <c r="L107" s="230"/>
      <c r="M107" s="230"/>
      <c r="N107" s="230"/>
      <c r="O107" s="230"/>
      <c r="P107" s="230"/>
      <c r="Q107" s="230"/>
      <c r="R107" s="231" t="s">
        <v>1378</v>
      </c>
      <c r="S107" s="231"/>
      <c r="T107" s="232" t="s">
        <v>547</v>
      </c>
      <c r="U107" s="232"/>
      <c r="V107" s="232"/>
      <c r="W107" s="232" t="s">
        <v>1254</v>
      </c>
      <c r="X107" s="232" t="s">
        <v>547</v>
      </c>
      <c r="Y107" s="232"/>
      <c r="Z107" s="232"/>
      <c r="AA107" s="233"/>
      <c r="AB107" s="1"/>
    </row>
    <row r="108" spans="1:28">
      <c r="A108" s="230" t="s">
        <v>265</v>
      </c>
      <c r="B108" s="230"/>
      <c r="C108" s="230"/>
      <c r="D108" s="230"/>
      <c r="E108" s="230"/>
      <c r="F108" s="230"/>
      <c r="G108" s="230"/>
      <c r="H108" s="230"/>
      <c r="I108" s="230"/>
      <c r="J108" s="230"/>
      <c r="K108" s="230"/>
      <c r="L108" s="230"/>
      <c r="M108" s="230"/>
      <c r="N108" s="230"/>
      <c r="O108" s="230"/>
      <c r="P108" s="230"/>
      <c r="Q108" s="230"/>
      <c r="R108" s="231" t="s">
        <v>1379</v>
      </c>
      <c r="S108" s="231"/>
      <c r="T108" s="232" t="s">
        <v>547</v>
      </c>
      <c r="U108" s="232"/>
      <c r="V108" s="232"/>
      <c r="W108" s="232" t="s">
        <v>1254</v>
      </c>
      <c r="X108" s="232" t="s">
        <v>547</v>
      </c>
      <c r="Y108" s="232"/>
      <c r="Z108" s="232"/>
      <c r="AA108" s="233"/>
      <c r="AB108" s="1"/>
    </row>
    <row r="109" spans="1:28">
      <c r="A109" s="230" t="s">
        <v>266</v>
      </c>
      <c r="B109" s="230"/>
      <c r="C109" s="230"/>
      <c r="D109" s="230"/>
      <c r="E109" s="230"/>
      <c r="F109" s="230"/>
      <c r="G109" s="230"/>
      <c r="H109" s="230"/>
      <c r="I109" s="230"/>
      <c r="J109" s="230"/>
      <c r="K109" s="230"/>
      <c r="L109" s="230"/>
      <c r="M109" s="230"/>
      <c r="N109" s="230"/>
      <c r="O109" s="230"/>
      <c r="P109" s="230"/>
      <c r="Q109" s="230"/>
      <c r="R109" s="231" t="s">
        <v>1380</v>
      </c>
      <c r="S109" s="231"/>
      <c r="T109" s="232" t="s">
        <v>547</v>
      </c>
      <c r="U109" s="232"/>
      <c r="V109" s="232"/>
      <c r="W109" s="232" t="s">
        <v>1254</v>
      </c>
      <c r="X109" s="232" t="s">
        <v>547</v>
      </c>
      <c r="Y109" s="232"/>
      <c r="Z109" s="232"/>
      <c r="AA109" s="233"/>
      <c r="AB109" s="1"/>
    </row>
    <row r="110" spans="1:28">
      <c r="A110" s="230" t="s">
        <v>267</v>
      </c>
      <c r="B110" s="230"/>
      <c r="C110" s="230"/>
      <c r="D110" s="230"/>
      <c r="E110" s="230"/>
      <c r="F110" s="230"/>
      <c r="G110" s="230"/>
      <c r="H110" s="230"/>
      <c r="I110" s="230"/>
      <c r="J110" s="230"/>
      <c r="K110" s="230"/>
      <c r="L110" s="230"/>
      <c r="M110" s="230"/>
      <c r="N110" s="230"/>
      <c r="O110" s="230"/>
      <c r="P110" s="230"/>
      <c r="Q110" s="230"/>
      <c r="R110" s="231" t="s">
        <v>1381</v>
      </c>
      <c r="S110" s="231"/>
      <c r="T110" s="232" t="s">
        <v>547</v>
      </c>
      <c r="U110" s="232"/>
      <c r="V110" s="232"/>
      <c r="W110" s="232" t="s">
        <v>1254</v>
      </c>
      <c r="X110" s="232" t="s">
        <v>547</v>
      </c>
      <c r="Y110" s="232"/>
      <c r="Z110" s="232"/>
      <c r="AA110" s="233"/>
      <c r="AB110" s="1"/>
    </row>
    <row r="111" spans="1:28">
      <c r="A111" s="230" t="s">
        <v>268</v>
      </c>
      <c r="B111" s="230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1" t="s">
        <v>1382</v>
      </c>
      <c r="S111" s="231"/>
      <c r="T111" s="232" t="s">
        <v>547</v>
      </c>
      <c r="U111" s="232"/>
      <c r="V111" s="232"/>
      <c r="W111" s="232" t="s">
        <v>1254</v>
      </c>
      <c r="X111" s="232" t="s">
        <v>547</v>
      </c>
      <c r="Y111" s="232"/>
      <c r="Z111" s="232"/>
      <c r="AA111" s="233"/>
      <c r="AB111" s="1"/>
    </row>
    <row r="112" spans="1:28">
      <c r="A112" s="230" t="s">
        <v>269</v>
      </c>
      <c r="B112" s="230"/>
      <c r="C112" s="230"/>
      <c r="D112" s="230"/>
      <c r="E112" s="230"/>
      <c r="F112" s="230"/>
      <c r="G112" s="230"/>
      <c r="H112" s="230"/>
      <c r="I112" s="230"/>
      <c r="J112" s="230"/>
      <c r="K112" s="230"/>
      <c r="L112" s="230"/>
      <c r="M112" s="230"/>
      <c r="N112" s="230"/>
      <c r="O112" s="230"/>
      <c r="P112" s="230"/>
      <c r="Q112" s="230"/>
      <c r="R112" s="231" t="s">
        <v>1383</v>
      </c>
      <c r="S112" s="231"/>
      <c r="T112" s="232" t="s">
        <v>547</v>
      </c>
      <c r="U112" s="232"/>
      <c r="V112" s="232"/>
      <c r="W112" s="232" t="s">
        <v>1254</v>
      </c>
      <c r="X112" s="232" t="s">
        <v>547</v>
      </c>
      <c r="Y112" s="232"/>
      <c r="Z112" s="232"/>
      <c r="AA112" s="233"/>
      <c r="AB112" s="1"/>
    </row>
    <row r="113" spans="1:28">
      <c r="A113" s="230" t="s">
        <v>270</v>
      </c>
      <c r="B113" s="230"/>
      <c r="C113" s="230"/>
      <c r="D113" s="230"/>
      <c r="E113" s="230"/>
      <c r="F113" s="230"/>
      <c r="G113" s="230"/>
      <c r="H113" s="230"/>
      <c r="I113" s="230"/>
      <c r="J113" s="230"/>
      <c r="K113" s="230"/>
      <c r="L113" s="230"/>
      <c r="M113" s="230"/>
      <c r="N113" s="230"/>
      <c r="O113" s="230"/>
      <c r="P113" s="230"/>
      <c r="Q113" s="230"/>
      <c r="R113" s="231" t="s">
        <v>1384</v>
      </c>
      <c r="S113" s="231"/>
      <c r="T113" s="232" t="s">
        <v>547</v>
      </c>
      <c r="U113" s="232"/>
      <c r="V113" s="232"/>
      <c r="W113" s="232" t="s">
        <v>1254</v>
      </c>
      <c r="X113" s="232" t="s">
        <v>547</v>
      </c>
      <c r="Y113" s="232"/>
      <c r="Z113" s="232"/>
      <c r="AA113" s="233"/>
      <c r="AB113" s="1"/>
    </row>
    <row r="114" spans="1:28">
      <c r="A114" s="230" t="s">
        <v>563</v>
      </c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1" t="s">
        <v>1385</v>
      </c>
      <c r="S114" s="231"/>
      <c r="T114" s="232" t="s">
        <v>547</v>
      </c>
      <c r="U114" s="232"/>
      <c r="V114" s="232"/>
      <c r="W114" s="232" t="s">
        <v>1254</v>
      </c>
      <c r="X114" s="232" t="s">
        <v>547</v>
      </c>
      <c r="Y114" s="232"/>
      <c r="Z114" s="232"/>
      <c r="AA114" s="233"/>
      <c r="AB114" s="1"/>
    </row>
    <row r="115" spans="1:28">
      <c r="A115" s="230" t="s">
        <v>564</v>
      </c>
      <c r="B115" s="230"/>
      <c r="C115" s="230"/>
      <c r="D115" s="230"/>
      <c r="E115" s="230"/>
      <c r="F115" s="230"/>
      <c r="G115" s="230"/>
      <c r="H115" s="230"/>
      <c r="I115" s="230"/>
      <c r="J115" s="230"/>
      <c r="K115" s="230"/>
      <c r="L115" s="230"/>
      <c r="M115" s="230"/>
      <c r="N115" s="230"/>
      <c r="O115" s="230"/>
      <c r="P115" s="230"/>
      <c r="Q115" s="230"/>
      <c r="R115" s="231" t="s">
        <v>1386</v>
      </c>
      <c r="S115" s="231"/>
      <c r="T115" s="232" t="s">
        <v>547</v>
      </c>
      <c r="U115" s="232"/>
      <c r="V115" s="232"/>
      <c r="W115" s="232" t="s">
        <v>1254</v>
      </c>
      <c r="X115" s="232" t="s">
        <v>547</v>
      </c>
      <c r="Y115" s="232"/>
      <c r="Z115" s="232"/>
      <c r="AA115" s="233"/>
      <c r="AB115" s="1"/>
    </row>
    <row r="116" spans="1:28">
      <c r="A116" s="230" t="s">
        <v>565</v>
      </c>
      <c r="B116" s="230"/>
      <c r="C116" s="230"/>
      <c r="D116" s="230"/>
      <c r="E116" s="230"/>
      <c r="F116" s="230"/>
      <c r="G116" s="230"/>
      <c r="H116" s="230"/>
      <c r="I116" s="230"/>
      <c r="J116" s="230"/>
      <c r="K116" s="230"/>
      <c r="L116" s="230"/>
      <c r="M116" s="230"/>
      <c r="N116" s="230"/>
      <c r="O116" s="230"/>
      <c r="P116" s="230"/>
      <c r="Q116" s="230"/>
      <c r="R116" s="231" t="s">
        <v>1387</v>
      </c>
      <c r="S116" s="231"/>
      <c r="T116" s="232" t="s">
        <v>189</v>
      </c>
      <c r="U116" s="232"/>
      <c r="V116" s="232"/>
      <c r="W116" s="232" t="s">
        <v>1254</v>
      </c>
      <c r="X116" s="232" t="s">
        <v>189</v>
      </c>
      <c r="Y116" s="232"/>
      <c r="Z116" s="232"/>
      <c r="AA116" s="233"/>
      <c r="AB116" s="1"/>
    </row>
    <row r="117" spans="1:28">
      <c r="A117" s="230" t="s">
        <v>272</v>
      </c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1" t="s">
        <v>1388</v>
      </c>
      <c r="S117" s="231"/>
      <c r="T117" s="232" t="s">
        <v>547</v>
      </c>
      <c r="U117" s="232"/>
      <c r="V117" s="232"/>
      <c r="W117" s="232" t="s">
        <v>1254</v>
      </c>
      <c r="X117" s="232" t="s">
        <v>547</v>
      </c>
      <c r="Y117" s="232"/>
      <c r="Z117" s="232"/>
      <c r="AA117" s="233"/>
      <c r="AB117" s="1"/>
    </row>
    <row r="118" spans="1:28">
      <c r="A118" s="230" t="s">
        <v>273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230"/>
      <c r="L118" s="230"/>
      <c r="M118" s="230"/>
      <c r="N118" s="230"/>
      <c r="O118" s="230"/>
      <c r="P118" s="230"/>
      <c r="Q118" s="230"/>
      <c r="R118" s="231" t="s">
        <v>1389</v>
      </c>
      <c r="S118" s="231"/>
      <c r="T118" s="232" t="s">
        <v>547</v>
      </c>
      <c r="U118" s="232"/>
      <c r="V118" s="232"/>
      <c r="W118" s="232" t="s">
        <v>1254</v>
      </c>
      <c r="X118" s="232" t="s">
        <v>547</v>
      </c>
      <c r="Y118" s="232"/>
      <c r="Z118" s="232"/>
      <c r="AA118" s="233"/>
      <c r="AB118" s="1"/>
    </row>
    <row r="119" spans="1:28">
      <c r="A119" s="230" t="s">
        <v>274</v>
      </c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1" t="s">
        <v>1390</v>
      </c>
      <c r="S119" s="231"/>
      <c r="T119" s="232" t="s">
        <v>547</v>
      </c>
      <c r="U119" s="232"/>
      <c r="V119" s="232"/>
      <c r="W119" s="232" t="s">
        <v>1254</v>
      </c>
      <c r="X119" s="232" t="s">
        <v>547</v>
      </c>
      <c r="Y119" s="232"/>
      <c r="Z119" s="232"/>
      <c r="AA119" s="233"/>
      <c r="AB119" s="1"/>
    </row>
    <row r="120" spans="1:28">
      <c r="A120" s="230" t="s">
        <v>275</v>
      </c>
      <c r="B120" s="230"/>
      <c r="C120" s="230"/>
      <c r="D120" s="230"/>
      <c r="E120" s="230"/>
      <c r="F120" s="230"/>
      <c r="G120" s="230"/>
      <c r="H120" s="230"/>
      <c r="I120" s="230"/>
      <c r="J120" s="230"/>
      <c r="K120" s="230"/>
      <c r="L120" s="230"/>
      <c r="M120" s="230"/>
      <c r="N120" s="230"/>
      <c r="O120" s="230"/>
      <c r="P120" s="230"/>
      <c r="Q120" s="230"/>
      <c r="R120" s="231" t="s">
        <v>1391</v>
      </c>
      <c r="S120" s="231"/>
      <c r="T120" s="232" t="s">
        <v>547</v>
      </c>
      <c r="U120" s="232"/>
      <c r="V120" s="232"/>
      <c r="W120" s="232" t="s">
        <v>1254</v>
      </c>
      <c r="X120" s="232" t="s">
        <v>547</v>
      </c>
      <c r="Y120" s="232"/>
      <c r="Z120" s="232"/>
      <c r="AA120" s="233"/>
      <c r="AB120" s="1"/>
    </row>
    <row r="121" spans="1:28">
      <c r="A121" s="230" t="s">
        <v>276</v>
      </c>
      <c r="B121" s="230"/>
      <c r="C121" s="230"/>
      <c r="D121" s="230"/>
      <c r="E121" s="230"/>
      <c r="F121" s="230"/>
      <c r="G121" s="230"/>
      <c r="H121" s="230"/>
      <c r="I121" s="230"/>
      <c r="J121" s="230"/>
      <c r="K121" s="230"/>
      <c r="L121" s="230"/>
      <c r="M121" s="230"/>
      <c r="N121" s="230"/>
      <c r="O121" s="230"/>
      <c r="P121" s="230"/>
      <c r="Q121" s="230"/>
      <c r="R121" s="231" t="s">
        <v>1392</v>
      </c>
      <c r="S121" s="231"/>
      <c r="T121" s="232" t="s">
        <v>547</v>
      </c>
      <c r="U121" s="232"/>
      <c r="V121" s="232"/>
      <c r="W121" s="232" t="s">
        <v>1254</v>
      </c>
      <c r="X121" s="232" t="s">
        <v>547</v>
      </c>
      <c r="Y121" s="232"/>
      <c r="Z121" s="232"/>
      <c r="AA121" s="233"/>
      <c r="AB121" s="1"/>
    </row>
    <row r="122" spans="1:28">
      <c r="A122" s="230" t="s">
        <v>277</v>
      </c>
      <c r="B122" s="230"/>
      <c r="C122" s="230"/>
      <c r="D122" s="230"/>
      <c r="E122" s="230"/>
      <c r="F122" s="230"/>
      <c r="G122" s="230"/>
      <c r="H122" s="230"/>
      <c r="I122" s="230"/>
      <c r="J122" s="230"/>
      <c r="K122" s="230"/>
      <c r="L122" s="230"/>
      <c r="M122" s="230"/>
      <c r="N122" s="230"/>
      <c r="O122" s="230"/>
      <c r="P122" s="230"/>
      <c r="Q122" s="230"/>
      <c r="R122" s="231" t="s">
        <v>1393</v>
      </c>
      <c r="S122" s="231"/>
      <c r="T122" s="232" t="s">
        <v>547</v>
      </c>
      <c r="U122" s="232"/>
      <c r="V122" s="232"/>
      <c r="W122" s="232" t="s">
        <v>1254</v>
      </c>
      <c r="X122" s="232" t="s">
        <v>547</v>
      </c>
      <c r="Y122" s="232"/>
      <c r="Z122" s="232"/>
      <c r="AA122" s="233"/>
      <c r="AB122" s="1"/>
    </row>
    <row r="123" spans="1:28">
      <c r="A123" s="230" t="s">
        <v>278</v>
      </c>
      <c r="B123" s="230"/>
      <c r="C123" s="230"/>
      <c r="D123" s="230"/>
      <c r="E123" s="230"/>
      <c r="F123" s="230"/>
      <c r="G123" s="230"/>
      <c r="H123" s="230"/>
      <c r="I123" s="230"/>
      <c r="J123" s="230"/>
      <c r="K123" s="230"/>
      <c r="L123" s="230"/>
      <c r="M123" s="230"/>
      <c r="N123" s="230"/>
      <c r="O123" s="230"/>
      <c r="P123" s="230"/>
      <c r="Q123" s="230"/>
      <c r="R123" s="231" t="s">
        <v>1394</v>
      </c>
      <c r="S123" s="231"/>
      <c r="T123" s="232" t="s">
        <v>547</v>
      </c>
      <c r="U123" s="232"/>
      <c r="V123" s="232"/>
      <c r="W123" s="232" t="s">
        <v>1254</v>
      </c>
      <c r="X123" s="232" t="s">
        <v>547</v>
      </c>
      <c r="Y123" s="232"/>
      <c r="Z123" s="232"/>
      <c r="AA123" s="233"/>
      <c r="AB123" s="1"/>
    </row>
    <row r="124" spans="1:28">
      <c r="A124" s="230" t="s">
        <v>279</v>
      </c>
      <c r="B124" s="230"/>
      <c r="C124" s="230"/>
      <c r="D124" s="230"/>
      <c r="E124" s="230"/>
      <c r="F124" s="230"/>
      <c r="G124" s="230"/>
      <c r="H124" s="230"/>
      <c r="I124" s="230"/>
      <c r="J124" s="230"/>
      <c r="K124" s="230"/>
      <c r="L124" s="230"/>
      <c r="M124" s="230"/>
      <c r="N124" s="230"/>
      <c r="O124" s="230"/>
      <c r="P124" s="230"/>
      <c r="Q124" s="230"/>
      <c r="R124" s="231" t="s">
        <v>1395</v>
      </c>
      <c r="S124" s="231"/>
      <c r="T124" s="232" t="s">
        <v>547</v>
      </c>
      <c r="U124" s="232"/>
      <c r="V124" s="232"/>
      <c r="W124" s="232" t="s">
        <v>1254</v>
      </c>
      <c r="X124" s="232" t="s">
        <v>547</v>
      </c>
      <c r="Y124" s="232"/>
      <c r="Z124" s="232"/>
      <c r="AA124" s="233"/>
      <c r="AB124" s="1"/>
    </row>
    <row r="125" spans="1:28">
      <c r="A125" s="230" t="s">
        <v>566</v>
      </c>
      <c r="B125" s="230"/>
      <c r="C125" s="230"/>
      <c r="D125" s="230"/>
      <c r="E125" s="230"/>
      <c r="F125" s="230"/>
      <c r="G125" s="230"/>
      <c r="H125" s="230"/>
      <c r="I125" s="230"/>
      <c r="J125" s="230"/>
      <c r="K125" s="230"/>
      <c r="L125" s="230"/>
      <c r="M125" s="230"/>
      <c r="N125" s="230"/>
      <c r="O125" s="230"/>
      <c r="P125" s="230"/>
      <c r="Q125" s="230"/>
      <c r="R125" s="231" t="s">
        <v>1396</v>
      </c>
      <c r="S125" s="231"/>
      <c r="T125" s="232" t="s">
        <v>189</v>
      </c>
      <c r="U125" s="232"/>
      <c r="V125" s="232"/>
      <c r="W125" s="232" t="s">
        <v>1254</v>
      </c>
      <c r="X125" s="232" t="s">
        <v>189</v>
      </c>
      <c r="Y125" s="232"/>
      <c r="Z125" s="232"/>
      <c r="AA125" s="233"/>
      <c r="AB125" s="1"/>
    </row>
    <row r="126" spans="1:28">
      <c r="A126" s="230" t="s">
        <v>280</v>
      </c>
      <c r="B126" s="230"/>
      <c r="C126" s="230"/>
      <c r="D126" s="230"/>
      <c r="E126" s="230"/>
      <c r="F126" s="230"/>
      <c r="G126" s="230"/>
      <c r="H126" s="230"/>
      <c r="I126" s="230"/>
      <c r="J126" s="230"/>
      <c r="K126" s="230"/>
      <c r="L126" s="230"/>
      <c r="M126" s="230"/>
      <c r="N126" s="230"/>
      <c r="O126" s="230"/>
      <c r="P126" s="230"/>
      <c r="Q126" s="230"/>
      <c r="R126" s="231" t="s">
        <v>1397</v>
      </c>
      <c r="S126" s="231"/>
      <c r="T126" s="232" t="s">
        <v>547</v>
      </c>
      <c r="U126" s="232"/>
      <c r="V126" s="232"/>
      <c r="W126" s="232" t="s">
        <v>1254</v>
      </c>
      <c r="X126" s="232" t="s">
        <v>547</v>
      </c>
      <c r="Y126" s="232"/>
      <c r="Z126" s="232"/>
      <c r="AA126" s="233"/>
      <c r="AB126" s="1"/>
    </row>
    <row r="127" spans="1:28">
      <c r="A127" s="230" t="s">
        <v>281</v>
      </c>
      <c r="B127" s="230"/>
      <c r="C127" s="230"/>
      <c r="D127" s="230"/>
      <c r="E127" s="230"/>
      <c r="F127" s="230"/>
      <c r="G127" s="230"/>
      <c r="H127" s="230"/>
      <c r="I127" s="230"/>
      <c r="J127" s="230"/>
      <c r="K127" s="230"/>
      <c r="L127" s="230"/>
      <c r="M127" s="230"/>
      <c r="N127" s="230"/>
      <c r="O127" s="230"/>
      <c r="P127" s="230"/>
      <c r="Q127" s="230"/>
      <c r="R127" s="231" t="s">
        <v>1398</v>
      </c>
      <c r="S127" s="231"/>
      <c r="T127" s="232" t="s">
        <v>547</v>
      </c>
      <c r="U127" s="232"/>
      <c r="V127" s="232"/>
      <c r="W127" s="232" t="s">
        <v>1254</v>
      </c>
      <c r="X127" s="232" t="s">
        <v>547</v>
      </c>
      <c r="Y127" s="232"/>
      <c r="Z127" s="232"/>
      <c r="AA127" s="233"/>
      <c r="AB127" s="1"/>
    </row>
    <row r="128" spans="1:28">
      <c r="A128" s="230" t="s">
        <v>567</v>
      </c>
      <c r="B128" s="230"/>
      <c r="C128" s="230"/>
      <c r="D128" s="230"/>
      <c r="E128" s="230"/>
      <c r="F128" s="230"/>
      <c r="G128" s="230"/>
      <c r="H128" s="230"/>
      <c r="I128" s="230"/>
      <c r="J128" s="230"/>
      <c r="K128" s="230"/>
      <c r="L128" s="230"/>
      <c r="M128" s="230"/>
      <c r="N128" s="230"/>
      <c r="O128" s="230"/>
      <c r="P128" s="230"/>
      <c r="Q128" s="230"/>
      <c r="R128" s="231" t="s">
        <v>1399</v>
      </c>
      <c r="S128" s="231"/>
      <c r="T128" s="232" t="s">
        <v>1400</v>
      </c>
      <c r="U128" s="232"/>
      <c r="V128" s="232"/>
      <c r="W128" s="232" t="s">
        <v>1254</v>
      </c>
      <c r="X128" s="232" t="s">
        <v>1400</v>
      </c>
      <c r="Y128" s="232"/>
      <c r="Z128" s="232"/>
      <c r="AA128" s="233"/>
      <c r="AB128" s="1"/>
    </row>
    <row r="129" spans="1:28">
      <c r="A129" s="230" t="s">
        <v>283</v>
      </c>
      <c r="B129" s="230"/>
      <c r="C129" s="230"/>
      <c r="D129" s="230"/>
      <c r="E129" s="230"/>
      <c r="F129" s="230"/>
      <c r="G129" s="230"/>
      <c r="H129" s="230"/>
      <c r="I129" s="230"/>
      <c r="J129" s="230"/>
      <c r="K129" s="230"/>
      <c r="L129" s="230"/>
      <c r="M129" s="230"/>
      <c r="N129" s="230"/>
      <c r="O129" s="230"/>
      <c r="P129" s="230"/>
      <c r="Q129" s="230"/>
      <c r="R129" s="231" t="s">
        <v>1401</v>
      </c>
      <c r="S129" s="231"/>
      <c r="T129" s="232" t="s">
        <v>547</v>
      </c>
      <c r="U129" s="232"/>
      <c r="V129" s="232"/>
      <c r="W129" s="232" t="s">
        <v>1254</v>
      </c>
      <c r="X129" s="232" t="s">
        <v>547</v>
      </c>
      <c r="Y129" s="232"/>
      <c r="Z129" s="232"/>
      <c r="AA129" s="233"/>
      <c r="AB129" s="1"/>
    </row>
    <row r="130" spans="1:28">
      <c r="A130" s="230" t="s">
        <v>284</v>
      </c>
      <c r="B130" s="230"/>
      <c r="C130" s="230"/>
      <c r="D130" s="230"/>
      <c r="E130" s="230"/>
      <c r="F130" s="230"/>
      <c r="G130" s="230"/>
      <c r="H130" s="230"/>
      <c r="I130" s="230"/>
      <c r="J130" s="230"/>
      <c r="K130" s="230"/>
      <c r="L130" s="230"/>
      <c r="M130" s="230"/>
      <c r="N130" s="230"/>
      <c r="O130" s="230"/>
      <c r="P130" s="230"/>
      <c r="Q130" s="230"/>
      <c r="R130" s="231" t="s">
        <v>1402</v>
      </c>
      <c r="S130" s="231"/>
      <c r="T130" s="232" t="s">
        <v>1400</v>
      </c>
      <c r="U130" s="232"/>
      <c r="V130" s="232"/>
      <c r="W130" s="232" t="s">
        <v>1254</v>
      </c>
      <c r="X130" s="232" t="s">
        <v>1400</v>
      </c>
      <c r="Y130" s="232"/>
      <c r="Z130" s="232"/>
      <c r="AA130" s="233"/>
      <c r="AB130" s="1"/>
    </row>
    <row r="131" spans="1:28">
      <c r="A131" s="230" t="s">
        <v>568</v>
      </c>
      <c r="B131" s="230"/>
      <c r="C131" s="230"/>
      <c r="D131" s="230"/>
      <c r="E131" s="230"/>
      <c r="F131" s="230"/>
      <c r="G131" s="230"/>
      <c r="H131" s="230"/>
      <c r="I131" s="230"/>
      <c r="J131" s="230"/>
      <c r="K131" s="230"/>
      <c r="L131" s="230"/>
      <c r="M131" s="230"/>
      <c r="N131" s="230"/>
      <c r="O131" s="230"/>
      <c r="P131" s="230"/>
      <c r="Q131" s="230"/>
      <c r="R131" s="231" t="s">
        <v>1403</v>
      </c>
      <c r="S131" s="231"/>
      <c r="T131" s="232">
        <v>18004000</v>
      </c>
      <c r="U131" s="232"/>
      <c r="V131" s="232"/>
      <c r="W131" s="232" t="s">
        <v>1254</v>
      </c>
      <c r="X131" s="232" t="s">
        <v>1404</v>
      </c>
      <c r="Y131" s="232"/>
      <c r="Z131" s="232"/>
      <c r="AA131" s="233"/>
      <c r="AB131" s="1">
        <v>13707719</v>
      </c>
    </row>
    <row r="132" spans="1:28">
      <c r="A132" s="230" t="s">
        <v>286</v>
      </c>
      <c r="B132" s="230"/>
      <c r="C132" s="230"/>
      <c r="D132" s="230"/>
      <c r="E132" s="230"/>
      <c r="F132" s="230"/>
      <c r="G132" s="230"/>
      <c r="H132" s="230"/>
      <c r="I132" s="230"/>
      <c r="J132" s="230"/>
      <c r="K132" s="230"/>
      <c r="L132" s="230"/>
      <c r="M132" s="230"/>
      <c r="N132" s="230"/>
      <c r="O132" s="230"/>
      <c r="P132" s="230"/>
      <c r="Q132" s="230"/>
      <c r="R132" s="231" t="s">
        <v>1405</v>
      </c>
      <c r="S132" s="231"/>
      <c r="T132" s="232" t="s">
        <v>547</v>
      </c>
      <c r="U132" s="232"/>
      <c r="V132" s="232"/>
      <c r="W132" s="232" t="s">
        <v>1254</v>
      </c>
      <c r="X132" s="232" t="s">
        <v>547</v>
      </c>
      <c r="Y132" s="232"/>
      <c r="Z132" s="232"/>
      <c r="AA132" s="233"/>
      <c r="AB132" s="1"/>
    </row>
    <row r="133" spans="1:28">
      <c r="A133" s="230" t="s">
        <v>287</v>
      </c>
      <c r="B133" s="230"/>
      <c r="C133" s="230"/>
      <c r="D133" s="230"/>
      <c r="E133" s="230"/>
      <c r="F133" s="230"/>
      <c r="G133" s="230"/>
      <c r="H133" s="230"/>
      <c r="I133" s="230"/>
      <c r="J133" s="230"/>
      <c r="K133" s="230"/>
      <c r="L133" s="230"/>
      <c r="M133" s="230"/>
      <c r="N133" s="230"/>
      <c r="O133" s="230"/>
      <c r="P133" s="230"/>
      <c r="Q133" s="230"/>
      <c r="R133" s="231" t="s">
        <v>1406</v>
      </c>
      <c r="S133" s="231"/>
      <c r="T133" s="232" t="s">
        <v>547</v>
      </c>
      <c r="U133" s="232"/>
      <c r="V133" s="232"/>
      <c r="W133" s="232" t="s">
        <v>1254</v>
      </c>
      <c r="X133" s="232" t="s">
        <v>547</v>
      </c>
      <c r="Y133" s="232"/>
      <c r="Z133" s="232"/>
      <c r="AA133" s="233"/>
      <c r="AB133" s="1"/>
    </row>
    <row r="134" spans="1:28">
      <c r="A134" s="230" t="s">
        <v>288</v>
      </c>
      <c r="B134" s="230"/>
      <c r="C134" s="230"/>
      <c r="D134" s="230"/>
      <c r="E134" s="230"/>
      <c r="F134" s="230"/>
      <c r="G134" s="230"/>
      <c r="H134" s="230"/>
      <c r="I134" s="230"/>
      <c r="J134" s="230"/>
      <c r="K134" s="230"/>
      <c r="L134" s="230"/>
      <c r="M134" s="230"/>
      <c r="N134" s="230"/>
      <c r="O134" s="230"/>
      <c r="P134" s="230"/>
      <c r="Q134" s="230"/>
      <c r="R134" s="231" t="s">
        <v>1407</v>
      </c>
      <c r="S134" s="231"/>
      <c r="T134" s="232" t="s">
        <v>547</v>
      </c>
      <c r="U134" s="232"/>
      <c r="V134" s="232"/>
      <c r="W134" s="232" t="s">
        <v>1254</v>
      </c>
      <c r="X134" s="232" t="s">
        <v>547</v>
      </c>
      <c r="Y134" s="232"/>
      <c r="Z134" s="232"/>
      <c r="AA134" s="233"/>
      <c r="AB134" s="1"/>
    </row>
    <row r="135" spans="1:28">
      <c r="A135" s="230" t="s">
        <v>289</v>
      </c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1" t="s">
        <v>1408</v>
      </c>
      <c r="S135" s="231"/>
      <c r="T135" s="232" t="s">
        <v>547</v>
      </c>
      <c r="U135" s="232"/>
      <c r="V135" s="232"/>
      <c r="W135" s="232" t="s">
        <v>1254</v>
      </c>
      <c r="X135" s="232" t="s">
        <v>547</v>
      </c>
      <c r="Y135" s="232"/>
      <c r="Z135" s="232"/>
      <c r="AA135" s="233"/>
      <c r="AB135" s="1"/>
    </row>
    <row r="136" spans="1:28">
      <c r="A136" s="230" t="s">
        <v>290</v>
      </c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1" t="s">
        <v>1409</v>
      </c>
      <c r="S136" s="231"/>
      <c r="T136" s="232" t="s">
        <v>547</v>
      </c>
      <c r="U136" s="232"/>
      <c r="V136" s="232"/>
      <c r="W136" s="232" t="s">
        <v>1254</v>
      </c>
      <c r="X136" s="232" t="s">
        <v>547</v>
      </c>
      <c r="Y136" s="232"/>
      <c r="Z136" s="232"/>
      <c r="AA136" s="233"/>
      <c r="AB136" s="1"/>
    </row>
    <row r="137" spans="1:28">
      <c r="A137" s="230" t="s">
        <v>291</v>
      </c>
      <c r="B137" s="230"/>
      <c r="C137" s="230"/>
      <c r="D137" s="230"/>
      <c r="E137" s="230"/>
      <c r="F137" s="230"/>
      <c r="G137" s="230"/>
      <c r="H137" s="230"/>
      <c r="I137" s="230"/>
      <c r="J137" s="230"/>
      <c r="K137" s="230"/>
      <c r="L137" s="230"/>
      <c r="M137" s="230"/>
      <c r="N137" s="230"/>
      <c r="O137" s="230"/>
      <c r="P137" s="230"/>
      <c r="Q137" s="230"/>
      <c r="R137" s="231" t="s">
        <v>1410</v>
      </c>
      <c r="S137" s="231"/>
      <c r="T137" s="232" t="s">
        <v>547</v>
      </c>
      <c r="U137" s="232"/>
      <c r="V137" s="232"/>
      <c r="W137" s="232" t="s">
        <v>1254</v>
      </c>
      <c r="X137" s="232" t="s">
        <v>547</v>
      </c>
      <c r="Y137" s="232"/>
      <c r="Z137" s="232"/>
      <c r="AA137" s="233"/>
      <c r="AB137" s="1"/>
    </row>
    <row r="138" spans="1:28">
      <c r="A138" s="230" t="s">
        <v>292</v>
      </c>
      <c r="B138" s="230"/>
      <c r="C138" s="230"/>
      <c r="D138" s="230"/>
      <c r="E138" s="230"/>
      <c r="F138" s="230"/>
      <c r="G138" s="230"/>
      <c r="H138" s="230"/>
      <c r="I138" s="230"/>
      <c r="J138" s="230"/>
      <c r="K138" s="230"/>
      <c r="L138" s="230"/>
      <c r="M138" s="230"/>
      <c r="N138" s="230"/>
      <c r="O138" s="230"/>
      <c r="P138" s="230"/>
      <c r="Q138" s="230"/>
      <c r="R138" s="231" t="s">
        <v>1411</v>
      </c>
      <c r="S138" s="231"/>
      <c r="T138" s="232" t="s">
        <v>547</v>
      </c>
      <c r="U138" s="232"/>
      <c r="V138" s="232"/>
      <c r="W138" s="232" t="s">
        <v>1254</v>
      </c>
      <c r="X138" s="232" t="s">
        <v>547</v>
      </c>
      <c r="Y138" s="232"/>
      <c r="Z138" s="232"/>
      <c r="AA138" s="233"/>
      <c r="AB138" s="1"/>
    </row>
    <row r="139" spans="1:28">
      <c r="A139" s="230" t="s">
        <v>293</v>
      </c>
      <c r="B139" s="230"/>
      <c r="C139" s="230"/>
      <c r="D139" s="230"/>
      <c r="E139" s="230"/>
      <c r="F139" s="230"/>
      <c r="G139" s="230"/>
      <c r="H139" s="230"/>
      <c r="I139" s="230"/>
      <c r="J139" s="230"/>
      <c r="K139" s="230"/>
      <c r="L139" s="230"/>
      <c r="M139" s="230"/>
      <c r="N139" s="230"/>
      <c r="O139" s="230"/>
      <c r="P139" s="230"/>
      <c r="Q139" s="230"/>
      <c r="R139" s="231" t="s">
        <v>1412</v>
      </c>
      <c r="S139" s="231"/>
      <c r="T139" s="232" t="s">
        <v>547</v>
      </c>
      <c r="U139" s="232"/>
      <c r="V139" s="232"/>
      <c r="W139" s="232" t="s">
        <v>1254</v>
      </c>
      <c r="X139" s="232" t="s">
        <v>547</v>
      </c>
      <c r="Y139" s="232"/>
      <c r="Z139" s="232"/>
      <c r="AA139" s="233"/>
      <c r="AB139" s="1"/>
    </row>
    <row r="140" spans="1:28">
      <c r="A140" s="230" t="s">
        <v>294</v>
      </c>
      <c r="B140" s="230"/>
      <c r="C140" s="230"/>
      <c r="D140" s="230"/>
      <c r="E140" s="230"/>
      <c r="F140" s="230"/>
      <c r="G140" s="230"/>
      <c r="H140" s="230"/>
      <c r="I140" s="230"/>
      <c r="J140" s="230"/>
      <c r="K140" s="230"/>
      <c r="L140" s="230"/>
      <c r="M140" s="230"/>
      <c r="N140" s="230"/>
      <c r="O140" s="230"/>
      <c r="P140" s="230"/>
      <c r="Q140" s="230"/>
      <c r="R140" s="231" t="s">
        <v>1413</v>
      </c>
      <c r="S140" s="231"/>
      <c r="T140" s="232" t="s">
        <v>547</v>
      </c>
      <c r="U140" s="232"/>
      <c r="V140" s="232"/>
      <c r="W140" s="232" t="s">
        <v>1254</v>
      </c>
      <c r="X140" s="232" t="s">
        <v>547</v>
      </c>
      <c r="Y140" s="232"/>
      <c r="Z140" s="232"/>
      <c r="AA140" s="233"/>
      <c r="AB140" s="1"/>
    </row>
    <row r="141" spans="1:28">
      <c r="A141" s="230" t="s">
        <v>295</v>
      </c>
      <c r="B141" s="230"/>
      <c r="C141" s="230"/>
      <c r="D141" s="230"/>
      <c r="E141" s="230"/>
      <c r="F141" s="230"/>
      <c r="G141" s="230"/>
      <c r="H141" s="230"/>
      <c r="I141" s="230"/>
      <c r="J141" s="230"/>
      <c r="K141" s="230"/>
      <c r="L141" s="230"/>
      <c r="M141" s="230"/>
      <c r="N141" s="230"/>
      <c r="O141" s="230"/>
      <c r="P141" s="230"/>
      <c r="Q141" s="230"/>
      <c r="R141" s="231" t="s">
        <v>1414</v>
      </c>
      <c r="S141" s="231"/>
      <c r="T141" s="232" t="s">
        <v>547</v>
      </c>
      <c r="U141" s="232"/>
      <c r="V141" s="232"/>
      <c r="W141" s="232" t="s">
        <v>1254</v>
      </c>
      <c r="X141" s="232" t="s">
        <v>547</v>
      </c>
      <c r="Y141" s="232"/>
      <c r="Z141" s="232"/>
      <c r="AA141" s="233"/>
      <c r="AB141" s="1"/>
    </row>
    <row r="142" spans="1:28">
      <c r="A142" s="230" t="s">
        <v>296</v>
      </c>
      <c r="B142" s="230"/>
      <c r="C142" s="230"/>
      <c r="D142" s="230"/>
      <c r="E142" s="230"/>
      <c r="F142" s="230"/>
      <c r="G142" s="230"/>
      <c r="H142" s="230"/>
      <c r="I142" s="230"/>
      <c r="J142" s="230"/>
      <c r="K142" s="230"/>
      <c r="L142" s="230"/>
      <c r="M142" s="230"/>
      <c r="N142" s="230"/>
      <c r="O142" s="230"/>
      <c r="P142" s="230"/>
      <c r="Q142" s="230"/>
      <c r="R142" s="231" t="s">
        <v>1415</v>
      </c>
      <c r="S142" s="231"/>
      <c r="T142" s="232" t="s">
        <v>547</v>
      </c>
      <c r="U142" s="232"/>
      <c r="V142" s="232"/>
      <c r="W142" s="232" t="s">
        <v>1254</v>
      </c>
      <c r="X142" s="232" t="s">
        <v>547</v>
      </c>
      <c r="Y142" s="232"/>
      <c r="Z142" s="232"/>
      <c r="AA142" s="233"/>
      <c r="AB142" s="1"/>
    </row>
    <row r="143" spans="1:28">
      <c r="A143" s="230" t="s">
        <v>297</v>
      </c>
      <c r="B143" s="230"/>
      <c r="C143" s="230"/>
      <c r="D143" s="230"/>
      <c r="E143" s="230"/>
      <c r="F143" s="230"/>
      <c r="G143" s="230"/>
      <c r="H143" s="230"/>
      <c r="I143" s="230"/>
      <c r="J143" s="230"/>
      <c r="K143" s="230"/>
      <c r="L143" s="230"/>
      <c r="M143" s="230"/>
      <c r="N143" s="230"/>
      <c r="O143" s="230"/>
      <c r="P143" s="230"/>
      <c r="Q143" s="230"/>
      <c r="R143" s="231" t="s">
        <v>1416</v>
      </c>
      <c r="S143" s="231"/>
      <c r="T143" s="232" t="s">
        <v>547</v>
      </c>
      <c r="U143" s="232"/>
      <c r="V143" s="232"/>
      <c r="W143" s="232" t="s">
        <v>1254</v>
      </c>
      <c r="X143" s="232" t="s">
        <v>547</v>
      </c>
      <c r="Y143" s="232"/>
      <c r="Z143" s="232"/>
      <c r="AA143" s="233"/>
      <c r="AB143" s="1"/>
    </row>
    <row r="144" spans="1:28">
      <c r="A144" s="230" t="s">
        <v>298</v>
      </c>
      <c r="B144" s="230"/>
      <c r="C144" s="230"/>
      <c r="D144" s="230"/>
      <c r="E144" s="230"/>
      <c r="F144" s="230"/>
      <c r="G144" s="230"/>
      <c r="H144" s="230"/>
      <c r="I144" s="230"/>
      <c r="J144" s="230"/>
      <c r="K144" s="230"/>
      <c r="L144" s="230"/>
      <c r="M144" s="230"/>
      <c r="N144" s="230"/>
      <c r="O144" s="230"/>
      <c r="P144" s="230"/>
      <c r="Q144" s="230"/>
      <c r="R144" s="231" t="s">
        <v>1417</v>
      </c>
      <c r="S144" s="231"/>
      <c r="T144" s="232" t="s">
        <v>547</v>
      </c>
      <c r="U144" s="232"/>
      <c r="V144" s="232"/>
      <c r="W144" s="232" t="s">
        <v>1254</v>
      </c>
      <c r="X144" s="232" t="s">
        <v>547</v>
      </c>
      <c r="Y144" s="232"/>
      <c r="Z144" s="232"/>
      <c r="AA144" s="233"/>
      <c r="AB144" s="1"/>
    </row>
    <row r="145" spans="1:28">
      <c r="A145" s="230" t="s">
        <v>299</v>
      </c>
      <c r="B145" s="230"/>
      <c r="C145" s="230"/>
      <c r="D145" s="230"/>
      <c r="E145" s="230"/>
      <c r="F145" s="230"/>
      <c r="G145" s="230"/>
      <c r="H145" s="230"/>
      <c r="I145" s="230"/>
      <c r="J145" s="230"/>
      <c r="K145" s="230"/>
      <c r="L145" s="230"/>
      <c r="M145" s="230"/>
      <c r="N145" s="230"/>
      <c r="O145" s="230"/>
      <c r="P145" s="230"/>
      <c r="Q145" s="230"/>
      <c r="R145" s="231" t="s">
        <v>1418</v>
      </c>
      <c r="S145" s="231"/>
      <c r="T145" s="232" t="s">
        <v>547</v>
      </c>
      <c r="U145" s="232"/>
      <c r="V145" s="232"/>
      <c r="W145" s="232" t="s">
        <v>1254</v>
      </c>
      <c r="X145" s="232" t="s">
        <v>547</v>
      </c>
      <c r="Y145" s="232"/>
      <c r="Z145" s="232"/>
      <c r="AA145" s="233"/>
      <c r="AB145" s="1"/>
    </row>
    <row r="146" spans="1:28">
      <c r="A146" s="230" t="s">
        <v>300</v>
      </c>
      <c r="B146" s="230"/>
      <c r="C146" s="230"/>
      <c r="D146" s="230"/>
      <c r="E146" s="230"/>
      <c r="F146" s="230"/>
      <c r="G146" s="230"/>
      <c r="H146" s="230"/>
      <c r="I146" s="230"/>
      <c r="J146" s="230"/>
      <c r="K146" s="230"/>
      <c r="L146" s="230"/>
      <c r="M146" s="230"/>
      <c r="N146" s="230"/>
      <c r="O146" s="230"/>
      <c r="P146" s="230"/>
      <c r="Q146" s="230"/>
      <c r="R146" s="231" t="s">
        <v>1419</v>
      </c>
      <c r="S146" s="231"/>
      <c r="T146" s="232" t="s">
        <v>547</v>
      </c>
      <c r="U146" s="232"/>
      <c r="V146" s="232"/>
      <c r="W146" s="232" t="s">
        <v>1254</v>
      </c>
      <c r="X146" s="232" t="s">
        <v>547</v>
      </c>
      <c r="Y146" s="232"/>
      <c r="Z146" s="232"/>
      <c r="AA146" s="233"/>
      <c r="AB146" s="1">
        <v>9920124</v>
      </c>
    </row>
    <row r="147" spans="1:28">
      <c r="A147" s="245" t="s">
        <v>1420</v>
      </c>
      <c r="B147" s="256"/>
      <c r="C147" s="256"/>
      <c r="D147" s="256"/>
      <c r="E147" s="256"/>
      <c r="F147" s="256"/>
      <c r="G147" s="256"/>
      <c r="H147" s="256"/>
      <c r="I147" s="256"/>
      <c r="J147" s="256"/>
      <c r="K147" s="256"/>
      <c r="L147" s="256"/>
      <c r="M147" s="256"/>
      <c r="N147" s="256"/>
      <c r="O147" s="256"/>
      <c r="P147" s="256"/>
      <c r="Q147" s="257"/>
      <c r="R147" s="258"/>
      <c r="S147" s="257"/>
      <c r="T147" s="259">
        <v>900000</v>
      </c>
      <c r="U147" s="256"/>
      <c r="V147" s="256"/>
      <c r="W147" s="257"/>
      <c r="X147" s="259">
        <v>900000</v>
      </c>
      <c r="Y147" s="256"/>
      <c r="Z147" s="256"/>
      <c r="AA147" s="256"/>
      <c r="AB147" s="1"/>
    </row>
    <row r="148" spans="1:28">
      <c r="A148" s="245" t="s">
        <v>1421</v>
      </c>
      <c r="B148" s="251"/>
      <c r="C148" s="251"/>
      <c r="D148" s="251"/>
      <c r="E148" s="251"/>
      <c r="F148" s="251"/>
      <c r="G148" s="251"/>
      <c r="H148" s="251"/>
      <c r="I148" s="251"/>
      <c r="J148" s="251"/>
      <c r="K148" s="251"/>
      <c r="L148" s="251"/>
      <c r="M148" s="251"/>
      <c r="N148" s="251"/>
      <c r="O148" s="251"/>
      <c r="P148" s="251"/>
      <c r="Q148" s="252"/>
      <c r="R148" s="248"/>
      <c r="S148" s="253"/>
      <c r="T148" s="233" t="s">
        <v>282</v>
      </c>
      <c r="U148" s="254"/>
      <c r="V148" s="254"/>
      <c r="W148" s="255"/>
      <c r="X148" s="233" t="s">
        <v>282</v>
      </c>
      <c r="Y148" s="254"/>
      <c r="Z148" s="254"/>
      <c r="AA148" s="254"/>
      <c r="AB148" s="1">
        <v>280000</v>
      </c>
    </row>
    <row r="149" spans="1:28">
      <c r="A149" s="245" t="s">
        <v>941</v>
      </c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  <c r="O149" s="251"/>
      <c r="P149" s="251"/>
      <c r="Q149" s="252"/>
      <c r="R149" s="248"/>
      <c r="S149" s="253"/>
      <c r="T149" s="233" t="s">
        <v>1422</v>
      </c>
      <c r="U149" s="254"/>
      <c r="V149" s="254"/>
      <c r="W149" s="255"/>
      <c r="X149" s="233" t="s">
        <v>1422</v>
      </c>
      <c r="Y149" s="254"/>
      <c r="Z149" s="254"/>
      <c r="AA149" s="254"/>
      <c r="AB149" s="1">
        <v>575000</v>
      </c>
    </row>
    <row r="150" spans="1:28">
      <c r="A150" s="245" t="s">
        <v>1423</v>
      </c>
      <c r="B150" s="251"/>
      <c r="C150" s="251"/>
      <c r="D150" s="251"/>
      <c r="E150" s="251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2"/>
      <c r="R150" s="248"/>
      <c r="S150" s="253"/>
      <c r="T150" s="233" t="s">
        <v>1424</v>
      </c>
      <c r="U150" s="254"/>
      <c r="V150" s="254"/>
      <c r="W150" s="255"/>
      <c r="X150" s="233" t="s">
        <v>1424</v>
      </c>
      <c r="Y150" s="254"/>
      <c r="Z150" s="254"/>
      <c r="AA150" s="254"/>
      <c r="AB150" s="1">
        <v>5834674</v>
      </c>
    </row>
    <row r="151" spans="1:28">
      <c r="A151" s="245" t="s">
        <v>944</v>
      </c>
      <c r="B151" s="251"/>
      <c r="C151" s="251"/>
      <c r="D151" s="251"/>
      <c r="E151" s="251"/>
      <c r="F151" s="251"/>
      <c r="G151" s="251"/>
      <c r="H151" s="251"/>
      <c r="I151" s="251"/>
      <c r="J151" s="251"/>
      <c r="K151" s="251"/>
      <c r="L151" s="251"/>
      <c r="M151" s="251"/>
      <c r="N151" s="251"/>
      <c r="O151" s="251"/>
      <c r="P151" s="251"/>
      <c r="Q151" s="252"/>
      <c r="R151" s="248"/>
      <c r="S151" s="253"/>
      <c r="T151" s="233" t="s">
        <v>1425</v>
      </c>
      <c r="U151" s="254"/>
      <c r="V151" s="254"/>
      <c r="W151" s="255"/>
      <c r="X151" s="233" t="s">
        <v>1425</v>
      </c>
      <c r="Y151" s="254"/>
      <c r="Z151" s="254"/>
      <c r="AA151" s="254"/>
      <c r="AB151" s="1">
        <v>766400</v>
      </c>
    </row>
    <row r="152" spans="1:28">
      <c r="A152" s="245" t="s">
        <v>945</v>
      </c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  <c r="O152" s="251"/>
      <c r="P152" s="251"/>
      <c r="Q152" s="252"/>
      <c r="R152" s="248"/>
      <c r="S152" s="253"/>
      <c r="T152" s="233" t="s">
        <v>1426</v>
      </c>
      <c r="U152" s="254"/>
      <c r="V152" s="254"/>
      <c r="W152" s="255"/>
      <c r="X152" s="233" t="s">
        <v>1426</v>
      </c>
      <c r="Y152" s="254"/>
      <c r="Z152" s="254"/>
      <c r="AA152" s="254"/>
      <c r="AB152" s="1"/>
    </row>
    <row r="153" spans="1:28">
      <c r="A153" s="245" t="s">
        <v>1427</v>
      </c>
      <c r="B153" s="251"/>
      <c r="C153" s="251"/>
      <c r="D153" s="251"/>
      <c r="E153" s="251"/>
      <c r="F153" s="251"/>
      <c r="G153" s="251"/>
      <c r="H153" s="251"/>
      <c r="I153" s="251"/>
      <c r="J153" s="251"/>
      <c r="K153" s="251"/>
      <c r="L153" s="251"/>
      <c r="M153" s="251"/>
      <c r="N153" s="251"/>
      <c r="O153" s="251"/>
      <c r="P153" s="251"/>
      <c r="Q153" s="252"/>
      <c r="R153" s="248"/>
      <c r="S153" s="253"/>
      <c r="T153" s="233"/>
      <c r="U153" s="254"/>
      <c r="V153" s="254"/>
      <c r="W153" s="255"/>
      <c r="X153" s="233"/>
      <c r="Y153" s="254"/>
      <c r="Z153" s="254"/>
      <c r="AA153" s="254"/>
      <c r="AB153" s="1">
        <v>1284050</v>
      </c>
    </row>
    <row r="154" spans="1:28">
      <c r="A154" s="245" t="s">
        <v>1428</v>
      </c>
      <c r="B154" s="251"/>
      <c r="C154" s="251"/>
      <c r="D154" s="251"/>
      <c r="E154" s="251"/>
      <c r="F154" s="251"/>
      <c r="G154" s="251"/>
      <c r="H154" s="251"/>
      <c r="I154" s="251"/>
      <c r="J154" s="251"/>
      <c r="K154" s="251"/>
      <c r="L154" s="251"/>
      <c r="M154" s="251"/>
      <c r="N154" s="251"/>
      <c r="O154" s="251"/>
      <c r="P154" s="251"/>
      <c r="Q154" s="252"/>
      <c r="R154" s="248"/>
      <c r="S154" s="253"/>
      <c r="T154" s="233" t="s">
        <v>1429</v>
      </c>
      <c r="U154" s="254"/>
      <c r="V154" s="254"/>
      <c r="W154" s="255"/>
      <c r="X154" s="233" t="s">
        <v>1430</v>
      </c>
      <c r="Y154" s="254"/>
      <c r="Z154" s="254"/>
      <c r="AA154" s="254"/>
      <c r="AB154" s="1">
        <v>1180000</v>
      </c>
    </row>
    <row r="155" spans="1:28">
      <c r="A155" s="230" t="s">
        <v>301</v>
      </c>
      <c r="B155" s="230"/>
      <c r="C155" s="230"/>
      <c r="D155" s="230"/>
      <c r="E155" s="230"/>
      <c r="F155" s="230"/>
      <c r="G155" s="230"/>
      <c r="H155" s="230"/>
      <c r="I155" s="230"/>
      <c r="J155" s="230"/>
      <c r="K155" s="230"/>
      <c r="L155" s="230"/>
      <c r="M155" s="230"/>
      <c r="N155" s="230"/>
      <c r="O155" s="230"/>
      <c r="P155" s="230"/>
      <c r="Q155" s="230"/>
      <c r="R155" s="231" t="s">
        <v>1431</v>
      </c>
      <c r="S155" s="231"/>
      <c r="T155" s="232" t="s">
        <v>547</v>
      </c>
      <c r="U155" s="232"/>
      <c r="V155" s="232"/>
      <c r="W155" s="232" t="s">
        <v>1254</v>
      </c>
      <c r="X155" s="232" t="s">
        <v>547</v>
      </c>
      <c r="Y155" s="232"/>
      <c r="Z155" s="232"/>
      <c r="AA155" s="233"/>
      <c r="AB155" s="1">
        <v>125000</v>
      </c>
    </row>
    <row r="156" spans="1:28">
      <c r="A156" s="230" t="s">
        <v>302</v>
      </c>
      <c r="B156" s="230"/>
      <c r="C156" s="230"/>
      <c r="D156" s="230"/>
      <c r="E156" s="230"/>
      <c r="F156" s="230"/>
      <c r="G156" s="230"/>
      <c r="H156" s="230"/>
      <c r="I156" s="230"/>
      <c r="J156" s="230"/>
      <c r="K156" s="230"/>
      <c r="L156" s="230"/>
      <c r="M156" s="230"/>
      <c r="N156" s="230"/>
      <c r="O156" s="230"/>
      <c r="P156" s="230"/>
      <c r="Q156" s="230"/>
      <c r="R156" s="231" t="s">
        <v>1432</v>
      </c>
      <c r="S156" s="231"/>
      <c r="T156" s="232" t="s">
        <v>547</v>
      </c>
      <c r="U156" s="232"/>
      <c r="V156" s="232"/>
      <c r="W156" s="232" t="s">
        <v>1254</v>
      </c>
      <c r="X156" s="232" t="s">
        <v>547</v>
      </c>
      <c r="Y156" s="232"/>
      <c r="Z156" s="232"/>
      <c r="AA156" s="233"/>
      <c r="AB156" s="1"/>
    </row>
    <row r="157" spans="1:28">
      <c r="A157" s="245" t="s">
        <v>1433</v>
      </c>
      <c r="B157" s="246"/>
      <c r="C157" s="246"/>
      <c r="D157" s="246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7"/>
      <c r="R157" s="248"/>
      <c r="S157" s="247"/>
      <c r="T157" s="233" t="s">
        <v>1434</v>
      </c>
      <c r="U157" s="249"/>
      <c r="V157" s="249"/>
      <c r="W157" s="250"/>
      <c r="X157" s="233" t="s">
        <v>1434</v>
      </c>
      <c r="Y157" s="249"/>
      <c r="Z157" s="249"/>
      <c r="AA157" s="249"/>
      <c r="AB157" s="1">
        <v>3172000</v>
      </c>
    </row>
    <row r="158" spans="1:28">
      <c r="A158" s="230" t="s">
        <v>303</v>
      </c>
      <c r="B158" s="230"/>
      <c r="C158" s="230"/>
      <c r="D158" s="230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30"/>
      <c r="P158" s="230"/>
      <c r="Q158" s="230"/>
      <c r="R158" s="231" t="s">
        <v>1435</v>
      </c>
      <c r="S158" s="231"/>
      <c r="T158" s="232" t="s">
        <v>547</v>
      </c>
      <c r="U158" s="232"/>
      <c r="V158" s="232"/>
      <c r="W158" s="232" t="s">
        <v>1254</v>
      </c>
      <c r="X158" s="232" t="s">
        <v>547</v>
      </c>
      <c r="Y158" s="232"/>
      <c r="Z158" s="232"/>
      <c r="AA158" s="233"/>
      <c r="AB158" s="1"/>
    </row>
    <row r="159" spans="1:28">
      <c r="A159" s="230" t="s">
        <v>304</v>
      </c>
      <c r="B159" s="230"/>
      <c r="C159" s="230"/>
      <c r="D159" s="230"/>
      <c r="E159" s="230"/>
      <c r="F159" s="230"/>
      <c r="G159" s="230"/>
      <c r="H159" s="230"/>
      <c r="I159" s="230"/>
      <c r="J159" s="230"/>
      <c r="K159" s="230"/>
      <c r="L159" s="230"/>
      <c r="M159" s="230"/>
      <c r="N159" s="230"/>
      <c r="O159" s="230"/>
      <c r="P159" s="230"/>
      <c r="Q159" s="230"/>
      <c r="R159" s="231" t="s">
        <v>1436</v>
      </c>
      <c r="S159" s="231"/>
      <c r="T159" s="232" t="s">
        <v>547</v>
      </c>
      <c r="U159" s="232"/>
      <c r="V159" s="232"/>
      <c r="W159" s="232" t="s">
        <v>1254</v>
      </c>
      <c r="X159" s="232" t="s">
        <v>547</v>
      </c>
      <c r="Y159" s="232"/>
      <c r="Z159" s="232"/>
      <c r="AA159" s="233"/>
      <c r="AB159" s="1">
        <v>490595</v>
      </c>
    </row>
    <row r="160" spans="1:28">
      <c r="A160" s="234" t="s">
        <v>569</v>
      </c>
      <c r="B160" s="234"/>
      <c r="C160" s="234"/>
      <c r="D160" s="234"/>
      <c r="E160" s="234"/>
      <c r="F160" s="234"/>
      <c r="G160" s="234"/>
      <c r="H160" s="234"/>
      <c r="I160" s="234"/>
      <c r="J160" s="234"/>
      <c r="K160" s="234"/>
      <c r="L160" s="234"/>
      <c r="M160" s="234"/>
      <c r="N160" s="234"/>
      <c r="O160" s="234"/>
      <c r="P160" s="234"/>
      <c r="Q160" s="234"/>
      <c r="R160" s="235" t="s">
        <v>1437</v>
      </c>
      <c r="S160" s="235"/>
      <c r="T160" s="236" t="s">
        <v>1438</v>
      </c>
      <c r="U160" s="236"/>
      <c r="V160" s="236"/>
      <c r="W160" s="236" t="s">
        <v>1254</v>
      </c>
      <c r="X160" s="236" t="s">
        <v>1404</v>
      </c>
      <c r="Y160" s="236"/>
      <c r="Z160" s="236"/>
      <c r="AA160" s="237"/>
      <c r="AB160" s="191">
        <f>SUM(AB146+AB155+AB157+AB159)</f>
        <v>13707719</v>
      </c>
    </row>
    <row r="161" spans="1:28">
      <c r="A161" s="230" t="s">
        <v>570</v>
      </c>
      <c r="B161" s="230"/>
      <c r="C161" s="230"/>
      <c r="D161" s="230"/>
      <c r="E161" s="230"/>
      <c r="F161" s="230"/>
      <c r="G161" s="230"/>
      <c r="H161" s="230"/>
      <c r="I161" s="230"/>
      <c r="J161" s="230"/>
      <c r="K161" s="230"/>
      <c r="L161" s="230"/>
      <c r="M161" s="230"/>
      <c r="N161" s="230"/>
      <c r="O161" s="230"/>
      <c r="P161" s="230"/>
      <c r="Q161" s="230"/>
      <c r="R161" s="231" t="s">
        <v>1439</v>
      </c>
      <c r="S161" s="231"/>
      <c r="T161" s="232" t="s">
        <v>189</v>
      </c>
      <c r="U161" s="232"/>
      <c r="V161" s="232"/>
      <c r="W161" s="232" t="s">
        <v>1254</v>
      </c>
      <c r="X161" s="232" t="s">
        <v>189</v>
      </c>
      <c r="Y161" s="232"/>
      <c r="Z161" s="232"/>
      <c r="AA161" s="233"/>
      <c r="AB161" s="1"/>
    </row>
    <row r="162" spans="1:28">
      <c r="A162" s="230" t="s">
        <v>305</v>
      </c>
      <c r="B162" s="230"/>
      <c r="C162" s="230"/>
      <c r="D162" s="230"/>
      <c r="E162" s="230"/>
      <c r="F162" s="230"/>
      <c r="G162" s="230"/>
      <c r="H162" s="230"/>
      <c r="I162" s="230"/>
      <c r="J162" s="230"/>
      <c r="K162" s="230"/>
      <c r="L162" s="230"/>
      <c r="M162" s="230"/>
      <c r="N162" s="230"/>
      <c r="O162" s="230"/>
      <c r="P162" s="230"/>
      <c r="Q162" s="230"/>
      <c r="R162" s="231" t="s">
        <v>1440</v>
      </c>
      <c r="S162" s="231"/>
      <c r="T162" s="232" t="s">
        <v>547</v>
      </c>
      <c r="U162" s="232"/>
      <c r="V162" s="232"/>
      <c r="W162" s="232" t="s">
        <v>1254</v>
      </c>
      <c r="X162" s="232" t="s">
        <v>547</v>
      </c>
      <c r="Y162" s="232"/>
      <c r="Z162" s="232"/>
      <c r="AA162" s="233"/>
      <c r="AB162" s="1"/>
    </row>
    <row r="163" spans="1:28">
      <c r="A163" s="230" t="s">
        <v>306</v>
      </c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  <c r="L163" s="230"/>
      <c r="M163" s="230"/>
      <c r="N163" s="230"/>
      <c r="O163" s="230"/>
      <c r="P163" s="230"/>
      <c r="Q163" s="230"/>
      <c r="R163" s="231" t="s">
        <v>1441</v>
      </c>
      <c r="S163" s="231"/>
      <c r="T163" s="232" t="s">
        <v>189</v>
      </c>
      <c r="U163" s="232"/>
      <c r="V163" s="232"/>
      <c r="W163" s="232" t="s">
        <v>1254</v>
      </c>
      <c r="X163" s="232">
        <v>1514624</v>
      </c>
      <c r="Y163" s="232"/>
      <c r="Z163" s="232"/>
      <c r="AA163" s="233"/>
      <c r="AB163" s="1">
        <v>1514624</v>
      </c>
    </row>
    <row r="164" spans="1:28">
      <c r="A164" s="230" t="s">
        <v>571</v>
      </c>
      <c r="B164" s="230"/>
      <c r="C164" s="230"/>
      <c r="D164" s="230"/>
      <c r="E164" s="230"/>
      <c r="F164" s="230"/>
      <c r="G164" s="230"/>
      <c r="H164" s="230"/>
      <c r="I164" s="230"/>
      <c r="J164" s="230"/>
      <c r="K164" s="230"/>
      <c r="L164" s="230"/>
      <c r="M164" s="230"/>
      <c r="N164" s="230"/>
      <c r="O164" s="230"/>
      <c r="P164" s="230"/>
      <c r="Q164" s="230"/>
      <c r="R164" s="231" t="s">
        <v>1442</v>
      </c>
      <c r="S164" s="231"/>
      <c r="T164" s="232" t="s">
        <v>189</v>
      </c>
      <c r="U164" s="232"/>
      <c r="V164" s="232"/>
      <c r="W164" s="232" t="s">
        <v>1254</v>
      </c>
      <c r="X164" s="232" t="s">
        <v>189</v>
      </c>
      <c r="Y164" s="232"/>
      <c r="Z164" s="232"/>
      <c r="AA164" s="233"/>
      <c r="AB164" s="1"/>
    </row>
    <row r="165" spans="1:28">
      <c r="A165" s="230" t="s">
        <v>308</v>
      </c>
      <c r="B165" s="230"/>
      <c r="C165" s="230"/>
      <c r="D165" s="230"/>
      <c r="E165" s="230"/>
      <c r="F165" s="230"/>
      <c r="G165" s="230"/>
      <c r="H165" s="230"/>
      <c r="I165" s="230"/>
      <c r="J165" s="230"/>
      <c r="K165" s="230"/>
      <c r="L165" s="230"/>
      <c r="M165" s="230"/>
      <c r="N165" s="230"/>
      <c r="O165" s="230"/>
      <c r="P165" s="230"/>
      <c r="Q165" s="230"/>
      <c r="R165" s="231" t="s">
        <v>1443</v>
      </c>
      <c r="S165" s="231"/>
      <c r="T165" s="232" t="s">
        <v>189</v>
      </c>
      <c r="U165" s="232"/>
      <c r="V165" s="232"/>
      <c r="W165" s="232" t="s">
        <v>1254</v>
      </c>
      <c r="X165" s="232" t="s">
        <v>189</v>
      </c>
      <c r="Y165" s="232"/>
      <c r="Z165" s="232"/>
      <c r="AA165" s="233"/>
      <c r="AB165" s="1"/>
    </row>
    <row r="166" spans="1:28">
      <c r="A166" s="230" t="s">
        <v>572</v>
      </c>
      <c r="B166" s="230"/>
      <c r="C166" s="230"/>
      <c r="D166" s="230"/>
      <c r="E166" s="230"/>
      <c r="F166" s="230"/>
      <c r="G166" s="230"/>
      <c r="H166" s="230"/>
      <c r="I166" s="230"/>
      <c r="J166" s="230"/>
      <c r="K166" s="230"/>
      <c r="L166" s="230"/>
      <c r="M166" s="230"/>
      <c r="N166" s="230"/>
      <c r="O166" s="230"/>
      <c r="P166" s="230"/>
      <c r="Q166" s="230"/>
      <c r="R166" s="231" t="s">
        <v>1444</v>
      </c>
      <c r="S166" s="231"/>
      <c r="T166" s="232" t="s">
        <v>189</v>
      </c>
      <c r="U166" s="232"/>
      <c r="V166" s="232"/>
      <c r="W166" s="232" t="s">
        <v>1254</v>
      </c>
      <c r="X166" s="232">
        <v>1514624</v>
      </c>
      <c r="Y166" s="232"/>
      <c r="Z166" s="232"/>
      <c r="AA166" s="233"/>
      <c r="AB166" s="1">
        <v>1514624</v>
      </c>
    </row>
    <row r="167" spans="1:28">
      <c r="A167" s="230" t="s">
        <v>309</v>
      </c>
      <c r="B167" s="230"/>
      <c r="C167" s="230"/>
      <c r="D167" s="230"/>
      <c r="E167" s="230"/>
      <c r="F167" s="230"/>
      <c r="G167" s="230"/>
      <c r="H167" s="230"/>
      <c r="I167" s="230"/>
      <c r="J167" s="230"/>
      <c r="K167" s="230"/>
      <c r="L167" s="230"/>
      <c r="M167" s="230"/>
      <c r="N167" s="230"/>
      <c r="O167" s="230"/>
      <c r="P167" s="230"/>
      <c r="Q167" s="230"/>
      <c r="R167" s="231" t="s">
        <v>1445</v>
      </c>
      <c r="S167" s="231"/>
      <c r="T167" s="232" t="s">
        <v>189</v>
      </c>
      <c r="U167" s="232"/>
      <c r="V167" s="232"/>
      <c r="W167" s="232" t="s">
        <v>1254</v>
      </c>
      <c r="X167" s="232" t="s">
        <v>189</v>
      </c>
      <c r="Y167" s="232"/>
      <c r="Z167" s="232"/>
      <c r="AA167" s="233"/>
      <c r="AB167" s="1"/>
    </row>
    <row r="168" spans="1:28">
      <c r="A168" s="230" t="s">
        <v>573</v>
      </c>
      <c r="B168" s="230"/>
      <c r="C168" s="230"/>
      <c r="D168" s="230"/>
      <c r="E168" s="230"/>
      <c r="F168" s="230"/>
      <c r="G168" s="230"/>
      <c r="H168" s="230"/>
      <c r="I168" s="230"/>
      <c r="J168" s="230"/>
      <c r="K168" s="230"/>
      <c r="L168" s="230"/>
      <c r="M168" s="230"/>
      <c r="N168" s="230"/>
      <c r="O168" s="230"/>
      <c r="P168" s="230"/>
      <c r="Q168" s="230"/>
      <c r="R168" s="231" t="s">
        <v>1446</v>
      </c>
      <c r="S168" s="231"/>
      <c r="T168" s="232" t="s">
        <v>189</v>
      </c>
      <c r="U168" s="232"/>
      <c r="V168" s="232"/>
      <c r="W168" s="232" t="s">
        <v>1254</v>
      </c>
      <c r="X168" s="232" t="s">
        <v>189</v>
      </c>
      <c r="Y168" s="232"/>
      <c r="Z168" s="232"/>
      <c r="AA168" s="233"/>
      <c r="AB168" s="1"/>
    </row>
    <row r="169" spans="1:28">
      <c r="A169" s="230" t="s">
        <v>310</v>
      </c>
      <c r="B169" s="230"/>
      <c r="C169" s="230"/>
      <c r="D169" s="230"/>
      <c r="E169" s="230"/>
      <c r="F169" s="230"/>
      <c r="G169" s="230"/>
      <c r="H169" s="230"/>
      <c r="I169" s="230"/>
      <c r="J169" s="230"/>
      <c r="K169" s="230"/>
      <c r="L169" s="230"/>
      <c r="M169" s="230"/>
      <c r="N169" s="230"/>
      <c r="O169" s="230"/>
      <c r="P169" s="230"/>
      <c r="Q169" s="230"/>
      <c r="R169" s="231" t="s">
        <v>1447</v>
      </c>
      <c r="S169" s="231"/>
      <c r="T169" s="232" t="s">
        <v>547</v>
      </c>
      <c r="U169" s="232"/>
      <c r="V169" s="232"/>
      <c r="W169" s="232" t="s">
        <v>1254</v>
      </c>
      <c r="X169" s="232" t="s">
        <v>547</v>
      </c>
      <c r="Y169" s="232"/>
      <c r="Z169" s="232"/>
      <c r="AA169" s="233"/>
      <c r="AB169" s="1"/>
    </row>
    <row r="170" spans="1:28">
      <c r="A170" s="230" t="s">
        <v>311</v>
      </c>
      <c r="B170" s="230"/>
      <c r="C170" s="230"/>
      <c r="D170" s="230"/>
      <c r="E170" s="230"/>
      <c r="F170" s="230"/>
      <c r="G170" s="230"/>
      <c r="H170" s="230"/>
      <c r="I170" s="230"/>
      <c r="J170" s="230"/>
      <c r="K170" s="230"/>
      <c r="L170" s="230"/>
      <c r="M170" s="230"/>
      <c r="N170" s="230"/>
      <c r="O170" s="230"/>
      <c r="P170" s="230"/>
      <c r="Q170" s="230"/>
      <c r="R170" s="231" t="s">
        <v>1448</v>
      </c>
      <c r="S170" s="231"/>
      <c r="T170" s="232" t="s">
        <v>547</v>
      </c>
      <c r="U170" s="232"/>
      <c r="V170" s="232"/>
      <c r="W170" s="232" t="s">
        <v>1254</v>
      </c>
      <c r="X170" s="232" t="s">
        <v>547</v>
      </c>
      <c r="Y170" s="232"/>
      <c r="Z170" s="232"/>
      <c r="AA170" s="233"/>
      <c r="AB170" s="1"/>
    </row>
    <row r="171" spans="1:28">
      <c r="A171" s="230" t="s">
        <v>312</v>
      </c>
      <c r="B171" s="230"/>
      <c r="C171" s="230"/>
      <c r="D171" s="230"/>
      <c r="E171" s="230"/>
      <c r="F171" s="230"/>
      <c r="G171" s="230"/>
      <c r="H171" s="230"/>
      <c r="I171" s="230"/>
      <c r="J171" s="230"/>
      <c r="K171" s="230"/>
      <c r="L171" s="230"/>
      <c r="M171" s="230"/>
      <c r="N171" s="230"/>
      <c r="O171" s="230"/>
      <c r="P171" s="230"/>
      <c r="Q171" s="230"/>
      <c r="R171" s="231" t="s">
        <v>1449</v>
      </c>
      <c r="S171" s="231"/>
      <c r="T171" s="232" t="s">
        <v>547</v>
      </c>
      <c r="U171" s="232"/>
      <c r="V171" s="232"/>
      <c r="W171" s="232" t="s">
        <v>1254</v>
      </c>
      <c r="X171" s="232" t="s">
        <v>547</v>
      </c>
      <c r="Y171" s="232"/>
      <c r="Z171" s="232"/>
      <c r="AA171" s="233"/>
      <c r="AB171" s="1"/>
    </row>
    <row r="172" spans="1:28">
      <c r="A172" s="230" t="s">
        <v>313</v>
      </c>
      <c r="B172" s="230"/>
      <c r="C172" s="230"/>
      <c r="D172" s="230"/>
      <c r="E172" s="230"/>
      <c r="F172" s="230"/>
      <c r="G172" s="230"/>
      <c r="H172" s="230"/>
      <c r="I172" s="230"/>
      <c r="J172" s="230"/>
      <c r="K172" s="230"/>
      <c r="L172" s="230"/>
      <c r="M172" s="230"/>
      <c r="N172" s="230"/>
      <c r="O172" s="230"/>
      <c r="P172" s="230"/>
      <c r="Q172" s="230"/>
      <c r="R172" s="231" t="s">
        <v>1450</v>
      </c>
      <c r="S172" s="231"/>
      <c r="T172" s="232" t="s">
        <v>547</v>
      </c>
      <c r="U172" s="232"/>
      <c r="V172" s="232"/>
      <c r="W172" s="232" t="s">
        <v>1254</v>
      </c>
      <c r="X172" s="232" t="s">
        <v>547</v>
      </c>
      <c r="Y172" s="232"/>
      <c r="Z172" s="232"/>
      <c r="AA172" s="233"/>
      <c r="AB172" s="1"/>
    </row>
    <row r="173" spans="1:28">
      <c r="A173" s="230" t="s">
        <v>314</v>
      </c>
      <c r="B173" s="230"/>
      <c r="C173" s="230"/>
      <c r="D173" s="230"/>
      <c r="E173" s="230"/>
      <c r="F173" s="230"/>
      <c r="G173" s="230"/>
      <c r="H173" s="230"/>
      <c r="I173" s="230"/>
      <c r="J173" s="230"/>
      <c r="K173" s="230"/>
      <c r="L173" s="230"/>
      <c r="M173" s="230"/>
      <c r="N173" s="230"/>
      <c r="O173" s="230"/>
      <c r="P173" s="230"/>
      <c r="Q173" s="230"/>
      <c r="R173" s="231" t="s">
        <v>1451</v>
      </c>
      <c r="S173" s="231"/>
      <c r="T173" s="232" t="s">
        <v>547</v>
      </c>
      <c r="U173" s="232"/>
      <c r="V173" s="232"/>
      <c r="W173" s="232" t="s">
        <v>1254</v>
      </c>
      <c r="X173" s="232" t="s">
        <v>547</v>
      </c>
      <c r="Y173" s="232"/>
      <c r="Z173" s="232"/>
      <c r="AA173" s="233"/>
      <c r="AB173" s="1"/>
    </row>
    <row r="174" spans="1:28">
      <c r="A174" s="230" t="s">
        <v>315</v>
      </c>
      <c r="B174" s="230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30"/>
      <c r="R174" s="231" t="s">
        <v>1452</v>
      </c>
      <c r="S174" s="231"/>
      <c r="T174" s="232" t="s">
        <v>547</v>
      </c>
      <c r="U174" s="232"/>
      <c r="V174" s="232"/>
      <c r="W174" s="232" t="s">
        <v>1254</v>
      </c>
      <c r="X174" s="232" t="s">
        <v>547</v>
      </c>
      <c r="Y174" s="232"/>
      <c r="Z174" s="232"/>
      <c r="AA174" s="233"/>
      <c r="AB174" s="1"/>
    </row>
    <row r="175" spans="1:28">
      <c r="A175" s="230" t="s">
        <v>316</v>
      </c>
      <c r="B175" s="230"/>
      <c r="C175" s="230"/>
      <c r="D175" s="230"/>
      <c r="E175" s="230"/>
      <c r="F175" s="230"/>
      <c r="G175" s="230"/>
      <c r="H175" s="230"/>
      <c r="I175" s="230"/>
      <c r="J175" s="230"/>
      <c r="K175" s="230"/>
      <c r="L175" s="230"/>
      <c r="M175" s="230"/>
      <c r="N175" s="230"/>
      <c r="O175" s="230"/>
      <c r="P175" s="230"/>
      <c r="Q175" s="230"/>
      <c r="R175" s="231" t="s">
        <v>1453</v>
      </c>
      <c r="S175" s="231"/>
      <c r="T175" s="232" t="s">
        <v>547</v>
      </c>
      <c r="U175" s="232"/>
      <c r="V175" s="232"/>
      <c r="W175" s="232" t="s">
        <v>1254</v>
      </c>
      <c r="X175" s="232" t="s">
        <v>547</v>
      </c>
      <c r="Y175" s="232"/>
      <c r="Z175" s="232"/>
      <c r="AA175" s="233"/>
      <c r="AB175" s="1"/>
    </row>
    <row r="176" spans="1:28">
      <c r="A176" s="230" t="s">
        <v>317</v>
      </c>
      <c r="B176" s="230"/>
      <c r="C176" s="230"/>
      <c r="D176" s="230"/>
      <c r="E176" s="230"/>
      <c r="F176" s="230"/>
      <c r="G176" s="230"/>
      <c r="H176" s="230"/>
      <c r="I176" s="230"/>
      <c r="J176" s="230"/>
      <c r="K176" s="230"/>
      <c r="L176" s="230"/>
      <c r="M176" s="230"/>
      <c r="N176" s="230"/>
      <c r="O176" s="230"/>
      <c r="P176" s="230"/>
      <c r="Q176" s="230"/>
      <c r="R176" s="231" t="s">
        <v>1454</v>
      </c>
      <c r="S176" s="231"/>
      <c r="T176" s="232" t="s">
        <v>547</v>
      </c>
      <c r="U176" s="232"/>
      <c r="V176" s="232"/>
      <c r="W176" s="232" t="s">
        <v>1254</v>
      </c>
      <c r="X176" s="232" t="s">
        <v>547</v>
      </c>
      <c r="Y176" s="232"/>
      <c r="Z176" s="232"/>
      <c r="AA176" s="233"/>
      <c r="AB176" s="1"/>
    </row>
    <row r="177" spans="1:28">
      <c r="A177" s="230" t="s">
        <v>318</v>
      </c>
      <c r="B177" s="230"/>
      <c r="C177" s="230"/>
      <c r="D177" s="230"/>
      <c r="E177" s="230"/>
      <c r="F177" s="230"/>
      <c r="G177" s="230"/>
      <c r="H177" s="230"/>
      <c r="I177" s="230"/>
      <c r="J177" s="230"/>
      <c r="K177" s="230"/>
      <c r="L177" s="230"/>
      <c r="M177" s="230"/>
      <c r="N177" s="230"/>
      <c r="O177" s="230"/>
      <c r="P177" s="230"/>
      <c r="Q177" s="230"/>
      <c r="R177" s="231" t="s">
        <v>1455</v>
      </c>
      <c r="S177" s="231"/>
      <c r="T177" s="232" t="s">
        <v>547</v>
      </c>
      <c r="U177" s="232"/>
      <c r="V177" s="232"/>
      <c r="W177" s="232" t="s">
        <v>1254</v>
      </c>
      <c r="X177" s="232" t="s">
        <v>547</v>
      </c>
      <c r="Y177" s="232"/>
      <c r="Z177" s="232"/>
      <c r="AA177" s="233"/>
      <c r="AB177" s="1"/>
    </row>
    <row r="178" spans="1:28">
      <c r="A178" s="230" t="s">
        <v>319</v>
      </c>
      <c r="B178" s="230"/>
      <c r="C178" s="230"/>
      <c r="D178" s="230"/>
      <c r="E178" s="230"/>
      <c r="F178" s="230"/>
      <c r="G178" s="230"/>
      <c r="H178" s="230"/>
      <c r="I178" s="230"/>
      <c r="J178" s="230"/>
      <c r="K178" s="230"/>
      <c r="L178" s="230"/>
      <c r="M178" s="230"/>
      <c r="N178" s="230"/>
      <c r="O178" s="230"/>
      <c r="P178" s="230"/>
      <c r="Q178" s="230"/>
      <c r="R178" s="231" t="s">
        <v>1456</v>
      </c>
      <c r="S178" s="231"/>
      <c r="T178" s="232" t="s">
        <v>547</v>
      </c>
      <c r="U178" s="232"/>
      <c r="V178" s="232"/>
      <c r="W178" s="232" t="s">
        <v>1254</v>
      </c>
      <c r="X178" s="232" t="s">
        <v>547</v>
      </c>
      <c r="Y178" s="232"/>
      <c r="Z178" s="232"/>
      <c r="AA178" s="233"/>
      <c r="AB178" s="1"/>
    </row>
    <row r="179" spans="1:28">
      <c r="A179" s="230" t="s">
        <v>574</v>
      </c>
      <c r="B179" s="230"/>
      <c r="C179" s="230"/>
      <c r="D179" s="230"/>
      <c r="E179" s="230"/>
      <c r="F179" s="230"/>
      <c r="G179" s="230"/>
      <c r="H179" s="230"/>
      <c r="I179" s="230"/>
      <c r="J179" s="230"/>
      <c r="K179" s="230"/>
      <c r="L179" s="230"/>
      <c r="M179" s="230"/>
      <c r="N179" s="230"/>
      <c r="O179" s="230"/>
      <c r="P179" s="230"/>
      <c r="Q179" s="230"/>
      <c r="R179" s="231" t="s">
        <v>1457</v>
      </c>
      <c r="S179" s="231"/>
      <c r="T179" s="232" t="s">
        <v>189</v>
      </c>
      <c r="U179" s="232"/>
      <c r="V179" s="232"/>
      <c r="W179" s="232" t="s">
        <v>1254</v>
      </c>
      <c r="X179" s="232" t="s">
        <v>189</v>
      </c>
      <c r="Y179" s="232"/>
      <c r="Z179" s="232"/>
      <c r="AA179" s="233"/>
      <c r="AB179" s="1"/>
    </row>
    <row r="180" spans="1:28">
      <c r="A180" s="230" t="s">
        <v>320</v>
      </c>
      <c r="B180" s="230"/>
      <c r="C180" s="230"/>
      <c r="D180" s="230"/>
      <c r="E180" s="230"/>
      <c r="F180" s="230"/>
      <c r="G180" s="230"/>
      <c r="H180" s="230"/>
      <c r="I180" s="230"/>
      <c r="J180" s="230"/>
      <c r="K180" s="230"/>
      <c r="L180" s="230"/>
      <c r="M180" s="230"/>
      <c r="N180" s="230"/>
      <c r="O180" s="230"/>
      <c r="P180" s="230"/>
      <c r="Q180" s="230"/>
      <c r="R180" s="231" t="s">
        <v>1458</v>
      </c>
      <c r="S180" s="231"/>
      <c r="T180" s="232" t="s">
        <v>547</v>
      </c>
      <c r="U180" s="232"/>
      <c r="V180" s="232"/>
      <c r="W180" s="232" t="s">
        <v>1254</v>
      </c>
      <c r="X180" s="232" t="s">
        <v>547</v>
      </c>
      <c r="Y180" s="232"/>
      <c r="Z180" s="232"/>
      <c r="AA180" s="233"/>
      <c r="AB180" s="1"/>
    </row>
    <row r="181" spans="1:28">
      <c r="A181" s="230" t="s">
        <v>321</v>
      </c>
      <c r="B181" s="230"/>
      <c r="C181" s="230"/>
      <c r="D181" s="230"/>
      <c r="E181" s="230"/>
      <c r="F181" s="230"/>
      <c r="G181" s="230"/>
      <c r="H181" s="230"/>
      <c r="I181" s="230"/>
      <c r="J181" s="230"/>
      <c r="K181" s="230"/>
      <c r="L181" s="230"/>
      <c r="M181" s="230"/>
      <c r="N181" s="230"/>
      <c r="O181" s="230"/>
      <c r="P181" s="230"/>
      <c r="Q181" s="230"/>
      <c r="R181" s="231" t="s">
        <v>1459</v>
      </c>
      <c r="S181" s="231"/>
      <c r="T181" s="232" t="s">
        <v>547</v>
      </c>
      <c r="U181" s="232"/>
      <c r="V181" s="232"/>
      <c r="W181" s="232" t="s">
        <v>1254</v>
      </c>
      <c r="X181" s="232" t="s">
        <v>547</v>
      </c>
      <c r="Y181" s="232"/>
      <c r="Z181" s="232"/>
      <c r="AA181" s="233"/>
      <c r="AB181" s="1"/>
    </row>
    <row r="182" spans="1:28">
      <c r="A182" s="230" t="s">
        <v>322</v>
      </c>
      <c r="B182" s="230"/>
      <c r="C182" s="230"/>
      <c r="D182" s="230"/>
      <c r="E182" s="230"/>
      <c r="F182" s="230"/>
      <c r="G182" s="230"/>
      <c r="H182" s="230"/>
      <c r="I182" s="230"/>
      <c r="J182" s="230"/>
      <c r="K182" s="230"/>
      <c r="L182" s="230"/>
      <c r="M182" s="230"/>
      <c r="N182" s="230"/>
      <c r="O182" s="230"/>
      <c r="P182" s="230"/>
      <c r="Q182" s="230"/>
      <c r="R182" s="231" t="s">
        <v>1460</v>
      </c>
      <c r="S182" s="231"/>
      <c r="T182" s="232" t="s">
        <v>547</v>
      </c>
      <c r="U182" s="232"/>
      <c r="V182" s="232"/>
      <c r="W182" s="232" t="s">
        <v>1254</v>
      </c>
      <c r="X182" s="232" t="s">
        <v>547</v>
      </c>
      <c r="Y182" s="232"/>
      <c r="Z182" s="232"/>
      <c r="AA182" s="233"/>
      <c r="AB182" s="1"/>
    </row>
    <row r="183" spans="1:28">
      <c r="A183" s="230" t="s">
        <v>323</v>
      </c>
      <c r="B183" s="230"/>
      <c r="C183" s="230"/>
      <c r="D183" s="230"/>
      <c r="E183" s="230"/>
      <c r="F183" s="230"/>
      <c r="G183" s="230"/>
      <c r="H183" s="230"/>
      <c r="I183" s="230"/>
      <c r="J183" s="230"/>
      <c r="K183" s="230"/>
      <c r="L183" s="230"/>
      <c r="M183" s="230"/>
      <c r="N183" s="230"/>
      <c r="O183" s="230"/>
      <c r="P183" s="230"/>
      <c r="Q183" s="230"/>
      <c r="R183" s="231" t="s">
        <v>1461</v>
      </c>
      <c r="S183" s="231"/>
      <c r="T183" s="232" t="s">
        <v>547</v>
      </c>
      <c r="U183" s="232"/>
      <c r="V183" s="232"/>
      <c r="W183" s="232" t="s">
        <v>1254</v>
      </c>
      <c r="X183" s="232" t="s">
        <v>547</v>
      </c>
      <c r="Y183" s="232"/>
      <c r="Z183" s="232"/>
      <c r="AA183" s="233"/>
      <c r="AB183" s="1"/>
    </row>
    <row r="184" spans="1:28">
      <c r="A184" s="230" t="s">
        <v>324</v>
      </c>
      <c r="B184" s="230"/>
      <c r="C184" s="230"/>
      <c r="D184" s="230"/>
      <c r="E184" s="230"/>
      <c r="F184" s="230"/>
      <c r="G184" s="230"/>
      <c r="H184" s="230"/>
      <c r="I184" s="230"/>
      <c r="J184" s="230"/>
      <c r="K184" s="230"/>
      <c r="L184" s="230"/>
      <c r="M184" s="230"/>
      <c r="N184" s="230"/>
      <c r="O184" s="230"/>
      <c r="P184" s="230"/>
      <c r="Q184" s="230"/>
      <c r="R184" s="231" t="s">
        <v>1462</v>
      </c>
      <c r="S184" s="231"/>
      <c r="T184" s="232" t="s">
        <v>547</v>
      </c>
      <c r="U184" s="232"/>
      <c r="V184" s="232"/>
      <c r="W184" s="232" t="s">
        <v>1254</v>
      </c>
      <c r="X184" s="232" t="s">
        <v>547</v>
      </c>
      <c r="Y184" s="232"/>
      <c r="Z184" s="232"/>
      <c r="AA184" s="233"/>
      <c r="AB184" s="1"/>
    </row>
    <row r="185" spans="1:28">
      <c r="A185" s="230" t="s">
        <v>325</v>
      </c>
      <c r="B185" s="230"/>
      <c r="C185" s="230"/>
      <c r="D185" s="230"/>
      <c r="E185" s="230"/>
      <c r="F185" s="230"/>
      <c r="G185" s="230"/>
      <c r="H185" s="230"/>
      <c r="I185" s="230"/>
      <c r="J185" s="230"/>
      <c r="K185" s="230"/>
      <c r="L185" s="230"/>
      <c r="M185" s="230"/>
      <c r="N185" s="230"/>
      <c r="O185" s="230"/>
      <c r="P185" s="230"/>
      <c r="Q185" s="230"/>
      <c r="R185" s="231" t="s">
        <v>1463</v>
      </c>
      <c r="S185" s="231"/>
      <c r="T185" s="232" t="s">
        <v>547</v>
      </c>
      <c r="U185" s="232"/>
      <c r="V185" s="232"/>
      <c r="W185" s="232" t="s">
        <v>1254</v>
      </c>
      <c r="X185" s="232" t="s">
        <v>547</v>
      </c>
      <c r="Y185" s="232"/>
      <c r="Z185" s="232"/>
      <c r="AA185" s="233"/>
      <c r="AB185" s="1"/>
    </row>
    <row r="186" spans="1:28">
      <c r="A186" s="230" t="s">
        <v>326</v>
      </c>
      <c r="B186" s="230"/>
      <c r="C186" s="230"/>
      <c r="D186" s="230"/>
      <c r="E186" s="230"/>
      <c r="F186" s="230"/>
      <c r="G186" s="230"/>
      <c r="H186" s="230"/>
      <c r="I186" s="230"/>
      <c r="J186" s="230"/>
      <c r="K186" s="230"/>
      <c r="L186" s="230"/>
      <c r="M186" s="230"/>
      <c r="N186" s="230"/>
      <c r="O186" s="230"/>
      <c r="P186" s="230"/>
      <c r="Q186" s="230"/>
      <c r="R186" s="231" t="s">
        <v>1464</v>
      </c>
      <c r="S186" s="231"/>
      <c r="T186" s="232" t="s">
        <v>547</v>
      </c>
      <c r="U186" s="232"/>
      <c r="V186" s="232"/>
      <c r="W186" s="232" t="s">
        <v>1254</v>
      </c>
      <c r="X186" s="232" t="s">
        <v>547</v>
      </c>
      <c r="Y186" s="232"/>
      <c r="Z186" s="232"/>
      <c r="AA186" s="233"/>
      <c r="AB186" s="1"/>
    </row>
    <row r="187" spans="1:28">
      <c r="A187" s="230" t="s">
        <v>327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  <c r="P187" s="230"/>
      <c r="Q187" s="230"/>
      <c r="R187" s="231" t="s">
        <v>1465</v>
      </c>
      <c r="S187" s="231"/>
      <c r="T187" s="232" t="s">
        <v>547</v>
      </c>
      <c r="U187" s="232"/>
      <c r="V187" s="232"/>
      <c r="W187" s="232" t="s">
        <v>1254</v>
      </c>
      <c r="X187" s="232" t="s">
        <v>547</v>
      </c>
      <c r="Y187" s="232"/>
      <c r="Z187" s="232"/>
      <c r="AA187" s="233"/>
      <c r="AB187" s="1"/>
    </row>
    <row r="188" spans="1:28">
      <c r="A188" s="230" t="s">
        <v>328</v>
      </c>
      <c r="B188" s="230"/>
      <c r="C188" s="230"/>
      <c r="D188" s="230"/>
      <c r="E188" s="230"/>
      <c r="F188" s="230"/>
      <c r="G188" s="230"/>
      <c r="H188" s="230"/>
      <c r="I188" s="230"/>
      <c r="J188" s="230"/>
      <c r="K188" s="230"/>
      <c r="L188" s="230"/>
      <c r="M188" s="230"/>
      <c r="N188" s="230"/>
      <c r="O188" s="230"/>
      <c r="P188" s="230"/>
      <c r="Q188" s="230"/>
      <c r="R188" s="231" t="s">
        <v>1466</v>
      </c>
      <c r="S188" s="231"/>
      <c r="T188" s="232" t="s">
        <v>547</v>
      </c>
      <c r="U188" s="232"/>
      <c r="V188" s="232"/>
      <c r="W188" s="232" t="s">
        <v>1254</v>
      </c>
      <c r="X188" s="232" t="s">
        <v>547</v>
      </c>
      <c r="Y188" s="232"/>
      <c r="Z188" s="232"/>
      <c r="AA188" s="233"/>
      <c r="AB188" s="1"/>
    </row>
    <row r="189" spans="1:28">
      <c r="A189" s="230" t="s">
        <v>329</v>
      </c>
      <c r="B189" s="230"/>
      <c r="C189" s="230"/>
      <c r="D189" s="230"/>
      <c r="E189" s="230"/>
      <c r="F189" s="230"/>
      <c r="G189" s="230"/>
      <c r="H189" s="230"/>
      <c r="I189" s="230"/>
      <c r="J189" s="230"/>
      <c r="K189" s="230"/>
      <c r="L189" s="230"/>
      <c r="M189" s="230"/>
      <c r="N189" s="230"/>
      <c r="O189" s="230"/>
      <c r="P189" s="230"/>
      <c r="Q189" s="230"/>
      <c r="R189" s="231" t="s">
        <v>1467</v>
      </c>
      <c r="S189" s="231"/>
      <c r="T189" s="232" t="s">
        <v>547</v>
      </c>
      <c r="U189" s="232"/>
      <c r="V189" s="232"/>
      <c r="W189" s="232" t="s">
        <v>1254</v>
      </c>
      <c r="X189" s="232" t="s">
        <v>547</v>
      </c>
      <c r="Y189" s="232"/>
      <c r="Z189" s="232"/>
      <c r="AA189" s="233"/>
      <c r="AB189" s="1"/>
    </row>
    <row r="190" spans="1:28">
      <c r="A190" s="230" t="s">
        <v>575</v>
      </c>
      <c r="B190" s="230"/>
      <c r="C190" s="230"/>
      <c r="D190" s="230"/>
      <c r="E190" s="230"/>
      <c r="F190" s="230"/>
      <c r="G190" s="230"/>
      <c r="H190" s="230"/>
      <c r="I190" s="230"/>
      <c r="J190" s="230"/>
      <c r="K190" s="230"/>
      <c r="L190" s="230"/>
      <c r="M190" s="230"/>
      <c r="N190" s="230"/>
      <c r="O190" s="230"/>
      <c r="P190" s="230"/>
      <c r="Q190" s="230"/>
      <c r="R190" s="231" t="s">
        <v>1468</v>
      </c>
      <c r="S190" s="231"/>
      <c r="T190" s="232" t="s">
        <v>1469</v>
      </c>
      <c r="U190" s="232"/>
      <c r="V190" s="232"/>
      <c r="W190" s="232" t="s">
        <v>1254</v>
      </c>
      <c r="X190" s="232">
        <v>4587024</v>
      </c>
      <c r="Y190" s="232"/>
      <c r="Z190" s="232"/>
      <c r="AA190" s="233"/>
      <c r="AB190" s="1">
        <v>4543196</v>
      </c>
    </row>
    <row r="191" spans="1:28">
      <c r="A191" s="230" t="s">
        <v>330</v>
      </c>
      <c r="B191" s="230"/>
      <c r="C191" s="230"/>
      <c r="D191" s="230"/>
      <c r="E191" s="230"/>
      <c r="F191" s="230"/>
      <c r="G191" s="230"/>
      <c r="H191" s="230"/>
      <c r="I191" s="230"/>
      <c r="J191" s="230"/>
      <c r="K191" s="230"/>
      <c r="L191" s="230"/>
      <c r="M191" s="230"/>
      <c r="N191" s="230"/>
      <c r="O191" s="230"/>
      <c r="P191" s="230"/>
      <c r="Q191" s="230"/>
      <c r="R191" s="231" t="s">
        <v>1470</v>
      </c>
      <c r="S191" s="231"/>
      <c r="T191" s="232" t="s">
        <v>547</v>
      </c>
      <c r="U191" s="232"/>
      <c r="V191" s="232"/>
      <c r="W191" s="232" t="s">
        <v>1254</v>
      </c>
      <c r="X191" s="232" t="s">
        <v>547</v>
      </c>
      <c r="Y191" s="232"/>
      <c r="Z191" s="232"/>
      <c r="AA191" s="233"/>
      <c r="AB191" s="1"/>
    </row>
    <row r="192" spans="1:28">
      <c r="A192" s="230" t="s">
        <v>331</v>
      </c>
      <c r="B192" s="230"/>
      <c r="C192" s="230"/>
      <c r="D192" s="230"/>
      <c r="E192" s="230"/>
      <c r="F192" s="230"/>
      <c r="G192" s="230"/>
      <c r="H192" s="230"/>
      <c r="I192" s="230"/>
      <c r="J192" s="230"/>
      <c r="K192" s="230"/>
      <c r="L192" s="230"/>
      <c r="M192" s="230"/>
      <c r="N192" s="230"/>
      <c r="O192" s="230"/>
      <c r="P192" s="230"/>
      <c r="Q192" s="230"/>
      <c r="R192" s="231" t="s">
        <v>1471</v>
      </c>
      <c r="S192" s="231"/>
      <c r="T192" s="232" t="s">
        <v>547</v>
      </c>
      <c r="U192" s="232"/>
      <c r="V192" s="232"/>
      <c r="W192" s="232" t="s">
        <v>1254</v>
      </c>
      <c r="X192" s="232" t="s">
        <v>547</v>
      </c>
      <c r="Y192" s="232"/>
      <c r="Z192" s="232"/>
      <c r="AA192" s="233"/>
      <c r="AB192" s="1"/>
    </row>
    <row r="193" spans="1:28">
      <c r="A193" s="230" t="s">
        <v>332</v>
      </c>
      <c r="B193" s="230"/>
      <c r="C193" s="230"/>
      <c r="D193" s="230"/>
      <c r="E193" s="230"/>
      <c r="F193" s="230"/>
      <c r="G193" s="230"/>
      <c r="H193" s="230"/>
      <c r="I193" s="230"/>
      <c r="J193" s="230"/>
      <c r="K193" s="230"/>
      <c r="L193" s="230"/>
      <c r="M193" s="230"/>
      <c r="N193" s="230"/>
      <c r="O193" s="230"/>
      <c r="P193" s="230"/>
      <c r="Q193" s="230"/>
      <c r="R193" s="231" t="s">
        <v>1472</v>
      </c>
      <c r="S193" s="231"/>
      <c r="T193" s="232" t="s">
        <v>547</v>
      </c>
      <c r="U193" s="232"/>
      <c r="V193" s="232"/>
      <c r="W193" s="232" t="s">
        <v>1254</v>
      </c>
      <c r="X193" s="232" t="s">
        <v>547</v>
      </c>
      <c r="Y193" s="232"/>
      <c r="Z193" s="232"/>
      <c r="AA193" s="233"/>
      <c r="AB193" s="1"/>
    </row>
    <row r="194" spans="1:28">
      <c r="A194" s="230" t="s">
        <v>333</v>
      </c>
      <c r="B194" s="230"/>
      <c r="C194" s="230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0"/>
      <c r="O194" s="230"/>
      <c r="P194" s="230"/>
      <c r="Q194" s="230"/>
      <c r="R194" s="231" t="s">
        <v>1473</v>
      </c>
      <c r="S194" s="231"/>
      <c r="T194" s="232" t="s">
        <v>547</v>
      </c>
      <c r="U194" s="232"/>
      <c r="V194" s="232"/>
      <c r="W194" s="232" t="s">
        <v>1254</v>
      </c>
      <c r="X194" s="232" t="s">
        <v>547</v>
      </c>
      <c r="Y194" s="232"/>
      <c r="Z194" s="232"/>
      <c r="AA194" s="233"/>
      <c r="AB194" s="1"/>
    </row>
    <row r="195" spans="1:28">
      <c r="A195" s="230" t="s">
        <v>334</v>
      </c>
      <c r="B195" s="230"/>
      <c r="C195" s="230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0"/>
      <c r="O195" s="230"/>
      <c r="P195" s="230"/>
      <c r="Q195" s="230"/>
      <c r="R195" s="231" t="s">
        <v>1474</v>
      </c>
      <c r="S195" s="231"/>
      <c r="T195" s="232" t="s">
        <v>547</v>
      </c>
      <c r="U195" s="232"/>
      <c r="V195" s="232"/>
      <c r="W195" s="232" t="s">
        <v>1254</v>
      </c>
      <c r="X195" s="232" t="s">
        <v>547</v>
      </c>
      <c r="Y195" s="232"/>
      <c r="Z195" s="232"/>
      <c r="AA195" s="233"/>
      <c r="AB195" s="1"/>
    </row>
    <row r="196" spans="1:28">
      <c r="A196" s="230" t="s">
        <v>335</v>
      </c>
      <c r="B196" s="230"/>
      <c r="C196" s="230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0"/>
      <c r="O196" s="230"/>
      <c r="P196" s="230"/>
      <c r="Q196" s="230"/>
      <c r="R196" s="231" t="s">
        <v>1475</v>
      </c>
      <c r="S196" s="231"/>
      <c r="T196" s="232" t="s">
        <v>547</v>
      </c>
      <c r="U196" s="232"/>
      <c r="V196" s="232"/>
      <c r="W196" s="232" t="s">
        <v>1254</v>
      </c>
      <c r="X196" s="232" t="s">
        <v>547</v>
      </c>
      <c r="Y196" s="232"/>
      <c r="Z196" s="232"/>
      <c r="AA196" s="233"/>
      <c r="AB196" s="1"/>
    </row>
    <row r="197" spans="1:28">
      <c r="A197" s="241" t="s">
        <v>336</v>
      </c>
      <c r="B197" s="241"/>
      <c r="C197" s="241"/>
      <c r="D197" s="241"/>
      <c r="E197" s="241"/>
      <c r="F197" s="241"/>
      <c r="G197" s="241"/>
      <c r="H197" s="241"/>
      <c r="I197" s="241"/>
      <c r="J197" s="241"/>
      <c r="K197" s="241"/>
      <c r="L197" s="241"/>
      <c r="M197" s="241"/>
      <c r="N197" s="241"/>
      <c r="O197" s="241"/>
      <c r="P197" s="241"/>
      <c r="Q197" s="241"/>
      <c r="R197" s="242" t="s">
        <v>1476</v>
      </c>
      <c r="S197" s="242"/>
      <c r="T197" s="243">
        <v>5087024</v>
      </c>
      <c r="U197" s="243"/>
      <c r="V197" s="243"/>
      <c r="W197" s="243" t="s">
        <v>1254</v>
      </c>
      <c r="X197" s="243">
        <v>3755024</v>
      </c>
      <c r="Y197" s="243"/>
      <c r="Z197" s="243"/>
      <c r="AA197" s="244"/>
      <c r="AB197" s="186">
        <v>3711196</v>
      </c>
    </row>
    <row r="198" spans="1:28">
      <c r="A198" s="230" t="s">
        <v>337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  <c r="P198" s="230"/>
      <c r="Q198" s="230"/>
      <c r="R198" s="231" t="s">
        <v>1477</v>
      </c>
      <c r="S198" s="231"/>
      <c r="T198" s="232" t="s">
        <v>547</v>
      </c>
      <c r="U198" s="232"/>
      <c r="V198" s="232"/>
      <c r="W198" s="232" t="s">
        <v>1254</v>
      </c>
      <c r="X198" s="232">
        <v>797000</v>
      </c>
      <c r="Y198" s="232"/>
      <c r="Z198" s="232"/>
      <c r="AA198" s="233"/>
      <c r="AB198" s="1">
        <v>797000</v>
      </c>
    </row>
    <row r="199" spans="1:28">
      <c r="A199" s="230" t="s">
        <v>338</v>
      </c>
      <c r="B199" s="230"/>
      <c r="C199" s="230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0"/>
      <c r="O199" s="230"/>
      <c r="P199" s="230"/>
      <c r="Q199" s="230"/>
      <c r="R199" s="231" t="s">
        <v>1478</v>
      </c>
      <c r="S199" s="231"/>
      <c r="T199" s="232" t="s">
        <v>547</v>
      </c>
      <c r="U199" s="232"/>
      <c r="V199" s="232"/>
      <c r="W199" s="232" t="s">
        <v>1254</v>
      </c>
      <c r="X199" s="232">
        <v>35000</v>
      </c>
      <c r="Y199" s="232"/>
      <c r="Z199" s="232"/>
      <c r="AA199" s="233"/>
      <c r="AB199" s="1">
        <v>35000</v>
      </c>
    </row>
    <row r="200" spans="1:28">
      <c r="A200" s="230" t="s">
        <v>339</v>
      </c>
      <c r="B200" s="230"/>
      <c r="C200" s="230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0"/>
      <c r="O200" s="230"/>
      <c r="P200" s="230"/>
      <c r="Q200" s="230"/>
      <c r="R200" s="231" t="s">
        <v>1479</v>
      </c>
      <c r="S200" s="231"/>
      <c r="T200" s="232" t="s">
        <v>547</v>
      </c>
      <c r="U200" s="232"/>
      <c r="V200" s="232"/>
      <c r="W200" s="232" t="s">
        <v>1254</v>
      </c>
      <c r="X200" s="232" t="s">
        <v>547</v>
      </c>
      <c r="Y200" s="232"/>
      <c r="Z200" s="232"/>
      <c r="AA200" s="233"/>
      <c r="AB200" s="1"/>
    </row>
    <row r="201" spans="1:28">
      <c r="A201" s="230" t="s">
        <v>576</v>
      </c>
      <c r="B201" s="230"/>
      <c r="C201" s="230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0"/>
      <c r="O201" s="230"/>
      <c r="P201" s="230"/>
      <c r="Q201" s="230"/>
      <c r="R201" s="231" t="s">
        <v>1480</v>
      </c>
      <c r="S201" s="231"/>
      <c r="T201" s="232" t="s">
        <v>189</v>
      </c>
      <c r="U201" s="232"/>
      <c r="V201" s="232"/>
      <c r="W201" s="232" t="s">
        <v>1254</v>
      </c>
      <c r="X201" s="232" t="s">
        <v>189</v>
      </c>
      <c r="Y201" s="232"/>
      <c r="Z201" s="232"/>
      <c r="AA201" s="233"/>
      <c r="AB201" s="1"/>
    </row>
    <row r="202" spans="1:28">
      <c r="A202" s="230" t="s">
        <v>340</v>
      </c>
      <c r="B202" s="230"/>
      <c r="C202" s="230"/>
      <c r="D202" s="230"/>
      <c r="E202" s="230"/>
      <c r="F202" s="230"/>
      <c r="G202" s="230"/>
      <c r="H202" s="230"/>
      <c r="I202" s="230"/>
      <c r="J202" s="230"/>
      <c r="K202" s="230"/>
      <c r="L202" s="230"/>
      <c r="M202" s="230"/>
      <c r="N202" s="230"/>
      <c r="O202" s="230"/>
      <c r="P202" s="230"/>
      <c r="Q202" s="230"/>
      <c r="R202" s="231" t="s">
        <v>1481</v>
      </c>
      <c r="S202" s="231"/>
      <c r="T202" s="232" t="s">
        <v>547</v>
      </c>
      <c r="U202" s="232"/>
      <c r="V202" s="232"/>
      <c r="W202" s="232" t="s">
        <v>1254</v>
      </c>
      <c r="X202" s="232" t="s">
        <v>547</v>
      </c>
      <c r="Y202" s="232"/>
      <c r="Z202" s="232"/>
      <c r="AA202" s="233"/>
      <c r="AB202" s="1"/>
    </row>
    <row r="203" spans="1:28">
      <c r="A203" s="241" t="s">
        <v>577</v>
      </c>
      <c r="B203" s="241"/>
      <c r="C203" s="241"/>
      <c r="D203" s="241"/>
      <c r="E203" s="241"/>
      <c r="F203" s="241"/>
      <c r="G203" s="241"/>
      <c r="H203" s="241"/>
      <c r="I203" s="241"/>
      <c r="J203" s="241"/>
      <c r="K203" s="241"/>
      <c r="L203" s="241"/>
      <c r="M203" s="241"/>
      <c r="N203" s="241"/>
      <c r="O203" s="241"/>
      <c r="P203" s="241"/>
      <c r="Q203" s="241"/>
      <c r="R203" s="242" t="s">
        <v>1482</v>
      </c>
      <c r="S203" s="242"/>
      <c r="T203" s="243" t="s">
        <v>189</v>
      </c>
      <c r="U203" s="243"/>
      <c r="V203" s="243"/>
      <c r="W203" s="243" t="s">
        <v>1254</v>
      </c>
      <c r="X203" s="243">
        <v>900000</v>
      </c>
      <c r="Y203" s="243"/>
      <c r="Z203" s="243"/>
      <c r="AA203" s="244"/>
      <c r="AB203" s="192">
        <v>680000</v>
      </c>
    </row>
    <row r="204" spans="1:28">
      <c r="A204" s="230" t="s">
        <v>341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  <c r="P204" s="230"/>
      <c r="Q204" s="230"/>
      <c r="R204" s="231" t="s">
        <v>1483</v>
      </c>
      <c r="S204" s="231"/>
      <c r="T204" s="232" t="s">
        <v>547</v>
      </c>
      <c r="U204" s="232"/>
      <c r="V204" s="232"/>
      <c r="W204" s="232" t="s">
        <v>1254</v>
      </c>
      <c r="X204" s="232" t="s">
        <v>547</v>
      </c>
      <c r="Y204" s="232"/>
      <c r="Z204" s="232"/>
      <c r="AA204" s="233"/>
      <c r="AB204" s="1"/>
    </row>
    <row r="205" spans="1:28">
      <c r="A205" s="230" t="s">
        <v>342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  <c r="P205" s="230"/>
      <c r="Q205" s="230"/>
      <c r="R205" s="231" t="s">
        <v>1484</v>
      </c>
      <c r="S205" s="231"/>
      <c r="T205" s="232" t="s">
        <v>547</v>
      </c>
      <c r="U205" s="232"/>
      <c r="V205" s="232"/>
      <c r="W205" s="232" t="s">
        <v>1254</v>
      </c>
      <c r="X205" s="232" t="s">
        <v>547</v>
      </c>
      <c r="Y205" s="232"/>
      <c r="Z205" s="232"/>
      <c r="AA205" s="233"/>
      <c r="AB205" s="1"/>
    </row>
    <row r="206" spans="1:28">
      <c r="A206" s="230" t="s">
        <v>343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  <c r="P206" s="230"/>
      <c r="Q206" s="230"/>
      <c r="R206" s="231" t="s">
        <v>1485</v>
      </c>
      <c r="S206" s="231"/>
      <c r="T206" s="232" t="s">
        <v>547</v>
      </c>
      <c r="U206" s="232"/>
      <c r="V206" s="232"/>
      <c r="W206" s="232" t="s">
        <v>1254</v>
      </c>
      <c r="X206" s="232" t="s">
        <v>547</v>
      </c>
      <c r="Y206" s="232"/>
      <c r="Z206" s="232"/>
      <c r="AA206" s="233"/>
      <c r="AB206" s="1"/>
    </row>
    <row r="207" spans="1:28">
      <c r="A207" s="230" t="s">
        <v>344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  <c r="P207" s="230"/>
      <c r="Q207" s="230"/>
      <c r="R207" s="231" t="s">
        <v>1486</v>
      </c>
      <c r="S207" s="231"/>
      <c r="T207" s="232" t="s">
        <v>547</v>
      </c>
      <c r="U207" s="232"/>
      <c r="V207" s="232"/>
      <c r="W207" s="232" t="s">
        <v>1254</v>
      </c>
      <c r="X207" s="232">
        <v>900000</v>
      </c>
      <c r="Y207" s="232"/>
      <c r="Z207" s="232"/>
      <c r="AA207" s="233"/>
      <c r="AB207" s="1">
        <v>680000</v>
      </c>
    </row>
    <row r="208" spans="1:28">
      <c r="A208" s="230" t="s">
        <v>345</v>
      </c>
      <c r="B208" s="230"/>
      <c r="C208" s="230"/>
      <c r="D208" s="230"/>
      <c r="E208" s="230"/>
      <c r="F208" s="230"/>
      <c r="G208" s="230"/>
      <c r="H208" s="230"/>
      <c r="I208" s="230"/>
      <c r="J208" s="230"/>
      <c r="K208" s="230"/>
      <c r="L208" s="230"/>
      <c r="M208" s="230"/>
      <c r="N208" s="230"/>
      <c r="O208" s="230"/>
      <c r="P208" s="230"/>
      <c r="Q208" s="230"/>
      <c r="R208" s="231" t="s">
        <v>1487</v>
      </c>
      <c r="S208" s="231"/>
      <c r="T208" s="232" t="s">
        <v>547</v>
      </c>
      <c r="U208" s="232"/>
      <c r="V208" s="232"/>
      <c r="W208" s="232" t="s">
        <v>1254</v>
      </c>
      <c r="X208" s="232" t="s">
        <v>547</v>
      </c>
      <c r="Y208" s="232"/>
      <c r="Z208" s="232"/>
      <c r="AA208" s="233"/>
      <c r="AB208" s="1"/>
    </row>
    <row r="209" spans="1:28">
      <c r="A209" s="230" t="s">
        <v>346</v>
      </c>
      <c r="B209" s="230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1" t="s">
        <v>1488</v>
      </c>
      <c r="S209" s="231"/>
      <c r="T209" s="232" t="s">
        <v>547</v>
      </c>
      <c r="U209" s="232"/>
      <c r="V209" s="232"/>
      <c r="W209" s="232" t="s">
        <v>1254</v>
      </c>
      <c r="X209" s="232" t="s">
        <v>547</v>
      </c>
      <c r="Y209" s="232"/>
      <c r="Z209" s="232"/>
      <c r="AA209" s="233"/>
      <c r="AB209" s="1"/>
    </row>
    <row r="210" spans="1:28">
      <c r="A210" s="230" t="s">
        <v>347</v>
      </c>
      <c r="B210" s="230"/>
      <c r="C210" s="230"/>
      <c r="D210" s="230"/>
      <c r="E210" s="230"/>
      <c r="F210" s="230"/>
      <c r="G210" s="230"/>
      <c r="H210" s="230"/>
      <c r="I210" s="230"/>
      <c r="J210" s="230"/>
      <c r="K210" s="230"/>
      <c r="L210" s="230"/>
      <c r="M210" s="230"/>
      <c r="N210" s="230"/>
      <c r="O210" s="230"/>
      <c r="P210" s="230"/>
      <c r="Q210" s="230"/>
      <c r="R210" s="231" t="s">
        <v>1489</v>
      </c>
      <c r="S210" s="231"/>
      <c r="T210" s="232" t="s">
        <v>547</v>
      </c>
      <c r="U210" s="232"/>
      <c r="V210" s="232"/>
      <c r="W210" s="232" t="s">
        <v>1254</v>
      </c>
      <c r="X210" s="232" t="s">
        <v>547</v>
      </c>
      <c r="Y210" s="232"/>
      <c r="Z210" s="232"/>
      <c r="AA210" s="233"/>
      <c r="AB210" s="1"/>
    </row>
    <row r="211" spans="1:28">
      <c r="A211" s="230" t="s">
        <v>348</v>
      </c>
      <c r="B211" s="230"/>
      <c r="C211" s="230"/>
      <c r="D211" s="230"/>
      <c r="E211" s="230"/>
      <c r="F211" s="230"/>
      <c r="G211" s="230"/>
      <c r="H211" s="230"/>
      <c r="I211" s="230"/>
      <c r="J211" s="230"/>
      <c r="K211" s="230"/>
      <c r="L211" s="230"/>
      <c r="M211" s="230"/>
      <c r="N211" s="230"/>
      <c r="O211" s="230"/>
      <c r="P211" s="230"/>
      <c r="Q211" s="230"/>
      <c r="R211" s="231" t="s">
        <v>1490</v>
      </c>
      <c r="S211" s="231"/>
      <c r="T211" s="232" t="s">
        <v>547</v>
      </c>
      <c r="U211" s="232"/>
      <c r="V211" s="232"/>
      <c r="W211" s="232" t="s">
        <v>1254</v>
      </c>
      <c r="X211" s="232" t="s">
        <v>547</v>
      </c>
      <c r="Y211" s="232"/>
      <c r="Z211" s="232"/>
      <c r="AA211" s="233"/>
      <c r="AB211" s="1"/>
    </row>
    <row r="212" spans="1:28">
      <c r="A212" s="230" t="s">
        <v>349</v>
      </c>
      <c r="B212" s="230"/>
      <c r="C212" s="230"/>
      <c r="D212" s="230"/>
      <c r="E212" s="230"/>
      <c r="F212" s="230"/>
      <c r="G212" s="230"/>
      <c r="H212" s="230"/>
      <c r="I212" s="230"/>
      <c r="J212" s="230"/>
      <c r="K212" s="230"/>
      <c r="L212" s="230"/>
      <c r="M212" s="230"/>
      <c r="N212" s="230"/>
      <c r="O212" s="230"/>
      <c r="P212" s="230"/>
      <c r="Q212" s="230"/>
      <c r="R212" s="231" t="s">
        <v>1491</v>
      </c>
      <c r="S212" s="231"/>
      <c r="T212" s="232" t="s">
        <v>547</v>
      </c>
      <c r="U212" s="232"/>
      <c r="V212" s="232"/>
      <c r="W212" s="232" t="s">
        <v>1254</v>
      </c>
      <c r="X212" s="232" t="s">
        <v>547</v>
      </c>
      <c r="Y212" s="232"/>
      <c r="Z212" s="232"/>
      <c r="AA212" s="233"/>
      <c r="AB212" s="1"/>
    </row>
    <row r="213" spans="1:28">
      <c r="A213" s="230" t="s">
        <v>350</v>
      </c>
      <c r="B213" s="230"/>
      <c r="C213" s="230"/>
      <c r="D213" s="230"/>
      <c r="E213" s="230"/>
      <c r="F213" s="230"/>
      <c r="G213" s="230"/>
      <c r="H213" s="230"/>
      <c r="I213" s="230"/>
      <c r="J213" s="230"/>
      <c r="K213" s="230"/>
      <c r="L213" s="230"/>
      <c r="M213" s="230"/>
      <c r="N213" s="230"/>
      <c r="O213" s="230"/>
      <c r="P213" s="230"/>
      <c r="Q213" s="230"/>
      <c r="R213" s="231" t="s">
        <v>1492</v>
      </c>
      <c r="S213" s="231"/>
      <c r="T213" s="232" t="s">
        <v>547</v>
      </c>
      <c r="U213" s="232"/>
      <c r="V213" s="232"/>
      <c r="W213" s="232" t="s">
        <v>1254</v>
      </c>
      <c r="X213" s="232" t="s">
        <v>547</v>
      </c>
      <c r="Y213" s="232"/>
      <c r="Z213" s="232"/>
      <c r="AA213" s="233"/>
      <c r="AB213" s="1"/>
    </row>
    <row r="214" spans="1:28">
      <c r="A214" s="230" t="s">
        <v>351</v>
      </c>
      <c r="B214" s="230"/>
      <c r="C214" s="230"/>
      <c r="D214" s="230"/>
      <c r="E214" s="230"/>
      <c r="F214" s="230"/>
      <c r="G214" s="230"/>
      <c r="H214" s="230"/>
      <c r="I214" s="230"/>
      <c r="J214" s="230"/>
      <c r="K214" s="230"/>
      <c r="L214" s="230"/>
      <c r="M214" s="230"/>
      <c r="N214" s="230"/>
      <c r="O214" s="230"/>
      <c r="P214" s="230"/>
      <c r="Q214" s="230"/>
      <c r="R214" s="231" t="s">
        <v>1493</v>
      </c>
      <c r="S214" s="231"/>
      <c r="T214" s="232" t="s">
        <v>547</v>
      </c>
      <c r="U214" s="232"/>
      <c r="V214" s="232"/>
      <c r="W214" s="232" t="s">
        <v>1254</v>
      </c>
      <c r="X214" s="232" t="s">
        <v>547</v>
      </c>
      <c r="Y214" s="232"/>
      <c r="Z214" s="232"/>
      <c r="AA214" s="233"/>
      <c r="AB214" s="1"/>
    </row>
    <row r="215" spans="1:28">
      <c r="A215" s="230" t="s">
        <v>352</v>
      </c>
      <c r="B215" s="230"/>
      <c r="C215" s="230"/>
      <c r="D215" s="230"/>
      <c r="E215" s="230"/>
      <c r="F215" s="230"/>
      <c r="G215" s="230"/>
      <c r="H215" s="230"/>
      <c r="I215" s="230"/>
      <c r="J215" s="230"/>
      <c r="K215" s="230"/>
      <c r="L215" s="230"/>
      <c r="M215" s="230"/>
      <c r="N215" s="230"/>
      <c r="O215" s="230"/>
      <c r="P215" s="230"/>
      <c r="Q215" s="230"/>
      <c r="R215" s="231" t="s">
        <v>1494</v>
      </c>
      <c r="S215" s="231"/>
      <c r="T215" s="232" t="s">
        <v>189</v>
      </c>
      <c r="U215" s="232"/>
      <c r="V215" s="232"/>
      <c r="W215" s="232" t="s">
        <v>1254</v>
      </c>
      <c r="X215" s="232" t="s">
        <v>189</v>
      </c>
      <c r="Y215" s="232"/>
      <c r="Z215" s="232"/>
      <c r="AA215" s="233"/>
      <c r="AB215" s="1"/>
    </row>
    <row r="216" spans="1:28">
      <c r="A216" s="230" t="s">
        <v>353</v>
      </c>
      <c r="B216" s="230"/>
      <c r="C216" s="230"/>
      <c r="D216" s="230"/>
      <c r="E216" s="230"/>
      <c r="F216" s="230"/>
      <c r="G216" s="230"/>
      <c r="H216" s="230"/>
      <c r="I216" s="230"/>
      <c r="J216" s="230"/>
      <c r="K216" s="230"/>
      <c r="L216" s="230"/>
      <c r="M216" s="230"/>
      <c r="N216" s="230"/>
      <c r="O216" s="230"/>
      <c r="P216" s="230"/>
      <c r="Q216" s="230"/>
      <c r="R216" s="231" t="s">
        <v>1495</v>
      </c>
      <c r="S216" s="231"/>
      <c r="T216" s="232" t="s">
        <v>189</v>
      </c>
      <c r="U216" s="232"/>
      <c r="V216" s="232"/>
      <c r="W216" s="232" t="s">
        <v>1254</v>
      </c>
      <c r="X216" s="232" t="s">
        <v>189</v>
      </c>
      <c r="Y216" s="232"/>
      <c r="Z216" s="232"/>
      <c r="AA216" s="233"/>
      <c r="AB216" s="1"/>
    </row>
    <row r="217" spans="1:28">
      <c r="A217" s="230" t="s">
        <v>354</v>
      </c>
      <c r="B217" s="230"/>
      <c r="C217" s="230"/>
      <c r="D217" s="230"/>
      <c r="E217" s="230"/>
      <c r="F217" s="230"/>
      <c r="G217" s="230"/>
      <c r="H217" s="230"/>
      <c r="I217" s="230"/>
      <c r="J217" s="230"/>
      <c r="K217" s="230"/>
      <c r="L217" s="230"/>
      <c r="M217" s="230"/>
      <c r="N217" s="230"/>
      <c r="O217" s="230"/>
      <c r="P217" s="230"/>
      <c r="Q217" s="230"/>
      <c r="R217" s="231" t="s">
        <v>1496</v>
      </c>
      <c r="S217" s="231"/>
      <c r="T217" s="232" t="s">
        <v>189</v>
      </c>
      <c r="U217" s="232"/>
      <c r="V217" s="232"/>
      <c r="W217" s="232" t="s">
        <v>1254</v>
      </c>
      <c r="X217" s="232" t="s">
        <v>189</v>
      </c>
      <c r="Y217" s="232"/>
      <c r="Z217" s="232"/>
      <c r="AA217" s="233"/>
      <c r="AB217" s="1"/>
    </row>
    <row r="218" spans="1:28">
      <c r="A218" s="230" t="s">
        <v>578</v>
      </c>
      <c r="B218" s="230"/>
      <c r="C218" s="230"/>
      <c r="D218" s="230"/>
      <c r="E218" s="230"/>
      <c r="F218" s="230"/>
      <c r="G218" s="230"/>
      <c r="H218" s="230"/>
      <c r="I218" s="230"/>
      <c r="J218" s="230"/>
      <c r="K218" s="230"/>
      <c r="L218" s="230"/>
      <c r="M218" s="230"/>
      <c r="N218" s="230"/>
      <c r="O218" s="230"/>
      <c r="P218" s="230"/>
      <c r="Q218" s="230"/>
      <c r="R218" s="231" t="s">
        <v>1497</v>
      </c>
      <c r="S218" s="231"/>
      <c r="T218" s="232" t="s">
        <v>1498</v>
      </c>
      <c r="U218" s="232"/>
      <c r="V218" s="232"/>
      <c r="W218" s="232" t="s">
        <v>1254</v>
      </c>
      <c r="X218" s="232">
        <v>2353545</v>
      </c>
      <c r="Y218" s="232"/>
      <c r="Z218" s="232"/>
      <c r="AA218" s="233"/>
      <c r="AB218" s="189">
        <v>1744989</v>
      </c>
    </row>
    <row r="219" spans="1:28">
      <c r="A219" s="230" t="s">
        <v>355</v>
      </c>
      <c r="B219" s="230"/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0"/>
      <c r="R219" s="231" t="s">
        <v>1499</v>
      </c>
      <c r="S219" s="231"/>
      <c r="T219" s="232">
        <v>400000</v>
      </c>
      <c r="U219" s="232"/>
      <c r="V219" s="232"/>
      <c r="W219" s="232" t="s">
        <v>1254</v>
      </c>
      <c r="X219" s="232">
        <v>400000</v>
      </c>
      <c r="Y219" s="232"/>
      <c r="Z219" s="232"/>
      <c r="AA219" s="233"/>
      <c r="AB219" s="1">
        <v>550000</v>
      </c>
    </row>
    <row r="220" spans="1:28">
      <c r="A220" s="230" t="s">
        <v>356</v>
      </c>
      <c r="B220" s="230"/>
      <c r="C220" s="230"/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30"/>
      <c r="P220" s="230"/>
      <c r="Q220" s="230"/>
      <c r="R220" s="231" t="s">
        <v>1500</v>
      </c>
      <c r="S220" s="231"/>
      <c r="T220" s="232"/>
      <c r="U220" s="232"/>
      <c r="V220" s="232"/>
      <c r="W220" s="232"/>
      <c r="X220" s="238"/>
      <c r="Y220" s="239"/>
      <c r="Z220" s="239"/>
      <c r="AA220" s="240"/>
      <c r="AB220" s="1">
        <v>499380</v>
      </c>
    </row>
    <row r="221" spans="1:28">
      <c r="A221" s="230" t="s">
        <v>357</v>
      </c>
      <c r="B221" s="230"/>
      <c r="C221" s="230"/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30"/>
      <c r="P221" s="230"/>
      <c r="Q221" s="230"/>
      <c r="R221" s="231" t="s">
        <v>1501</v>
      </c>
      <c r="S221" s="231"/>
      <c r="T221" s="232">
        <v>2000000</v>
      </c>
      <c r="U221" s="232"/>
      <c r="V221" s="232"/>
      <c r="W221" s="232" t="s">
        <v>1254</v>
      </c>
      <c r="X221" s="232">
        <v>1912720</v>
      </c>
      <c r="Y221" s="232"/>
      <c r="Z221" s="232"/>
      <c r="AA221" s="233"/>
      <c r="AB221" s="1">
        <v>654784</v>
      </c>
    </row>
    <row r="222" spans="1:28">
      <c r="A222" s="230" t="s">
        <v>358</v>
      </c>
      <c r="B222" s="230"/>
      <c r="C222" s="230"/>
      <c r="D222" s="230"/>
      <c r="E222" s="230"/>
      <c r="F222" s="230"/>
      <c r="G222" s="230"/>
      <c r="H222" s="230"/>
      <c r="I222" s="230"/>
      <c r="J222" s="230"/>
      <c r="K222" s="230"/>
      <c r="L222" s="230"/>
      <c r="M222" s="230"/>
      <c r="N222" s="230"/>
      <c r="O222" s="230"/>
      <c r="P222" s="230"/>
      <c r="Q222" s="230"/>
      <c r="R222" s="231" t="s">
        <v>1502</v>
      </c>
      <c r="S222" s="231"/>
      <c r="T222" s="232" t="s">
        <v>547</v>
      </c>
      <c r="U222" s="232"/>
      <c r="V222" s="232"/>
      <c r="W222" s="232" t="s">
        <v>1254</v>
      </c>
      <c r="X222" s="232" t="s">
        <v>547</v>
      </c>
      <c r="Y222" s="232"/>
      <c r="Z222" s="232"/>
      <c r="AA222" s="233"/>
      <c r="AB222" s="1"/>
    </row>
    <row r="223" spans="1:28">
      <c r="A223" s="230" t="s">
        <v>359</v>
      </c>
      <c r="B223" s="230"/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30"/>
      <c r="P223" s="230"/>
      <c r="Q223" s="230"/>
      <c r="R223" s="231" t="s">
        <v>1503</v>
      </c>
      <c r="S223" s="231"/>
      <c r="T223" s="232" t="s">
        <v>547</v>
      </c>
      <c r="U223" s="232"/>
      <c r="V223" s="232"/>
      <c r="W223" s="232" t="s">
        <v>1254</v>
      </c>
      <c r="X223" s="232" t="s">
        <v>547</v>
      </c>
      <c r="Y223" s="232"/>
      <c r="Z223" s="232"/>
      <c r="AA223" s="233"/>
      <c r="AB223" s="1"/>
    </row>
    <row r="224" spans="1:28">
      <c r="A224" s="230" t="s">
        <v>360</v>
      </c>
      <c r="B224" s="230"/>
      <c r="C224" s="230"/>
      <c r="D224" s="230"/>
      <c r="E224" s="230"/>
      <c r="F224" s="230"/>
      <c r="G224" s="230"/>
      <c r="H224" s="230"/>
      <c r="I224" s="230"/>
      <c r="J224" s="230"/>
      <c r="K224" s="230"/>
      <c r="L224" s="230"/>
      <c r="M224" s="230"/>
      <c r="N224" s="230"/>
      <c r="O224" s="230"/>
      <c r="P224" s="230"/>
      <c r="Q224" s="230"/>
      <c r="R224" s="231" t="s">
        <v>1504</v>
      </c>
      <c r="S224" s="231"/>
      <c r="T224" s="232" t="s">
        <v>547</v>
      </c>
      <c r="U224" s="232"/>
      <c r="V224" s="232"/>
      <c r="W224" s="232" t="s">
        <v>1254</v>
      </c>
      <c r="X224" s="232" t="s">
        <v>547</v>
      </c>
      <c r="Y224" s="232"/>
      <c r="Z224" s="232"/>
      <c r="AA224" s="233"/>
      <c r="AB224" s="1"/>
    </row>
    <row r="225" spans="1:28">
      <c r="A225" s="230" t="s">
        <v>361</v>
      </c>
      <c r="B225" s="230"/>
      <c r="C225" s="230"/>
      <c r="D225" s="230"/>
      <c r="E225" s="230"/>
      <c r="F225" s="230"/>
      <c r="G225" s="230"/>
      <c r="H225" s="230"/>
      <c r="I225" s="230"/>
      <c r="J225" s="230"/>
      <c r="K225" s="230"/>
      <c r="L225" s="230"/>
      <c r="M225" s="230"/>
      <c r="N225" s="230"/>
      <c r="O225" s="230"/>
      <c r="P225" s="230"/>
      <c r="Q225" s="230"/>
      <c r="R225" s="231" t="s">
        <v>1505</v>
      </c>
      <c r="S225" s="231"/>
      <c r="T225" s="232" t="s">
        <v>547</v>
      </c>
      <c r="U225" s="232"/>
      <c r="V225" s="232"/>
      <c r="W225" s="232" t="s">
        <v>1254</v>
      </c>
      <c r="X225" s="232" t="s">
        <v>547</v>
      </c>
      <c r="Y225" s="232"/>
      <c r="Z225" s="232"/>
      <c r="AA225" s="233"/>
      <c r="AB225" s="1"/>
    </row>
    <row r="226" spans="1:28">
      <c r="A226" s="230" t="s">
        <v>363</v>
      </c>
      <c r="B226" s="230"/>
      <c r="C226" s="230"/>
      <c r="D226" s="230"/>
      <c r="E226" s="230"/>
      <c r="F226" s="230"/>
      <c r="G226" s="230"/>
      <c r="H226" s="230"/>
      <c r="I226" s="230"/>
      <c r="J226" s="230"/>
      <c r="K226" s="230"/>
      <c r="L226" s="230"/>
      <c r="M226" s="230"/>
      <c r="N226" s="230"/>
      <c r="O226" s="230"/>
      <c r="P226" s="230"/>
      <c r="Q226" s="230"/>
      <c r="R226" s="231" t="s">
        <v>1506</v>
      </c>
      <c r="S226" s="231"/>
      <c r="T226" s="232" t="s">
        <v>547</v>
      </c>
      <c r="U226" s="232"/>
      <c r="V226" s="232"/>
      <c r="W226" s="232" t="s">
        <v>1254</v>
      </c>
      <c r="X226" s="232">
        <v>40825</v>
      </c>
      <c r="Y226" s="232"/>
      <c r="Z226" s="232"/>
      <c r="AA226" s="233"/>
      <c r="AB226" s="1">
        <v>40825</v>
      </c>
    </row>
    <row r="227" spans="1:28">
      <c r="A227" s="230" t="s">
        <v>364</v>
      </c>
      <c r="B227" s="230"/>
      <c r="C227" s="230"/>
      <c r="D227" s="230"/>
      <c r="E227" s="230"/>
      <c r="F227" s="230"/>
      <c r="G227" s="230"/>
      <c r="H227" s="230"/>
      <c r="I227" s="230"/>
      <c r="J227" s="230"/>
      <c r="K227" s="230"/>
      <c r="L227" s="230"/>
      <c r="M227" s="230"/>
      <c r="N227" s="230"/>
      <c r="O227" s="230"/>
      <c r="P227" s="230"/>
      <c r="Q227" s="230"/>
      <c r="R227" s="231" t="s">
        <v>1507</v>
      </c>
      <c r="S227" s="231"/>
      <c r="T227" s="232" t="s">
        <v>547</v>
      </c>
      <c r="U227" s="232"/>
      <c r="V227" s="232"/>
      <c r="W227" s="232" t="s">
        <v>1254</v>
      </c>
      <c r="X227" s="232"/>
      <c r="Y227" s="232"/>
      <c r="Z227" s="232"/>
      <c r="AA227" s="233"/>
      <c r="AB227" s="1"/>
    </row>
    <row r="228" spans="1:28">
      <c r="A228" s="230" t="s">
        <v>365</v>
      </c>
      <c r="B228" s="230"/>
      <c r="C228" s="230"/>
      <c r="D228" s="230"/>
      <c r="E228" s="230"/>
      <c r="F228" s="230"/>
      <c r="G228" s="230"/>
      <c r="H228" s="230"/>
      <c r="I228" s="230"/>
      <c r="J228" s="230"/>
      <c r="K228" s="230"/>
      <c r="L228" s="230"/>
      <c r="M228" s="230"/>
      <c r="N228" s="230"/>
      <c r="O228" s="230"/>
      <c r="P228" s="230"/>
      <c r="Q228" s="230"/>
      <c r="R228" s="231" t="s">
        <v>1508</v>
      </c>
      <c r="S228" s="231"/>
      <c r="T228" s="232" t="s">
        <v>547</v>
      </c>
      <c r="U228" s="232"/>
      <c r="V228" s="232"/>
      <c r="W228" s="232" t="s">
        <v>1254</v>
      </c>
      <c r="X228" s="232" t="s">
        <v>547</v>
      </c>
      <c r="Y228" s="232"/>
      <c r="Z228" s="232"/>
      <c r="AA228" s="233"/>
      <c r="AB228" s="1"/>
    </row>
    <row r="229" spans="1:28">
      <c r="A229" s="230" t="s">
        <v>366</v>
      </c>
      <c r="B229" s="230"/>
      <c r="C229" s="230"/>
      <c r="D229" s="230"/>
      <c r="E229" s="230"/>
      <c r="F229" s="230"/>
      <c r="G229" s="230"/>
      <c r="H229" s="230"/>
      <c r="I229" s="230"/>
      <c r="J229" s="230"/>
      <c r="K229" s="230"/>
      <c r="L229" s="230"/>
      <c r="M229" s="230"/>
      <c r="N229" s="230"/>
      <c r="O229" s="230"/>
      <c r="P229" s="230"/>
      <c r="Q229" s="230"/>
      <c r="R229" s="231" t="s">
        <v>1509</v>
      </c>
      <c r="S229" s="231"/>
      <c r="T229" s="232" t="s">
        <v>1510</v>
      </c>
      <c r="U229" s="232"/>
      <c r="V229" s="232"/>
      <c r="W229" s="232" t="s">
        <v>1254</v>
      </c>
      <c r="X229" s="232">
        <v>14493543</v>
      </c>
      <c r="Y229" s="232"/>
      <c r="Z229" s="232"/>
      <c r="AA229" s="233"/>
      <c r="AB229" s="1"/>
    </row>
    <row r="230" spans="1:28">
      <c r="A230" s="234" t="s">
        <v>579</v>
      </c>
      <c r="B230" s="234"/>
      <c r="C230" s="234"/>
      <c r="D230" s="234"/>
      <c r="E230" s="234"/>
      <c r="F230" s="234"/>
      <c r="G230" s="234"/>
      <c r="H230" s="234"/>
      <c r="I230" s="234"/>
      <c r="J230" s="234"/>
      <c r="K230" s="234"/>
      <c r="L230" s="234"/>
      <c r="M230" s="234"/>
      <c r="N230" s="234"/>
      <c r="O230" s="234"/>
      <c r="P230" s="234"/>
      <c r="Q230" s="234"/>
      <c r="R230" s="235" t="s">
        <v>1511</v>
      </c>
      <c r="S230" s="235"/>
      <c r="T230" s="236" t="s">
        <v>1512</v>
      </c>
      <c r="U230" s="236"/>
      <c r="V230" s="236"/>
      <c r="W230" s="236" t="s">
        <v>1254</v>
      </c>
      <c r="X230" s="236">
        <v>23848736</v>
      </c>
      <c r="Y230" s="236"/>
      <c r="Z230" s="236"/>
      <c r="AA230" s="237"/>
      <c r="AB230" s="185">
        <v>8482809</v>
      </c>
    </row>
    <row r="231" spans="1:28">
      <c r="A231" s="230" t="s">
        <v>367</v>
      </c>
      <c r="B231" s="230"/>
      <c r="C231" s="230"/>
      <c r="D231" s="230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30"/>
      <c r="P231" s="230"/>
      <c r="Q231" s="230"/>
      <c r="R231" s="231" t="s">
        <v>1513</v>
      </c>
      <c r="S231" s="231"/>
      <c r="T231" s="232" t="s">
        <v>189</v>
      </c>
      <c r="U231" s="232"/>
      <c r="V231" s="232"/>
      <c r="W231" s="232" t="s">
        <v>1254</v>
      </c>
      <c r="X231" s="232" t="s">
        <v>189</v>
      </c>
      <c r="Y231" s="232"/>
      <c r="Z231" s="232"/>
      <c r="AA231" s="233"/>
      <c r="AB231" s="1"/>
    </row>
    <row r="232" spans="1:28">
      <c r="A232" s="230" t="s">
        <v>580</v>
      </c>
      <c r="B232" s="230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30"/>
      <c r="R232" s="231" t="s">
        <v>1514</v>
      </c>
      <c r="S232" s="231"/>
      <c r="T232" s="232" t="s">
        <v>189</v>
      </c>
      <c r="U232" s="232"/>
      <c r="V232" s="232"/>
      <c r="W232" s="232" t="s">
        <v>1254</v>
      </c>
      <c r="X232" s="232">
        <v>13335510</v>
      </c>
      <c r="Y232" s="232"/>
      <c r="Z232" s="232"/>
      <c r="AA232" s="233"/>
      <c r="AB232" s="1">
        <v>13335510</v>
      </c>
    </row>
    <row r="233" spans="1:28">
      <c r="A233" s="230" t="s">
        <v>368</v>
      </c>
      <c r="B233" s="230"/>
      <c r="C233" s="230"/>
      <c r="D233" s="230"/>
      <c r="E233" s="230"/>
      <c r="F233" s="230"/>
      <c r="G233" s="230"/>
      <c r="H233" s="230"/>
      <c r="I233" s="230"/>
      <c r="J233" s="230"/>
      <c r="K233" s="230"/>
      <c r="L233" s="230"/>
      <c r="M233" s="230"/>
      <c r="N233" s="230"/>
      <c r="O233" s="230"/>
      <c r="P233" s="230"/>
      <c r="Q233" s="230"/>
      <c r="R233" s="231" t="s">
        <v>1515</v>
      </c>
      <c r="S233" s="231"/>
      <c r="T233" s="232" t="s">
        <v>547</v>
      </c>
      <c r="U233" s="232"/>
      <c r="V233" s="232"/>
      <c r="W233" s="232" t="s">
        <v>1254</v>
      </c>
      <c r="X233" s="232" t="s">
        <v>547</v>
      </c>
      <c r="Y233" s="232"/>
      <c r="Z233" s="232"/>
      <c r="AA233" s="233"/>
      <c r="AB233" s="1"/>
    </row>
    <row r="234" spans="1:28">
      <c r="A234" s="230" t="s">
        <v>369</v>
      </c>
      <c r="B234" s="230"/>
      <c r="C234" s="230"/>
      <c r="D234" s="230"/>
      <c r="E234" s="230"/>
      <c r="F234" s="230"/>
      <c r="G234" s="230"/>
      <c r="H234" s="230"/>
      <c r="I234" s="230"/>
      <c r="J234" s="230"/>
      <c r="K234" s="230"/>
      <c r="L234" s="230"/>
      <c r="M234" s="230"/>
      <c r="N234" s="230"/>
      <c r="O234" s="230"/>
      <c r="P234" s="230"/>
      <c r="Q234" s="230"/>
      <c r="R234" s="231" t="s">
        <v>1516</v>
      </c>
      <c r="S234" s="231"/>
      <c r="T234" s="232" t="s">
        <v>189</v>
      </c>
      <c r="U234" s="232"/>
      <c r="V234" s="232"/>
      <c r="W234" s="232" t="s">
        <v>1254</v>
      </c>
      <c r="X234" s="232" t="s">
        <v>189</v>
      </c>
      <c r="Y234" s="232"/>
      <c r="Z234" s="232"/>
      <c r="AA234" s="233"/>
      <c r="AB234" s="1"/>
    </row>
    <row r="235" spans="1:28">
      <c r="A235" s="230" t="s">
        <v>370</v>
      </c>
      <c r="B235" s="230"/>
      <c r="C235" s="230"/>
      <c r="D235" s="230"/>
      <c r="E235" s="230"/>
      <c r="F235" s="230"/>
      <c r="G235" s="230"/>
      <c r="H235" s="230"/>
      <c r="I235" s="230"/>
      <c r="J235" s="230"/>
      <c r="K235" s="230"/>
      <c r="L235" s="230"/>
      <c r="M235" s="230"/>
      <c r="N235" s="230"/>
      <c r="O235" s="230"/>
      <c r="P235" s="230"/>
      <c r="Q235" s="230"/>
      <c r="R235" s="231" t="s">
        <v>1517</v>
      </c>
      <c r="S235" s="231"/>
      <c r="T235" s="232" t="s">
        <v>1518</v>
      </c>
      <c r="U235" s="232"/>
      <c r="V235" s="232"/>
      <c r="W235" s="232" t="s">
        <v>1254</v>
      </c>
      <c r="X235" s="232">
        <v>45308805</v>
      </c>
      <c r="Y235" s="232"/>
      <c r="Z235" s="232"/>
      <c r="AA235" s="233"/>
      <c r="AB235" s="1">
        <v>45308805</v>
      </c>
    </row>
    <row r="236" spans="1:28">
      <c r="A236" s="230" t="s">
        <v>371</v>
      </c>
      <c r="B236" s="230"/>
      <c r="C236" s="230"/>
      <c r="D236" s="230"/>
      <c r="E236" s="230"/>
      <c r="F236" s="230"/>
      <c r="G236" s="230"/>
      <c r="H236" s="230"/>
      <c r="I236" s="230"/>
      <c r="J236" s="230"/>
      <c r="K236" s="230"/>
      <c r="L236" s="230"/>
      <c r="M236" s="230"/>
      <c r="N236" s="230"/>
      <c r="O236" s="230"/>
      <c r="P236" s="230"/>
      <c r="Q236" s="230"/>
      <c r="R236" s="231" t="s">
        <v>1519</v>
      </c>
      <c r="S236" s="231"/>
      <c r="T236" s="232" t="s">
        <v>189</v>
      </c>
      <c r="U236" s="232"/>
      <c r="V236" s="232"/>
      <c r="W236" s="232" t="s">
        <v>1254</v>
      </c>
      <c r="X236" s="232" t="s">
        <v>189</v>
      </c>
      <c r="Y236" s="232"/>
      <c r="Z236" s="232"/>
      <c r="AA236" s="233"/>
      <c r="AB236" s="1"/>
    </row>
    <row r="237" spans="1:28">
      <c r="A237" s="230" t="s">
        <v>372</v>
      </c>
      <c r="B237" s="230"/>
      <c r="C237" s="230"/>
      <c r="D237" s="230"/>
      <c r="E237" s="230"/>
      <c r="F237" s="230"/>
      <c r="G237" s="230"/>
      <c r="H237" s="230"/>
      <c r="I237" s="230"/>
      <c r="J237" s="230"/>
      <c r="K237" s="230"/>
      <c r="L237" s="230"/>
      <c r="M237" s="230"/>
      <c r="N237" s="230"/>
      <c r="O237" s="230"/>
      <c r="P237" s="230"/>
      <c r="Q237" s="230"/>
      <c r="R237" s="231" t="s">
        <v>1520</v>
      </c>
      <c r="S237" s="231"/>
      <c r="T237" s="232" t="s">
        <v>189</v>
      </c>
      <c r="U237" s="232"/>
      <c r="V237" s="232"/>
      <c r="W237" s="232" t="s">
        <v>1254</v>
      </c>
      <c r="X237" s="232" t="s">
        <v>189</v>
      </c>
      <c r="Y237" s="232"/>
      <c r="Z237" s="232"/>
      <c r="AA237" s="233"/>
      <c r="AB237" s="1"/>
    </row>
    <row r="238" spans="1:28">
      <c r="A238" s="230" t="s">
        <v>373</v>
      </c>
      <c r="B238" s="230"/>
      <c r="C238" s="230"/>
      <c r="D238" s="230"/>
      <c r="E238" s="230"/>
      <c r="F238" s="230"/>
      <c r="G238" s="230"/>
      <c r="H238" s="230"/>
      <c r="I238" s="230"/>
      <c r="J238" s="230"/>
      <c r="K238" s="230"/>
      <c r="L238" s="230"/>
      <c r="M238" s="230"/>
      <c r="N238" s="230"/>
      <c r="O238" s="230"/>
      <c r="P238" s="230"/>
      <c r="Q238" s="230"/>
      <c r="R238" s="231" t="s">
        <v>1521</v>
      </c>
      <c r="S238" s="231"/>
      <c r="T238" s="232" t="s">
        <v>1522</v>
      </c>
      <c r="U238" s="232"/>
      <c r="V238" s="232"/>
      <c r="W238" s="232" t="s">
        <v>1254</v>
      </c>
      <c r="X238" s="232">
        <v>3846049</v>
      </c>
      <c r="Y238" s="232"/>
      <c r="Z238" s="232"/>
      <c r="AA238" s="233"/>
      <c r="AB238" s="1">
        <v>3846049</v>
      </c>
    </row>
    <row r="239" spans="1:28">
      <c r="A239" s="234" t="s">
        <v>581</v>
      </c>
      <c r="B239" s="234"/>
      <c r="C239" s="234"/>
      <c r="D239" s="234"/>
      <c r="E239" s="234"/>
      <c r="F239" s="234"/>
      <c r="G239" s="234"/>
      <c r="H239" s="234"/>
      <c r="I239" s="234"/>
      <c r="J239" s="234"/>
      <c r="K239" s="234"/>
      <c r="L239" s="234"/>
      <c r="M239" s="234"/>
      <c r="N239" s="234"/>
      <c r="O239" s="234"/>
      <c r="P239" s="234"/>
      <c r="Q239" s="234"/>
      <c r="R239" s="235" t="s">
        <v>1523</v>
      </c>
      <c r="S239" s="235"/>
      <c r="T239" s="236" t="s">
        <v>1524</v>
      </c>
      <c r="U239" s="236"/>
      <c r="V239" s="236"/>
      <c r="W239" s="236" t="s">
        <v>1254</v>
      </c>
      <c r="X239" s="236">
        <f>SUM(X232+X235+X238)</f>
        <v>62490364</v>
      </c>
      <c r="Y239" s="236"/>
      <c r="Z239" s="236"/>
      <c r="AA239" s="237"/>
      <c r="AB239" s="190">
        <v>62490364</v>
      </c>
    </row>
    <row r="240" spans="1:28">
      <c r="A240" s="230" t="s">
        <v>374</v>
      </c>
      <c r="B240" s="230"/>
      <c r="C240" s="230"/>
      <c r="D240" s="230"/>
      <c r="E240" s="230"/>
      <c r="F240" s="230"/>
      <c r="G240" s="230"/>
      <c r="H240" s="230"/>
      <c r="I240" s="230"/>
      <c r="J240" s="230"/>
      <c r="K240" s="230"/>
      <c r="L240" s="230"/>
      <c r="M240" s="230"/>
      <c r="N240" s="230"/>
      <c r="O240" s="230"/>
      <c r="P240" s="230"/>
      <c r="Q240" s="230"/>
      <c r="R240" s="231" t="s">
        <v>1525</v>
      </c>
      <c r="S240" s="231"/>
      <c r="T240" s="232" t="s">
        <v>1526</v>
      </c>
      <c r="U240" s="232"/>
      <c r="V240" s="232"/>
      <c r="W240" s="232" t="s">
        <v>1254</v>
      </c>
      <c r="X240" s="232">
        <v>139597657</v>
      </c>
      <c r="Y240" s="232"/>
      <c r="Z240" s="232"/>
      <c r="AA240" s="233"/>
      <c r="AB240" s="1">
        <v>87841463</v>
      </c>
    </row>
    <row r="241" spans="1:28">
      <c r="A241" s="230" t="s">
        <v>375</v>
      </c>
      <c r="B241" s="230"/>
      <c r="C241" s="230"/>
      <c r="D241" s="230"/>
      <c r="E241" s="230"/>
      <c r="F241" s="230"/>
      <c r="G241" s="230"/>
      <c r="H241" s="230"/>
      <c r="I241" s="230"/>
      <c r="J241" s="230"/>
      <c r="K241" s="230"/>
      <c r="L241" s="230"/>
      <c r="M241" s="230"/>
      <c r="N241" s="230"/>
      <c r="O241" s="230"/>
      <c r="P241" s="230"/>
      <c r="Q241" s="230"/>
      <c r="R241" s="231" t="s">
        <v>1527</v>
      </c>
      <c r="S241" s="231"/>
      <c r="T241" s="232" t="s">
        <v>189</v>
      </c>
      <c r="U241" s="232"/>
      <c r="V241" s="232"/>
      <c r="W241" s="232" t="s">
        <v>1254</v>
      </c>
      <c r="X241" s="232" t="s">
        <v>189</v>
      </c>
      <c r="Y241" s="232"/>
      <c r="Z241" s="232"/>
      <c r="AA241" s="233"/>
      <c r="AB241" s="1"/>
    </row>
    <row r="242" spans="1:28">
      <c r="A242" s="230" t="s">
        <v>376</v>
      </c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30"/>
      <c r="R242" s="231" t="s">
        <v>1528</v>
      </c>
      <c r="S242" s="231"/>
      <c r="T242" s="232" t="s">
        <v>189</v>
      </c>
      <c r="U242" s="232"/>
      <c r="V242" s="232"/>
      <c r="W242" s="232" t="s">
        <v>1254</v>
      </c>
      <c r="X242" s="232" t="s">
        <v>189</v>
      </c>
      <c r="Y242" s="232"/>
      <c r="Z242" s="232"/>
      <c r="AA242" s="233"/>
      <c r="AB242" s="1"/>
    </row>
    <row r="243" spans="1:28">
      <c r="A243" s="230" t="s">
        <v>377</v>
      </c>
      <c r="B243" s="230"/>
      <c r="C243" s="230"/>
      <c r="D243" s="230"/>
      <c r="E243" s="230"/>
      <c r="F243" s="230"/>
      <c r="G243" s="230"/>
      <c r="H243" s="230"/>
      <c r="I243" s="230"/>
      <c r="J243" s="230"/>
      <c r="K243" s="230"/>
      <c r="L243" s="230"/>
      <c r="M243" s="230"/>
      <c r="N243" s="230"/>
      <c r="O243" s="230"/>
      <c r="P243" s="230"/>
      <c r="Q243" s="230"/>
      <c r="R243" s="231" t="s">
        <v>1529</v>
      </c>
      <c r="S243" s="231"/>
      <c r="T243" s="232" t="s">
        <v>1530</v>
      </c>
      <c r="U243" s="232"/>
      <c r="V243" s="232"/>
      <c r="W243" s="232" t="s">
        <v>1254</v>
      </c>
      <c r="X243" s="232">
        <v>43341214</v>
      </c>
      <c r="Y243" s="232"/>
      <c r="Z243" s="232"/>
      <c r="AA243" s="233"/>
      <c r="AB243" s="1">
        <v>11693134</v>
      </c>
    </row>
    <row r="244" spans="1:28">
      <c r="A244" s="234" t="s">
        <v>582</v>
      </c>
      <c r="B244" s="234"/>
      <c r="C244" s="234"/>
      <c r="D244" s="234"/>
      <c r="E244" s="234"/>
      <c r="F244" s="234"/>
      <c r="G244" s="234"/>
      <c r="H244" s="234"/>
      <c r="I244" s="234"/>
      <c r="J244" s="234"/>
      <c r="K244" s="234"/>
      <c r="L244" s="234"/>
      <c r="M244" s="234"/>
      <c r="N244" s="234"/>
      <c r="O244" s="234"/>
      <c r="P244" s="234"/>
      <c r="Q244" s="234"/>
      <c r="R244" s="235" t="s">
        <v>1531</v>
      </c>
      <c r="S244" s="235"/>
      <c r="T244" s="236" t="s">
        <v>1532</v>
      </c>
      <c r="U244" s="236"/>
      <c r="V244" s="236"/>
      <c r="W244" s="236" t="s">
        <v>1254</v>
      </c>
      <c r="X244" s="236">
        <v>182938871</v>
      </c>
      <c r="Y244" s="236"/>
      <c r="Z244" s="236"/>
      <c r="AA244" s="237"/>
      <c r="AB244" s="190">
        <v>99534597</v>
      </c>
    </row>
    <row r="245" spans="1:28">
      <c r="A245" s="230" t="s">
        <v>378</v>
      </c>
      <c r="B245" s="230"/>
      <c r="C245" s="230"/>
      <c r="D245" s="230"/>
      <c r="E245" s="230"/>
      <c r="F245" s="230"/>
      <c r="G245" s="230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1" t="s">
        <v>1533</v>
      </c>
      <c r="S245" s="231"/>
      <c r="T245" s="232" t="s">
        <v>189</v>
      </c>
      <c r="U245" s="232"/>
      <c r="V245" s="232"/>
      <c r="W245" s="232" t="s">
        <v>1254</v>
      </c>
      <c r="X245" s="232" t="s">
        <v>189</v>
      </c>
      <c r="Y245" s="232"/>
      <c r="Z245" s="232"/>
      <c r="AA245" s="233"/>
      <c r="AB245" s="1"/>
    </row>
    <row r="246" spans="1:28">
      <c r="A246" s="230" t="s">
        <v>583</v>
      </c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1" t="s">
        <v>1534</v>
      </c>
      <c r="S246" s="231"/>
      <c r="T246" s="232" t="s">
        <v>189</v>
      </c>
      <c r="U246" s="232"/>
      <c r="V246" s="232"/>
      <c r="W246" s="232" t="s">
        <v>1254</v>
      </c>
      <c r="X246" s="232" t="s">
        <v>189</v>
      </c>
      <c r="Y246" s="232"/>
      <c r="Z246" s="232"/>
      <c r="AA246" s="233"/>
      <c r="AB246" s="1"/>
    </row>
    <row r="247" spans="1:28">
      <c r="A247" s="230" t="s">
        <v>379</v>
      </c>
      <c r="B247" s="230"/>
      <c r="C247" s="230"/>
      <c r="D247" s="230"/>
      <c r="E247" s="230"/>
      <c r="F247" s="230"/>
      <c r="G247" s="230"/>
      <c r="H247" s="230"/>
      <c r="I247" s="230"/>
      <c r="J247" s="230"/>
      <c r="K247" s="230"/>
      <c r="L247" s="230"/>
      <c r="M247" s="230"/>
      <c r="N247" s="230"/>
      <c r="O247" s="230"/>
      <c r="P247" s="230"/>
      <c r="Q247" s="230"/>
      <c r="R247" s="231" t="s">
        <v>1535</v>
      </c>
      <c r="S247" s="231"/>
      <c r="T247" s="232" t="s">
        <v>547</v>
      </c>
      <c r="U247" s="232"/>
      <c r="V247" s="232"/>
      <c r="W247" s="232" t="s">
        <v>1254</v>
      </c>
      <c r="X247" s="232" t="s">
        <v>547</v>
      </c>
      <c r="Y247" s="232"/>
      <c r="Z247" s="232"/>
      <c r="AA247" s="233"/>
      <c r="AB247" s="1"/>
    </row>
    <row r="248" spans="1:28">
      <c r="A248" s="230" t="s">
        <v>380</v>
      </c>
      <c r="B248" s="230"/>
      <c r="C248" s="230"/>
      <c r="D248" s="230"/>
      <c r="E248" s="230"/>
      <c r="F248" s="230"/>
      <c r="G248" s="230"/>
      <c r="H248" s="230"/>
      <c r="I248" s="230"/>
      <c r="J248" s="230"/>
      <c r="K248" s="230"/>
      <c r="L248" s="230"/>
      <c r="M248" s="230"/>
      <c r="N248" s="230"/>
      <c r="O248" s="230"/>
      <c r="P248" s="230"/>
      <c r="Q248" s="230"/>
      <c r="R248" s="231" t="s">
        <v>1536</v>
      </c>
      <c r="S248" s="231"/>
      <c r="T248" s="232" t="s">
        <v>547</v>
      </c>
      <c r="U248" s="232"/>
      <c r="V248" s="232"/>
      <c r="W248" s="232" t="s">
        <v>1254</v>
      </c>
      <c r="X248" s="232" t="s">
        <v>547</v>
      </c>
      <c r="Y248" s="232"/>
      <c r="Z248" s="232"/>
      <c r="AA248" s="233"/>
      <c r="AB248" s="1"/>
    </row>
    <row r="249" spans="1:28">
      <c r="A249" s="230" t="s">
        <v>381</v>
      </c>
      <c r="B249" s="230"/>
      <c r="C249" s="230"/>
      <c r="D249" s="230"/>
      <c r="E249" s="230"/>
      <c r="F249" s="230"/>
      <c r="G249" s="230"/>
      <c r="H249" s="230"/>
      <c r="I249" s="230"/>
      <c r="J249" s="230"/>
      <c r="K249" s="230"/>
      <c r="L249" s="230"/>
      <c r="M249" s="230"/>
      <c r="N249" s="230"/>
      <c r="O249" s="230"/>
      <c r="P249" s="230"/>
      <c r="Q249" s="230"/>
      <c r="R249" s="231" t="s">
        <v>1537</v>
      </c>
      <c r="S249" s="231"/>
      <c r="T249" s="232" t="s">
        <v>547</v>
      </c>
      <c r="U249" s="232"/>
      <c r="V249" s="232"/>
      <c r="W249" s="232" t="s">
        <v>1254</v>
      </c>
      <c r="X249" s="232" t="s">
        <v>547</v>
      </c>
      <c r="Y249" s="232"/>
      <c r="Z249" s="232"/>
      <c r="AA249" s="233"/>
      <c r="AB249" s="1"/>
    </row>
    <row r="250" spans="1:28">
      <c r="A250" s="230" t="s">
        <v>382</v>
      </c>
      <c r="B250" s="230"/>
      <c r="C250" s="230"/>
      <c r="D250" s="230"/>
      <c r="E250" s="230"/>
      <c r="F250" s="230"/>
      <c r="G250" s="230"/>
      <c r="H250" s="230"/>
      <c r="I250" s="230"/>
      <c r="J250" s="230"/>
      <c r="K250" s="230"/>
      <c r="L250" s="230"/>
      <c r="M250" s="230"/>
      <c r="N250" s="230"/>
      <c r="O250" s="230"/>
      <c r="P250" s="230"/>
      <c r="Q250" s="230"/>
      <c r="R250" s="231" t="s">
        <v>1538</v>
      </c>
      <c r="S250" s="231"/>
      <c r="T250" s="232" t="s">
        <v>547</v>
      </c>
      <c r="U250" s="232"/>
      <c r="V250" s="232"/>
      <c r="W250" s="232" t="s">
        <v>1254</v>
      </c>
      <c r="X250" s="232" t="s">
        <v>547</v>
      </c>
      <c r="Y250" s="232"/>
      <c r="Z250" s="232"/>
      <c r="AA250" s="233"/>
      <c r="AB250" s="1"/>
    </row>
    <row r="251" spans="1:28">
      <c r="A251" s="230" t="s">
        <v>383</v>
      </c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1" t="s">
        <v>1539</v>
      </c>
      <c r="S251" s="231"/>
      <c r="T251" s="232" t="s">
        <v>547</v>
      </c>
      <c r="U251" s="232"/>
      <c r="V251" s="232"/>
      <c r="W251" s="232" t="s">
        <v>1254</v>
      </c>
      <c r="X251" s="232" t="s">
        <v>547</v>
      </c>
      <c r="Y251" s="232"/>
      <c r="Z251" s="232"/>
      <c r="AA251" s="233"/>
      <c r="AB251" s="1"/>
    </row>
    <row r="252" spans="1:28">
      <c r="A252" s="230" t="s">
        <v>384</v>
      </c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30"/>
      <c r="R252" s="231" t="s">
        <v>1540</v>
      </c>
      <c r="S252" s="231"/>
      <c r="T252" s="232" t="s">
        <v>547</v>
      </c>
      <c r="U252" s="232"/>
      <c r="V252" s="232"/>
      <c r="W252" s="232" t="s">
        <v>1254</v>
      </c>
      <c r="X252" s="232" t="s">
        <v>547</v>
      </c>
      <c r="Y252" s="232"/>
      <c r="Z252" s="232"/>
      <c r="AA252" s="233"/>
      <c r="AB252" s="1"/>
    </row>
    <row r="253" spans="1:28">
      <c r="A253" s="230" t="s">
        <v>385</v>
      </c>
      <c r="B253" s="230"/>
      <c r="C253" s="230"/>
      <c r="D253" s="230"/>
      <c r="E253" s="230"/>
      <c r="F253" s="230"/>
      <c r="G253" s="230"/>
      <c r="H253" s="230"/>
      <c r="I253" s="230"/>
      <c r="J253" s="230"/>
      <c r="K253" s="230"/>
      <c r="L253" s="230"/>
      <c r="M253" s="230"/>
      <c r="N253" s="230"/>
      <c r="O253" s="230"/>
      <c r="P253" s="230"/>
      <c r="Q253" s="230"/>
      <c r="R253" s="231" t="s">
        <v>1541</v>
      </c>
      <c r="S253" s="231"/>
      <c r="T253" s="232" t="s">
        <v>547</v>
      </c>
      <c r="U253" s="232"/>
      <c r="V253" s="232"/>
      <c r="W253" s="232" t="s">
        <v>1254</v>
      </c>
      <c r="X253" s="232" t="s">
        <v>547</v>
      </c>
      <c r="Y253" s="232"/>
      <c r="Z253" s="232"/>
      <c r="AA253" s="233"/>
      <c r="AB253" s="1"/>
    </row>
    <row r="254" spans="1:28">
      <c r="A254" s="230" t="s">
        <v>386</v>
      </c>
      <c r="B254" s="230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0"/>
      <c r="R254" s="231" t="s">
        <v>1542</v>
      </c>
      <c r="S254" s="231"/>
      <c r="T254" s="232" t="s">
        <v>547</v>
      </c>
      <c r="U254" s="232"/>
      <c r="V254" s="232"/>
      <c r="W254" s="232" t="s">
        <v>1254</v>
      </c>
      <c r="X254" s="232" t="s">
        <v>547</v>
      </c>
      <c r="Y254" s="232"/>
      <c r="Z254" s="232"/>
      <c r="AA254" s="233"/>
      <c r="AB254" s="1"/>
    </row>
    <row r="255" spans="1:28">
      <c r="A255" s="230" t="s">
        <v>387</v>
      </c>
      <c r="B255" s="230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1" t="s">
        <v>1543</v>
      </c>
      <c r="S255" s="231"/>
      <c r="T255" s="232" t="s">
        <v>547</v>
      </c>
      <c r="U255" s="232"/>
      <c r="V255" s="232"/>
      <c r="W255" s="232" t="s">
        <v>1254</v>
      </c>
      <c r="X255" s="232" t="s">
        <v>547</v>
      </c>
      <c r="Y255" s="232"/>
      <c r="Z255" s="232"/>
      <c r="AA255" s="233"/>
      <c r="AB255" s="1"/>
    </row>
    <row r="256" spans="1:28">
      <c r="A256" s="230" t="s">
        <v>388</v>
      </c>
      <c r="B256" s="230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0"/>
      <c r="R256" s="231" t="s">
        <v>1544</v>
      </c>
      <c r="S256" s="231"/>
      <c r="T256" s="232" t="s">
        <v>547</v>
      </c>
      <c r="U256" s="232"/>
      <c r="V256" s="232"/>
      <c r="W256" s="232" t="s">
        <v>1254</v>
      </c>
      <c r="X256" s="232" t="s">
        <v>547</v>
      </c>
      <c r="Y256" s="232"/>
      <c r="Z256" s="232"/>
      <c r="AA256" s="233"/>
      <c r="AB256" s="1"/>
    </row>
    <row r="257" spans="1:28">
      <c r="A257" s="230" t="s">
        <v>584</v>
      </c>
      <c r="B257" s="230"/>
      <c r="C257" s="230"/>
      <c r="D257" s="230"/>
      <c r="E257" s="230"/>
      <c r="F257" s="230"/>
      <c r="G257" s="230"/>
      <c r="H257" s="230"/>
      <c r="I257" s="230"/>
      <c r="J257" s="230"/>
      <c r="K257" s="230"/>
      <c r="L257" s="230"/>
      <c r="M257" s="230"/>
      <c r="N257" s="230"/>
      <c r="O257" s="230"/>
      <c r="P257" s="230"/>
      <c r="Q257" s="230"/>
      <c r="R257" s="231" t="s">
        <v>1545</v>
      </c>
      <c r="S257" s="231"/>
      <c r="T257" s="232" t="s">
        <v>189</v>
      </c>
      <c r="U257" s="232"/>
      <c r="V257" s="232"/>
      <c r="W257" s="232" t="s">
        <v>1254</v>
      </c>
      <c r="X257" s="232" t="s">
        <v>189</v>
      </c>
      <c r="Y257" s="232"/>
      <c r="Z257" s="232"/>
      <c r="AA257" s="233"/>
      <c r="AB257" s="1"/>
    </row>
    <row r="258" spans="1:28">
      <c r="A258" s="230" t="s">
        <v>389</v>
      </c>
      <c r="B258" s="230"/>
      <c r="C258" s="230"/>
      <c r="D258" s="230"/>
      <c r="E258" s="230"/>
      <c r="F258" s="230"/>
      <c r="G258" s="230"/>
      <c r="H258" s="230"/>
      <c r="I258" s="230"/>
      <c r="J258" s="230"/>
      <c r="K258" s="230"/>
      <c r="L258" s="230"/>
      <c r="M258" s="230"/>
      <c r="N258" s="230"/>
      <c r="O258" s="230"/>
      <c r="P258" s="230"/>
      <c r="Q258" s="230"/>
      <c r="R258" s="231" t="s">
        <v>1546</v>
      </c>
      <c r="S258" s="231"/>
      <c r="T258" s="232" t="s">
        <v>547</v>
      </c>
      <c r="U258" s="232"/>
      <c r="V258" s="232"/>
      <c r="W258" s="232" t="s">
        <v>1254</v>
      </c>
      <c r="X258" s="232" t="s">
        <v>547</v>
      </c>
      <c r="Y258" s="232"/>
      <c r="Z258" s="232"/>
      <c r="AA258" s="233"/>
      <c r="AB258" s="1"/>
    </row>
    <row r="259" spans="1:28">
      <c r="A259" s="230" t="s">
        <v>390</v>
      </c>
      <c r="B259" s="230"/>
      <c r="C259" s="230"/>
      <c r="D259" s="230"/>
      <c r="E259" s="230"/>
      <c r="F259" s="230"/>
      <c r="G259" s="230"/>
      <c r="H259" s="230"/>
      <c r="I259" s="230"/>
      <c r="J259" s="230"/>
      <c r="K259" s="230"/>
      <c r="L259" s="230"/>
      <c r="M259" s="230"/>
      <c r="N259" s="230"/>
      <c r="O259" s="230"/>
      <c r="P259" s="230"/>
      <c r="Q259" s="230"/>
      <c r="R259" s="231" t="s">
        <v>1547</v>
      </c>
      <c r="S259" s="231"/>
      <c r="T259" s="232" t="s">
        <v>547</v>
      </c>
      <c r="U259" s="232"/>
      <c r="V259" s="232"/>
      <c r="W259" s="232" t="s">
        <v>1254</v>
      </c>
      <c r="X259" s="232" t="s">
        <v>547</v>
      </c>
      <c r="Y259" s="232"/>
      <c r="Z259" s="232"/>
      <c r="AA259" s="233"/>
      <c r="AB259" s="1"/>
    </row>
    <row r="260" spans="1:28">
      <c r="A260" s="230" t="s">
        <v>391</v>
      </c>
      <c r="B260" s="230"/>
      <c r="C260" s="230"/>
      <c r="D260" s="230"/>
      <c r="E260" s="230"/>
      <c r="F260" s="230"/>
      <c r="G260" s="230"/>
      <c r="H260" s="230"/>
      <c r="I260" s="230"/>
      <c r="J260" s="230"/>
      <c r="K260" s="230"/>
      <c r="L260" s="230"/>
      <c r="M260" s="230"/>
      <c r="N260" s="230"/>
      <c r="O260" s="230"/>
      <c r="P260" s="230"/>
      <c r="Q260" s="230"/>
      <c r="R260" s="231" t="s">
        <v>1548</v>
      </c>
      <c r="S260" s="231"/>
      <c r="T260" s="232" t="s">
        <v>547</v>
      </c>
      <c r="U260" s="232"/>
      <c r="V260" s="232"/>
      <c r="W260" s="232" t="s">
        <v>1254</v>
      </c>
      <c r="X260" s="232" t="s">
        <v>547</v>
      </c>
      <c r="Y260" s="232"/>
      <c r="Z260" s="232"/>
      <c r="AA260" s="233"/>
      <c r="AB260" s="1"/>
    </row>
    <row r="261" spans="1:28">
      <c r="A261" s="230" t="s">
        <v>392</v>
      </c>
      <c r="B261" s="230"/>
      <c r="C261" s="230"/>
      <c r="D261" s="230"/>
      <c r="E261" s="230"/>
      <c r="F261" s="230"/>
      <c r="G261" s="230"/>
      <c r="H261" s="230"/>
      <c r="I261" s="230"/>
      <c r="J261" s="230"/>
      <c r="K261" s="230"/>
      <c r="L261" s="230"/>
      <c r="M261" s="230"/>
      <c r="N261" s="230"/>
      <c r="O261" s="230"/>
      <c r="P261" s="230"/>
      <c r="Q261" s="230"/>
      <c r="R261" s="231" t="s">
        <v>1549</v>
      </c>
      <c r="S261" s="231"/>
      <c r="T261" s="232" t="s">
        <v>547</v>
      </c>
      <c r="U261" s="232"/>
      <c r="V261" s="232"/>
      <c r="W261" s="232" t="s">
        <v>1254</v>
      </c>
      <c r="X261" s="232" t="s">
        <v>547</v>
      </c>
      <c r="Y261" s="232"/>
      <c r="Z261" s="232"/>
      <c r="AA261" s="233"/>
      <c r="AB261" s="1"/>
    </row>
    <row r="262" spans="1:28">
      <c r="A262" s="230" t="s">
        <v>393</v>
      </c>
      <c r="B262" s="230"/>
      <c r="C262" s="230"/>
      <c r="D262" s="230"/>
      <c r="E262" s="230"/>
      <c r="F262" s="230"/>
      <c r="G262" s="230"/>
      <c r="H262" s="230"/>
      <c r="I262" s="230"/>
      <c r="J262" s="230"/>
      <c r="K262" s="230"/>
      <c r="L262" s="230"/>
      <c r="M262" s="230"/>
      <c r="N262" s="230"/>
      <c r="O262" s="230"/>
      <c r="P262" s="230"/>
      <c r="Q262" s="230"/>
      <c r="R262" s="231" t="s">
        <v>1550</v>
      </c>
      <c r="S262" s="231"/>
      <c r="T262" s="232" t="s">
        <v>547</v>
      </c>
      <c r="U262" s="232"/>
      <c r="V262" s="232"/>
      <c r="W262" s="232" t="s">
        <v>1254</v>
      </c>
      <c r="X262" s="232" t="s">
        <v>547</v>
      </c>
      <c r="Y262" s="232"/>
      <c r="Z262" s="232"/>
      <c r="AA262" s="233"/>
      <c r="AB262" s="1"/>
    </row>
    <row r="263" spans="1:28">
      <c r="A263" s="230" t="s">
        <v>394</v>
      </c>
      <c r="B263" s="230"/>
      <c r="C263" s="230"/>
      <c r="D263" s="230"/>
      <c r="E263" s="230"/>
      <c r="F263" s="230"/>
      <c r="G263" s="230"/>
      <c r="H263" s="230"/>
      <c r="I263" s="230"/>
      <c r="J263" s="230"/>
      <c r="K263" s="230"/>
      <c r="L263" s="230"/>
      <c r="M263" s="230"/>
      <c r="N263" s="230"/>
      <c r="O263" s="230"/>
      <c r="P263" s="230"/>
      <c r="Q263" s="230"/>
      <c r="R263" s="231" t="s">
        <v>1551</v>
      </c>
      <c r="S263" s="231"/>
      <c r="T263" s="232" t="s">
        <v>547</v>
      </c>
      <c r="U263" s="232"/>
      <c r="V263" s="232"/>
      <c r="W263" s="232" t="s">
        <v>1254</v>
      </c>
      <c r="X263" s="232" t="s">
        <v>547</v>
      </c>
      <c r="Y263" s="232"/>
      <c r="Z263" s="232"/>
      <c r="AA263" s="233"/>
      <c r="AB263" s="1"/>
    </row>
    <row r="264" spans="1:28">
      <c r="A264" s="230" t="s">
        <v>395</v>
      </c>
      <c r="B264" s="230"/>
      <c r="C264" s="230"/>
      <c r="D264" s="230"/>
      <c r="E264" s="230"/>
      <c r="F264" s="230"/>
      <c r="G264" s="230"/>
      <c r="H264" s="230"/>
      <c r="I264" s="230"/>
      <c r="J264" s="230"/>
      <c r="K264" s="230"/>
      <c r="L264" s="230"/>
      <c r="M264" s="230"/>
      <c r="N264" s="230"/>
      <c r="O264" s="230"/>
      <c r="P264" s="230"/>
      <c r="Q264" s="230"/>
      <c r="R264" s="231" t="s">
        <v>1552</v>
      </c>
      <c r="S264" s="231"/>
      <c r="T264" s="232" t="s">
        <v>547</v>
      </c>
      <c r="U264" s="232"/>
      <c r="V264" s="232"/>
      <c r="W264" s="232" t="s">
        <v>1254</v>
      </c>
      <c r="X264" s="232" t="s">
        <v>547</v>
      </c>
      <c r="Y264" s="232"/>
      <c r="Z264" s="232"/>
      <c r="AA264" s="233"/>
      <c r="AB264" s="1"/>
    </row>
    <row r="265" spans="1:28">
      <c r="A265" s="230" t="s">
        <v>396</v>
      </c>
      <c r="B265" s="230"/>
      <c r="C265" s="230"/>
      <c r="D265" s="230"/>
      <c r="E265" s="230"/>
      <c r="F265" s="230"/>
      <c r="G265" s="230"/>
      <c r="H265" s="230"/>
      <c r="I265" s="230"/>
      <c r="J265" s="230"/>
      <c r="K265" s="230"/>
      <c r="L265" s="230"/>
      <c r="M265" s="230"/>
      <c r="N265" s="230"/>
      <c r="O265" s="230"/>
      <c r="P265" s="230"/>
      <c r="Q265" s="230"/>
      <c r="R265" s="231" t="s">
        <v>1553</v>
      </c>
      <c r="S265" s="231"/>
      <c r="T265" s="232" t="s">
        <v>547</v>
      </c>
      <c r="U265" s="232"/>
      <c r="V265" s="232"/>
      <c r="W265" s="232" t="s">
        <v>1254</v>
      </c>
      <c r="X265" s="232" t="s">
        <v>547</v>
      </c>
      <c r="Y265" s="232"/>
      <c r="Z265" s="232"/>
      <c r="AA265" s="233"/>
      <c r="AB265" s="1"/>
    </row>
    <row r="266" spans="1:28">
      <c r="A266" s="230" t="s">
        <v>397</v>
      </c>
      <c r="B266" s="230"/>
      <c r="C266" s="230"/>
      <c r="D266" s="230"/>
      <c r="E266" s="230"/>
      <c r="F266" s="230"/>
      <c r="G266" s="230"/>
      <c r="H266" s="230"/>
      <c r="I266" s="230"/>
      <c r="J266" s="230"/>
      <c r="K266" s="230"/>
      <c r="L266" s="230"/>
      <c r="M266" s="230"/>
      <c r="N266" s="230"/>
      <c r="O266" s="230"/>
      <c r="P266" s="230"/>
      <c r="Q266" s="230"/>
      <c r="R266" s="231" t="s">
        <v>1554</v>
      </c>
      <c r="S266" s="231"/>
      <c r="T266" s="232" t="s">
        <v>547</v>
      </c>
      <c r="U266" s="232"/>
      <c r="V266" s="232"/>
      <c r="W266" s="232" t="s">
        <v>1254</v>
      </c>
      <c r="X266" s="232" t="s">
        <v>547</v>
      </c>
      <c r="Y266" s="232"/>
      <c r="Z266" s="232"/>
      <c r="AA266" s="233"/>
      <c r="AB266" s="1"/>
    </row>
    <row r="267" spans="1:28">
      <c r="A267" s="230" t="s">
        <v>398</v>
      </c>
      <c r="B267" s="230"/>
      <c r="C267" s="230"/>
      <c r="D267" s="230"/>
      <c r="E267" s="230"/>
      <c r="F267" s="230"/>
      <c r="G267" s="230"/>
      <c r="H267" s="230"/>
      <c r="I267" s="230"/>
      <c r="J267" s="230"/>
      <c r="K267" s="230"/>
      <c r="L267" s="230"/>
      <c r="M267" s="230"/>
      <c r="N267" s="230"/>
      <c r="O267" s="230"/>
      <c r="P267" s="230"/>
      <c r="Q267" s="230"/>
      <c r="R267" s="231" t="s">
        <v>1555</v>
      </c>
      <c r="S267" s="231"/>
      <c r="T267" s="232" t="s">
        <v>547</v>
      </c>
      <c r="U267" s="232"/>
      <c r="V267" s="232"/>
      <c r="W267" s="232" t="s">
        <v>1254</v>
      </c>
      <c r="X267" s="232" t="s">
        <v>547</v>
      </c>
      <c r="Y267" s="232"/>
      <c r="Z267" s="232"/>
      <c r="AA267" s="233"/>
      <c r="AB267" s="1"/>
    </row>
    <row r="268" spans="1:28">
      <c r="A268" s="230" t="s">
        <v>585</v>
      </c>
      <c r="B268" s="230"/>
      <c r="C268" s="230"/>
      <c r="D268" s="230"/>
      <c r="E268" s="230"/>
      <c r="F268" s="230"/>
      <c r="G268" s="230"/>
      <c r="H268" s="230"/>
      <c r="I268" s="230"/>
      <c r="J268" s="230"/>
      <c r="K268" s="230"/>
      <c r="L268" s="230"/>
      <c r="M268" s="230"/>
      <c r="N268" s="230"/>
      <c r="O268" s="230"/>
      <c r="P268" s="230"/>
      <c r="Q268" s="230"/>
      <c r="R268" s="231" t="s">
        <v>1556</v>
      </c>
      <c r="S268" s="231"/>
      <c r="T268" s="232" t="s">
        <v>189</v>
      </c>
      <c r="U268" s="232"/>
      <c r="V268" s="232"/>
      <c r="W268" s="232" t="s">
        <v>1254</v>
      </c>
      <c r="X268" s="232" t="s">
        <v>189</v>
      </c>
      <c r="Y268" s="232"/>
      <c r="Z268" s="232"/>
      <c r="AA268" s="233"/>
      <c r="AB268" s="1"/>
    </row>
    <row r="269" spans="1:28">
      <c r="A269" s="230" t="s">
        <v>399</v>
      </c>
      <c r="B269" s="230"/>
      <c r="C269" s="230"/>
      <c r="D269" s="230"/>
      <c r="E269" s="230"/>
      <c r="F269" s="230"/>
      <c r="G269" s="230"/>
      <c r="H269" s="230"/>
      <c r="I269" s="230"/>
      <c r="J269" s="230"/>
      <c r="K269" s="230"/>
      <c r="L269" s="230"/>
      <c r="M269" s="230"/>
      <c r="N269" s="230"/>
      <c r="O269" s="230"/>
      <c r="P269" s="230"/>
      <c r="Q269" s="230"/>
      <c r="R269" s="231" t="s">
        <v>1557</v>
      </c>
      <c r="S269" s="231"/>
      <c r="T269" s="232" t="s">
        <v>547</v>
      </c>
      <c r="U269" s="232"/>
      <c r="V269" s="232"/>
      <c r="W269" s="232" t="s">
        <v>1254</v>
      </c>
      <c r="X269" s="232" t="s">
        <v>547</v>
      </c>
      <c r="Y269" s="232"/>
      <c r="Z269" s="232"/>
      <c r="AA269" s="233"/>
      <c r="AB269" s="1"/>
    </row>
    <row r="270" spans="1:28">
      <c r="A270" s="230" t="s">
        <v>400</v>
      </c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1" t="s">
        <v>1558</v>
      </c>
      <c r="S270" s="231"/>
      <c r="T270" s="232" t="s">
        <v>547</v>
      </c>
      <c r="U270" s="232"/>
      <c r="V270" s="232"/>
      <c r="W270" s="232" t="s">
        <v>1254</v>
      </c>
      <c r="X270" s="232" t="s">
        <v>547</v>
      </c>
      <c r="Y270" s="232"/>
      <c r="Z270" s="232"/>
      <c r="AA270" s="233"/>
      <c r="AB270" s="1"/>
    </row>
    <row r="271" spans="1:28" ht="30" customHeight="1">
      <c r="A271" s="230" t="s">
        <v>401</v>
      </c>
      <c r="B271" s="230"/>
      <c r="C271" s="230"/>
      <c r="D271" s="230"/>
      <c r="E271" s="230"/>
      <c r="F271" s="230"/>
      <c r="G271" s="230"/>
      <c r="H271" s="230"/>
      <c r="I271" s="230"/>
      <c r="J271" s="230"/>
      <c r="K271" s="230"/>
      <c r="L271" s="230"/>
      <c r="M271" s="230"/>
      <c r="N271" s="230"/>
      <c r="O271" s="230"/>
      <c r="P271" s="230"/>
      <c r="Q271" s="230"/>
      <c r="R271" s="231" t="s">
        <v>1559</v>
      </c>
      <c r="S271" s="231"/>
      <c r="T271" s="232" t="s">
        <v>547</v>
      </c>
      <c r="U271" s="232"/>
      <c r="V271" s="232"/>
      <c r="W271" s="232" t="s">
        <v>1254</v>
      </c>
      <c r="X271" s="232" t="s">
        <v>547</v>
      </c>
      <c r="Y271" s="232"/>
      <c r="Z271" s="232"/>
      <c r="AA271" s="233"/>
      <c r="AB271" s="1"/>
    </row>
    <row r="272" spans="1:28">
      <c r="A272" s="230" t="s">
        <v>402</v>
      </c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1" t="s">
        <v>1560</v>
      </c>
      <c r="S272" s="231"/>
      <c r="T272" s="232" t="s">
        <v>547</v>
      </c>
      <c r="U272" s="232"/>
      <c r="V272" s="232"/>
      <c r="W272" s="232" t="s">
        <v>1254</v>
      </c>
      <c r="X272" s="232" t="s">
        <v>547</v>
      </c>
      <c r="Y272" s="232"/>
      <c r="Z272" s="232"/>
      <c r="AA272" s="233"/>
      <c r="AB272" s="1"/>
    </row>
    <row r="273" spans="1:28">
      <c r="A273" s="230" t="s">
        <v>403</v>
      </c>
      <c r="B273" s="230"/>
      <c r="C273" s="230"/>
      <c r="D273" s="230"/>
      <c r="E273" s="230"/>
      <c r="F273" s="230"/>
      <c r="G273" s="230"/>
      <c r="H273" s="230"/>
      <c r="I273" s="230"/>
      <c r="J273" s="230"/>
      <c r="K273" s="230"/>
      <c r="L273" s="230"/>
      <c r="M273" s="230"/>
      <c r="N273" s="230"/>
      <c r="O273" s="230"/>
      <c r="P273" s="230"/>
      <c r="Q273" s="230"/>
      <c r="R273" s="231" t="s">
        <v>1561</v>
      </c>
      <c r="S273" s="231"/>
      <c r="T273" s="232" t="s">
        <v>547</v>
      </c>
      <c r="U273" s="232"/>
      <c r="V273" s="232"/>
      <c r="W273" s="232" t="s">
        <v>1254</v>
      </c>
      <c r="X273" s="232" t="s">
        <v>547</v>
      </c>
      <c r="Y273" s="232"/>
      <c r="Z273" s="232"/>
      <c r="AA273" s="233"/>
      <c r="AB273" s="1"/>
    </row>
    <row r="274" spans="1:28">
      <c r="A274" s="230" t="s">
        <v>404</v>
      </c>
      <c r="B274" s="230"/>
      <c r="C274" s="230"/>
      <c r="D274" s="230"/>
      <c r="E274" s="230"/>
      <c r="F274" s="230"/>
      <c r="G274" s="230"/>
      <c r="H274" s="230"/>
      <c r="I274" s="230"/>
      <c r="J274" s="230"/>
      <c r="K274" s="230"/>
      <c r="L274" s="230"/>
      <c r="M274" s="230"/>
      <c r="N274" s="230"/>
      <c r="O274" s="230"/>
      <c r="P274" s="230"/>
      <c r="Q274" s="230"/>
      <c r="R274" s="231" t="s">
        <v>1562</v>
      </c>
      <c r="S274" s="231"/>
      <c r="T274" s="232" t="s">
        <v>547</v>
      </c>
      <c r="U274" s="232"/>
      <c r="V274" s="232"/>
      <c r="W274" s="232" t="s">
        <v>1254</v>
      </c>
      <c r="X274" s="232" t="s">
        <v>547</v>
      </c>
      <c r="Y274" s="232"/>
      <c r="Z274" s="232"/>
      <c r="AA274" s="233"/>
      <c r="AB274" s="1"/>
    </row>
    <row r="275" spans="1:28">
      <c r="A275" s="230" t="s">
        <v>405</v>
      </c>
      <c r="B275" s="230"/>
      <c r="C275" s="230"/>
      <c r="D275" s="230"/>
      <c r="E275" s="230"/>
      <c r="F275" s="230"/>
      <c r="G275" s="230"/>
      <c r="H275" s="230"/>
      <c r="I275" s="230"/>
      <c r="J275" s="230"/>
      <c r="K275" s="230"/>
      <c r="L275" s="230"/>
      <c r="M275" s="230"/>
      <c r="N275" s="230"/>
      <c r="O275" s="230"/>
      <c r="P275" s="230"/>
      <c r="Q275" s="230"/>
      <c r="R275" s="231" t="s">
        <v>1563</v>
      </c>
      <c r="S275" s="231"/>
      <c r="T275" s="232" t="s">
        <v>547</v>
      </c>
      <c r="U275" s="232"/>
      <c r="V275" s="232"/>
      <c r="W275" s="232" t="s">
        <v>1254</v>
      </c>
      <c r="X275" s="232" t="s">
        <v>547</v>
      </c>
      <c r="Y275" s="232"/>
      <c r="Z275" s="232"/>
      <c r="AA275" s="233"/>
      <c r="AB275" s="1"/>
    </row>
    <row r="276" spans="1:28">
      <c r="A276" s="230" t="s">
        <v>406</v>
      </c>
      <c r="B276" s="230"/>
      <c r="C276" s="230"/>
      <c r="D276" s="230"/>
      <c r="E276" s="230"/>
      <c r="F276" s="230"/>
      <c r="G276" s="230"/>
      <c r="H276" s="230"/>
      <c r="I276" s="230"/>
      <c r="J276" s="230"/>
      <c r="K276" s="230"/>
      <c r="L276" s="230"/>
      <c r="M276" s="230"/>
      <c r="N276" s="230"/>
      <c r="O276" s="230"/>
      <c r="P276" s="230"/>
      <c r="Q276" s="230"/>
      <c r="R276" s="231" t="s">
        <v>1564</v>
      </c>
      <c r="S276" s="231"/>
      <c r="T276" s="232" t="s">
        <v>547</v>
      </c>
      <c r="U276" s="232"/>
      <c r="V276" s="232"/>
      <c r="W276" s="232" t="s">
        <v>1254</v>
      </c>
      <c r="X276" s="232" t="s">
        <v>547</v>
      </c>
      <c r="Y276" s="232"/>
      <c r="Z276" s="232"/>
      <c r="AA276" s="233"/>
      <c r="AB276" s="1"/>
    </row>
    <row r="277" spans="1:28">
      <c r="A277" s="230" t="s">
        <v>407</v>
      </c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30"/>
      <c r="R277" s="231" t="s">
        <v>1565</v>
      </c>
      <c r="S277" s="231"/>
      <c r="T277" s="232" t="s">
        <v>547</v>
      </c>
      <c r="U277" s="232"/>
      <c r="V277" s="232"/>
      <c r="W277" s="232" t="s">
        <v>1254</v>
      </c>
      <c r="X277" s="232" t="s">
        <v>547</v>
      </c>
      <c r="Y277" s="232"/>
      <c r="Z277" s="232"/>
      <c r="AA277" s="233"/>
      <c r="AB277" s="1"/>
    </row>
    <row r="278" spans="1:28">
      <c r="A278" s="230" t="s">
        <v>408</v>
      </c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1" t="s">
        <v>1566</v>
      </c>
      <c r="S278" s="231"/>
      <c r="T278" s="232" t="s">
        <v>547</v>
      </c>
      <c r="U278" s="232"/>
      <c r="V278" s="232"/>
      <c r="W278" s="232" t="s">
        <v>1254</v>
      </c>
      <c r="X278" s="232" t="s">
        <v>547</v>
      </c>
      <c r="Y278" s="232"/>
      <c r="Z278" s="232"/>
      <c r="AA278" s="233"/>
      <c r="AB278" s="1"/>
    </row>
    <row r="279" spans="1:28" ht="30" customHeight="1">
      <c r="A279" s="230" t="s">
        <v>586</v>
      </c>
      <c r="B279" s="230"/>
      <c r="C279" s="230"/>
      <c r="D279" s="230"/>
      <c r="E279" s="230"/>
      <c r="F279" s="230"/>
      <c r="G279" s="230"/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1" t="s">
        <v>1567</v>
      </c>
      <c r="S279" s="231"/>
      <c r="T279" s="232" t="s">
        <v>189</v>
      </c>
      <c r="U279" s="232"/>
      <c r="V279" s="232"/>
      <c r="W279" s="232" t="s">
        <v>1254</v>
      </c>
      <c r="X279" s="232" t="s">
        <v>189</v>
      </c>
      <c r="Y279" s="232"/>
      <c r="Z279" s="232"/>
      <c r="AA279" s="233"/>
      <c r="AB279" s="1"/>
    </row>
    <row r="280" spans="1:28" ht="29.25" customHeight="1">
      <c r="A280" s="230" t="s">
        <v>409</v>
      </c>
      <c r="B280" s="230"/>
      <c r="C280" s="230"/>
      <c r="D280" s="230"/>
      <c r="E280" s="230"/>
      <c r="F280" s="230"/>
      <c r="G280" s="230"/>
      <c r="H280" s="230"/>
      <c r="I280" s="230"/>
      <c r="J280" s="230"/>
      <c r="K280" s="230"/>
      <c r="L280" s="230"/>
      <c r="M280" s="230"/>
      <c r="N280" s="230"/>
      <c r="O280" s="230"/>
      <c r="P280" s="230"/>
      <c r="Q280" s="230"/>
      <c r="R280" s="231" t="s">
        <v>1568</v>
      </c>
      <c r="S280" s="231"/>
      <c r="T280" s="232" t="s">
        <v>547</v>
      </c>
      <c r="U280" s="232"/>
      <c r="V280" s="232"/>
      <c r="W280" s="232" t="s">
        <v>1254</v>
      </c>
      <c r="X280" s="232" t="s">
        <v>547</v>
      </c>
      <c r="Y280" s="232"/>
      <c r="Z280" s="232"/>
      <c r="AA280" s="233"/>
      <c r="AB280" s="1"/>
    </row>
    <row r="281" spans="1:28" ht="32.25" customHeight="1">
      <c r="A281" s="230" t="s">
        <v>587</v>
      </c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30"/>
      <c r="R281" s="231" t="s">
        <v>1569</v>
      </c>
      <c r="S281" s="231"/>
      <c r="T281" s="232" t="s">
        <v>189</v>
      </c>
      <c r="U281" s="232"/>
      <c r="V281" s="232"/>
      <c r="W281" s="232" t="s">
        <v>1254</v>
      </c>
      <c r="X281" s="232" t="s">
        <v>189</v>
      </c>
      <c r="Y281" s="232"/>
      <c r="Z281" s="232"/>
      <c r="AA281" s="233"/>
      <c r="AB281" s="1"/>
    </row>
    <row r="282" spans="1:28">
      <c r="A282" s="230" t="s">
        <v>410</v>
      </c>
      <c r="B282" s="230"/>
      <c r="C282" s="230"/>
      <c r="D282" s="230"/>
      <c r="E282" s="230"/>
      <c r="F282" s="230"/>
      <c r="G282" s="230"/>
      <c r="H282" s="230"/>
      <c r="I282" s="230"/>
      <c r="J282" s="230"/>
      <c r="K282" s="230"/>
      <c r="L282" s="230"/>
      <c r="M282" s="230"/>
      <c r="N282" s="230"/>
      <c r="O282" s="230"/>
      <c r="P282" s="230"/>
      <c r="Q282" s="230"/>
      <c r="R282" s="231" t="s">
        <v>1570</v>
      </c>
      <c r="S282" s="231"/>
      <c r="T282" s="232" t="s">
        <v>547</v>
      </c>
      <c r="U282" s="232"/>
      <c r="V282" s="232"/>
      <c r="W282" s="232" t="s">
        <v>1254</v>
      </c>
      <c r="X282" s="232" t="s">
        <v>547</v>
      </c>
      <c r="Y282" s="232"/>
      <c r="Z282" s="232"/>
      <c r="AA282" s="233"/>
      <c r="AB282" s="1"/>
    </row>
    <row r="283" spans="1:28">
      <c r="A283" s="230" t="s">
        <v>411</v>
      </c>
      <c r="B283" s="230"/>
      <c r="C283" s="230"/>
      <c r="D283" s="230"/>
      <c r="E283" s="230"/>
      <c r="F283" s="230"/>
      <c r="G283" s="230"/>
      <c r="H283" s="230"/>
      <c r="I283" s="230"/>
      <c r="J283" s="230"/>
      <c r="K283" s="230"/>
      <c r="L283" s="230"/>
      <c r="M283" s="230"/>
      <c r="N283" s="230"/>
      <c r="O283" s="230"/>
      <c r="P283" s="230"/>
      <c r="Q283" s="230"/>
      <c r="R283" s="231" t="s">
        <v>1571</v>
      </c>
      <c r="S283" s="231"/>
      <c r="T283" s="232" t="s">
        <v>547</v>
      </c>
      <c r="U283" s="232"/>
      <c r="V283" s="232"/>
      <c r="W283" s="232" t="s">
        <v>1254</v>
      </c>
      <c r="X283" s="232" t="s">
        <v>547</v>
      </c>
      <c r="Y283" s="232"/>
      <c r="Z283" s="232"/>
      <c r="AA283" s="233"/>
      <c r="AB283" s="1"/>
    </row>
    <row r="284" spans="1:28">
      <c r="A284" s="230" t="s">
        <v>412</v>
      </c>
      <c r="B284" s="230"/>
      <c r="C284" s="230"/>
      <c r="D284" s="230"/>
      <c r="E284" s="230"/>
      <c r="F284" s="230"/>
      <c r="G284" s="230"/>
      <c r="H284" s="230"/>
      <c r="I284" s="230"/>
      <c r="J284" s="230"/>
      <c r="K284" s="230"/>
      <c r="L284" s="230"/>
      <c r="M284" s="230"/>
      <c r="N284" s="230"/>
      <c r="O284" s="230"/>
      <c r="P284" s="230"/>
      <c r="Q284" s="230"/>
      <c r="R284" s="231" t="s">
        <v>1572</v>
      </c>
      <c r="S284" s="231"/>
      <c r="T284" s="232" t="s">
        <v>547</v>
      </c>
      <c r="U284" s="232"/>
      <c r="V284" s="232"/>
      <c r="W284" s="232" t="s">
        <v>1254</v>
      </c>
      <c r="X284" s="232" t="s">
        <v>547</v>
      </c>
      <c r="Y284" s="232"/>
      <c r="Z284" s="232"/>
      <c r="AA284" s="233"/>
      <c r="AB284" s="1"/>
    </row>
    <row r="285" spans="1:28">
      <c r="A285" s="230" t="s">
        <v>413</v>
      </c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30"/>
      <c r="R285" s="231" t="s">
        <v>1573</v>
      </c>
      <c r="S285" s="231"/>
      <c r="T285" s="232" t="s">
        <v>547</v>
      </c>
      <c r="U285" s="232"/>
      <c r="V285" s="232"/>
      <c r="W285" s="232" t="s">
        <v>1254</v>
      </c>
      <c r="X285" s="232" t="s">
        <v>547</v>
      </c>
      <c r="Y285" s="232"/>
      <c r="Z285" s="232"/>
      <c r="AA285" s="233"/>
      <c r="AB285" s="1"/>
    </row>
    <row r="286" spans="1:28">
      <c r="A286" s="230" t="s">
        <v>414</v>
      </c>
      <c r="B286" s="230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1" t="s">
        <v>1574</v>
      </c>
      <c r="S286" s="231"/>
      <c r="T286" s="232" t="s">
        <v>547</v>
      </c>
      <c r="U286" s="232"/>
      <c r="V286" s="232"/>
      <c r="W286" s="232" t="s">
        <v>1254</v>
      </c>
      <c r="X286" s="232" t="s">
        <v>547</v>
      </c>
      <c r="Y286" s="232"/>
      <c r="Z286" s="232"/>
      <c r="AA286" s="233"/>
      <c r="AB286" s="1"/>
    </row>
    <row r="287" spans="1:28">
      <c r="A287" s="230" t="s">
        <v>415</v>
      </c>
      <c r="B287" s="230"/>
      <c r="C287" s="230"/>
      <c r="D287" s="230"/>
      <c r="E287" s="230"/>
      <c r="F287" s="230"/>
      <c r="G287" s="230"/>
      <c r="H287" s="230"/>
      <c r="I287" s="230"/>
      <c r="J287" s="230"/>
      <c r="K287" s="230"/>
      <c r="L287" s="230"/>
      <c r="M287" s="230"/>
      <c r="N287" s="230"/>
      <c r="O287" s="230"/>
      <c r="P287" s="230"/>
      <c r="Q287" s="230"/>
      <c r="R287" s="231" t="s">
        <v>1575</v>
      </c>
      <c r="S287" s="231"/>
      <c r="T287" s="232" t="s">
        <v>547</v>
      </c>
      <c r="U287" s="232"/>
      <c r="V287" s="232"/>
      <c r="W287" s="232" t="s">
        <v>1254</v>
      </c>
      <c r="X287" s="232" t="s">
        <v>547</v>
      </c>
      <c r="Y287" s="232"/>
      <c r="Z287" s="232"/>
      <c r="AA287" s="233"/>
      <c r="AB287" s="1"/>
    </row>
    <row r="288" spans="1:28" ht="31.5" customHeight="1">
      <c r="A288" s="230" t="s">
        <v>416</v>
      </c>
      <c r="B288" s="230"/>
      <c r="C288" s="230"/>
      <c r="D288" s="230"/>
      <c r="E288" s="230"/>
      <c r="F288" s="230"/>
      <c r="G288" s="230"/>
      <c r="H288" s="230"/>
      <c r="I288" s="230"/>
      <c r="J288" s="230"/>
      <c r="K288" s="230"/>
      <c r="L288" s="230"/>
      <c r="M288" s="230"/>
      <c r="N288" s="230"/>
      <c r="O288" s="230"/>
      <c r="P288" s="230"/>
      <c r="Q288" s="230"/>
      <c r="R288" s="231" t="s">
        <v>1576</v>
      </c>
      <c r="S288" s="231"/>
      <c r="T288" s="232" t="s">
        <v>547</v>
      </c>
      <c r="U288" s="232"/>
      <c r="V288" s="232"/>
      <c r="W288" s="232" t="s">
        <v>1254</v>
      </c>
      <c r="X288" s="232" t="s">
        <v>547</v>
      </c>
      <c r="Y288" s="232"/>
      <c r="Z288" s="232"/>
      <c r="AA288" s="233"/>
      <c r="AB288" s="1"/>
    </row>
    <row r="289" spans="1:28">
      <c r="A289" s="230" t="s">
        <v>417</v>
      </c>
      <c r="B289" s="230"/>
      <c r="C289" s="230"/>
      <c r="D289" s="230"/>
      <c r="E289" s="230"/>
      <c r="F289" s="230"/>
      <c r="G289" s="230"/>
      <c r="H289" s="230"/>
      <c r="I289" s="230"/>
      <c r="J289" s="230"/>
      <c r="K289" s="230"/>
      <c r="L289" s="230"/>
      <c r="M289" s="230"/>
      <c r="N289" s="230"/>
      <c r="O289" s="230"/>
      <c r="P289" s="230"/>
      <c r="Q289" s="230"/>
      <c r="R289" s="231" t="s">
        <v>1577</v>
      </c>
      <c r="S289" s="231"/>
      <c r="T289" s="232" t="s">
        <v>547</v>
      </c>
      <c r="U289" s="232"/>
      <c r="V289" s="232"/>
      <c r="W289" s="232" t="s">
        <v>1254</v>
      </c>
      <c r="X289" s="232" t="s">
        <v>547</v>
      </c>
      <c r="Y289" s="232"/>
      <c r="Z289" s="232"/>
      <c r="AA289" s="233"/>
      <c r="AB289" s="1"/>
    </row>
    <row r="290" spans="1:28">
      <c r="A290" s="230" t="s">
        <v>418</v>
      </c>
      <c r="B290" s="230"/>
      <c r="C290" s="230"/>
      <c r="D290" s="230"/>
      <c r="E290" s="230"/>
      <c r="F290" s="230"/>
      <c r="G290" s="230"/>
      <c r="H290" s="230"/>
      <c r="I290" s="230"/>
      <c r="J290" s="230"/>
      <c r="K290" s="230"/>
      <c r="L290" s="230"/>
      <c r="M290" s="230"/>
      <c r="N290" s="230"/>
      <c r="O290" s="230"/>
      <c r="P290" s="230"/>
      <c r="Q290" s="230"/>
      <c r="R290" s="231" t="s">
        <v>1578</v>
      </c>
      <c r="S290" s="231"/>
      <c r="T290" s="232" t="s">
        <v>547</v>
      </c>
      <c r="U290" s="232"/>
      <c r="V290" s="232"/>
      <c r="W290" s="232" t="s">
        <v>1254</v>
      </c>
      <c r="X290" s="232" t="s">
        <v>547</v>
      </c>
      <c r="Y290" s="232"/>
      <c r="Z290" s="232"/>
      <c r="AA290" s="233"/>
      <c r="AB290" s="1"/>
    </row>
    <row r="291" spans="1:28">
      <c r="A291" s="230" t="s">
        <v>419</v>
      </c>
      <c r="B291" s="230"/>
      <c r="C291" s="230"/>
      <c r="D291" s="230"/>
      <c r="E291" s="230"/>
      <c r="F291" s="230"/>
      <c r="G291" s="230"/>
      <c r="H291" s="230"/>
      <c r="I291" s="230"/>
      <c r="J291" s="230"/>
      <c r="K291" s="230"/>
      <c r="L291" s="230"/>
      <c r="M291" s="230"/>
      <c r="N291" s="230"/>
      <c r="O291" s="230"/>
      <c r="P291" s="230"/>
      <c r="Q291" s="230"/>
      <c r="R291" s="231" t="s">
        <v>1579</v>
      </c>
      <c r="S291" s="231"/>
      <c r="T291" s="232" t="s">
        <v>547</v>
      </c>
      <c r="U291" s="232"/>
      <c r="V291" s="232"/>
      <c r="W291" s="232" t="s">
        <v>1254</v>
      </c>
      <c r="X291" s="232" t="s">
        <v>547</v>
      </c>
      <c r="Y291" s="232"/>
      <c r="Z291" s="232"/>
      <c r="AA291" s="233"/>
      <c r="AB291" s="1"/>
    </row>
    <row r="292" spans="1:28">
      <c r="A292" s="230" t="s">
        <v>420</v>
      </c>
      <c r="B292" s="230"/>
      <c r="C292" s="230"/>
      <c r="D292" s="230"/>
      <c r="E292" s="230"/>
      <c r="F292" s="230"/>
      <c r="G292" s="230"/>
      <c r="H292" s="230"/>
      <c r="I292" s="230"/>
      <c r="J292" s="230"/>
      <c r="K292" s="230"/>
      <c r="L292" s="230"/>
      <c r="M292" s="230"/>
      <c r="N292" s="230"/>
      <c r="O292" s="230"/>
      <c r="P292" s="230"/>
      <c r="Q292" s="230"/>
      <c r="R292" s="231" t="s">
        <v>1580</v>
      </c>
      <c r="S292" s="231"/>
      <c r="T292" s="232" t="s">
        <v>547</v>
      </c>
      <c r="U292" s="232"/>
      <c r="V292" s="232"/>
      <c r="W292" s="232" t="s">
        <v>1254</v>
      </c>
      <c r="X292" s="232" t="s">
        <v>547</v>
      </c>
      <c r="Y292" s="232"/>
      <c r="Z292" s="232"/>
      <c r="AA292" s="233"/>
      <c r="AB292" s="1"/>
    </row>
    <row r="293" spans="1:28">
      <c r="A293" s="230" t="s">
        <v>421</v>
      </c>
      <c r="B293" s="230"/>
      <c r="C293" s="230"/>
      <c r="D293" s="230"/>
      <c r="E293" s="230"/>
      <c r="F293" s="230"/>
      <c r="G293" s="230"/>
      <c r="H293" s="230"/>
      <c r="I293" s="230"/>
      <c r="J293" s="230"/>
      <c r="K293" s="230"/>
      <c r="L293" s="230"/>
      <c r="M293" s="230"/>
      <c r="N293" s="230"/>
      <c r="O293" s="230"/>
      <c r="P293" s="230"/>
      <c r="Q293" s="230"/>
      <c r="R293" s="231" t="s">
        <v>1581</v>
      </c>
      <c r="S293" s="231"/>
      <c r="T293" s="232" t="s">
        <v>189</v>
      </c>
      <c r="U293" s="232"/>
      <c r="V293" s="232"/>
      <c r="W293" s="232" t="s">
        <v>1254</v>
      </c>
      <c r="X293" s="232" t="s">
        <v>189</v>
      </c>
      <c r="Y293" s="232"/>
      <c r="Z293" s="232"/>
      <c r="AA293" s="233"/>
      <c r="AB293" s="1"/>
    </row>
    <row r="294" spans="1:28">
      <c r="A294" s="230" t="s">
        <v>422</v>
      </c>
      <c r="B294" s="230"/>
      <c r="C294" s="230"/>
      <c r="D294" s="230"/>
      <c r="E294" s="230"/>
      <c r="F294" s="230"/>
      <c r="G294" s="230"/>
      <c r="H294" s="230"/>
      <c r="I294" s="230"/>
      <c r="J294" s="230"/>
      <c r="K294" s="230"/>
      <c r="L294" s="230"/>
      <c r="M294" s="230"/>
      <c r="N294" s="230"/>
      <c r="O294" s="230"/>
      <c r="P294" s="230"/>
      <c r="Q294" s="230"/>
      <c r="R294" s="231" t="s">
        <v>1582</v>
      </c>
      <c r="S294" s="231"/>
      <c r="T294" s="232" t="s">
        <v>189</v>
      </c>
      <c r="U294" s="232"/>
      <c r="V294" s="232"/>
      <c r="W294" s="232" t="s">
        <v>1254</v>
      </c>
      <c r="X294" s="232" t="s">
        <v>189</v>
      </c>
      <c r="Y294" s="232"/>
      <c r="Z294" s="232"/>
      <c r="AA294" s="233"/>
      <c r="AB294" s="1"/>
    </row>
    <row r="295" spans="1:28" ht="29.25" customHeight="1">
      <c r="A295" s="230" t="s">
        <v>588</v>
      </c>
      <c r="B295" s="230"/>
      <c r="C295" s="230"/>
      <c r="D295" s="230"/>
      <c r="E295" s="230"/>
      <c r="F295" s="230"/>
      <c r="G295" s="230"/>
      <c r="H295" s="230"/>
      <c r="I295" s="230"/>
      <c r="J295" s="230"/>
      <c r="K295" s="230"/>
      <c r="L295" s="230"/>
      <c r="M295" s="230"/>
      <c r="N295" s="230"/>
      <c r="O295" s="230"/>
      <c r="P295" s="230"/>
      <c r="Q295" s="230"/>
      <c r="R295" s="231" t="s">
        <v>1583</v>
      </c>
      <c r="S295" s="231"/>
      <c r="T295" s="232" t="s">
        <v>189</v>
      </c>
      <c r="U295" s="232"/>
      <c r="V295" s="232"/>
      <c r="W295" s="232" t="s">
        <v>1254</v>
      </c>
      <c r="X295" s="232" t="s">
        <v>189</v>
      </c>
      <c r="Y295" s="232"/>
      <c r="Z295" s="232"/>
      <c r="AA295" s="233"/>
      <c r="AB295" s="1"/>
    </row>
    <row r="296" spans="1:28">
      <c r="A296" s="230" t="s">
        <v>423</v>
      </c>
      <c r="B296" s="230"/>
      <c r="C296" s="230"/>
      <c r="D296" s="230"/>
      <c r="E296" s="230"/>
      <c r="F296" s="230"/>
      <c r="G296" s="230"/>
      <c r="H296" s="230"/>
      <c r="I296" s="230"/>
      <c r="J296" s="230"/>
      <c r="K296" s="230"/>
      <c r="L296" s="230"/>
      <c r="M296" s="230"/>
      <c r="N296" s="230"/>
      <c r="O296" s="230"/>
      <c r="P296" s="230"/>
      <c r="Q296" s="230"/>
      <c r="R296" s="231" t="s">
        <v>1584</v>
      </c>
      <c r="S296" s="231"/>
      <c r="T296" s="232" t="s">
        <v>547</v>
      </c>
      <c r="U296" s="232"/>
      <c r="V296" s="232"/>
      <c r="W296" s="232" t="s">
        <v>1254</v>
      </c>
      <c r="X296" s="232" t="s">
        <v>547</v>
      </c>
      <c r="Y296" s="232"/>
      <c r="Z296" s="232"/>
      <c r="AA296" s="233"/>
      <c r="AB296" s="1"/>
    </row>
    <row r="297" spans="1:28">
      <c r="A297" s="230" t="s">
        <v>424</v>
      </c>
      <c r="B297" s="230"/>
      <c r="C297" s="230"/>
      <c r="D297" s="230"/>
      <c r="E297" s="230"/>
      <c r="F297" s="230"/>
      <c r="G297" s="230"/>
      <c r="H297" s="230"/>
      <c r="I297" s="230"/>
      <c r="J297" s="230"/>
      <c r="K297" s="230"/>
      <c r="L297" s="230"/>
      <c r="M297" s="230"/>
      <c r="N297" s="230"/>
      <c r="O297" s="230"/>
      <c r="P297" s="230"/>
      <c r="Q297" s="230"/>
      <c r="R297" s="231" t="s">
        <v>1585</v>
      </c>
      <c r="S297" s="231"/>
      <c r="T297" s="232" t="s">
        <v>547</v>
      </c>
      <c r="U297" s="232"/>
      <c r="V297" s="232"/>
      <c r="W297" s="232" t="s">
        <v>1254</v>
      </c>
      <c r="X297" s="232" t="s">
        <v>547</v>
      </c>
      <c r="Y297" s="232"/>
      <c r="Z297" s="232"/>
      <c r="AA297" s="233"/>
      <c r="AB297" s="1"/>
    </row>
    <row r="298" spans="1:28">
      <c r="A298" s="230" t="s">
        <v>425</v>
      </c>
      <c r="B298" s="230"/>
      <c r="C298" s="230"/>
      <c r="D298" s="230"/>
      <c r="E298" s="230"/>
      <c r="F298" s="230"/>
      <c r="G298" s="230"/>
      <c r="H298" s="230"/>
      <c r="I298" s="230"/>
      <c r="J298" s="230"/>
      <c r="K298" s="230"/>
      <c r="L298" s="230"/>
      <c r="M298" s="230"/>
      <c r="N298" s="230"/>
      <c r="O298" s="230"/>
      <c r="P298" s="230"/>
      <c r="Q298" s="230"/>
      <c r="R298" s="231" t="s">
        <v>1586</v>
      </c>
      <c r="S298" s="231"/>
      <c r="T298" s="232" t="s">
        <v>547</v>
      </c>
      <c r="U298" s="232"/>
      <c r="V298" s="232"/>
      <c r="W298" s="232" t="s">
        <v>1254</v>
      </c>
      <c r="X298" s="232" t="s">
        <v>547</v>
      </c>
      <c r="Y298" s="232"/>
      <c r="Z298" s="232"/>
      <c r="AA298" s="233"/>
      <c r="AB298" s="1"/>
    </row>
    <row r="299" spans="1:28">
      <c r="A299" s="230" t="s">
        <v>426</v>
      </c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1" t="s">
        <v>1587</v>
      </c>
      <c r="S299" s="231"/>
      <c r="T299" s="232" t="s">
        <v>547</v>
      </c>
      <c r="U299" s="232"/>
      <c r="V299" s="232"/>
      <c r="W299" s="232" t="s">
        <v>1254</v>
      </c>
      <c r="X299" s="232" t="s">
        <v>547</v>
      </c>
      <c r="Y299" s="232"/>
      <c r="Z299" s="232"/>
      <c r="AA299" s="233"/>
      <c r="AB299" s="1"/>
    </row>
    <row r="300" spans="1:28">
      <c r="A300" s="230" t="s">
        <v>427</v>
      </c>
      <c r="B300" s="230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1" t="s">
        <v>1588</v>
      </c>
      <c r="S300" s="231"/>
      <c r="T300" s="232" t="s">
        <v>547</v>
      </c>
      <c r="U300" s="232"/>
      <c r="V300" s="232"/>
      <c r="W300" s="232" t="s">
        <v>1254</v>
      </c>
      <c r="X300" s="232" t="s">
        <v>547</v>
      </c>
      <c r="Y300" s="232"/>
      <c r="Z300" s="232"/>
      <c r="AA300" s="233"/>
      <c r="AB300" s="1"/>
    </row>
    <row r="301" spans="1:28">
      <c r="A301" s="230" t="s">
        <v>428</v>
      </c>
      <c r="B301" s="230"/>
      <c r="C301" s="230"/>
      <c r="D301" s="230"/>
      <c r="E301" s="230"/>
      <c r="F301" s="230"/>
      <c r="G301" s="230"/>
      <c r="H301" s="230"/>
      <c r="I301" s="230"/>
      <c r="J301" s="230"/>
      <c r="K301" s="230"/>
      <c r="L301" s="230"/>
      <c r="M301" s="230"/>
      <c r="N301" s="230"/>
      <c r="O301" s="230"/>
      <c r="P301" s="230"/>
      <c r="Q301" s="230"/>
      <c r="R301" s="231" t="s">
        <v>1589</v>
      </c>
      <c r="S301" s="231"/>
      <c r="T301" s="232" t="s">
        <v>547</v>
      </c>
      <c r="U301" s="232"/>
      <c r="V301" s="232"/>
      <c r="W301" s="232" t="s">
        <v>1254</v>
      </c>
      <c r="X301" s="232" t="s">
        <v>547</v>
      </c>
      <c r="Y301" s="232"/>
      <c r="Z301" s="232"/>
      <c r="AA301" s="233"/>
      <c r="AB301" s="1"/>
    </row>
    <row r="302" spans="1:28" ht="27.75" customHeight="1">
      <c r="A302" s="230" t="s">
        <v>429</v>
      </c>
      <c r="B302" s="230"/>
      <c r="C302" s="230"/>
      <c r="D302" s="230"/>
      <c r="E302" s="230"/>
      <c r="F302" s="230"/>
      <c r="G302" s="230"/>
      <c r="H302" s="230"/>
      <c r="I302" s="230"/>
      <c r="J302" s="230"/>
      <c r="K302" s="230"/>
      <c r="L302" s="230"/>
      <c r="M302" s="230"/>
      <c r="N302" s="230"/>
      <c r="O302" s="230"/>
      <c r="P302" s="230"/>
      <c r="Q302" s="230"/>
      <c r="R302" s="231" t="s">
        <v>1590</v>
      </c>
      <c r="S302" s="231"/>
      <c r="T302" s="232" t="s">
        <v>547</v>
      </c>
      <c r="U302" s="232"/>
      <c r="V302" s="232"/>
      <c r="W302" s="232" t="s">
        <v>1254</v>
      </c>
      <c r="X302" s="232" t="s">
        <v>547</v>
      </c>
      <c r="Y302" s="232"/>
      <c r="Z302" s="232"/>
      <c r="AA302" s="233"/>
      <c r="AB302" s="1"/>
    </row>
    <row r="303" spans="1:28">
      <c r="A303" s="230" t="s">
        <v>430</v>
      </c>
      <c r="B303" s="230"/>
      <c r="C303" s="230"/>
      <c r="D303" s="230"/>
      <c r="E303" s="230"/>
      <c r="F303" s="230"/>
      <c r="G303" s="230"/>
      <c r="H303" s="230"/>
      <c r="I303" s="230"/>
      <c r="J303" s="230"/>
      <c r="K303" s="230"/>
      <c r="L303" s="230"/>
      <c r="M303" s="230"/>
      <c r="N303" s="230"/>
      <c r="O303" s="230"/>
      <c r="P303" s="230"/>
      <c r="Q303" s="230"/>
      <c r="R303" s="231" t="s">
        <v>1591</v>
      </c>
      <c r="S303" s="231"/>
      <c r="T303" s="232" t="s">
        <v>547</v>
      </c>
      <c r="U303" s="232"/>
      <c r="V303" s="232"/>
      <c r="W303" s="232" t="s">
        <v>1254</v>
      </c>
      <c r="X303" s="232" t="s">
        <v>547</v>
      </c>
      <c r="Y303" s="232"/>
      <c r="Z303" s="232"/>
      <c r="AA303" s="233"/>
      <c r="AB303" s="1"/>
    </row>
    <row r="304" spans="1:28">
      <c r="A304" s="230" t="s">
        <v>431</v>
      </c>
      <c r="B304" s="230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0"/>
      <c r="R304" s="231" t="s">
        <v>1592</v>
      </c>
      <c r="S304" s="231"/>
      <c r="T304" s="232" t="s">
        <v>547</v>
      </c>
      <c r="U304" s="232"/>
      <c r="V304" s="232"/>
      <c r="W304" s="232" t="s">
        <v>1254</v>
      </c>
      <c r="X304" s="232" t="s">
        <v>547</v>
      </c>
      <c r="Y304" s="232"/>
      <c r="Z304" s="232"/>
      <c r="AA304" s="233"/>
      <c r="AB304" s="1"/>
    </row>
    <row r="305" spans="1:28">
      <c r="A305" s="230" t="s">
        <v>432</v>
      </c>
      <c r="B305" s="230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0"/>
      <c r="R305" s="231" t="s">
        <v>1593</v>
      </c>
      <c r="S305" s="231"/>
      <c r="T305" s="232" t="s">
        <v>547</v>
      </c>
      <c r="U305" s="232"/>
      <c r="V305" s="232"/>
      <c r="W305" s="232" t="s">
        <v>1254</v>
      </c>
      <c r="X305" s="232" t="s">
        <v>547</v>
      </c>
      <c r="Y305" s="232"/>
      <c r="Z305" s="232"/>
      <c r="AA305" s="233"/>
      <c r="AB305" s="1"/>
    </row>
    <row r="306" spans="1:28" ht="29.25" customHeight="1">
      <c r="A306" s="234" t="s">
        <v>589</v>
      </c>
      <c r="B306" s="234"/>
      <c r="C306" s="234"/>
      <c r="D306" s="234"/>
      <c r="E306" s="234"/>
      <c r="F306" s="234"/>
      <c r="G306" s="234"/>
      <c r="H306" s="234"/>
      <c r="I306" s="234"/>
      <c r="J306" s="234"/>
      <c r="K306" s="234"/>
      <c r="L306" s="234"/>
      <c r="M306" s="234"/>
      <c r="N306" s="234"/>
      <c r="O306" s="234"/>
      <c r="P306" s="234"/>
      <c r="Q306" s="234"/>
      <c r="R306" s="235" t="s">
        <v>1594</v>
      </c>
      <c r="S306" s="235"/>
      <c r="T306" s="236" t="s">
        <v>189</v>
      </c>
      <c r="U306" s="236"/>
      <c r="V306" s="236"/>
      <c r="W306" s="236" t="s">
        <v>1254</v>
      </c>
      <c r="X306" s="236" t="s">
        <v>189</v>
      </c>
      <c r="Y306" s="236"/>
      <c r="Z306" s="236"/>
      <c r="AA306" s="237"/>
      <c r="AB306" s="191"/>
    </row>
    <row r="307" spans="1:28" ht="30.75" customHeight="1">
      <c r="A307" s="234" t="s">
        <v>590</v>
      </c>
      <c r="B307" s="234"/>
      <c r="C307" s="234"/>
      <c r="D307" s="234"/>
      <c r="E307" s="234"/>
      <c r="F307" s="234"/>
      <c r="G307" s="234"/>
      <c r="H307" s="234"/>
      <c r="I307" s="234"/>
      <c r="J307" s="234"/>
      <c r="K307" s="234"/>
      <c r="L307" s="234"/>
      <c r="M307" s="234"/>
      <c r="N307" s="234"/>
      <c r="O307" s="234"/>
      <c r="P307" s="234"/>
      <c r="Q307" s="234"/>
      <c r="R307" s="235" t="s">
        <v>1595</v>
      </c>
      <c r="S307" s="235"/>
      <c r="T307" s="236" t="s">
        <v>1596</v>
      </c>
      <c r="U307" s="236"/>
      <c r="V307" s="236"/>
      <c r="W307" s="236" t="s">
        <v>1254</v>
      </c>
      <c r="X307" s="236">
        <v>767258389</v>
      </c>
      <c r="Y307" s="236"/>
      <c r="Z307" s="236"/>
      <c r="AA307" s="237"/>
      <c r="AB307" s="190">
        <v>648547285</v>
      </c>
    </row>
    <row r="308" spans="1:28" ht="30" customHeight="1">
      <c r="A308" s="230" t="s">
        <v>947</v>
      </c>
      <c r="B308" s="230"/>
      <c r="C308" s="230"/>
      <c r="D308" s="230"/>
      <c r="E308" s="230"/>
      <c r="F308" s="230"/>
      <c r="G308" s="230"/>
      <c r="H308" s="230"/>
      <c r="I308" s="230"/>
      <c r="J308" s="230"/>
      <c r="K308" s="230"/>
      <c r="L308" s="230"/>
      <c r="M308" s="230"/>
      <c r="N308" s="230"/>
      <c r="O308" s="230"/>
      <c r="P308" s="230"/>
      <c r="Q308" s="230"/>
      <c r="R308" s="231" t="s">
        <v>179</v>
      </c>
      <c r="S308" s="231"/>
      <c r="T308" s="232" t="s">
        <v>189</v>
      </c>
      <c r="U308" s="232"/>
      <c r="V308" s="232"/>
      <c r="W308" s="232" t="s">
        <v>1254</v>
      </c>
      <c r="X308" s="232" t="s">
        <v>189</v>
      </c>
      <c r="Y308" s="232"/>
      <c r="Z308" s="232"/>
      <c r="AA308" s="233"/>
      <c r="AB308" s="1"/>
    </row>
    <row r="309" spans="1:28">
      <c r="A309" s="230" t="s">
        <v>433</v>
      </c>
      <c r="B309" s="230"/>
      <c r="C309" s="230"/>
      <c r="D309" s="230"/>
      <c r="E309" s="230"/>
      <c r="F309" s="230"/>
      <c r="G309" s="230"/>
      <c r="H309" s="230"/>
      <c r="I309" s="230"/>
      <c r="J309" s="230"/>
      <c r="K309" s="230"/>
      <c r="L309" s="230"/>
      <c r="M309" s="230"/>
      <c r="N309" s="230"/>
      <c r="O309" s="230"/>
      <c r="P309" s="230"/>
      <c r="Q309" s="230"/>
      <c r="R309" s="231" t="s">
        <v>180</v>
      </c>
      <c r="S309" s="231"/>
      <c r="T309" s="232" t="s">
        <v>547</v>
      </c>
      <c r="U309" s="232"/>
      <c r="V309" s="232"/>
      <c r="W309" s="232" t="s">
        <v>1254</v>
      </c>
      <c r="X309" s="232" t="s">
        <v>547</v>
      </c>
      <c r="Y309" s="232"/>
      <c r="Z309" s="232"/>
      <c r="AA309" s="233"/>
      <c r="AB309" s="1"/>
    </row>
    <row r="310" spans="1:28" ht="27" customHeight="1">
      <c r="A310" s="230" t="s">
        <v>434</v>
      </c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1" t="s">
        <v>181</v>
      </c>
      <c r="S310" s="231"/>
      <c r="T310" s="232" t="s">
        <v>189</v>
      </c>
      <c r="U310" s="232"/>
      <c r="V310" s="232"/>
      <c r="W310" s="232" t="s">
        <v>1254</v>
      </c>
      <c r="X310" s="232" t="s">
        <v>189</v>
      </c>
      <c r="Y310" s="232"/>
      <c r="Z310" s="232"/>
      <c r="AA310" s="233"/>
      <c r="AB310" s="1"/>
    </row>
    <row r="311" spans="1:28" ht="29.25" customHeight="1">
      <c r="A311" s="230" t="s">
        <v>948</v>
      </c>
      <c r="B311" s="230"/>
      <c r="C311" s="230"/>
      <c r="D311" s="230"/>
      <c r="E311" s="230"/>
      <c r="F311" s="230"/>
      <c r="G311" s="230"/>
      <c r="H311" s="230"/>
      <c r="I311" s="230"/>
      <c r="J311" s="230"/>
      <c r="K311" s="230"/>
      <c r="L311" s="230"/>
      <c r="M311" s="230"/>
      <c r="N311" s="230"/>
      <c r="O311" s="230"/>
      <c r="P311" s="230"/>
      <c r="Q311" s="230"/>
      <c r="R311" s="231" t="s">
        <v>182</v>
      </c>
      <c r="S311" s="231"/>
      <c r="T311" s="232" t="s">
        <v>189</v>
      </c>
      <c r="U311" s="232"/>
      <c r="V311" s="232"/>
      <c r="W311" s="232" t="s">
        <v>1254</v>
      </c>
      <c r="X311" s="232" t="s">
        <v>189</v>
      </c>
      <c r="Y311" s="232"/>
      <c r="Z311" s="232"/>
      <c r="AA311" s="233"/>
      <c r="AB311" s="1"/>
    </row>
    <row r="312" spans="1:28">
      <c r="A312" s="230" t="s">
        <v>435</v>
      </c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1" t="s">
        <v>183</v>
      </c>
      <c r="S312" s="231"/>
      <c r="T312" s="232" t="s">
        <v>547</v>
      </c>
      <c r="U312" s="232"/>
      <c r="V312" s="232"/>
      <c r="W312" s="232" t="s">
        <v>1254</v>
      </c>
      <c r="X312" s="232" t="s">
        <v>547</v>
      </c>
      <c r="Y312" s="232"/>
      <c r="Z312" s="232"/>
      <c r="AA312" s="233"/>
      <c r="AB312" s="1"/>
    </row>
    <row r="313" spans="1:28">
      <c r="A313" s="230" t="s">
        <v>949</v>
      </c>
      <c r="B313" s="230"/>
      <c r="C313" s="230"/>
      <c r="D313" s="230"/>
      <c r="E313" s="230"/>
      <c r="F313" s="230"/>
      <c r="G313" s="230"/>
      <c r="H313" s="230"/>
      <c r="I313" s="230"/>
      <c r="J313" s="230"/>
      <c r="K313" s="230"/>
      <c r="L313" s="230"/>
      <c r="M313" s="230"/>
      <c r="N313" s="230"/>
      <c r="O313" s="230"/>
      <c r="P313" s="230"/>
      <c r="Q313" s="230"/>
      <c r="R313" s="231" t="s">
        <v>492</v>
      </c>
      <c r="S313" s="231"/>
      <c r="T313" s="232" t="s">
        <v>189</v>
      </c>
      <c r="U313" s="232"/>
      <c r="V313" s="232"/>
      <c r="W313" s="232" t="s">
        <v>1254</v>
      </c>
      <c r="X313" s="232" t="s">
        <v>189</v>
      </c>
      <c r="Y313" s="232"/>
      <c r="Z313" s="232"/>
      <c r="AA313" s="233"/>
      <c r="AB313" s="1"/>
    </row>
    <row r="314" spans="1:28">
      <c r="A314" s="230" t="s">
        <v>950</v>
      </c>
      <c r="B314" s="230"/>
      <c r="C314" s="230"/>
      <c r="D314" s="230"/>
      <c r="E314" s="230"/>
      <c r="F314" s="230"/>
      <c r="G314" s="230"/>
      <c r="H314" s="230"/>
      <c r="I314" s="230"/>
      <c r="J314" s="230"/>
      <c r="K314" s="230"/>
      <c r="L314" s="230"/>
      <c r="M314" s="230"/>
      <c r="N314" s="230"/>
      <c r="O314" s="230"/>
      <c r="P314" s="230"/>
      <c r="Q314" s="230"/>
      <c r="R314" s="231" t="s">
        <v>184</v>
      </c>
      <c r="S314" s="231"/>
      <c r="T314" s="232" t="s">
        <v>189</v>
      </c>
      <c r="U314" s="232"/>
      <c r="V314" s="232"/>
      <c r="W314" s="232" t="s">
        <v>1254</v>
      </c>
      <c r="X314" s="232" t="s">
        <v>189</v>
      </c>
      <c r="Y314" s="232"/>
      <c r="Z314" s="232"/>
      <c r="AA314" s="233"/>
      <c r="AB314" s="1"/>
    </row>
    <row r="315" spans="1:28">
      <c r="A315" s="230" t="s">
        <v>436</v>
      </c>
      <c r="B315" s="230"/>
      <c r="C315" s="230"/>
      <c r="D315" s="230"/>
      <c r="E315" s="230"/>
      <c r="F315" s="230"/>
      <c r="G315" s="230"/>
      <c r="H315" s="230"/>
      <c r="I315" s="230"/>
      <c r="J315" s="230"/>
      <c r="K315" s="230"/>
      <c r="L315" s="230"/>
      <c r="M315" s="230"/>
      <c r="N315" s="230"/>
      <c r="O315" s="230"/>
      <c r="P315" s="230"/>
      <c r="Q315" s="230"/>
      <c r="R315" s="231" t="s">
        <v>185</v>
      </c>
      <c r="S315" s="231"/>
      <c r="T315" s="232" t="s">
        <v>547</v>
      </c>
      <c r="U315" s="232"/>
      <c r="V315" s="232"/>
      <c r="W315" s="232" t="s">
        <v>1254</v>
      </c>
      <c r="X315" s="232" t="s">
        <v>547</v>
      </c>
      <c r="Y315" s="232"/>
      <c r="Z315" s="232"/>
      <c r="AA315" s="233"/>
      <c r="AB315" s="1"/>
    </row>
    <row r="316" spans="1:28">
      <c r="A316" s="230" t="s">
        <v>437</v>
      </c>
      <c r="B316" s="230"/>
      <c r="C316" s="230"/>
      <c r="D316" s="230"/>
      <c r="E316" s="230"/>
      <c r="F316" s="230"/>
      <c r="G316" s="230"/>
      <c r="H316" s="230"/>
      <c r="I316" s="230"/>
      <c r="J316" s="230"/>
      <c r="K316" s="230"/>
      <c r="L316" s="230"/>
      <c r="M316" s="230"/>
      <c r="N316" s="230"/>
      <c r="O316" s="230"/>
      <c r="P316" s="230"/>
      <c r="Q316" s="230"/>
      <c r="R316" s="231" t="s">
        <v>186</v>
      </c>
      <c r="S316" s="231"/>
      <c r="T316" s="232" t="s">
        <v>547</v>
      </c>
      <c r="U316" s="232"/>
      <c r="V316" s="232"/>
      <c r="W316" s="232" t="s">
        <v>1254</v>
      </c>
      <c r="X316" s="232" t="s">
        <v>547</v>
      </c>
      <c r="Y316" s="232"/>
      <c r="Z316" s="232"/>
      <c r="AA316" s="233"/>
      <c r="AB316" s="1"/>
    </row>
    <row r="317" spans="1:28">
      <c r="A317" s="230" t="s">
        <v>438</v>
      </c>
      <c r="B317" s="230"/>
      <c r="C317" s="230"/>
      <c r="D317" s="230"/>
      <c r="E317" s="230"/>
      <c r="F317" s="230"/>
      <c r="G317" s="230"/>
      <c r="H317" s="230"/>
      <c r="I317" s="230"/>
      <c r="J317" s="230"/>
      <c r="K317" s="230"/>
      <c r="L317" s="230"/>
      <c r="M317" s="230"/>
      <c r="N317" s="230"/>
      <c r="O317" s="230"/>
      <c r="P317" s="230"/>
      <c r="Q317" s="230"/>
      <c r="R317" s="231" t="s">
        <v>493</v>
      </c>
      <c r="S317" s="231"/>
      <c r="T317" s="232" t="s">
        <v>189</v>
      </c>
      <c r="U317" s="232"/>
      <c r="V317" s="232"/>
      <c r="W317" s="232" t="s">
        <v>1254</v>
      </c>
      <c r="X317" s="232" t="s">
        <v>189</v>
      </c>
      <c r="Y317" s="232"/>
      <c r="Z317" s="232"/>
      <c r="AA317" s="233"/>
      <c r="AB317" s="1"/>
    </row>
    <row r="318" spans="1:28">
      <c r="A318" s="230" t="s">
        <v>439</v>
      </c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1" t="s">
        <v>187</v>
      </c>
      <c r="S318" s="231"/>
      <c r="T318" s="232" t="s">
        <v>547</v>
      </c>
      <c r="U318" s="232"/>
      <c r="V318" s="232"/>
      <c r="W318" s="232" t="s">
        <v>1254</v>
      </c>
      <c r="X318" s="232" t="s">
        <v>547</v>
      </c>
      <c r="Y318" s="232"/>
      <c r="Z318" s="232"/>
      <c r="AA318" s="233"/>
      <c r="AB318" s="1"/>
    </row>
    <row r="319" spans="1:28" ht="24.75" customHeight="1">
      <c r="A319" s="230" t="s">
        <v>951</v>
      </c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0"/>
      <c r="O319" s="230"/>
      <c r="P319" s="230"/>
      <c r="Q319" s="230"/>
      <c r="R319" s="231" t="s">
        <v>1255</v>
      </c>
      <c r="S319" s="231"/>
      <c r="T319" s="232" t="s">
        <v>189</v>
      </c>
      <c r="U319" s="232"/>
      <c r="V319" s="232"/>
      <c r="W319" s="232" t="s">
        <v>1254</v>
      </c>
      <c r="X319" s="232" t="s">
        <v>189</v>
      </c>
      <c r="Y319" s="232"/>
      <c r="Z319" s="232"/>
      <c r="AA319" s="233"/>
      <c r="AB319" s="1"/>
    </row>
    <row r="320" spans="1:28">
      <c r="A320" s="230" t="s">
        <v>440</v>
      </c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30"/>
      <c r="R320" s="231" t="s">
        <v>1256</v>
      </c>
      <c r="S320" s="231"/>
      <c r="T320" s="232" t="s">
        <v>547</v>
      </c>
      <c r="U320" s="232"/>
      <c r="V320" s="232"/>
      <c r="W320" s="232" t="s">
        <v>1254</v>
      </c>
      <c r="X320" s="232" t="s">
        <v>547</v>
      </c>
      <c r="Y320" s="232"/>
      <c r="Z320" s="232"/>
      <c r="AA320" s="233"/>
      <c r="AB320" s="1"/>
    </row>
    <row r="321" spans="1:28">
      <c r="A321" s="230" t="s">
        <v>441</v>
      </c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0"/>
      <c r="O321" s="230"/>
      <c r="P321" s="230"/>
      <c r="Q321" s="230"/>
      <c r="R321" s="231" t="s">
        <v>1257</v>
      </c>
      <c r="S321" s="231"/>
      <c r="T321" s="232" t="s">
        <v>547</v>
      </c>
      <c r="U321" s="232"/>
      <c r="V321" s="232"/>
      <c r="W321" s="232" t="s">
        <v>1254</v>
      </c>
      <c r="X321" s="232" t="s">
        <v>547</v>
      </c>
      <c r="Y321" s="232"/>
      <c r="Z321" s="232"/>
      <c r="AA321" s="233"/>
      <c r="AB321" s="1"/>
    </row>
    <row r="322" spans="1:28">
      <c r="A322" s="230" t="s">
        <v>442</v>
      </c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0"/>
      <c r="O322" s="230"/>
      <c r="P322" s="230"/>
      <c r="Q322" s="230"/>
      <c r="R322" s="231" t="s">
        <v>1258</v>
      </c>
      <c r="S322" s="231"/>
      <c r="T322" s="232" t="s">
        <v>547</v>
      </c>
      <c r="U322" s="232"/>
      <c r="V322" s="232"/>
      <c r="W322" s="232" t="s">
        <v>1254</v>
      </c>
      <c r="X322" s="232" t="s">
        <v>547</v>
      </c>
      <c r="Y322" s="232"/>
      <c r="Z322" s="232"/>
      <c r="AA322" s="233"/>
      <c r="AB322" s="1"/>
    </row>
    <row r="323" spans="1:28">
      <c r="A323" s="230" t="s">
        <v>443</v>
      </c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0"/>
      <c r="O323" s="230"/>
      <c r="P323" s="230"/>
      <c r="Q323" s="230"/>
      <c r="R323" s="231" t="s">
        <v>1260</v>
      </c>
      <c r="S323" s="231"/>
      <c r="T323" s="232" t="s">
        <v>189</v>
      </c>
      <c r="U323" s="232"/>
      <c r="V323" s="232"/>
      <c r="W323" s="232" t="s">
        <v>1254</v>
      </c>
      <c r="X323" s="232" t="s">
        <v>189</v>
      </c>
      <c r="Y323" s="232"/>
      <c r="Z323" s="232"/>
      <c r="AA323" s="233"/>
      <c r="AB323" s="1"/>
    </row>
    <row r="324" spans="1:28">
      <c r="A324" s="230" t="s">
        <v>952</v>
      </c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0"/>
      <c r="O324" s="230"/>
      <c r="P324" s="230"/>
      <c r="Q324" s="230"/>
      <c r="R324" s="231" t="s">
        <v>1262</v>
      </c>
      <c r="S324" s="231"/>
      <c r="T324" s="232" t="s">
        <v>189</v>
      </c>
      <c r="U324" s="232"/>
      <c r="V324" s="232"/>
      <c r="W324" s="232" t="s">
        <v>1254</v>
      </c>
      <c r="X324" s="232" t="s">
        <v>189</v>
      </c>
      <c r="Y324" s="232"/>
      <c r="Z324" s="232"/>
      <c r="AA324" s="233"/>
      <c r="AB324" s="1"/>
    </row>
    <row r="325" spans="1:28">
      <c r="A325" s="230" t="s">
        <v>445</v>
      </c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0"/>
      <c r="O325" s="230"/>
      <c r="P325" s="230"/>
      <c r="Q325" s="230"/>
      <c r="R325" s="231" t="s">
        <v>1264</v>
      </c>
      <c r="S325" s="231"/>
      <c r="T325" s="232" t="s">
        <v>547</v>
      </c>
      <c r="U325" s="232"/>
      <c r="V325" s="232"/>
      <c r="W325" s="232" t="s">
        <v>1254</v>
      </c>
      <c r="X325" s="232" t="s">
        <v>547</v>
      </c>
      <c r="Y325" s="232"/>
      <c r="Z325" s="232"/>
      <c r="AA325" s="233"/>
      <c r="AB325" s="1"/>
    </row>
    <row r="326" spans="1:28">
      <c r="A326" s="230" t="s">
        <v>953</v>
      </c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0"/>
      <c r="O326" s="230"/>
      <c r="P326" s="230"/>
      <c r="Q326" s="230"/>
      <c r="R326" s="231" t="s">
        <v>1266</v>
      </c>
      <c r="S326" s="231"/>
      <c r="T326" s="232" t="s">
        <v>189</v>
      </c>
      <c r="U326" s="232"/>
      <c r="V326" s="232"/>
      <c r="W326" s="232" t="s">
        <v>1254</v>
      </c>
      <c r="X326" s="232" t="s">
        <v>189</v>
      </c>
      <c r="Y326" s="232"/>
      <c r="Z326" s="232"/>
      <c r="AA326" s="233"/>
      <c r="AB326" s="1"/>
    </row>
    <row r="327" spans="1:28">
      <c r="A327" s="230" t="s">
        <v>446</v>
      </c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0"/>
      <c r="O327" s="230"/>
      <c r="P327" s="230"/>
      <c r="Q327" s="230"/>
      <c r="R327" s="231" t="s">
        <v>1268</v>
      </c>
      <c r="S327" s="231"/>
      <c r="T327" s="232" t="s">
        <v>547</v>
      </c>
      <c r="U327" s="232"/>
      <c r="V327" s="232"/>
      <c r="W327" s="232" t="s">
        <v>1254</v>
      </c>
      <c r="X327" s="232" t="s">
        <v>547</v>
      </c>
      <c r="Y327" s="232"/>
      <c r="Z327" s="232"/>
      <c r="AA327" s="233"/>
      <c r="AB327" s="1"/>
    </row>
    <row r="328" spans="1:28">
      <c r="A328" s="230" t="s">
        <v>447</v>
      </c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30"/>
      <c r="R328" s="231" t="s">
        <v>1270</v>
      </c>
      <c r="S328" s="231"/>
      <c r="T328" s="232" t="s">
        <v>1182</v>
      </c>
      <c r="U328" s="232"/>
      <c r="V328" s="232"/>
      <c r="W328" s="232" t="s">
        <v>1254</v>
      </c>
      <c r="X328" s="232" t="s">
        <v>1182</v>
      </c>
      <c r="Y328" s="232"/>
      <c r="Z328" s="232"/>
      <c r="AA328" s="233"/>
      <c r="AB328" s="1">
        <v>5134072</v>
      </c>
    </row>
    <row r="329" spans="1:28">
      <c r="A329" s="230" t="s">
        <v>448</v>
      </c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0"/>
      <c r="O329" s="230"/>
      <c r="P329" s="230"/>
      <c r="Q329" s="230"/>
      <c r="R329" s="231" t="s">
        <v>1272</v>
      </c>
      <c r="S329" s="231"/>
      <c r="T329" s="232" t="s">
        <v>1597</v>
      </c>
      <c r="U329" s="232"/>
      <c r="V329" s="232"/>
      <c r="W329" s="232" t="s">
        <v>1254</v>
      </c>
      <c r="X329" s="232">
        <v>125555269</v>
      </c>
      <c r="Y329" s="232"/>
      <c r="Z329" s="232"/>
      <c r="AA329" s="233"/>
      <c r="AB329" s="1">
        <v>125494533</v>
      </c>
    </row>
    <row r="330" spans="1:28">
      <c r="A330" s="230" t="s">
        <v>449</v>
      </c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0"/>
      <c r="O330" s="230"/>
      <c r="P330" s="230"/>
      <c r="Q330" s="230"/>
      <c r="R330" s="231" t="s">
        <v>1273</v>
      </c>
      <c r="S330" s="231"/>
      <c r="T330" s="232" t="s">
        <v>189</v>
      </c>
      <c r="U330" s="232"/>
      <c r="V330" s="232"/>
      <c r="W330" s="232" t="s">
        <v>1254</v>
      </c>
      <c r="X330" s="232" t="s">
        <v>189</v>
      </c>
      <c r="Y330" s="232"/>
      <c r="Z330" s="232"/>
      <c r="AA330" s="233"/>
      <c r="AB330" s="1"/>
    </row>
    <row r="331" spans="1:28">
      <c r="A331" s="230" t="s">
        <v>450</v>
      </c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0"/>
      <c r="O331" s="230"/>
      <c r="P331" s="230"/>
      <c r="Q331" s="230"/>
      <c r="R331" s="231" t="s">
        <v>1274</v>
      </c>
      <c r="S331" s="231"/>
      <c r="T331" s="232" t="s">
        <v>189</v>
      </c>
      <c r="U331" s="232"/>
      <c r="V331" s="232"/>
      <c r="W331" s="232" t="s">
        <v>1254</v>
      </c>
      <c r="X331" s="232" t="s">
        <v>189</v>
      </c>
      <c r="Y331" s="232"/>
      <c r="Z331" s="232"/>
      <c r="AA331" s="233"/>
      <c r="AB331" s="1"/>
    </row>
    <row r="332" spans="1:28">
      <c r="A332" s="230" t="s">
        <v>451</v>
      </c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0"/>
      <c r="O332" s="230"/>
      <c r="P332" s="230"/>
      <c r="Q332" s="230"/>
      <c r="R332" s="231" t="s">
        <v>1275</v>
      </c>
      <c r="S332" s="231"/>
      <c r="T332" s="232" t="s">
        <v>547</v>
      </c>
      <c r="U332" s="232"/>
      <c r="V332" s="232"/>
      <c r="W332" s="232" t="s">
        <v>1254</v>
      </c>
      <c r="X332" s="232" t="s">
        <v>547</v>
      </c>
      <c r="Y332" s="232"/>
      <c r="Z332" s="232"/>
      <c r="AA332" s="233"/>
      <c r="AB332" s="1"/>
    </row>
    <row r="333" spans="1:28">
      <c r="A333" s="230" t="s">
        <v>452</v>
      </c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0"/>
      <c r="O333" s="230"/>
      <c r="P333" s="230"/>
      <c r="Q333" s="230"/>
      <c r="R333" s="231" t="s">
        <v>1276</v>
      </c>
      <c r="S333" s="231"/>
      <c r="T333" s="232" t="s">
        <v>547</v>
      </c>
      <c r="U333" s="232"/>
      <c r="V333" s="232"/>
      <c r="W333" s="232" t="s">
        <v>1254</v>
      </c>
      <c r="X333" s="232" t="s">
        <v>547</v>
      </c>
      <c r="Y333" s="232"/>
      <c r="Z333" s="232"/>
      <c r="AA333" s="233"/>
      <c r="AB333" s="1"/>
    </row>
    <row r="334" spans="1:28">
      <c r="A334" s="230" t="s">
        <v>453</v>
      </c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0"/>
      <c r="O334" s="230"/>
      <c r="P334" s="230"/>
      <c r="Q334" s="230"/>
      <c r="R334" s="231" t="s">
        <v>1277</v>
      </c>
      <c r="S334" s="231"/>
      <c r="T334" s="232" t="s">
        <v>547</v>
      </c>
      <c r="U334" s="232"/>
      <c r="V334" s="232"/>
      <c r="W334" s="232" t="s">
        <v>1254</v>
      </c>
      <c r="X334" s="232" t="s">
        <v>547</v>
      </c>
      <c r="Y334" s="232"/>
      <c r="Z334" s="232"/>
      <c r="AA334" s="233"/>
      <c r="AB334" s="1"/>
    </row>
    <row r="335" spans="1:28">
      <c r="A335" s="230" t="s">
        <v>954</v>
      </c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0"/>
      <c r="O335" s="230"/>
      <c r="P335" s="230"/>
      <c r="Q335" s="230"/>
      <c r="R335" s="231" t="s">
        <v>1278</v>
      </c>
      <c r="S335" s="231"/>
      <c r="T335" s="232" t="s">
        <v>547</v>
      </c>
      <c r="U335" s="232"/>
      <c r="V335" s="232"/>
      <c r="W335" s="232" t="s">
        <v>1254</v>
      </c>
      <c r="X335" s="232" t="s">
        <v>547</v>
      </c>
      <c r="Y335" s="232"/>
      <c r="Z335" s="232"/>
      <c r="AA335" s="233"/>
      <c r="AB335" s="1"/>
    </row>
    <row r="336" spans="1:28">
      <c r="A336" s="230" t="s">
        <v>955</v>
      </c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0"/>
      <c r="O336" s="230"/>
      <c r="P336" s="230"/>
      <c r="Q336" s="230"/>
      <c r="R336" s="231" t="s">
        <v>1288</v>
      </c>
      <c r="S336" s="231"/>
      <c r="T336" s="232" t="s">
        <v>1598</v>
      </c>
      <c r="U336" s="232"/>
      <c r="V336" s="232"/>
      <c r="W336" s="232" t="s">
        <v>1254</v>
      </c>
      <c r="X336" s="232">
        <v>130689341</v>
      </c>
      <c r="Y336" s="232"/>
      <c r="Z336" s="232"/>
      <c r="AA336" s="233"/>
      <c r="AB336" s="1">
        <v>130628605</v>
      </c>
    </row>
    <row r="337" spans="1:28">
      <c r="A337" s="230" t="s">
        <v>454</v>
      </c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0"/>
      <c r="O337" s="230"/>
      <c r="P337" s="230"/>
      <c r="Q337" s="230"/>
      <c r="R337" s="231" t="s">
        <v>1302</v>
      </c>
      <c r="S337" s="231"/>
      <c r="T337" s="232" t="s">
        <v>189</v>
      </c>
      <c r="U337" s="232"/>
      <c r="V337" s="232"/>
      <c r="W337" s="232" t="s">
        <v>1254</v>
      </c>
      <c r="X337" s="232" t="s">
        <v>189</v>
      </c>
      <c r="Y337" s="232"/>
      <c r="Z337" s="232"/>
      <c r="AA337" s="233"/>
      <c r="AB337" s="1"/>
    </row>
    <row r="338" spans="1:28">
      <c r="A338" s="230" t="s">
        <v>455</v>
      </c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0"/>
      <c r="O338" s="230"/>
      <c r="P338" s="230"/>
      <c r="Q338" s="230"/>
      <c r="R338" s="231" t="s">
        <v>1305</v>
      </c>
      <c r="S338" s="231"/>
      <c r="T338" s="232" t="s">
        <v>189</v>
      </c>
      <c r="U338" s="232"/>
      <c r="V338" s="232"/>
      <c r="W338" s="232" t="s">
        <v>1254</v>
      </c>
      <c r="X338" s="232" t="s">
        <v>189</v>
      </c>
      <c r="Y338" s="232"/>
      <c r="Z338" s="232"/>
      <c r="AA338" s="233"/>
      <c r="AB338" s="1"/>
    </row>
    <row r="339" spans="1:28">
      <c r="A339" s="230" t="s">
        <v>956</v>
      </c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0"/>
      <c r="O339" s="230"/>
      <c r="P339" s="230"/>
      <c r="Q339" s="230"/>
      <c r="R339" s="231" t="s">
        <v>1307</v>
      </c>
      <c r="S339" s="231"/>
      <c r="T339" s="232" t="s">
        <v>189</v>
      </c>
      <c r="U339" s="232"/>
      <c r="V339" s="232"/>
      <c r="W339" s="232" t="s">
        <v>1254</v>
      </c>
      <c r="X339" s="232" t="s">
        <v>189</v>
      </c>
      <c r="Y339" s="232"/>
      <c r="Z339" s="232"/>
      <c r="AA339" s="233"/>
      <c r="AB339" s="1"/>
    </row>
    <row r="340" spans="1:28">
      <c r="A340" s="230" t="s">
        <v>456</v>
      </c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0"/>
      <c r="O340" s="230"/>
      <c r="P340" s="230"/>
      <c r="Q340" s="230"/>
      <c r="R340" s="231" t="s">
        <v>1309</v>
      </c>
      <c r="S340" s="231"/>
      <c r="T340" s="232" t="s">
        <v>547</v>
      </c>
      <c r="U340" s="232"/>
      <c r="V340" s="232"/>
      <c r="W340" s="232" t="s">
        <v>1254</v>
      </c>
      <c r="X340" s="232" t="s">
        <v>547</v>
      </c>
      <c r="Y340" s="232"/>
      <c r="Z340" s="232"/>
      <c r="AA340" s="233"/>
      <c r="AB340" s="1"/>
    </row>
    <row r="341" spans="1:28" ht="27" customHeight="1">
      <c r="A341" s="230" t="s">
        <v>457</v>
      </c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0"/>
      <c r="O341" s="230"/>
      <c r="P341" s="230"/>
      <c r="Q341" s="230"/>
      <c r="R341" s="231" t="s">
        <v>1311</v>
      </c>
      <c r="S341" s="231"/>
      <c r="T341" s="232" t="s">
        <v>189</v>
      </c>
      <c r="U341" s="232"/>
      <c r="V341" s="232"/>
      <c r="W341" s="232" t="s">
        <v>1254</v>
      </c>
      <c r="X341" s="232" t="s">
        <v>189</v>
      </c>
      <c r="Y341" s="232"/>
      <c r="Z341" s="232"/>
      <c r="AA341" s="233"/>
      <c r="AB341" s="1"/>
    </row>
    <row r="342" spans="1:28">
      <c r="A342" s="230" t="s">
        <v>957</v>
      </c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0"/>
      <c r="O342" s="230"/>
      <c r="P342" s="230"/>
      <c r="Q342" s="230"/>
      <c r="R342" s="231" t="s">
        <v>1313</v>
      </c>
      <c r="S342" s="231"/>
      <c r="T342" s="232" t="s">
        <v>189</v>
      </c>
      <c r="U342" s="232"/>
      <c r="V342" s="232"/>
      <c r="W342" s="232" t="s">
        <v>1254</v>
      </c>
      <c r="X342" s="232" t="s">
        <v>189</v>
      </c>
      <c r="Y342" s="232"/>
      <c r="Z342" s="232"/>
      <c r="AA342" s="233"/>
      <c r="AB342" s="1"/>
    </row>
    <row r="343" spans="1:28">
      <c r="A343" s="230" t="s">
        <v>458</v>
      </c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0"/>
      <c r="O343" s="230"/>
      <c r="P343" s="230"/>
      <c r="Q343" s="230"/>
      <c r="R343" s="231" t="s">
        <v>1318</v>
      </c>
      <c r="S343" s="231"/>
      <c r="T343" s="232" t="s">
        <v>547</v>
      </c>
      <c r="U343" s="232"/>
      <c r="V343" s="232"/>
      <c r="W343" s="232" t="s">
        <v>1254</v>
      </c>
      <c r="X343" s="232" t="s">
        <v>547</v>
      </c>
      <c r="Y343" s="232"/>
      <c r="Z343" s="232"/>
      <c r="AA343" s="233"/>
      <c r="AB343" s="1"/>
    </row>
    <row r="344" spans="1:28">
      <c r="A344" s="230" t="s">
        <v>958</v>
      </c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0"/>
      <c r="O344" s="230"/>
      <c r="P344" s="230"/>
      <c r="Q344" s="230"/>
      <c r="R344" s="231" t="s">
        <v>1319</v>
      </c>
      <c r="S344" s="231"/>
      <c r="T344" s="232" t="s">
        <v>189</v>
      </c>
      <c r="U344" s="232"/>
      <c r="V344" s="232"/>
      <c r="W344" s="232" t="s">
        <v>1254</v>
      </c>
      <c r="X344" s="232" t="s">
        <v>189</v>
      </c>
      <c r="Y344" s="232"/>
      <c r="Z344" s="232"/>
      <c r="AA344" s="233"/>
      <c r="AB344" s="1"/>
    </row>
    <row r="345" spans="1:28">
      <c r="A345" s="230" t="s">
        <v>459</v>
      </c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0"/>
      <c r="O345" s="230"/>
      <c r="P345" s="230"/>
      <c r="Q345" s="230"/>
      <c r="R345" s="231" t="s">
        <v>1320</v>
      </c>
      <c r="S345" s="231"/>
      <c r="T345" s="232" t="s">
        <v>189</v>
      </c>
      <c r="U345" s="232"/>
      <c r="V345" s="232"/>
      <c r="W345" s="232" t="s">
        <v>1254</v>
      </c>
      <c r="X345" s="232" t="s">
        <v>189</v>
      </c>
      <c r="Y345" s="232"/>
      <c r="Z345" s="232"/>
      <c r="AA345" s="233"/>
      <c r="AB345" s="1"/>
    </row>
    <row r="346" spans="1:28" ht="15.75" thickBot="1">
      <c r="A346" s="218" t="s">
        <v>460</v>
      </c>
      <c r="B346" s="218"/>
      <c r="C346" s="218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18"/>
      <c r="O346" s="218"/>
      <c r="P346" s="218"/>
      <c r="Q346" s="218"/>
      <c r="R346" s="219" t="s">
        <v>1321</v>
      </c>
      <c r="S346" s="219"/>
      <c r="T346" s="220" t="s">
        <v>189</v>
      </c>
      <c r="U346" s="220"/>
      <c r="V346" s="220"/>
      <c r="W346" s="220" t="s">
        <v>1254</v>
      </c>
      <c r="X346" s="220" t="s">
        <v>189</v>
      </c>
      <c r="Y346" s="220"/>
      <c r="Z346" s="220"/>
      <c r="AA346" s="221"/>
      <c r="AB346" s="193"/>
    </row>
    <row r="347" spans="1:28" ht="15.75" thickBot="1">
      <c r="A347" s="222" t="s">
        <v>959</v>
      </c>
      <c r="B347" s="223"/>
      <c r="C347" s="223"/>
      <c r="D347" s="223"/>
      <c r="E347" s="223"/>
      <c r="F347" s="223"/>
      <c r="G347" s="223"/>
      <c r="H347" s="223"/>
      <c r="I347" s="223"/>
      <c r="J347" s="223"/>
      <c r="K347" s="223"/>
      <c r="L347" s="223"/>
      <c r="M347" s="223"/>
      <c r="N347" s="223"/>
      <c r="O347" s="223"/>
      <c r="P347" s="223"/>
      <c r="Q347" s="224"/>
      <c r="R347" s="225" t="s">
        <v>1323</v>
      </c>
      <c r="S347" s="226"/>
      <c r="T347" s="227" t="s">
        <v>1598</v>
      </c>
      <c r="U347" s="228"/>
      <c r="V347" s="228"/>
      <c r="W347" s="229" t="s">
        <v>1254</v>
      </c>
      <c r="X347" s="227">
        <v>130689341</v>
      </c>
      <c r="Y347" s="228"/>
      <c r="Z347" s="228"/>
      <c r="AA347" s="229"/>
      <c r="AB347" s="194">
        <f>SUM(AB336)</f>
        <v>130628605</v>
      </c>
    </row>
    <row r="348" spans="1:28" ht="15.75" thickBot="1">
      <c r="A348" s="212" t="s">
        <v>960</v>
      </c>
      <c r="B348" s="213"/>
      <c r="C348" s="213"/>
      <c r="D348" s="213"/>
      <c r="E348" s="213"/>
      <c r="F348" s="213"/>
      <c r="G348" s="213"/>
      <c r="H348" s="213"/>
      <c r="I348" s="213"/>
      <c r="J348" s="213"/>
      <c r="K348" s="213"/>
      <c r="L348" s="213"/>
      <c r="M348" s="213"/>
      <c r="N348" s="213"/>
      <c r="O348" s="213"/>
      <c r="P348" s="213"/>
      <c r="Q348" s="214"/>
      <c r="R348" s="212"/>
      <c r="S348" s="214"/>
      <c r="T348" s="215">
        <v>739980258</v>
      </c>
      <c r="U348" s="216"/>
      <c r="V348" s="216"/>
      <c r="W348" s="217"/>
      <c r="X348" s="215">
        <v>897947730</v>
      </c>
      <c r="Y348" s="216"/>
      <c r="Z348" s="216"/>
      <c r="AA348" s="216"/>
      <c r="AB348" s="194">
        <f>SUM(AB307+AB347)</f>
        <v>779175890</v>
      </c>
    </row>
    <row r="349" spans="1:28" ht="15.75" thickTop="1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  <c r="AA349" s="123"/>
      <c r="AB349" s="123"/>
    </row>
  </sheetData>
  <mergeCells count="1363">
    <mergeCell ref="A12:Q12"/>
    <mergeCell ref="R12:S12"/>
    <mergeCell ref="T12:W12"/>
    <mergeCell ref="X12:AA12"/>
    <mergeCell ref="A13:Q13"/>
    <mergeCell ref="R13:S13"/>
    <mergeCell ref="T13:W13"/>
    <mergeCell ref="X13:AA13"/>
    <mergeCell ref="A10:Q10"/>
    <mergeCell ref="R10:S10"/>
    <mergeCell ref="T10:W10"/>
    <mergeCell ref="X10:AA10"/>
    <mergeCell ref="A11:Q11"/>
    <mergeCell ref="R11:S11"/>
    <mergeCell ref="T11:W11"/>
    <mergeCell ref="X11:AA11"/>
    <mergeCell ref="A3:AB6"/>
    <mergeCell ref="A7:AA7"/>
    <mergeCell ref="A8:AA8"/>
    <mergeCell ref="A9:Q9"/>
    <mergeCell ref="R9:S9"/>
    <mergeCell ref="T9:W9"/>
    <mergeCell ref="X9:AA9"/>
    <mergeCell ref="A18:Q18"/>
    <mergeCell ref="R18:S18"/>
    <mergeCell ref="T18:W18"/>
    <mergeCell ref="X18:AA18"/>
    <mergeCell ref="A19:Q19"/>
    <mergeCell ref="R19:S19"/>
    <mergeCell ref="T19:W19"/>
    <mergeCell ref="X19:AA19"/>
    <mergeCell ref="A16:Q16"/>
    <mergeCell ref="R16:S16"/>
    <mergeCell ref="T16:W16"/>
    <mergeCell ref="X16:AA16"/>
    <mergeCell ref="A17:Q17"/>
    <mergeCell ref="R17:S17"/>
    <mergeCell ref="T17:W17"/>
    <mergeCell ref="X17:AA17"/>
    <mergeCell ref="A14:Q14"/>
    <mergeCell ref="R14:S14"/>
    <mergeCell ref="T14:W14"/>
    <mergeCell ref="X14:AA14"/>
    <mergeCell ref="A15:Q15"/>
    <mergeCell ref="R15:S15"/>
    <mergeCell ref="T15:W15"/>
    <mergeCell ref="X15:AA15"/>
    <mergeCell ref="A24:Q24"/>
    <mergeCell ref="R24:S24"/>
    <mergeCell ref="T24:W24"/>
    <mergeCell ref="X24:AA24"/>
    <mergeCell ref="A25:Q25"/>
    <mergeCell ref="R25:S25"/>
    <mergeCell ref="T25:W25"/>
    <mergeCell ref="X25:AA25"/>
    <mergeCell ref="A22:Q22"/>
    <mergeCell ref="R22:S22"/>
    <mergeCell ref="T22:W22"/>
    <mergeCell ref="X22:AA22"/>
    <mergeCell ref="A23:Q23"/>
    <mergeCell ref="R23:S23"/>
    <mergeCell ref="T23:W23"/>
    <mergeCell ref="X23:AA23"/>
    <mergeCell ref="A20:Q20"/>
    <mergeCell ref="R20:S20"/>
    <mergeCell ref="T20:W20"/>
    <mergeCell ref="X20:AA20"/>
    <mergeCell ref="A21:Q21"/>
    <mergeCell ref="R21:S21"/>
    <mergeCell ref="T21:W21"/>
    <mergeCell ref="X21:AA21"/>
    <mergeCell ref="A30:Q30"/>
    <mergeCell ref="R30:S30"/>
    <mergeCell ref="T30:W30"/>
    <mergeCell ref="X30:AA30"/>
    <mergeCell ref="A31:Q31"/>
    <mergeCell ref="R31:S31"/>
    <mergeCell ref="T31:W31"/>
    <mergeCell ref="X31:AA31"/>
    <mergeCell ref="A28:Q28"/>
    <mergeCell ref="R28:S28"/>
    <mergeCell ref="T28:W28"/>
    <mergeCell ref="X28:AA28"/>
    <mergeCell ref="A29:Q29"/>
    <mergeCell ref="R29:S29"/>
    <mergeCell ref="T29:W29"/>
    <mergeCell ref="X29:AA29"/>
    <mergeCell ref="A26:Q26"/>
    <mergeCell ref="R26:S26"/>
    <mergeCell ref="T26:W26"/>
    <mergeCell ref="X26:AA26"/>
    <mergeCell ref="A27:Q27"/>
    <mergeCell ref="R27:S27"/>
    <mergeCell ref="T27:W27"/>
    <mergeCell ref="X27:AA27"/>
    <mergeCell ref="A36:Q36"/>
    <mergeCell ref="R36:S36"/>
    <mergeCell ref="T36:W36"/>
    <mergeCell ref="X36:AA36"/>
    <mergeCell ref="A37:Q37"/>
    <mergeCell ref="R37:S37"/>
    <mergeCell ref="T37:W37"/>
    <mergeCell ref="X37:AA37"/>
    <mergeCell ref="A34:Q34"/>
    <mergeCell ref="R34:S34"/>
    <mergeCell ref="T34:W34"/>
    <mergeCell ref="X34:AA34"/>
    <mergeCell ref="A35:Q35"/>
    <mergeCell ref="R35:S35"/>
    <mergeCell ref="T35:W35"/>
    <mergeCell ref="X35:AA35"/>
    <mergeCell ref="A32:Q32"/>
    <mergeCell ref="R32:S32"/>
    <mergeCell ref="T32:W32"/>
    <mergeCell ref="X32:AA32"/>
    <mergeCell ref="A33:Q33"/>
    <mergeCell ref="R33:S33"/>
    <mergeCell ref="T33:W33"/>
    <mergeCell ref="X33:AA33"/>
    <mergeCell ref="A42:Q42"/>
    <mergeCell ref="R42:S42"/>
    <mergeCell ref="T42:W42"/>
    <mergeCell ref="X42:AA42"/>
    <mergeCell ref="A43:Q43"/>
    <mergeCell ref="R43:S43"/>
    <mergeCell ref="T43:W43"/>
    <mergeCell ref="X43:AA43"/>
    <mergeCell ref="A40:Q40"/>
    <mergeCell ref="R40:S40"/>
    <mergeCell ref="T40:W40"/>
    <mergeCell ref="X40:AA40"/>
    <mergeCell ref="A41:Q41"/>
    <mergeCell ref="R41:S41"/>
    <mergeCell ref="T41:W41"/>
    <mergeCell ref="X41:AA41"/>
    <mergeCell ref="A38:Q38"/>
    <mergeCell ref="R38:S38"/>
    <mergeCell ref="T38:W38"/>
    <mergeCell ref="X38:AA38"/>
    <mergeCell ref="A39:Q39"/>
    <mergeCell ref="R39:S39"/>
    <mergeCell ref="T39:W39"/>
    <mergeCell ref="X39:AA39"/>
    <mergeCell ref="A48:Q48"/>
    <mergeCell ref="R48:S48"/>
    <mergeCell ref="T48:W48"/>
    <mergeCell ref="X48:AA48"/>
    <mergeCell ref="A49:Q49"/>
    <mergeCell ref="R49:S49"/>
    <mergeCell ref="T49:W49"/>
    <mergeCell ref="X49:AA49"/>
    <mergeCell ref="A46:Q46"/>
    <mergeCell ref="R46:S46"/>
    <mergeCell ref="T46:W46"/>
    <mergeCell ref="X46:AA46"/>
    <mergeCell ref="A47:Q47"/>
    <mergeCell ref="R47:S47"/>
    <mergeCell ref="T47:W47"/>
    <mergeCell ref="X47:AA47"/>
    <mergeCell ref="A44:Q44"/>
    <mergeCell ref="R44:S44"/>
    <mergeCell ref="T44:W44"/>
    <mergeCell ref="X44:AA44"/>
    <mergeCell ref="A45:Q45"/>
    <mergeCell ref="R45:S45"/>
    <mergeCell ref="T45:W45"/>
    <mergeCell ref="X45:AA45"/>
    <mergeCell ref="A54:Q54"/>
    <mergeCell ref="R54:S54"/>
    <mergeCell ref="T54:W54"/>
    <mergeCell ref="X54:AA54"/>
    <mergeCell ref="A55:Q55"/>
    <mergeCell ref="R55:S55"/>
    <mergeCell ref="T55:W55"/>
    <mergeCell ref="X55:AA55"/>
    <mergeCell ref="A52:Q52"/>
    <mergeCell ref="R52:S52"/>
    <mergeCell ref="T52:W52"/>
    <mergeCell ref="X52:AA52"/>
    <mergeCell ref="A53:Q53"/>
    <mergeCell ref="R53:S53"/>
    <mergeCell ref="T53:W53"/>
    <mergeCell ref="X53:AA53"/>
    <mergeCell ref="A50:Q50"/>
    <mergeCell ref="R50:S50"/>
    <mergeCell ref="T50:W50"/>
    <mergeCell ref="X50:AA50"/>
    <mergeCell ref="A51:Q51"/>
    <mergeCell ref="R51:S51"/>
    <mergeCell ref="T51:W51"/>
    <mergeCell ref="X51:AA51"/>
    <mergeCell ref="A60:Q60"/>
    <mergeCell ref="R60:S60"/>
    <mergeCell ref="T60:W60"/>
    <mergeCell ref="X60:AA60"/>
    <mergeCell ref="A61:Q61"/>
    <mergeCell ref="R61:S61"/>
    <mergeCell ref="T61:W61"/>
    <mergeCell ref="X61:AA61"/>
    <mergeCell ref="A58:Q58"/>
    <mergeCell ref="R58:S58"/>
    <mergeCell ref="T58:W58"/>
    <mergeCell ref="X58:AA58"/>
    <mergeCell ref="A59:Q59"/>
    <mergeCell ref="R59:S59"/>
    <mergeCell ref="T59:W59"/>
    <mergeCell ref="X59:AA59"/>
    <mergeCell ref="A56:Q56"/>
    <mergeCell ref="R56:S56"/>
    <mergeCell ref="T56:W56"/>
    <mergeCell ref="X56:AA56"/>
    <mergeCell ref="A57:Q57"/>
    <mergeCell ref="R57:S57"/>
    <mergeCell ref="T57:W57"/>
    <mergeCell ref="X57:AA57"/>
    <mergeCell ref="A66:Q66"/>
    <mergeCell ref="R66:S66"/>
    <mergeCell ref="T66:W66"/>
    <mergeCell ref="X66:AA66"/>
    <mergeCell ref="A67:Q67"/>
    <mergeCell ref="R67:S67"/>
    <mergeCell ref="T67:W67"/>
    <mergeCell ref="X67:AA67"/>
    <mergeCell ref="A64:Q64"/>
    <mergeCell ref="R64:S64"/>
    <mergeCell ref="T64:W64"/>
    <mergeCell ref="X64:AA64"/>
    <mergeCell ref="A65:Q65"/>
    <mergeCell ref="R65:S65"/>
    <mergeCell ref="T65:W65"/>
    <mergeCell ref="X65:AA65"/>
    <mergeCell ref="A62:Q62"/>
    <mergeCell ref="R62:S62"/>
    <mergeCell ref="T62:W62"/>
    <mergeCell ref="X62:AA62"/>
    <mergeCell ref="A63:Q63"/>
    <mergeCell ref="R63:S63"/>
    <mergeCell ref="T63:W63"/>
    <mergeCell ref="X63:AA63"/>
    <mergeCell ref="A72:Q72"/>
    <mergeCell ref="R72:S72"/>
    <mergeCell ref="T72:W72"/>
    <mergeCell ref="X72:AA72"/>
    <mergeCell ref="A73:Q73"/>
    <mergeCell ref="R73:S73"/>
    <mergeCell ref="T73:W73"/>
    <mergeCell ref="X73:AA73"/>
    <mergeCell ref="A70:Q70"/>
    <mergeCell ref="R70:S70"/>
    <mergeCell ref="T70:W70"/>
    <mergeCell ref="X70:AA70"/>
    <mergeCell ref="A71:Q71"/>
    <mergeCell ref="R71:S71"/>
    <mergeCell ref="T71:W71"/>
    <mergeCell ref="X71:AA71"/>
    <mergeCell ref="A68:Q68"/>
    <mergeCell ref="R68:S68"/>
    <mergeCell ref="T68:W68"/>
    <mergeCell ref="X68:AA68"/>
    <mergeCell ref="A69:Q69"/>
    <mergeCell ref="R69:S69"/>
    <mergeCell ref="T69:W69"/>
    <mergeCell ref="X69:AA69"/>
    <mergeCell ref="A78:Q78"/>
    <mergeCell ref="R78:S78"/>
    <mergeCell ref="T78:W78"/>
    <mergeCell ref="X78:AA78"/>
    <mergeCell ref="A79:Q79"/>
    <mergeCell ref="R79:S79"/>
    <mergeCell ref="T79:W79"/>
    <mergeCell ref="X79:AA79"/>
    <mergeCell ref="A76:Q76"/>
    <mergeCell ref="R76:S76"/>
    <mergeCell ref="T76:W76"/>
    <mergeCell ref="X76:AA76"/>
    <mergeCell ref="A77:Q77"/>
    <mergeCell ref="R77:S77"/>
    <mergeCell ref="T77:W77"/>
    <mergeCell ref="X77:AA77"/>
    <mergeCell ref="A74:Q74"/>
    <mergeCell ref="R74:S74"/>
    <mergeCell ref="T74:W74"/>
    <mergeCell ref="X74:AA74"/>
    <mergeCell ref="A75:Q75"/>
    <mergeCell ref="R75:S75"/>
    <mergeCell ref="T75:W75"/>
    <mergeCell ref="X75:AA75"/>
    <mergeCell ref="A84:Q84"/>
    <mergeCell ref="R84:S84"/>
    <mergeCell ref="T84:W84"/>
    <mergeCell ref="X84:AA84"/>
    <mergeCell ref="A85:Q85"/>
    <mergeCell ref="R85:S85"/>
    <mergeCell ref="T85:W85"/>
    <mergeCell ref="X85:AA85"/>
    <mergeCell ref="A82:Q82"/>
    <mergeCell ref="R82:S82"/>
    <mergeCell ref="T82:W82"/>
    <mergeCell ref="X82:AA82"/>
    <mergeCell ref="A83:Q83"/>
    <mergeCell ref="R83:S83"/>
    <mergeCell ref="T83:W83"/>
    <mergeCell ref="X83:AA83"/>
    <mergeCell ref="A80:Q80"/>
    <mergeCell ref="R80:S80"/>
    <mergeCell ref="T80:W80"/>
    <mergeCell ref="X80:AA80"/>
    <mergeCell ref="A81:Q81"/>
    <mergeCell ref="R81:S81"/>
    <mergeCell ref="T81:W81"/>
    <mergeCell ref="X81:AA81"/>
    <mergeCell ref="A90:Q90"/>
    <mergeCell ref="R90:S90"/>
    <mergeCell ref="T90:W90"/>
    <mergeCell ref="X90:AA90"/>
    <mergeCell ref="A91:Q91"/>
    <mergeCell ref="R91:S91"/>
    <mergeCell ref="T91:W91"/>
    <mergeCell ref="X91:AA91"/>
    <mergeCell ref="A88:Q88"/>
    <mergeCell ref="R88:S88"/>
    <mergeCell ref="T88:W88"/>
    <mergeCell ref="X88:AA88"/>
    <mergeCell ref="A89:Q89"/>
    <mergeCell ref="R89:S89"/>
    <mergeCell ref="T89:W89"/>
    <mergeCell ref="X89:AA89"/>
    <mergeCell ref="A86:Q86"/>
    <mergeCell ref="R86:S86"/>
    <mergeCell ref="T86:W86"/>
    <mergeCell ref="X86:AA86"/>
    <mergeCell ref="A87:Q87"/>
    <mergeCell ref="R87:S87"/>
    <mergeCell ref="T87:W87"/>
    <mergeCell ref="X87:AA87"/>
    <mergeCell ref="A96:Q96"/>
    <mergeCell ref="R96:S96"/>
    <mergeCell ref="T96:W96"/>
    <mergeCell ref="X96:AA96"/>
    <mergeCell ref="A97:Q97"/>
    <mergeCell ref="R97:S97"/>
    <mergeCell ref="T97:W97"/>
    <mergeCell ref="X97:AA97"/>
    <mergeCell ref="A94:Q94"/>
    <mergeCell ref="R94:S94"/>
    <mergeCell ref="T94:W94"/>
    <mergeCell ref="X94:AA94"/>
    <mergeCell ref="A95:Q95"/>
    <mergeCell ref="R95:S95"/>
    <mergeCell ref="T95:W95"/>
    <mergeCell ref="X95:AA95"/>
    <mergeCell ref="A92:Q92"/>
    <mergeCell ref="R92:S92"/>
    <mergeCell ref="T92:W92"/>
    <mergeCell ref="X92:AA92"/>
    <mergeCell ref="A93:Q93"/>
    <mergeCell ref="R93:S93"/>
    <mergeCell ref="T93:W93"/>
    <mergeCell ref="X93:AA93"/>
    <mergeCell ref="A102:Q102"/>
    <mergeCell ref="R102:S102"/>
    <mergeCell ref="T102:W102"/>
    <mergeCell ref="X102:AA102"/>
    <mergeCell ref="A103:Q103"/>
    <mergeCell ref="R103:S103"/>
    <mergeCell ref="T103:W103"/>
    <mergeCell ref="X103:AA103"/>
    <mergeCell ref="A100:Q100"/>
    <mergeCell ref="R100:S100"/>
    <mergeCell ref="T100:W100"/>
    <mergeCell ref="X100:AA100"/>
    <mergeCell ref="A101:Q101"/>
    <mergeCell ref="R101:S101"/>
    <mergeCell ref="T101:W101"/>
    <mergeCell ref="X101:AA101"/>
    <mergeCell ref="A98:Q98"/>
    <mergeCell ref="R98:S98"/>
    <mergeCell ref="T98:W98"/>
    <mergeCell ref="X98:AA98"/>
    <mergeCell ref="A99:Q99"/>
    <mergeCell ref="R99:S99"/>
    <mergeCell ref="T99:W99"/>
    <mergeCell ref="X99:AA99"/>
    <mergeCell ref="A108:Q108"/>
    <mergeCell ref="R108:S108"/>
    <mergeCell ref="T108:W108"/>
    <mergeCell ref="X108:AA108"/>
    <mergeCell ref="A109:Q109"/>
    <mergeCell ref="R109:S109"/>
    <mergeCell ref="T109:W109"/>
    <mergeCell ref="X109:AA109"/>
    <mergeCell ref="A106:Q106"/>
    <mergeCell ref="R106:S106"/>
    <mergeCell ref="T106:W106"/>
    <mergeCell ref="X106:AA106"/>
    <mergeCell ref="A107:Q107"/>
    <mergeCell ref="R107:S107"/>
    <mergeCell ref="T107:W107"/>
    <mergeCell ref="X107:AA107"/>
    <mergeCell ref="A104:Q104"/>
    <mergeCell ref="R104:S104"/>
    <mergeCell ref="T104:W104"/>
    <mergeCell ref="X104:AA104"/>
    <mergeCell ref="A105:Q105"/>
    <mergeCell ref="R105:S105"/>
    <mergeCell ref="T105:W105"/>
    <mergeCell ref="X105:AA105"/>
    <mergeCell ref="A114:Q114"/>
    <mergeCell ref="R114:S114"/>
    <mergeCell ref="T114:W114"/>
    <mergeCell ref="X114:AA114"/>
    <mergeCell ref="A115:Q115"/>
    <mergeCell ref="R115:S115"/>
    <mergeCell ref="T115:W115"/>
    <mergeCell ref="X115:AA115"/>
    <mergeCell ref="A112:Q112"/>
    <mergeCell ref="R112:S112"/>
    <mergeCell ref="T112:W112"/>
    <mergeCell ref="X112:AA112"/>
    <mergeCell ref="A113:Q113"/>
    <mergeCell ref="R113:S113"/>
    <mergeCell ref="T113:W113"/>
    <mergeCell ref="X113:AA113"/>
    <mergeCell ref="A110:Q110"/>
    <mergeCell ref="R110:S110"/>
    <mergeCell ref="T110:W110"/>
    <mergeCell ref="X110:AA110"/>
    <mergeCell ref="A111:Q111"/>
    <mergeCell ref="R111:S111"/>
    <mergeCell ref="T111:W111"/>
    <mergeCell ref="X111:AA111"/>
    <mergeCell ref="A120:Q120"/>
    <mergeCell ref="R120:S120"/>
    <mergeCell ref="T120:W120"/>
    <mergeCell ref="X120:AA120"/>
    <mergeCell ref="A121:Q121"/>
    <mergeCell ref="R121:S121"/>
    <mergeCell ref="T121:W121"/>
    <mergeCell ref="X121:AA121"/>
    <mergeCell ref="A118:Q118"/>
    <mergeCell ref="R118:S118"/>
    <mergeCell ref="T118:W118"/>
    <mergeCell ref="X118:AA118"/>
    <mergeCell ref="A119:Q119"/>
    <mergeCell ref="R119:S119"/>
    <mergeCell ref="T119:W119"/>
    <mergeCell ref="X119:AA119"/>
    <mergeCell ref="A116:Q116"/>
    <mergeCell ref="R116:S116"/>
    <mergeCell ref="T116:W116"/>
    <mergeCell ref="X116:AA116"/>
    <mergeCell ref="A117:Q117"/>
    <mergeCell ref="R117:S117"/>
    <mergeCell ref="T117:W117"/>
    <mergeCell ref="X117:AA117"/>
    <mergeCell ref="A126:Q126"/>
    <mergeCell ref="R126:S126"/>
    <mergeCell ref="T126:W126"/>
    <mergeCell ref="X126:AA126"/>
    <mergeCell ref="A127:Q127"/>
    <mergeCell ref="R127:S127"/>
    <mergeCell ref="T127:W127"/>
    <mergeCell ref="X127:AA127"/>
    <mergeCell ref="A124:Q124"/>
    <mergeCell ref="R124:S124"/>
    <mergeCell ref="T124:W124"/>
    <mergeCell ref="X124:AA124"/>
    <mergeCell ref="A125:Q125"/>
    <mergeCell ref="R125:S125"/>
    <mergeCell ref="T125:W125"/>
    <mergeCell ref="X125:AA125"/>
    <mergeCell ref="A122:Q122"/>
    <mergeCell ref="R122:S122"/>
    <mergeCell ref="T122:W122"/>
    <mergeCell ref="X122:AA122"/>
    <mergeCell ref="A123:Q123"/>
    <mergeCell ref="R123:S123"/>
    <mergeCell ref="T123:W123"/>
    <mergeCell ref="X123:AA123"/>
    <mergeCell ref="A132:Q132"/>
    <mergeCell ref="R132:S132"/>
    <mergeCell ref="T132:W132"/>
    <mergeCell ref="X132:AA132"/>
    <mergeCell ref="A133:Q133"/>
    <mergeCell ref="R133:S133"/>
    <mergeCell ref="T133:W133"/>
    <mergeCell ref="X133:AA133"/>
    <mergeCell ref="A130:Q130"/>
    <mergeCell ref="R130:S130"/>
    <mergeCell ref="T130:W130"/>
    <mergeCell ref="X130:AA130"/>
    <mergeCell ref="A131:Q131"/>
    <mergeCell ref="R131:S131"/>
    <mergeCell ref="T131:W131"/>
    <mergeCell ref="X131:AA131"/>
    <mergeCell ref="A128:Q128"/>
    <mergeCell ref="R128:S128"/>
    <mergeCell ref="T128:W128"/>
    <mergeCell ref="X128:AA128"/>
    <mergeCell ref="A129:Q129"/>
    <mergeCell ref="R129:S129"/>
    <mergeCell ref="T129:W129"/>
    <mergeCell ref="X129:AA129"/>
    <mergeCell ref="A138:Q138"/>
    <mergeCell ref="R138:S138"/>
    <mergeCell ref="T138:W138"/>
    <mergeCell ref="X138:AA138"/>
    <mergeCell ref="A139:Q139"/>
    <mergeCell ref="R139:S139"/>
    <mergeCell ref="T139:W139"/>
    <mergeCell ref="X139:AA139"/>
    <mergeCell ref="A136:Q136"/>
    <mergeCell ref="R136:S136"/>
    <mergeCell ref="T136:W136"/>
    <mergeCell ref="X136:AA136"/>
    <mergeCell ref="A137:Q137"/>
    <mergeCell ref="R137:S137"/>
    <mergeCell ref="T137:W137"/>
    <mergeCell ref="X137:AA137"/>
    <mergeCell ref="A134:Q134"/>
    <mergeCell ref="R134:S134"/>
    <mergeCell ref="T134:W134"/>
    <mergeCell ref="X134:AA134"/>
    <mergeCell ref="A135:Q135"/>
    <mergeCell ref="R135:S135"/>
    <mergeCell ref="T135:W135"/>
    <mergeCell ref="X135:AA135"/>
    <mergeCell ref="A144:Q144"/>
    <mergeCell ref="R144:S144"/>
    <mergeCell ref="T144:W144"/>
    <mergeCell ref="X144:AA144"/>
    <mergeCell ref="A145:Q145"/>
    <mergeCell ref="R145:S145"/>
    <mergeCell ref="T145:W145"/>
    <mergeCell ref="X145:AA145"/>
    <mergeCell ref="A142:Q142"/>
    <mergeCell ref="R142:S142"/>
    <mergeCell ref="T142:W142"/>
    <mergeCell ref="X142:AA142"/>
    <mergeCell ref="A143:Q143"/>
    <mergeCell ref="R143:S143"/>
    <mergeCell ref="T143:W143"/>
    <mergeCell ref="X143:AA143"/>
    <mergeCell ref="A140:Q140"/>
    <mergeCell ref="R140:S140"/>
    <mergeCell ref="T140:W140"/>
    <mergeCell ref="X140:AA140"/>
    <mergeCell ref="A141:Q141"/>
    <mergeCell ref="R141:S141"/>
    <mergeCell ref="T141:W141"/>
    <mergeCell ref="X141:AA141"/>
    <mergeCell ref="A150:Q150"/>
    <mergeCell ref="R150:S150"/>
    <mergeCell ref="T150:W150"/>
    <mergeCell ref="X150:AA150"/>
    <mergeCell ref="A151:Q151"/>
    <mergeCell ref="R151:S151"/>
    <mergeCell ref="T151:W151"/>
    <mergeCell ref="X151:AA151"/>
    <mergeCell ref="A148:Q148"/>
    <mergeCell ref="R148:S148"/>
    <mergeCell ref="T148:W148"/>
    <mergeCell ref="X148:AA148"/>
    <mergeCell ref="A149:Q149"/>
    <mergeCell ref="R149:S149"/>
    <mergeCell ref="T149:W149"/>
    <mergeCell ref="X149:AA149"/>
    <mergeCell ref="A146:Q146"/>
    <mergeCell ref="R146:S146"/>
    <mergeCell ref="T146:W146"/>
    <mergeCell ref="X146:AA146"/>
    <mergeCell ref="A147:Q147"/>
    <mergeCell ref="R147:S147"/>
    <mergeCell ref="T147:W147"/>
    <mergeCell ref="X147:AA147"/>
    <mergeCell ref="A156:Q156"/>
    <mergeCell ref="R156:S156"/>
    <mergeCell ref="T156:W156"/>
    <mergeCell ref="X156:AA156"/>
    <mergeCell ref="A157:Q157"/>
    <mergeCell ref="R157:S157"/>
    <mergeCell ref="T157:W157"/>
    <mergeCell ref="X157:AA157"/>
    <mergeCell ref="A154:Q154"/>
    <mergeCell ref="R154:S154"/>
    <mergeCell ref="T154:W154"/>
    <mergeCell ref="X154:AA154"/>
    <mergeCell ref="A155:Q155"/>
    <mergeCell ref="R155:S155"/>
    <mergeCell ref="T155:W155"/>
    <mergeCell ref="X155:AA155"/>
    <mergeCell ref="A152:Q152"/>
    <mergeCell ref="R152:S152"/>
    <mergeCell ref="T152:W152"/>
    <mergeCell ref="X152:AA152"/>
    <mergeCell ref="A153:Q153"/>
    <mergeCell ref="R153:S153"/>
    <mergeCell ref="T153:W153"/>
    <mergeCell ref="X153:AA153"/>
    <mergeCell ref="A162:Q162"/>
    <mergeCell ref="R162:S162"/>
    <mergeCell ref="T162:W162"/>
    <mergeCell ref="X162:AA162"/>
    <mergeCell ref="A163:Q163"/>
    <mergeCell ref="R163:S163"/>
    <mergeCell ref="T163:W163"/>
    <mergeCell ref="X163:AA163"/>
    <mergeCell ref="A160:Q160"/>
    <mergeCell ref="R160:S160"/>
    <mergeCell ref="T160:W160"/>
    <mergeCell ref="X160:AA160"/>
    <mergeCell ref="A161:Q161"/>
    <mergeCell ref="R161:S161"/>
    <mergeCell ref="T161:W161"/>
    <mergeCell ref="X161:AA161"/>
    <mergeCell ref="A158:Q158"/>
    <mergeCell ref="R158:S158"/>
    <mergeCell ref="T158:W158"/>
    <mergeCell ref="X158:AA158"/>
    <mergeCell ref="A159:Q159"/>
    <mergeCell ref="R159:S159"/>
    <mergeCell ref="T159:W159"/>
    <mergeCell ref="X159:AA159"/>
    <mergeCell ref="A168:Q168"/>
    <mergeCell ref="R168:S168"/>
    <mergeCell ref="T168:W168"/>
    <mergeCell ref="X168:AA168"/>
    <mergeCell ref="A169:Q169"/>
    <mergeCell ref="R169:S169"/>
    <mergeCell ref="T169:W169"/>
    <mergeCell ref="X169:AA169"/>
    <mergeCell ref="A166:Q166"/>
    <mergeCell ref="R166:S166"/>
    <mergeCell ref="T166:W166"/>
    <mergeCell ref="X166:AA166"/>
    <mergeCell ref="A167:Q167"/>
    <mergeCell ref="R167:S167"/>
    <mergeCell ref="T167:W167"/>
    <mergeCell ref="X167:AA167"/>
    <mergeCell ref="A164:Q164"/>
    <mergeCell ref="R164:S164"/>
    <mergeCell ref="T164:W164"/>
    <mergeCell ref="X164:AA164"/>
    <mergeCell ref="A165:Q165"/>
    <mergeCell ref="R165:S165"/>
    <mergeCell ref="T165:W165"/>
    <mergeCell ref="X165:AA165"/>
    <mergeCell ref="A174:Q174"/>
    <mergeCell ref="R174:S174"/>
    <mergeCell ref="T174:W174"/>
    <mergeCell ref="X174:AA174"/>
    <mergeCell ref="A175:Q175"/>
    <mergeCell ref="R175:S175"/>
    <mergeCell ref="T175:W175"/>
    <mergeCell ref="X175:AA175"/>
    <mergeCell ref="A172:Q172"/>
    <mergeCell ref="R172:S172"/>
    <mergeCell ref="T172:W172"/>
    <mergeCell ref="X172:AA172"/>
    <mergeCell ref="A173:Q173"/>
    <mergeCell ref="R173:S173"/>
    <mergeCell ref="T173:W173"/>
    <mergeCell ref="X173:AA173"/>
    <mergeCell ref="A170:Q170"/>
    <mergeCell ref="R170:S170"/>
    <mergeCell ref="T170:W170"/>
    <mergeCell ref="X170:AA170"/>
    <mergeCell ref="A171:Q171"/>
    <mergeCell ref="R171:S171"/>
    <mergeCell ref="T171:W171"/>
    <mergeCell ref="X171:AA171"/>
    <mergeCell ref="A180:Q180"/>
    <mergeCell ref="R180:S180"/>
    <mergeCell ref="T180:W180"/>
    <mergeCell ref="X180:AA180"/>
    <mergeCell ref="A181:Q181"/>
    <mergeCell ref="R181:S181"/>
    <mergeCell ref="T181:W181"/>
    <mergeCell ref="X181:AA181"/>
    <mergeCell ref="A178:Q178"/>
    <mergeCell ref="R178:S178"/>
    <mergeCell ref="T178:W178"/>
    <mergeCell ref="X178:AA178"/>
    <mergeCell ref="A179:Q179"/>
    <mergeCell ref="R179:S179"/>
    <mergeCell ref="T179:W179"/>
    <mergeCell ref="X179:AA179"/>
    <mergeCell ref="A176:Q176"/>
    <mergeCell ref="R176:S176"/>
    <mergeCell ref="T176:W176"/>
    <mergeCell ref="X176:AA176"/>
    <mergeCell ref="A177:Q177"/>
    <mergeCell ref="R177:S177"/>
    <mergeCell ref="T177:W177"/>
    <mergeCell ref="X177:AA177"/>
    <mergeCell ref="A186:Q186"/>
    <mergeCell ref="R186:S186"/>
    <mergeCell ref="T186:W186"/>
    <mergeCell ref="X186:AA186"/>
    <mergeCell ref="A187:Q187"/>
    <mergeCell ref="R187:S187"/>
    <mergeCell ref="T187:W187"/>
    <mergeCell ref="X187:AA187"/>
    <mergeCell ref="A184:Q184"/>
    <mergeCell ref="R184:S184"/>
    <mergeCell ref="T184:W184"/>
    <mergeCell ref="X184:AA184"/>
    <mergeCell ref="A185:Q185"/>
    <mergeCell ref="R185:S185"/>
    <mergeCell ref="T185:W185"/>
    <mergeCell ref="X185:AA185"/>
    <mergeCell ref="A182:Q182"/>
    <mergeCell ref="R182:S182"/>
    <mergeCell ref="T182:W182"/>
    <mergeCell ref="X182:AA182"/>
    <mergeCell ref="A183:Q183"/>
    <mergeCell ref="R183:S183"/>
    <mergeCell ref="T183:W183"/>
    <mergeCell ref="X183:AA183"/>
    <mergeCell ref="A192:Q192"/>
    <mergeCell ref="R192:S192"/>
    <mergeCell ref="T192:W192"/>
    <mergeCell ref="X192:AA192"/>
    <mergeCell ref="A193:Q193"/>
    <mergeCell ref="R193:S193"/>
    <mergeCell ref="T193:W193"/>
    <mergeCell ref="X193:AA193"/>
    <mergeCell ref="A190:Q190"/>
    <mergeCell ref="R190:S190"/>
    <mergeCell ref="T190:W190"/>
    <mergeCell ref="X190:AA190"/>
    <mergeCell ref="A191:Q191"/>
    <mergeCell ref="R191:S191"/>
    <mergeCell ref="T191:W191"/>
    <mergeCell ref="X191:AA191"/>
    <mergeCell ref="A188:Q188"/>
    <mergeCell ref="R188:S188"/>
    <mergeCell ref="T188:W188"/>
    <mergeCell ref="X188:AA188"/>
    <mergeCell ref="A189:Q189"/>
    <mergeCell ref="R189:S189"/>
    <mergeCell ref="T189:W189"/>
    <mergeCell ref="X189:AA189"/>
    <mergeCell ref="A198:Q198"/>
    <mergeCell ref="R198:S198"/>
    <mergeCell ref="T198:W198"/>
    <mergeCell ref="X198:AA198"/>
    <mergeCell ref="A199:Q199"/>
    <mergeCell ref="R199:S199"/>
    <mergeCell ref="T199:W199"/>
    <mergeCell ref="X199:AA199"/>
    <mergeCell ref="A196:Q196"/>
    <mergeCell ref="R196:S196"/>
    <mergeCell ref="T196:W196"/>
    <mergeCell ref="X196:AA196"/>
    <mergeCell ref="A197:Q197"/>
    <mergeCell ref="R197:S197"/>
    <mergeCell ref="T197:W197"/>
    <mergeCell ref="X197:AA197"/>
    <mergeCell ref="A194:Q194"/>
    <mergeCell ref="R194:S194"/>
    <mergeCell ref="T194:W194"/>
    <mergeCell ref="X194:AA194"/>
    <mergeCell ref="A195:Q195"/>
    <mergeCell ref="R195:S195"/>
    <mergeCell ref="T195:W195"/>
    <mergeCell ref="X195:AA195"/>
    <mergeCell ref="A204:Q204"/>
    <mergeCell ref="R204:S204"/>
    <mergeCell ref="T204:W204"/>
    <mergeCell ref="X204:AA204"/>
    <mergeCell ref="A205:Q205"/>
    <mergeCell ref="R205:S205"/>
    <mergeCell ref="T205:W205"/>
    <mergeCell ref="X205:AA205"/>
    <mergeCell ref="A202:Q202"/>
    <mergeCell ref="R202:S202"/>
    <mergeCell ref="T202:W202"/>
    <mergeCell ref="X202:AA202"/>
    <mergeCell ref="A203:Q203"/>
    <mergeCell ref="R203:S203"/>
    <mergeCell ref="T203:W203"/>
    <mergeCell ref="X203:AA203"/>
    <mergeCell ref="A200:Q200"/>
    <mergeCell ref="R200:S200"/>
    <mergeCell ref="T200:W200"/>
    <mergeCell ref="X200:AA200"/>
    <mergeCell ref="A201:Q201"/>
    <mergeCell ref="R201:S201"/>
    <mergeCell ref="T201:W201"/>
    <mergeCell ref="X201:AA201"/>
    <mergeCell ref="A210:Q210"/>
    <mergeCell ref="R210:S210"/>
    <mergeCell ref="T210:W210"/>
    <mergeCell ref="X210:AA210"/>
    <mergeCell ref="A211:Q211"/>
    <mergeCell ref="R211:S211"/>
    <mergeCell ref="T211:W211"/>
    <mergeCell ref="X211:AA211"/>
    <mergeCell ref="A208:Q208"/>
    <mergeCell ref="R208:S208"/>
    <mergeCell ref="T208:W208"/>
    <mergeCell ref="X208:AA208"/>
    <mergeCell ref="A209:Q209"/>
    <mergeCell ref="R209:S209"/>
    <mergeCell ref="T209:W209"/>
    <mergeCell ref="X209:AA209"/>
    <mergeCell ref="A206:Q206"/>
    <mergeCell ref="R206:S206"/>
    <mergeCell ref="T206:W206"/>
    <mergeCell ref="X206:AA206"/>
    <mergeCell ref="A207:Q207"/>
    <mergeCell ref="R207:S207"/>
    <mergeCell ref="T207:W207"/>
    <mergeCell ref="X207:AA207"/>
    <mergeCell ref="A216:Q216"/>
    <mergeCell ref="R216:S216"/>
    <mergeCell ref="T216:W216"/>
    <mergeCell ref="X216:AA216"/>
    <mergeCell ref="A217:Q217"/>
    <mergeCell ref="R217:S217"/>
    <mergeCell ref="T217:W217"/>
    <mergeCell ref="X217:AA217"/>
    <mergeCell ref="A214:Q214"/>
    <mergeCell ref="R214:S214"/>
    <mergeCell ref="T214:W214"/>
    <mergeCell ref="X214:AA214"/>
    <mergeCell ref="A215:Q215"/>
    <mergeCell ref="R215:S215"/>
    <mergeCell ref="T215:W215"/>
    <mergeCell ref="X215:AA215"/>
    <mergeCell ref="A212:Q212"/>
    <mergeCell ref="R212:S212"/>
    <mergeCell ref="T212:W212"/>
    <mergeCell ref="X212:AA212"/>
    <mergeCell ref="A213:Q213"/>
    <mergeCell ref="R213:S213"/>
    <mergeCell ref="T213:W213"/>
    <mergeCell ref="X213:AA213"/>
    <mergeCell ref="A222:Q222"/>
    <mergeCell ref="R222:S222"/>
    <mergeCell ref="T222:W222"/>
    <mergeCell ref="X222:AA222"/>
    <mergeCell ref="A223:Q223"/>
    <mergeCell ref="R223:S223"/>
    <mergeCell ref="T223:W223"/>
    <mergeCell ref="X223:AA223"/>
    <mergeCell ref="A220:Q220"/>
    <mergeCell ref="R220:S220"/>
    <mergeCell ref="T220:W220"/>
    <mergeCell ref="X220:AA220"/>
    <mergeCell ref="A221:Q221"/>
    <mergeCell ref="R221:S221"/>
    <mergeCell ref="T221:W221"/>
    <mergeCell ref="X221:AA221"/>
    <mergeCell ref="A218:Q218"/>
    <mergeCell ref="R218:S218"/>
    <mergeCell ref="T218:W218"/>
    <mergeCell ref="X218:AA218"/>
    <mergeCell ref="A219:Q219"/>
    <mergeCell ref="R219:S219"/>
    <mergeCell ref="T219:W219"/>
    <mergeCell ref="X219:AA219"/>
    <mergeCell ref="A228:Q228"/>
    <mergeCell ref="R228:S228"/>
    <mergeCell ref="T228:W228"/>
    <mergeCell ref="X228:AA228"/>
    <mergeCell ref="A229:Q229"/>
    <mergeCell ref="R229:S229"/>
    <mergeCell ref="T229:W229"/>
    <mergeCell ref="X229:AA229"/>
    <mergeCell ref="A226:Q226"/>
    <mergeCell ref="R226:S226"/>
    <mergeCell ref="T226:W226"/>
    <mergeCell ref="X226:AA226"/>
    <mergeCell ref="A227:Q227"/>
    <mergeCell ref="R227:S227"/>
    <mergeCell ref="T227:W227"/>
    <mergeCell ref="X227:AA227"/>
    <mergeCell ref="A224:Q224"/>
    <mergeCell ref="R224:S224"/>
    <mergeCell ref="T224:W224"/>
    <mergeCell ref="X224:AA224"/>
    <mergeCell ref="A225:Q225"/>
    <mergeCell ref="R225:S225"/>
    <mergeCell ref="T225:W225"/>
    <mergeCell ref="X225:AA225"/>
    <mergeCell ref="A234:Q234"/>
    <mergeCell ref="R234:S234"/>
    <mergeCell ref="T234:W234"/>
    <mergeCell ref="X234:AA234"/>
    <mergeCell ref="A235:Q235"/>
    <mergeCell ref="R235:S235"/>
    <mergeCell ref="T235:W235"/>
    <mergeCell ref="X235:AA235"/>
    <mergeCell ref="A232:Q232"/>
    <mergeCell ref="R232:S232"/>
    <mergeCell ref="T232:W232"/>
    <mergeCell ref="X232:AA232"/>
    <mergeCell ref="A233:Q233"/>
    <mergeCell ref="R233:S233"/>
    <mergeCell ref="T233:W233"/>
    <mergeCell ref="X233:AA233"/>
    <mergeCell ref="A230:Q230"/>
    <mergeCell ref="R230:S230"/>
    <mergeCell ref="T230:W230"/>
    <mergeCell ref="X230:AA230"/>
    <mergeCell ref="A231:Q231"/>
    <mergeCell ref="R231:S231"/>
    <mergeCell ref="T231:W231"/>
    <mergeCell ref="X231:AA231"/>
    <mergeCell ref="A240:Q240"/>
    <mergeCell ref="R240:S240"/>
    <mergeCell ref="T240:W240"/>
    <mergeCell ref="X240:AA240"/>
    <mergeCell ref="A241:Q241"/>
    <mergeCell ref="R241:S241"/>
    <mergeCell ref="T241:W241"/>
    <mergeCell ref="X241:AA241"/>
    <mergeCell ref="A238:Q238"/>
    <mergeCell ref="R238:S238"/>
    <mergeCell ref="T238:W238"/>
    <mergeCell ref="X238:AA238"/>
    <mergeCell ref="A239:Q239"/>
    <mergeCell ref="R239:S239"/>
    <mergeCell ref="T239:W239"/>
    <mergeCell ref="X239:AA239"/>
    <mergeCell ref="A236:Q236"/>
    <mergeCell ref="R236:S236"/>
    <mergeCell ref="T236:W236"/>
    <mergeCell ref="X236:AA236"/>
    <mergeCell ref="A237:Q237"/>
    <mergeCell ref="R237:S237"/>
    <mergeCell ref="T237:W237"/>
    <mergeCell ref="X237:AA237"/>
    <mergeCell ref="A246:Q246"/>
    <mergeCell ref="R246:S246"/>
    <mergeCell ref="T246:W246"/>
    <mergeCell ref="X246:AA246"/>
    <mergeCell ref="A247:Q247"/>
    <mergeCell ref="R247:S247"/>
    <mergeCell ref="T247:W247"/>
    <mergeCell ref="X247:AA247"/>
    <mergeCell ref="A244:Q244"/>
    <mergeCell ref="R244:S244"/>
    <mergeCell ref="T244:W244"/>
    <mergeCell ref="X244:AA244"/>
    <mergeCell ref="A245:Q245"/>
    <mergeCell ref="R245:S245"/>
    <mergeCell ref="T245:W245"/>
    <mergeCell ref="X245:AA245"/>
    <mergeCell ref="A242:Q242"/>
    <mergeCell ref="R242:S242"/>
    <mergeCell ref="T242:W242"/>
    <mergeCell ref="X242:AA242"/>
    <mergeCell ref="A243:Q243"/>
    <mergeCell ref="R243:S243"/>
    <mergeCell ref="T243:W243"/>
    <mergeCell ref="X243:AA243"/>
    <mergeCell ref="A252:Q252"/>
    <mergeCell ref="R252:S252"/>
    <mergeCell ref="T252:W252"/>
    <mergeCell ref="X252:AA252"/>
    <mergeCell ref="A253:Q253"/>
    <mergeCell ref="R253:S253"/>
    <mergeCell ref="T253:W253"/>
    <mergeCell ref="X253:AA253"/>
    <mergeCell ref="A250:Q250"/>
    <mergeCell ref="R250:S250"/>
    <mergeCell ref="T250:W250"/>
    <mergeCell ref="X250:AA250"/>
    <mergeCell ref="A251:Q251"/>
    <mergeCell ref="R251:S251"/>
    <mergeCell ref="T251:W251"/>
    <mergeCell ref="X251:AA251"/>
    <mergeCell ref="A248:Q248"/>
    <mergeCell ref="R248:S248"/>
    <mergeCell ref="T248:W248"/>
    <mergeCell ref="X248:AA248"/>
    <mergeCell ref="A249:Q249"/>
    <mergeCell ref="R249:S249"/>
    <mergeCell ref="T249:W249"/>
    <mergeCell ref="X249:AA249"/>
    <mergeCell ref="A258:Q258"/>
    <mergeCell ref="R258:S258"/>
    <mergeCell ref="T258:W258"/>
    <mergeCell ref="X258:AA258"/>
    <mergeCell ref="A259:Q259"/>
    <mergeCell ref="R259:S259"/>
    <mergeCell ref="T259:W259"/>
    <mergeCell ref="X259:AA259"/>
    <mergeCell ref="A256:Q256"/>
    <mergeCell ref="R256:S256"/>
    <mergeCell ref="T256:W256"/>
    <mergeCell ref="X256:AA256"/>
    <mergeCell ref="A257:Q257"/>
    <mergeCell ref="R257:S257"/>
    <mergeCell ref="T257:W257"/>
    <mergeCell ref="X257:AA257"/>
    <mergeCell ref="A254:Q254"/>
    <mergeCell ref="R254:S254"/>
    <mergeCell ref="T254:W254"/>
    <mergeCell ref="X254:AA254"/>
    <mergeCell ref="A255:Q255"/>
    <mergeCell ref="R255:S255"/>
    <mergeCell ref="T255:W255"/>
    <mergeCell ref="X255:AA255"/>
    <mergeCell ref="A264:Q264"/>
    <mergeCell ref="R264:S264"/>
    <mergeCell ref="T264:W264"/>
    <mergeCell ref="X264:AA264"/>
    <mergeCell ref="A265:Q265"/>
    <mergeCell ref="R265:S265"/>
    <mergeCell ref="T265:W265"/>
    <mergeCell ref="X265:AA265"/>
    <mergeCell ref="A262:Q262"/>
    <mergeCell ref="R262:S262"/>
    <mergeCell ref="T262:W262"/>
    <mergeCell ref="X262:AA262"/>
    <mergeCell ref="A263:Q263"/>
    <mergeCell ref="R263:S263"/>
    <mergeCell ref="T263:W263"/>
    <mergeCell ref="X263:AA263"/>
    <mergeCell ref="A260:Q260"/>
    <mergeCell ref="R260:S260"/>
    <mergeCell ref="T260:W260"/>
    <mergeCell ref="X260:AA260"/>
    <mergeCell ref="A261:Q261"/>
    <mergeCell ref="R261:S261"/>
    <mergeCell ref="T261:W261"/>
    <mergeCell ref="X261:AA261"/>
    <mergeCell ref="A270:Q270"/>
    <mergeCell ref="R270:S270"/>
    <mergeCell ref="T270:W270"/>
    <mergeCell ref="X270:AA270"/>
    <mergeCell ref="A271:Q271"/>
    <mergeCell ref="R271:S271"/>
    <mergeCell ref="T271:W271"/>
    <mergeCell ref="X271:AA271"/>
    <mergeCell ref="A268:Q268"/>
    <mergeCell ref="R268:S268"/>
    <mergeCell ref="T268:W268"/>
    <mergeCell ref="X268:AA268"/>
    <mergeCell ref="A269:Q269"/>
    <mergeCell ref="R269:S269"/>
    <mergeCell ref="T269:W269"/>
    <mergeCell ref="X269:AA269"/>
    <mergeCell ref="A266:Q266"/>
    <mergeCell ref="R266:S266"/>
    <mergeCell ref="T266:W266"/>
    <mergeCell ref="X266:AA266"/>
    <mergeCell ref="A267:Q267"/>
    <mergeCell ref="R267:S267"/>
    <mergeCell ref="T267:W267"/>
    <mergeCell ref="X267:AA267"/>
    <mergeCell ref="A276:Q276"/>
    <mergeCell ref="R276:S276"/>
    <mergeCell ref="T276:W276"/>
    <mergeCell ref="X276:AA276"/>
    <mergeCell ref="A277:Q277"/>
    <mergeCell ref="R277:S277"/>
    <mergeCell ref="T277:W277"/>
    <mergeCell ref="X277:AA277"/>
    <mergeCell ref="A274:Q274"/>
    <mergeCell ref="R274:S274"/>
    <mergeCell ref="T274:W274"/>
    <mergeCell ref="X274:AA274"/>
    <mergeCell ref="A275:Q275"/>
    <mergeCell ref="R275:S275"/>
    <mergeCell ref="T275:W275"/>
    <mergeCell ref="X275:AA275"/>
    <mergeCell ref="A272:Q272"/>
    <mergeCell ref="R272:S272"/>
    <mergeCell ref="T272:W272"/>
    <mergeCell ref="X272:AA272"/>
    <mergeCell ref="A273:Q273"/>
    <mergeCell ref="R273:S273"/>
    <mergeCell ref="T273:W273"/>
    <mergeCell ref="X273:AA273"/>
    <mergeCell ref="A282:Q282"/>
    <mergeCell ref="R282:S282"/>
    <mergeCell ref="T282:W282"/>
    <mergeCell ref="X282:AA282"/>
    <mergeCell ref="A283:Q283"/>
    <mergeCell ref="R283:S283"/>
    <mergeCell ref="T283:W283"/>
    <mergeCell ref="X283:AA283"/>
    <mergeCell ref="A280:Q280"/>
    <mergeCell ref="R280:S280"/>
    <mergeCell ref="T280:W280"/>
    <mergeCell ref="X280:AA280"/>
    <mergeCell ref="A281:Q281"/>
    <mergeCell ref="R281:S281"/>
    <mergeCell ref="T281:W281"/>
    <mergeCell ref="X281:AA281"/>
    <mergeCell ref="A278:Q278"/>
    <mergeCell ref="R278:S278"/>
    <mergeCell ref="T278:W278"/>
    <mergeCell ref="X278:AA278"/>
    <mergeCell ref="A279:Q279"/>
    <mergeCell ref="R279:S279"/>
    <mergeCell ref="T279:W279"/>
    <mergeCell ref="X279:AA279"/>
    <mergeCell ref="A288:Q288"/>
    <mergeCell ref="R288:S288"/>
    <mergeCell ref="T288:W288"/>
    <mergeCell ref="X288:AA288"/>
    <mergeCell ref="A289:Q289"/>
    <mergeCell ref="R289:S289"/>
    <mergeCell ref="T289:W289"/>
    <mergeCell ref="X289:AA289"/>
    <mergeCell ref="A286:Q286"/>
    <mergeCell ref="R286:S286"/>
    <mergeCell ref="T286:W286"/>
    <mergeCell ref="X286:AA286"/>
    <mergeCell ref="A287:Q287"/>
    <mergeCell ref="R287:S287"/>
    <mergeCell ref="T287:W287"/>
    <mergeCell ref="X287:AA287"/>
    <mergeCell ref="A284:Q284"/>
    <mergeCell ref="R284:S284"/>
    <mergeCell ref="T284:W284"/>
    <mergeCell ref="X284:AA284"/>
    <mergeCell ref="A285:Q285"/>
    <mergeCell ref="R285:S285"/>
    <mergeCell ref="T285:W285"/>
    <mergeCell ref="X285:AA285"/>
    <mergeCell ref="A294:Q294"/>
    <mergeCell ref="R294:S294"/>
    <mergeCell ref="T294:W294"/>
    <mergeCell ref="X294:AA294"/>
    <mergeCell ref="A295:Q295"/>
    <mergeCell ref="R295:S295"/>
    <mergeCell ref="T295:W295"/>
    <mergeCell ref="X295:AA295"/>
    <mergeCell ref="A292:Q292"/>
    <mergeCell ref="R292:S292"/>
    <mergeCell ref="T292:W292"/>
    <mergeCell ref="X292:AA292"/>
    <mergeCell ref="A293:Q293"/>
    <mergeCell ref="R293:S293"/>
    <mergeCell ref="T293:W293"/>
    <mergeCell ref="X293:AA293"/>
    <mergeCell ref="A290:Q290"/>
    <mergeCell ref="R290:S290"/>
    <mergeCell ref="T290:W290"/>
    <mergeCell ref="X290:AA290"/>
    <mergeCell ref="A291:Q291"/>
    <mergeCell ref="R291:S291"/>
    <mergeCell ref="T291:W291"/>
    <mergeCell ref="X291:AA291"/>
    <mergeCell ref="A300:Q300"/>
    <mergeCell ref="R300:S300"/>
    <mergeCell ref="T300:W300"/>
    <mergeCell ref="X300:AA300"/>
    <mergeCell ref="A301:Q301"/>
    <mergeCell ref="R301:S301"/>
    <mergeCell ref="T301:W301"/>
    <mergeCell ref="X301:AA301"/>
    <mergeCell ref="A298:Q298"/>
    <mergeCell ref="R298:S298"/>
    <mergeCell ref="T298:W298"/>
    <mergeCell ref="X298:AA298"/>
    <mergeCell ref="A299:Q299"/>
    <mergeCell ref="R299:S299"/>
    <mergeCell ref="T299:W299"/>
    <mergeCell ref="X299:AA299"/>
    <mergeCell ref="A296:Q296"/>
    <mergeCell ref="R296:S296"/>
    <mergeCell ref="T296:W296"/>
    <mergeCell ref="X296:AA296"/>
    <mergeCell ref="A297:Q297"/>
    <mergeCell ref="R297:S297"/>
    <mergeCell ref="T297:W297"/>
    <mergeCell ref="X297:AA297"/>
    <mergeCell ref="A306:Q306"/>
    <mergeCell ref="R306:S306"/>
    <mergeCell ref="T306:W306"/>
    <mergeCell ref="X306:AA306"/>
    <mergeCell ref="A307:Q307"/>
    <mergeCell ref="R307:S307"/>
    <mergeCell ref="T307:W307"/>
    <mergeCell ref="X307:AA307"/>
    <mergeCell ref="A304:Q304"/>
    <mergeCell ref="R304:S304"/>
    <mergeCell ref="T304:W304"/>
    <mergeCell ref="X304:AA304"/>
    <mergeCell ref="A305:Q305"/>
    <mergeCell ref="R305:S305"/>
    <mergeCell ref="T305:W305"/>
    <mergeCell ref="X305:AA305"/>
    <mergeCell ref="A302:Q302"/>
    <mergeCell ref="R302:S302"/>
    <mergeCell ref="T302:W302"/>
    <mergeCell ref="X302:AA302"/>
    <mergeCell ref="A303:Q303"/>
    <mergeCell ref="R303:S303"/>
    <mergeCell ref="T303:W303"/>
    <mergeCell ref="X303:AA303"/>
    <mergeCell ref="A312:Q312"/>
    <mergeCell ref="R312:S312"/>
    <mergeCell ref="T312:W312"/>
    <mergeCell ref="X312:AA312"/>
    <mergeCell ref="A313:Q313"/>
    <mergeCell ref="R313:S313"/>
    <mergeCell ref="T313:W313"/>
    <mergeCell ref="X313:AA313"/>
    <mergeCell ref="A310:Q310"/>
    <mergeCell ref="R310:S310"/>
    <mergeCell ref="T310:W310"/>
    <mergeCell ref="X310:AA310"/>
    <mergeCell ref="A311:Q311"/>
    <mergeCell ref="R311:S311"/>
    <mergeCell ref="T311:W311"/>
    <mergeCell ref="X311:AA311"/>
    <mergeCell ref="A308:Q308"/>
    <mergeCell ref="R308:S308"/>
    <mergeCell ref="T308:W308"/>
    <mergeCell ref="X308:AA308"/>
    <mergeCell ref="A309:Q309"/>
    <mergeCell ref="R309:S309"/>
    <mergeCell ref="T309:W309"/>
    <mergeCell ref="X309:AA309"/>
    <mergeCell ref="A318:Q318"/>
    <mergeCell ref="R318:S318"/>
    <mergeCell ref="T318:W318"/>
    <mergeCell ref="X318:AA318"/>
    <mergeCell ref="A319:Q319"/>
    <mergeCell ref="R319:S319"/>
    <mergeCell ref="T319:W319"/>
    <mergeCell ref="X319:AA319"/>
    <mergeCell ref="A316:Q316"/>
    <mergeCell ref="R316:S316"/>
    <mergeCell ref="T316:W316"/>
    <mergeCell ref="X316:AA316"/>
    <mergeCell ref="A317:Q317"/>
    <mergeCell ref="R317:S317"/>
    <mergeCell ref="T317:W317"/>
    <mergeCell ref="X317:AA317"/>
    <mergeCell ref="A314:Q314"/>
    <mergeCell ref="R314:S314"/>
    <mergeCell ref="T314:W314"/>
    <mergeCell ref="X314:AA314"/>
    <mergeCell ref="A315:Q315"/>
    <mergeCell ref="R315:S315"/>
    <mergeCell ref="T315:W315"/>
    <mergeCell ref="X315:AA315"/>
    <mergeCell ref="A324:Q324"/>
    <mergeCell ref="R324:S324"/>
    <mergeCell ref="T324:W324"/>
    <mergeCell ref="X324:AA324"/>
    <mergeCell ref="A325:Q325"/>
    <mergeCell ref="R325:S325"/>
    <mergeCell ref="T325:W325"/>
    <mergeCell ref="X325:AA325"/>
    <mergeCell ref="A322:Q322"/>
    <mergeCell ref="R322:S322"/>
    <mergeCell ref="T322:W322"/>
    <mergeCell ref="X322:AA322"/>
    <mergeCell ref="A323:Q323"/>
    <mergeCell ref="R323:S323"/>
    <mergeCell ref="T323:W323"/>
    <mergeCell ref="X323:AA323"/>
    <mergeCell ref="A320:Q320"/>
    <mergeCell ref="R320:S320"/>
    <mergeCell ref="T320:W320"/>
    <mergeCell ref="X320:AA320"/>
    <mergeCell ref="A321:Q321"/>
    <mergeCell ref="R321:S321"/>
    <mergeCell ref="T321:W321"/>
    <mergeCell ref="X321:AA321"/>
    <mergeCell ref="A330:Q330"/>
    <mergeCell ref="R330:S330"/>
    <mergeCell ref="T330:W330"/>
    <mergeCell ref="X330:AA330"/>
    <mergeCell ref="A331:Q331"/>
    <mergeCell ref="R331:S331"/>
    <mergeCell ref="T331:W331"/>
    <mergeCell ref="X331:AA331"/>
    <mergeCell ref="A328:Q328"/>
    <mergeCell ref="R328:S328"/>
    <mergeCell ref="T328:W328"/>
    <mergeCell ref="X328:AA328"/>
    <mergeCell ref="A329:Q329"/>
    <mergeCell ref="R329:S329"/>
    <mergeCell ref="T329:W329"/>
    <mergeCell ref="X329:AA329"/>
    <mergeCell ref="A326:Q326"/>
    <mergeCell ref="R326:S326"/>
    <mergeCell ref="T326:W326"/>
    <mergeCell ref="X326:AA326"/>
    <mergeCell ref="A327:Q327"/>
    <mergeCell ref="R327:S327"/>
    <mergeCell ref="T327:W327"/>
    <mergeCell ref="X327:AA327"/>
    <mergeCell ref="A336:Q336"/>
    <mergeCell ref="R336:S336"/>
    <mergeCell ref="T336:W336"/>
    <mergeCell ref="X336:AA336"/>
    <mergeCell ref="A337:Q337"/>
    <mergeCell ref="R337:S337"/>
    <mergeCell ref="T337:W337"/>
    <mergeCell ref="X337:AA337"/>
    <mergeCell ref="A334:Q334"/>
    <mergeCell ref="R334:S334"/>
    <mergeCell ref="T334:W334"/>
    <mergeCell ref="X334:AA334"/>
    <mergeCell ref="A335:Q335"/>
    <mergeCell ref="R335:S335"/>
    <mergeCell ref="T335:W335"/>
    <mergeCell ref="X335:AA335"/>
    <mergeCell ref="A332:Q332"/>
    <mergeCell ref="R332:S332"/>
    <mergeCell ref="T332:W332"/>
    <mergeCell ref="X332:AA332"/>
    <mergeCell ref="A333:Q333"/>
    <mergeCell ref="R333:S333"/>
    <mergeCell ref="T333:W333"/>
    <mergeCell ref="X333:AA333"/>
    <mergeCell ref="A342:Q342"/>
    <mergeCell ref="R342:S342"/>
    <mergeCell ref="T342:W342"/>
    <mergeCell ref="X342:AA342"/>
    <mergeCell ref="A343:Q343"/>
    <mergeCell ref="R343:S343"/>
    <mergeCell ref="T343:W343"/>
    <mergeCell ref="X343:AA343"/>
    <mergeCell ref="A340:Q340"/>
    <mergeCell ref="R340:S340"/>
    <mergeCell ref="T340:W340"/>
    <mergeCell ref="X340:AA340"/>
    <mergeCell ref="A341:Q341"/>
    <mergeCell ref="R341:S341"/>
    <mergeCell ref="T341:W341"/>
    <mergeCell ref="X341:AA341"/>
    <mergeCell ref="A338:Q338"/>
    <mergeCell ref="R338:S338"/>
    <mergeCell ref="T338:W338"/>
    <mergeCell ref="X338:AA338"/>
    <mergeCell ref="A339:Q339"/>
    <mergeCell ref="R339:S339"/>
    <mergeCell ref="T339:W339"/>
    <mergeCell ref="X339:AA339"/>
    <mergeCell ref="A348:Q348"/>
    <mergeCell ref="R348:S348"/>
    <mergeCell ref="T348:W348"/>
    <mergeCell ref="X348:AA348"/>
    <mergeCell ref="A346:Q346"/>
    <mergeCell ref="R346:S346"/>
    <mergeCell ref="T346:W346"/>
    <mergeCell ref="X346:AA346"/>
    <mergeCell ref="A347:Q347"/>
    <mergeCell ref="R347:S347"/>
    <mergeCell ref="T347:W347"/>
    <mergeCell ref="X347:AA347"/>
    <mergeCell ref="A344:Q344"/>
    <mergeCell ref="R344:S344"/>
    <mergeCell ref="T344:W344"/>
    <mergeCell ref="X344:AA344"/>
    <mergeCell ref="A345:Q345"/>
    <mergeCell ref="R345:S345"/>
    <mergeCell ref="T345:W345"/>
    <mergeCell ref="X345:AA34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E325"/>
  <sheetViews>
    <sheetView workbookViewId="0">
      <selection activeCell="G12" sqref="G12"/>
    </sheetView>
  </sheetViews>
  <sheetFormatPr defaultRowHeight="15"/>
  <cols>
    <col min="1" max="1" width="38" customWidth="1"/>
    <col min="2" max="2" width="11.28515625" customWidth="1"/>
    <col min="3" max="3" width="15.140625" customWidth="1"/>
    <col min="4" max="4" width="18.42578125" customWidth="1"/>
    <col min="5" max="5" width="19.5703125" customWidth="1"/>
  </cols>
  <sheetData>
    <row r="3" spans="1:5">
      <c r="A3" s="392" t="s">
        <v>1633</v>
      </c>
      <c r="B3" s="392"/>
      <c r="C3" s="392"/>
      <c r="D3" s="392"/>
      <c r="E3" s="392"/>
    </row>
    <row r="4" spans="1:5">
      <c r="A4" s="392"/>
      <c r="B4" s="392"/>
      <c r="C4" s="392"/>
      <c r="D4" s="392"/>
      <c r="E4" s="392"/>
    </row>
    <row r="5" spans="1:5">
      <c r="A5" s="392"/>
      <c r="B5" s="392"/>
      <c r="C5" s="392"/>
      <c r="D5" s="392"/>
      <c r="E5" s="392"/>
    </row>
    <row r="6" spans="1:5">
      <c r="A6" s="392"/>
      <c r="B6" s="392"/>
      <c r="C6" s="392"/>
      <c r="D6" s="392"/>
      <c r="E6" s="392"/>
    </row>
    <row r="7" spans="1:5">
      <c r="A7" s="392"/>
      <c r="B7" s="392"/>
      <c r="C7" s="392"/>
      <c r="D7" s="392"/>
      <c r="E7" s="392"/>
    </row>
    <row r="8" spans="1:5">
      <c r="A8" s="123"/>
      <c r="B8" s="123"/>
      <c r="C8" s="123"/>
      <c r="D8" s="123"/>
      <c r="E8" s="123"/>
    </row>
    <row r="9" spans="1:5" ht="30">
      <c r="A9" s="148" t="s">
        <v>39</v>
      </c>
      <c r="B9" s="149" t="s">
        <v>10</v>
      </c>
      <c r="C9" s="148" t="s">
        <v>545</v>
      </c>
      <c r="D9" s="148" t="s">
        <v>592</v>
      </c>
      <c r="E9" s="148" t="s">
        <v>6</v>
      </c>
    </row>
    <row r="10" spans="1:5">
      <c r="A10" s="150">
        <v>1</v>
      </c>
      <c r="B10" s="150">
        <v>2</v>
      </c>
      <c r="C10" s="150">
        <v>3</v>
      </c>
      <c r="D10" s="150">
        <v>4</v>
      </c>
      <c r="E10" s="150">
        <v>5</v>
      </c>
    </row>
    <row r="11" spans="1:5" ht="30">
      <c r="A11" s="151" t="s">
        <v>593</v>
      </c>
      <c r="B11" s="152">
        <v>1</v>
      </c>
      <c r="C11" s="152">
        <v>0</v>
      </c>
      <c r="D11" s="152">
        <v>0</v>
      </c>
      <c r="E11" s="152">
        <v>0</v>
      </c>
    </row>
    <row r="12" spans="1:5" ht="45">
      <c r="A12" s="151" t="s">
        <v>594</v>
      </c>
      <c r="B12" s="152">
        <v>2</v>
      </c>
      <c r="C12" s="152">
        <v>0</v>
      </c>
      <c r="D12" s="152">
        <v>0</v>
      </c>
      <c r="E12" s="152">
        <v>0</v>
      </c>
    </row>
    <row r="13" spans="1:5" ht="45">
      <c r="A13" s="151" t="s">
        <v>595</v>
      </c>
      <c r="B13" s="152">
        <v>3</v>
      </c>
      <c r="C13" s="152">
        <v>0</v>
      </c>
      <c r="D13" s="152">
        <v>0</v>
      </c>
      <c r="E13" s="152">
        <v>0</v>
      </c>
    </row>
    <row r="14" spans="1:5" ht="30">
      <c r="A14" s="151" t="s">
        <v>596</v>
      </c>
      <c r="B14" s="152">
        <v>4</v>
      </c>
      <c r="C14" s="152">
        <v>0</v>
      </c>
      <c r="D14" s="152">
        <v>0</v>
      </c>
      <c r="E14" s="152">
        <v>0</v>
      </c>
    </row>
    <row r="15" spans="1:5" ht="45">
      <c r="A15" s="151" t="s">
        <v>597</v>
      </c>
      <c r="B15" s="152">
        <v>5</v>
      </c>
      <c r="C15" s="152">
        <v>0</v>
      </c>
      <c r="D15" s="152">
        <v>0</v>
      </c>
      <c r="E15" s="152">
        <v>0</v>
      </c>
    </row>
    <row r="16" spans="1:5" ht="30">
      <c r="A16" s="151" t="s">
        <v>598</v>
      </c>
      <c r="B16" s="152">
        <v>6</v>
      </c>
      <c r="C16" s="152">
        <v>0</v>
      </c>
      <c r="D16" s="152">
        <v>0</v>
      </c>
      <c r="E16" s="152">
        <v>0</v>
      </c>
    </row>
    <row r="17" spans="1:5" ht="30">
      <c r="A17" s="153" t="s">
        <v>599</v>
      </c>
      <c r="B17" s="154">
        <v>7</v>
      </c>
      <c r="C17" s="154">
        <v>0</v>
      </c>
      <c r="D17" s="154">
        <v>0</v>
      </c>
      <c r="E17" s="154">
        <v>0</v>
      </c>
    </row>
    <row r="18" spans="1:5" ht="30">
      <c r="A18" s="151" t="s">
        <v>600</v>
      </c>
      <c r="B18" s="152">
        <v>8</v>
      </c>
      <c r="C18" s="152">
        <v>0</v>
      </c>
      <c r="D18" s="152">
        <v>0</v>
      </c>
      <c r="E18" s="152">
        <v>0</v>
      </c>
    </row>
    <row r="19" spans="1:5" ht="60">
      <c r="A19" s="151" t="s">
        <v>601</v>
      </c>
      <c r="B19" s="152">
        <v>9</v>
      </c>
      <c r="C19" s="152">
        <v>0</v>
      </c>
      <c r="D19" s="152">
        <v>0</v>
      </c>
      <c r="E19" s="152">
        <v>0</v>
      </c>
    </row>
    <row r="20" spans="1:5" ht="60">
      <c r="A20" s="153" t="s">
        <v>602</v>
      </c>
      <c r="B20" s="154">
        <v>10</v>
      </c>
      <c r="C20" s="154">
        <v>0</v>
      </c>
      <c r="D20" s="154">
        <v>0</v>
      </c>
      <c r="E20" s="154">
        <v>0</v>
      </c>
    </row>
    <row r="21" spans="1:5" ht="30">
      <c r="A21" s="151" t="s">
        <v>603</v>
      </c>
      <c r="B21" s="152">
        <v>11</v>
      </c>
      <c r="C21" s="151" t="s">
        <v>547</v>
      </c>
      <c r="D21" s="151" t="s">
        <v>547</v>
      </c>
      <c r="E21" s="152">
        <v>0</v>
      </c>
    </row>
    <row r="22" spans="1:5" ht="30">
      <c r="A22" s="151" t="s">
        <v>604</v>
      </c>
      <c r="B22" s="152">
        <v>12</v>
      </c>
      <c r="C22" s="151" t="s">
        <v>547</v>
      </c>
      <c r="D22" s="151" t="s">
        <v>547</v>
      </c>
      <c r="E22" s="152">
        <v>0</v>
      </c>
    </row>
    <row r="23" spans="1:5" ht="45">
      <c r="A23" s="151" t="s">
        <v>605</v>
      </c>
      <c r="B23" s="152">
        <v>13</v>
      </c>
      <c r="C23" s="151" t="s">
        <v>547</v>
      </c>
      <c r="D23" s="151" t="s">
        <v>547</v>
      </c>
      <c r="E23" s="152">
        <v>0</v>
      </c>
    </row>
    <row r="24" spans="1:5" ht="30">
      <c r="A24" s="151" t="s">
        <v>606</v>
      </c>
      <c r="B24" s="152">
        <v>14</v>
      </c>
      <c r="C24" s="151" t="s">
        <v>547</v>
      </c>
      <c r="D24" s="151" t="s">
        <v>547</v>
      </c>
      <c r="E24" s="152">
        <v>0</v>
      </c>
    </row>
    <row r="25" spans="1:5" ht="30">
      <c r="A25" s="151" t="s">
        <v>607</v>
      </c>
      <c r="B25" s="152">
        <v>15</v>
      </c>
      <c r="C25" s="151" t="s">
        <v>547</v>
      </c>
      <c r="D25" s="151" t="s">
        <v>547</v>
      </c>
      <c r="E25" s="152">
        <v>0</v>
      </c>
    </row>
    <row r="26" spans="1:5" ht="30">
      <c r="A26" s="151" t="s">
        <v>608</v>
      </c>
      <c r="B26" s="152">
        <v>16</v>
      </c>
      <c r="C26" s="151" t="s">
        <v>547</v>
      </c>
      <c r="D26" s="151" t="s">
        <v>547</v>
      </c>
      <c r="E26" s="152">
        <v>0</v>
      </c>
    </row>
    <row r="27" spans="1:5" ht="30">
      <c r="A27" s="151" t="s">
        <v>609</v>
      </c>
      <c r="B27" s="152">
        <v>17</v>
      </c>
      <c r="C27" s="151" t="s">
        <v>547</v>
      </c>
      <c r="D27" s="151" t="s">
        <v>547</v>
      </c>
      <c r="E27" s="152">
        <v>0</v>
      </c>
    </row>
    <row r="28" spans="1:5" ht="30">
      <c r="A28" s="151" t="s">
        <v>610</v>
      </c>
      <c r="B28" s="152">
        <v>18</v>
      </c>
      <c r="C28" s="151" t="s">
        <v>547</v>
      </c>
      <c r="D28" s="151" t="s">
        <v>547</v>
      </c>
      <c r="E28" s="152">
        <v>0</v>
      </c>
    </row>
    <row r="29" spans="1:5" ht="30">
      <c r="A29" s="151" t="s">
        <v>611</v>
      </c>
      <c r="B29" s="152">
        <v>19</v>
      </c>
      <c r="C29" s="151" t="s">
        <v>547</v>
      </c>
      <c r="D29" s="151" t="s">
        <v>547</v>
      </c>
      <c r="E29" s="152">
        <v>0</v>
      </c>
    </row>
    <row r="30" spans="1:5" ht="30">
      <c r="A30" s="151" t="s">
        <v>612</v>
      </c>
      <c r="B30" s="152">
        <v>20</v>
      </c>
      <c r="C30" s="151" t="s">
        <v>547</v>
      </c>
      <c r="D30" s="151" t="s">
        <v>547</v>
      </c>
      <c r="E30" s="152">
        <v>0</v>
      </c>
    </row>
    <row r="31" spans="1:5" ht="60">
      <c r="A31" s="153" t="s">
        <v>613</v>
      </c>
      <c r="B31" s="154">
        <v>21</v>
      </c>
      <c r="C31" s="154">
        <v>0</v>
      </c>
      <c r="D31" s="154">
        <v>0</v>
      </c>
      <c r="E31" s="154">
        <v>0</v>
      </c>
    </row>
    <row r="32" spans="1:5" ht="30">
      <c r="A32" s="151" t="s">
        <v>614</v>
      </c>
      <c r="B32" s="152">
        <v>22</v>
      </c>
      <c r="C32" s="151" t="s">
        <v>547</v>
      </c>
      <c r="D32" s="151" t="s">
        <v>547</v>
      </c>
      <c r="E32" s="152">
        <v>0</v>
      </c>
    </row>
    <row r="33" spans="1:5" ht="30">
      <c r="A33" s="151" t="s">
        <v>615</v>
      </c>
      <c r="B33" s="152">
        <v>23</v>
      </c>
      <c r="C33" s="151" t="s">
        <v>547</v>
      </c>
      <c r="D33" s="151" t="s">
        <v>547</v>
      </c>
      <c r="E33" s="152">
        <v>0</v>
      </c>
    </row>
    <row r="34" spans="1:5" ht="45">
      <c r="A34" s="151" t="s">
        <v>616</v>
      </c>
      <c r="B34" s="152">
        <v>24</v>
      </c>
      <c r="C34" s="151" t="s">
        <v>547</v>
      </c>
      <c r="D34" s="151" t="s">
        <v>547</v>
      </c>
      <c r="E34" s="152">
        <v>0</v>
      </c>
    </row>
    <row r="35" spans="1:5" ht="30">
      <c r="A35" s="151" t="s">
        <v>617</v>
      </c>
      <c r="B35" s="152">
        <v>25</v>
      </c>
      <c r="C35" s="151" t="s">
        <v>547</v>
      </c>
      <c r="D35" s="151" t="s">
        <v>547</v>
      </c>
      <c r="E35" s="152">
        <v>0</v>
      </c>
    </row>
    <row r="36" spans="1:5" ht="30">
      <c r="A36" s="151" t="s">
        <v>618</v>
      </c>
      <c r="B36" s="152">
        <v>26</v>
      </c>
      <c r="C36" s="151" t="s">
        <v>547</v>
      </c>
      <c r="D36" s="151" t="s">
        <v>547</v>
      </c>
      <c r="E36" s="152">
        <v>0</v>
      </c>
    </row>
    <row r="37" spans="1:5" ht="30">
      <c r="A37" s="151" t="s">
        <v>619</v>
      </c>
      <c r="B37" s="152">
        <v>27</v>
      </c>
      <c r="C37" s="151" t="s">
        <v>547</v>
      </c>
      <c r="D37" s="151" t="s">
        <v>547</v>
      </c>
      <c r="E37" s="152">
        <v>0</v>
      </c>
    </row>
    <row r="38" spans="1:5" ht="30">
      <c r="A38" s="151" t="s">
        <v>620</v>
      </c>
      <c r="B38" s="152">
        <v>28</v>
      </c>
      <c r="C38" s="151" t="s">
        <v>547</v>
      </c>
      <c r="D38" s="151" t="s">
        <v>547</v>
      </c>
      <c r="E38" s="152">
        <v>0</v>
      </c>
    </row>
    <row r="39" spans="1:5" ht="30">
      <c r="A39" s="151" t="s">
        <v>621</v>
      </c>
      <c r="B39" s="152">
        <v>29</v>
      </c>
      <c r="C39" s="151" t="s">
        <v>547</v>
      </c>
      <c r="D39" s="151" t="s">
        <v>547</v>
      </c>
      <c r="E39" s="152">
        <v>0</v>
      </c>
    </row>
    <row r="40" spans="1:5" ht="30">
      <c r="A40" s="151" t="s">
        <v>622</v>
      </c>
      <c r="B40" s="152">
        <v>30</v>
      </c>
      <c r="C40" s="151" t="s">
        <v>547</v>
      </c>
      <c r="D40" s="151" t="s">
        <v>547</v>
      </c>
      <c r="E40" s="152">
        <v>0</v>
      </c>
    </row>
    <row r="41" spans="1:5" ht="30">
      <c r="A41" s="151" t="s">
        <v>623</v>
      </c>
      <c r="B41" s="152">
        <v>31</v>
      </c>
      <c r="C41" s="151" t="s">
        <v>547</v>
      </c>
      <c r="D41" s="151" t="s">
        <v>547</v>
      </c>
      <c r="E41" s="152">
        <v>0</v>
      </c>
    </row>
    <row r="42" spans="1:5" ht="45">
      <c r="A42" s="153" t="s">
        <v>624</v>
      </c>
      <c r="B42" s="154">
        <v>32</v>
      </c>
      <c r="C42" s="154">
        <v>0</v>
      </c>
      <c r="D42" s="154">
        <v>3731725</v>
      </c>
      <c r="E42" s="154">
        <v>3731720</v>
      </c>
    </row>
    <row r="43" spans="1:5" ht="30">
      <c r="A43" s="151" t="s">
        <v>625</v>
      </c>
      <c r="B43" s="152">
        <v>33</v>
      </c>
      <c r="C43" s="151" t="s">
        <v>547</v>
      </c>
      <c r="D43" s="151" t="s">
        <v>547</v>
      </c>
      <c r="E43" s="152">
        <v>0</v>
      </c>
    </row>
    <row r="44" spans="1:5" ht="30">
      <c r="A44" s="151" t="s">
        <v>626</v>
      </c>
      <c r="B44" s="152">
        <v>34</v>
      </c>
      <c r="C44" s="151" t="s">
        <v>547</v>
      </c>
      <c r="D44" s="151">
        <v>3731725</v>
      </c>
      <c r="E44" s="152">
        <v>3731720</v>
      </c>
    </row>
    <row r="45" spans="1:5" ht="45">
      <c r="A45" s="151" t="s">
        <v>627</v>
      </c>
      <c r="B45" s="152">
        <v>35</v>
      </c>
      <c r="C45" s="151" t="s">
        <v>547</v>
      </c>
      <c r="D45" s="151" t="s">
        <v>547</v>
      </c>
      <c r="E45" s="152">
        <v>0</v>
      </c>
    </row>
    <row r="46" spans="1:5" ht="30">
      <c r="A46" s="151" t="s">
        <v>628</v>
      </c>
      <c r="B46" s="152">
        <v>36</v>
      </c>
      <c r="C46" s="151" t="s">
        <v>547</v>
      </c>
      <c r="D46" s="151" t="s">
        <v>547</v>
      </c>
      <c r="E46" s="152">
        <v>0</v>
      </c>
    </row>
    <row r="47" spans="1:5" ht="30">
      <c r="A47" s="151" t="s">
        <v>629</v>
      </c>
      <c r="B47" s="152">
        <v>37</v>
      </c>
      <c r="C47" s="151" t="s">
        <v>547</v>
      </c>
      <c r="D47" s="151" t="s">
        <v>547</v>
      </c>
      <c r="E47" s="152">
        <v>0</v>
      </c>
    </row>
    <row r="48" spans="1:5" ht="30">
      <c r="A48" s="151" t="s">
        <v>630</v>
      </c>
      <c r="B48" s="152">
        <v>38</v>
      </c>
      <c r="C48" s="151" t="s">
        <v>547</v>
      </c>
      <c r="D48" s="151" t="s">
        <v>547</v>
      </c>
      <c r="E48" s="152">
        <v>0</v>
      </c>
    </row>
    <row r="49" spans="1:5" ht="30">
      <c r="A49" s="151" t="s">
        <v>631</v>
      </c>
      <c r="B49" s="152">
        <v>39</v>
      </c>
      <c r="C49" s="151" t="s">
        <v>547</v>
      </c>
      <c r="D49" s="151" t="s">
        <v>547</v>
      </c>
      <c r="E49" s="152">
        <v>0</v>
      </c>
    </row>
    <row r="50" spans="1:5" ht="30">
      <c r="A50" s="151" t="s">
        <v>632</v>
      </c>
      <c r="B50" s="152">
        <v>40</v>
      </c>
      <c r="C50" s="151" t="s">
        <v>547</v>
      </c>
      <c r="D50" s="151" t="s">
        <v>547</v>
      </c>
      <c r="E50" s="152">
        <v>0</v>
      </c>
    </row>
    <row r="51" spans="1:5" ht="30">
      <c r="A51" s="151" t="s">
        <v>633</v>
      </c>
      <c r="B51" s="152">
        <v>41</v>
      </c>
      <c r="C51" s="151" t="s">
        <v>547</v>
      </c>
      <c r="D51" s="151" t="s">
        <v>547</v>
      </c>
      <c r="E51" s="152">
        <v>0</v>
      </c>
    </row>
    <row r="52" spans="1:5" ht="30">
      <c r="A52" s="151" t="s">
        <v>634</v>
      </c>
      <c r="B52" s="152">
        <v>42</v>
      </c>
      <c r="C52" s="151" t="s">
        <v>547</v>
      </c>
      <c r="D52" s="151" t="s">
        <v>547</v>
      </c>
      <c r="E52" s="152">
        <v>0</v>
      </c>
    </row>
    <row r="53" spans="1:5" ht="45">
      <c r="A53" s="153" t="s">
        <v>635</v>
      </c>
      <c r="B53" s="154">
        <v>43</v>
      </c>
      <c r="C53" s="154">
        <v>0</v>
      </c>
      <c r="D53" s="154">
        <v>3731725</v>
      </c>
      <c r="E53" s="154">
        <v>3731720</v>
      </c>
    </row>
    <row r="54" spans="1:5" ht="30">
      <c r="A54" s="151" t="s">
        <v>636</v>
      </c>
      <c r="B54" s="152">
        <v>44</v>
      </c>
      <c r="C54" s="152">
        <v>0</v>
      </c>
      <c r="D54" s="152">
        <v>0</v>
      </c>
      <c r="E54" s="152">
        <v>0</v>
      </c>
    </row>
    <row r="55" spans="1:5" ht="60">
      <c r="A55" s="151" t="s">
        <v>637</v>
      </c>
      <c r="B55" s="152">
        <v>45</v>
      </c>
      <c r="C55" s="152">
        <v>0</v>
      </c>
      <c r="D55" s="152">
        <v>0</v>
      </c>
      <c r="E55" s="152">
        <v>0</v>
      </c>
    </row>
    <row r="56" spans="1:5" ht="60">
      <c r="A56" s="153" t="s">
        <v>638</v>
      </c>
      <c r="B56" s="154">
        <v>46</v>
      </c>
      <c r="C56" s="154">
        <v>0</v>
      </c>
      <c r="D56" s="154">
        <v>0</v>
      </c>
      <c r="E56" s="154">
        <v>0</v>
      </c>
    </row>
    <row r="57" spans="1:5" ht="30">
      <c r="A57" s="151" t="s">
        <v>639</v>
      </c>
      <c r="B57" s="152">
        <v>47</v>
      </c>
      <c r="C57" s="151" t="s">
        <v>547</v>
      </c>
      <c r="D57" s="151" t="s">
        <v>547</v>
      </c>
      <c r="E57" s="152">
        <v>0</v>
      </c>
    </row>
    <row r="58" spans="1:5" ht="30">
      <c r="A58" s="151" t="s">
        <v>640</v>
      </c>
      <c r="B58" s="152">
        <v>48</v>
      </c>
      <c r="C58" s="151" t="s">
        <v>547</v>
      </c>
      <c r="D58" s="151" t="s">
        <v>547</v>
      </c>
      <c r="E58" s="152">
        <v>0</v>
      </c>
    </row>
    <row r="59" spans="1:5" ht="45">
      <c r="A59" s="151" t="s">
        <v>641</v>
      </c>
      <c r="B59" s="152">
        <v>49</v>
      </c>
      <c r="C59" s="151" t="s">
        <v>547</v>
      </c>
      <c r="D59" s="151" t="s">
        <v>547</v>
      </c>
      <c r="E59" s="152">
        <v>0</v>
      </c>
    </row>
    <row r="60" spans="1:5" ht="30">
      <c r="A60" s="151" t="s">
        <v>642</v>
      </c>
      <c r="B60" s="152">
        <v>50</v>
      </c>
      <c r="C60" s="151" t="s">
        <v>547</v>
      </c>
      <c r="D60" s="151" t="s">
        <v>547</v>
      </c>
      <c r="E60" s="152">
        <v>0</v>
      </c>
    </row>
    <row r="61" spans="1:5" ht="30">
      <c r="A61" s="151" t="s">
        <v>643</v>
      </c>
      <c r="B61" s="152">
        <v>51</v>
      </c>
      <c r="C61" s="151" t="s">
        <v>547</v>
      </c>
      <c r="D61" s="151" t="s">
        <v>547</v>
      </c>
      <c r="E61" s="152">
        <v>0</v>
      </c>
    </row>
    <row r="62" spans="1:5" ht="30">
      <c r="A62" s="151" t="s">
        <v>644</v>
      </c>
      <c r="B62" s="152">
        <v>52</v>
      </c>
      <c r="C62" s="151" t="s">
        <v>547</v>
      </c>
      <c r="D62" s="151" t="s">
        <v>547</v>
      </c>
      <c r="E62" s="152">
        <v>0</v>
      </c>
    </row>
    <row r="63" spans="1:5" ht="30">
      <c r="A63" s="151" t="s">
        <v>645</v>
      </c>
      <c r="B63" s="152">
        <v>53</v>
      </c>
      <c r="C63" s="151" t="s">
        <v>547</v>
      </c>
      <c r="D63" s="151" t="s">
        <v>547</v>
      </c>
      <c r="E63" s="152">
        <v>0</v>
      </c>
    </row>
    <row r="64" spans="1:5" ht="30">
      <c r="A64" s="151" t="s">
        <v>646</v>
      </c>
      <c r="B64" s="152">
        <v>54</v>
      </c>
      <c r="C64" s="151" t="s">
        <v>547</v>
      </c>
      <c r="D64" s="151" t="s">
        <v>547</v>
      </c>
      <c r="E64" s="152">
        <v>0</v>
      </c>
    </row>
    <row r="65" spans="1:5" ht="30">
      <c r="A65" s="151" t="s">
        <v>647</v>
      </c>
      <c r="B65" s="152">
        <v>55</v>
      </c>
      <c r="C65" s="151" t="s">
        <v>547</v>
      </c>
      <c r="D65" s="151" t="s">
        <v>547</v>
      </c>
      <c r="E65" s="152">
        <v>0</v>
      </c>
    </row>
    <row r="66" spans="1:5" ht="30">
      <c r="A66" s="151" t="s">
        <v>648</v>
      </c>
      <c r="B66" s="152">
        <v>56</v>
      </c>
      <c r="C66" s="151" t="s">
        <v>547</v>
      </c>
      <c r="D66" s="151" t="s">
        <v>547</v>
      </c>
      <c r="E66" s="152">
        <v>0</v>
      </c>
    </row>
    <row r="67" spans="1:5" ht="60">
      <c r="A67" s="153" t="s">
        <v>649</v>
      </c>
      <c r="B67" s="154">
        <v>57</v>
      </c>
      <c r="C67" s="154">
        <v>0</v>
      </c>
      <c r="D67" s="154">
        <v>0</v>
      </c>
      <c r="E67" s="154">
        <v>0</v>
      </c>
    </row>
    <row r="68" spans="1:5" ht="30">
      <c r="A68" s="151" t="s">
        <v>650</v>
      </c>
      <c r="B68" s="152">
        <v>58</v>
      </c>
      <c r="C68" s="151" t="s">
        <v>547</v>
      </c>
      <c r="D68" s="151" t="s">
        <v>547</v>
      </c>
      <c r="E68" s="152">
        <v>0</v>
      </c>
    </row>
    <row r="69" spans="1:5" ht="30">
      <c r="A69" s="151" t="s">
        <v>651</v>
      </c>
      <c r="B69" s="152">
        <v>59</v>
      </c>
      <c r="C69" s="151" t="s">
        <v>547</v>
      </c>
      <c r="D69" s="151" t="s">
        <v>547</v>
      </c>
      <c r="E69" s="152">
        <v>0</v>
      </c>
    </row>
    <row r="70" spans="1:5" ht="45">
      <c r="A70" s="151" t="s">
        <v>652</v>
      </c>
      <c r="B70" s="152">
        <v>60</v>
      </c>
      <c r="C70" s="151" t="s">
        <v>547</v>
      </c>
      <c r="D70" s="151" t="s">
        <v>547</v>
      </c>
      <c r="E70" s="152">
        <v>0</v>
      </c>
    </row>
    <row r="71" spans="1:5" ht="30">
      <c r="A71" s="151" t="s">
        <v>653</v>
      </c>
      <c r="B71" s="152">
        <v>61</v>
      </c>
      <c r="C71" s="151" t="s">
        <v>547</v>
      </c>
      <c r="D71" s="151" t="s">
        <v>547</v>
      </c>
      <c r="E71" s="152">
        <v>0</v>
      </c>
    </row>
    <row r="72" spans="1:5" ht="30">
      <c r="A72" s="151" t="s">
        <v>654</v>
      </c>
      <c r="B72" s="152">
        <v>62</v>
      </c>
      <c r="C72" s="151" t="s">
        <v>547</v>
      </c>
      <c r="D72" s="151" t="s">
        <v>547</v>
      </c>
      <c r="E72" s="152">
        <v>0</v>
      </c>
    </row>
    <row r="73" spans="1:5" ht="30">
      <c r="A73" s="151" t="s">
        <v>655</v>
      </c>
      <c r="B73" s="152">
        <v>63</v>
      </c>
      <c r="C73" s="151" t="s">
        <v>547</v>
      </c>
      <c r="D73" s="151" t="s">
        <v>547</v>
      </c>
      <c r="E73" s="152">
        <v>0</v>
      </c>
    </row>
    <row r="74" spans="1:5" ht="30">
      <c r="A74" s="151" t="s">
        <v>656</v>
      </c>
      <c r="B74" s="152">
        <v>64</v>
      </c>
      <c r="C74" s="151" t="s">
        <v>547</v>
      </c>
      <c r="D74" s="151" t="s">
        <v>547</v>
      </c>
      <c r="E74" s="152">
        <v>0</v>
      </c>
    </row>
    <row r="75" spans="1:5" ht="30">
      <c r="A75" s="151" t="s">
        <v>657</v>
      </c>
      <c r="B75" s="152">
        <v>65</v>
      </c>
      <c r="C75" s="151" t="s">
        <v>547</v>
      </c>
      <c r="D75" s="151" t="s">
        <v>547</v>
      </c>
      <c r="E75" s="152">
        <v>0</v>
      </c>
    </row>
    <row r="76" spans="1:5" ht="30">
      <c r="A76" s="151" t="s">
        <v>658</v>
      </c>
      <c r="B76" s="152">
        <v>66</v>
      </c>
      <c r="C76" s="151" t="s">
        <v>547</v>
      </c>
      <c r="D76" s="151" t="s">
        <v>547</v>
      </c>
      <c r="E76" s="152">
        <v>0</v>
      </c>
    </row>
    <row r="77" spans="1:5" ht="30">
      <c r="A77" s="151" t="s">
        <v>659</v>
      </c>
      <c r="B77" s="152">
        <v>67</v>
      </c>
      <c r="C77" s="151" t="s">
        <v>547</v>
      </c>
      <c r="D77" s="151" t="s">
        <v>547</v>
      </c>
      <c r="E77" s="152">
        <v>0</v>
      </c>
    </row>
    <row r="78" spans="1:5" ht="45">
      <c r="A78" s="153" t="s">
        <v>660</v>
      </c>
      <c r="B78" s="154">
        <v>68</v>
      </c>
      <c r="C78" s="154">
        <v>0</v>
      </c>
      <c r="D78" s="154">
        <v>0</v>
      </c>
      <c r="E78" s="154">
        <v>0</v>
      </c>
    </row>
    <row r="79" spans="1:5" ht="30">
      <c r="A79" s="151" t="s">
        <v>661</v>
      </c>
      <c r="B79" s="152">
        <v>69</v>
      </c>
      <c r="C79" s="151" t="s">
        <v>547</v>
      </c>
      <c r="D79" s="151" t="s">
        <v>547</v>
      </c>
      <c r="E79" s="152">
        <v>0</v>
      </c>
    </row>
    <row r="80" spans="1:5" ht="30">
      <c r="A80" s="151" t="s">
        <v>662</v>
      </c>
      <c r="B80" s="152">
        <v>70</v>
      </c>
      <c r="C80" s="151" t="s">
        <v>547</v>
      </c>
      <c r="D80" s="151" t="s">
        <v>547</v>
      </c>
      <c r="E80" s="152">
        <v>0</v>
      </c>
    </row>
    <row r="81" spans="1:5" ht="45">
      <c r="A81" s="151" t="s">
        <v>663</v>
      </c>
      <c r="B81" s="152">
        <v>71</v>
      </c>
      <c r="C81" s="151" t="s">
        <v>547</v>
      </c>
      <c r="D81" s="151" t="s">
        <v>547</v>
      </c>
      <c r="E81" s="152">
        <v>0</v>
      </c>
    </row>
    <row r="82" spans="1:5" ht="30">
      <c r="A82" s="151" t="s">
        <v>664</v>
      </c>
      <c r="B82" s="152">
        <v>72</v>
      </c>
      <c r="C82" s="151" t="s">
        <v>547</v>
      </c>
      <c r="D82" s="151" t="s">
        <v>547</v>
      </c>
      <c r="E82" s="152">
        <v>0</v>
      </c>
    </row>
    <row r="83" spans="1:5" ht="30">
      <c r="A83" s="151" t="s">
        <v>665</v>
      </c>
      <c r="B83" s="152">
        <v>73</v>
      </c>
      <c r="C83" s="151" t="s">
        <v>547</v>
      </c>
      <c r="D83" s="151" t="s">
        <v>547</v>
      </c>
      <c r="E83" s="152">
        <v>0</v>
      </c>
    </row>
    <row r="84" spans="1:5" ht="30">
      <c r="A84" s="151" t="s">
        <v>666</v>
      </c>
      <c r="B84" s="152">
        <v>74</v>
      </c>
      <c r="C84" s="151" t="s">
        <v>547</v>
      </c>
      <c r="D84" s="151" t="s">
        <v>547</v>
      </c>
      <c r="E84" s="152">
        <v>0</v>
      </c>
    </row>
    <row r="85" spans="1:5" ht="30">
      <c r="A85" s="151" t="s">
        <v>667</v>
      </c>
      <c r="B85" s="152">
        <v>75</v>
      </c>
      <c r="C85" s="151" t="s">
        <v>547</v>
      </c>
      <c r="D85" s="151" t="s">
        <v>547</v>
      </c>
      <c r="E85" s="152">
        <v>0</v>
      </c>
    </row>
    <row r="86" spans="1:5" ht="30">
      <c r="A86" s="151" t="s">
        <v>668</v>
      </c>
      <c r="B86" s="152">
        <v>76</v>
      </c>
      <c r="C86" s="151" t="s">
        <v>547</v>
      </c>
      <c r="D86" s="151" t="s">
        <v>547</v>
      </c>
      <c r="E86" s="152">
        <v>0</v>
      </c>
    </row>
    <row r="87" spans="1:5" ht="30">
      <c r="A87" s="151" t="s">
        <v>669</v>
      </c>
      <c r="B87" s="152">
        <v>77</v>
      </c>
      <c r="C87" s="151" t="s">
        <v>547</v>
      </c>
      <c r="D87" s="151" t="s">
        <v>547</v>
      </c>
      <c r="E87" s="152">
        <v>0</v>
      </c>
    </row>
    <row r="88" spans="1:5" ht="30">
      <c r="A88" s="151" t="s">
        <v>670</v>
      </c>
      <c r="B88" s="152">
        <v>78</v>
      </c>
      <c r="C88" s="151" t="s">
        <v>547</v>
      </c>
      <c r="D88" s="151" t="s">
        <v>547</v>
      </c>
      <c r="E88" s="152">
        <v>0</v>
      </c>
    </row>
    <row r="89" spans="1:5" ht="45">
      <c r="A89" s="153" t="s">
        <v>671</v>
      </c>
      <c r="B89" s="154">
        <v>79</v>
      </c>
      <c r="C89" s="154">
        <v>0</v>
      </c>
      <c r="D89" s="154">
        <v>0</v>
      </c>
      <c r="E89" s="154">
        <v>0</v>
      </c>
    </row>
    <row r="90" spans="1:5" ht="30">
      <c r="A90" s="153" t="s">
        <v>672</v>
      </c>
      <c r="B90" s="154">
        <v>80</v>
      </c>
      <c r="C90" s="154">
        <v>0</v>
      </c>
      <c r="D90" s="154">
        <v>0</v>
      </c>
      <c r="E90" s="154">
        <v>0</v>
      </c>
    </row>
    <row r="91" spans="1:5">
      <c r="A91" s="151" t="s">
        <v>673</v>
      </c>
      <c r="B91" s="152">
        <v>81</v>
      </c>
      <c r="C91" s="151" t="s">
        <v>547</v>
      </c>
      <c r="D91" s="151" t="s">
        <v>547</v>
      </c>
      <c r="E91" s="151" t="s">
        <v>547</v>
      </c>
    </row>
    <row r="92" spans="1:5" ht="45">
      <c r="A92" s="151" t="s">
        <v>674</v>
      </c>
      <c r="B92" s="152">
        <v>82</v>
      </c>
      <c r="C92" s="151" t="s">
        <v>547</v>
      </c>
      <c r="D92" s="151" t="s">
        <v>547</v>
      </c>
      <c r="E92" s="152">
        <v>0</v>
      </c>
    </row>
    <row r="93" spans="1:5" ht="30">
      <c r="A93" s="151" t="s">
        <v>675</v>
      </c>
      <c r="B93" s="152">
        <v>83</v>
      </c>
      <c r="C93" s="151" t="s">
        <v>547</v>
      </c>
      <c r="D93" s="151" t="s">
        <v>547</v>
      </c>
      <c r="E93" s="151" t="s">
        <v>547</v>
      </c>
    </row>
    <row r="94" spans="1:5">
      <c r="A94" s="151" t="s">
        <v>676</v>
      </c>
      <c r="B94" s="152">
        <v>84</v>
      </c>
      <c r="C94" s="151" t="s">
        <v>547</v>
      </c>
      <c r="D94" s="151" t="s">
        <v>547</v>
      </c>
      <c r="E94" s="151" t="s">
        <v>547</v>
      </c>
    </row>
    <row r="95" spans="1:5" ht="30">
      <c r="A95" s="151" t="s">
        <v>677</v>
      </c>
      <c r="B95" s="152">
        <v>85</v>
      </c>
      <c r="C95" s="151" t="s">
        <v>547</v>
      </c>
      <c r="D95" s="151" t="s">
        <v>547</v>
      </c>
      <c r="E95" s="151" t="s">
        <v>547</v>
      </c>
    </row>
    <row r="96" spans="1:5" ht="30">
      <c r="A96" s="151" t="s">
        <v>678</v>
      </c>
      <c r="B96" s="152">
        <v>86</v>
      </c>
      <c r="C96" s="151" t="s">
        <v>547</v>
      </c>
      <c r="D96" s="151" t="s">
        <v>547</v>
      </c>
      <c r="E96" s="151" t="s">
        <v>547</v>
      </c>
    </row>
    <row r="97" spans="1:5">
      <c r="A97" s="151" t="s">
        <v>679</v>
      </c>
      <c r="B97" s="152">
        <v>87</v>
      </c>
      <c r="C97" s="151" t="s">
        <v>547</v>
      </c>
      <c r="D97" s="151" t="s">
        <v>547</v>
      </c>
      <c r="E97" s="151" t="s">
        <v>547</v>
      </c>
    </row>
    <row r="98" spans="1:5" ht="30">
      <c r="A98" s="151" t="s">
        <v>678</v>
      </c>
      <c r="B98" s="152">
        <v>88</v>
      </c>
      <c r="C98" s="151" t="s">
        <v>547</v>
      </c>
      <c r="D98" s="151" t="s">
        <v>547</v>
      </c>
      <c r="E98" s="151" t="s">
        <v>547</v>
      </c>
    </row>
    <row r="99" spans="1:5" ht="30">
      <c r="A99" s="151" t="s">
        <v>680</v>
      </c>
      <c r="B99" s="152">
        <v>89</v>
      </c>
      <c r="C99" s="151" t="s">
        <v>547</v>
      </c>
      <c r="D99" s="151" t="s">
        <v>547</v>
      </c>
      <c r="E99" s="151" t="s">
        <v>547</v>
      </c>
    </row>
    <row r="100" spans="1:5">
      <c r="A100" s="151" t="s">
        <v>681</v>
      </c>
      <c r="B100" s="152">
        <v>90</v>
      </c>
      <c r="C100" s="151" t="s">
        <v>547</v>
      </c>
      <c r="D100" s="151" t="s">
        <v>547</v>
      </c>
      <c r="E100" s="151" t="s">
        <v>547</v>
      </c>
    </row>
    <row r="101" spans="1:5" ht="30">
      <c r="A101" s="151" t="s">
        <v>682</v>
      </c>
      <c r="B101" s="152">
        <v>91</v>
      </c>
      <c r="C101" s="151" t="s">
        <v>547</v>
      </c>
      <c r="D101" s="151" t="s">
        <v>547</v>
      </c>
      <c r="E101" s="151" t="s">
        <v>547</v>
      </c>
    </row>
    <row r="102" spans="1:5">
      <c r="A102" s="153" t="s">
        <v>683</v>
      </c>
      <c r="B102" s="154">
        <v>92</v>
      </c>
      <c r="C102" s="154">
        <v>0</v>
      </c>
      <c r="D102" s="154">
        <v>0</v>
      </c>
      <c r="E102" s="154">
        <v>0</v>
      </c>
    </row>
    <row r="103" spans="1:5" ht="30">
      <c r="A103" s="151" t="s">
        <v>684</v>
      </c>
      <c r="B103" s="152">
        <v>93</v>
      </c>
      <c r="C103" s="151" t="s">
        <v>547</v>
      </c>
      <c r="D103" s="151" t="s">
        <v>547</v>
      </c>
      <c r="E103" s="151" t="s">
        <v>547</v>
      </c>
    </row>
    <row r="104" spans="1:5">
      <c r="A104" s="151" t="s">
        <v>685</v>
      </c>
      <c r="B104" s="152">
        <v>94</v>
      </c>
      <c r="C104" s="151" t="s">
        <v>547</v>
      </c>
      <c r="D104" s="151" t="s">
        <v>547</v>
      </c>
      <c r="E104" s="151" t="s">
        <v>547</v>
      </c>
    </row>
    <row r="105" spans="1:5" ht="60">
      <c r="A105" s="151" t="s">
        <v>686</v>
      </c>
      <c r="B105" s="152">
        <v>95</v>
      </c>
      <c r="C105" s="151" t="s">
        <v>547</v>
      </c>
      <c r="D105" s="151" t="s">
        <v>547</v>
      </c>
      <c r="E105" s="151" t="s">
        <v>547</v>
      </c>
    </row>
    <row r="106" spans="1:5" ht="30">
      <c r="A106" s="151" t="s">
        <v>687</v>
      </c>
      <c r="B106" s="152">
        <v>96</v>
      </c>
      <c r="C106" s="151" t="s">
        <v>547</v>
      </c>
      <c r="D106" s="151" t="s">
        <v>547</v>
      </c>
      <c r="E106" s="151" t="s">
        <v>547</v>
      </c>
    </row>
    <row r="107" spans="1:5" ht="30">
      <c r="A107" s="151" t="s">
        <v>688</v>
      </c>
      <c r="B107" s="152">
        <v>97</v>
      </c>
      <c r="C107" s="151" t="s">
        <v>547</v>
      </c>
      <c r="D107" s="151" t="s">
        <v>547</v>
      </c>
      <c r="E107" s="151" t="s">
        <v>547</v>
      </c>
    </row>
    <row r="108" spans="1:5" ht="30">
      <c r="A108" s="151" t="s">
        <v>689</v>
      </c>
      <c r="B108" s="152">
        <v>98</v>
      </c>
      <c r="C108" s="151" t="s">
        <v>547</v>
      </c>
      <c r="D108" s="151" t="s">
        <v>547</v>
      </c>
      <c r="E108" s="151" t="s">
        <v>547</v>
      </c>
    </row>
    <row r="109" spans="1:5" ht="30">
      <c r="A109" s="151" t="s">
        <v>690</v>
      </c>
      <c r="B109" s="152">
        <v>99</v>
      </c>
      <c r="C109" s="151" t="s">
        <v>547</v>
      </c>
      <c r="D109" s="151" t="s">
        <v>547</v>
      </c>
      <c r="E109" s="151" t="s">
        <v>547</v>
      </c>
    </row>
    <row r="110" spans="1:5" ht="30">
      <c r="A110" s="151" t="s">
        <v>691</v>
      </c>
      <c r="B110" s="152">
        <v>100</v>
      </c>
      <c r="C110" s="151" t="s">
        <v>547</v>
      </c>
      <c r="D110" s="151" t="s">
        <v>547</v>
      </c>
      <c r="E110" s="151" t="s">
        <v>547</v>
      </c>
    </row>
    <row r="111" spans="1:5" ht="30">
      <c r="A111" s="151" t="s">
        <v>692</v>
      </c>
      <c r="B111" s="152">
        <v>101</v>
      </c>
      <c r="C111" s="151" t="s">
        <v>547</v>
      </c>
      <c r="D111" s="151" t="s">
        <v>547</v>
      </c>
      <c r="E111" s="151" t="s">
        <v>547</v>
      </c>
    </row>
    <row r="112" spans="1:5" ht="30">
      <c r="A112" s="151" t="s">
        <v>693</v>
      </c>
      <c r="B112" s="152">
        <v>102</v>
      </c>
      <c r="C112" s="151" t="s">
        <v>547</v>
      </c>
      <c r="D112" s="151" t="s">
        <v>547</v>
      </c>
      <c r="E112" s="151" t="s">
        <v>547</v>
      </c>
    </row>
    <row r="113" spans="1:5" ht="30">
      <c r="A113" s="151" t="s">
        <v>694</v>
      </c>
      <c r="B113" s="152">
        <v>103</v>
      </c>
      <c r="C113" s="151" t="s">
        <v>547</v>
      </c>
      <c r="D113" s="151" t="s">
        <v>547</v>
      </c>
      <c r="E113" s="151" t="s">
        <v>547</v>
      </c>
    </row>
    <row r="114" spans="1:5">
      <c r="A114" s="151" t="s">
        <v>695</v>
      </c>
      <c r="B114" s="152">
        <v>104</v>
      </c>
      <c r="C114" s="151" t="s">
        <v>547</v>
      </c>
      <c r="D114" s="151" t="s">
        <v>547</v>
      </c>
      <c r="E114" s="151" t="s">
        <v>547</v>
      </c>
    </row>
    <row r="115" spans="1:5">
      <c r="A115" s="151" t="s">
        <v>696</v>
      </c>
      <c r="B115" s="152">
        <v>105</v>
      </c>
      <c r="C115" s="151" t="s">
        <v>547</v>
      </c>
      <c r="D115" s="151" t="s">
        <v>547</v>
      </c>
      <c r="E115" s="151" t="s">
        <v>547</v>
      </c>
    </row>
    <row r="116" spans="1:5">
      <c r="A116" s="151" t="s">
        <v>697</v>
      </c>
      <c r="B116" s="152">
        <v>106</v>
      </c>
      <c r="C116" s="151" t="s">
        <v>547</v>
      </c>
      <c r="D116" s="151" t="s">
        <v>547</v>
      </c>
      <c r="E116" s="151" t="s">
        <v>547</v>
      </c>
    </row>
    <row r="117" spans="1:5" ht="30">
      <c r="A117" s="151" t="s">
        <v>698</v>
      </c>
      <c r="B117" s="152">
        <v>107</v>
      </c>
      <c r="C117" s="151" t="s">
        <v>547</v>
      </c>
      <c r="D117" s="151" t="s">
        <v>547</v>
      </c>
      <c r="E117" s="151" t="s">
        <v>547</v>
      </c>
    </row>
    <row r="118" spans="1:5">
      <c r="A118" s="153" t="s">
        <v>699</v>
      </c>
      <c r="B118" s="154">
        <v>108</v>
      </c>
      <c r="C118" s="154">
        <v>0</v>
      </c>
      <c r="D118" s="154">
        <v>0</v>
      </c>
      <c r="E118" s="154">
        <v>0</v>
      </c>
    </row>
    <row r="119" spans="1:5">
      <c r="A119" s="151" t="s">
        <v>700</v>
      </c>
      <c r="B119" s="152">
        <v>109</v>
      </c>
      <c r="C119" s="151" t="s">
        <v>547</v>
      </c>
      <c r="D119" s="151" t="s">
        <v>547</v>
      </c>
      <c r="E119" s="152">
        <v>0</v>
      </c>
    </row>
    <row r="120" spans="1:5" ht="30">
      <c r="A120" s="151" t="s">
        <v>701</v>
      </c>
      <c r="B120" s="152">
        <v>110</v>
      </c>
      <c r="C120" s="151" t="s">
        <v>547</v>
      </c>
      <c r="D120" s="151" t="s">
        <v>547</v>
      </c>
      <c r="E120" s="152">
        <v>0</v>
      </c>
    </row>
    <row r="121" spans="1:5">
      <c r="A121" s="151" t="s">
        <v>702</v>
      </c>
      <c r="B121" s="152">
        <v>111</v>
      </c>
      <c r="C121" s="151" t="s">
        <v>547</v>
      </c>
      <c r="D121" s="151" t="s">
        <v>547</v>
      </c>
      <c r="E121" s="152">
        <v>0</v>
      </c>
    </row>
    <row r="122" spans="1:5">
      <c r="A122" s="151" t="s">
        <v>703</v>
      </c>
      <c r="B122" s="152">
        <v>112</v>
      </c>
      <c r="C122" s="151" t="s">
        <v>547</v>
      </c>
      <c r="D122" s="151" t="s">
        <v>547</v>
      </c>
      <c r="E122" s="151" t="s">
        <v>547</v>
      </c>
    </row>
    <row r="123" spans="1:5">
      <c r="A123" s="151" t="s">
        <v>704</v>
      </c>
      <c r="B123" s="152">
        <v>113</v>
      </c>
      <c r="C123" s="151" t="s">
        <v>547</v>
      </c>
      <c r="D123" s="151" t="s">
        <v>547</v>
      </c>
      <c r="E123" s="151" t="s">
        <v>547</v>
      </c>
    </row>
    <row r="124" spans="1:5" ht="30">
      <c r="A124" s="151" t="s">
        <v>705</v>
      </c>
      <c r="B124" s="152">
        <v>114</v>
      </c>
      <c r="C124" s="151" t="s">
        <v>547</v>
      </c>
      <c r="D124" s="151" t="s">
        <v>547</v>
      </c>
      <c r="E124" s="151" t="s">
        <v>547</v>
      </c>
    </row>
    <row r="125" spans="1:5" ht="30">
      <c r="A125" s="153" t="s">
        <v>706</v>
      </c>
      <c r="B125" s="154">
        <v>115</v>
      </c>
      <c r="C125" s="154">
        <v>0</v>
      </c>
      <c r="D125" s="154">
        <v>0</v>
      </c>
      <c r="E125" s="154">
        <v>0</v>
      </c>
    </row>
    <row r="126" spans="1:5">
      <c r="A126" s="151" t="s">
        <v>707</v>
      </c>
      <c r="B126" s="152">
        <v>116</v>
      </c>
      <c r="C126" s="151" t="s">
        <v>547</v>
      </c>
      <c r="D126" s="151" t="s">
        <v>547</v>
      </c>
      <c r="E126" s="151" t="s">
        <v>547</v>
      </c>
    </row>
    <row r="127" spans="1:5" ht="30">
      <c r="A127" s="151" t="s">
        <v>708</v>
      </c>
      <c r="B127" s="152">
        <v>117</v>
      </c>
      <c r="C127" s="151" t="s">
        <v>547</v>
      </c>
      <c r="D127" s="151" t="s">
        <v>547</v>
      </c>
      <c r="E127" s="151" t="s">
        <v>547</v>
      </c>
    </row>
    <row r="128" spans="1:5" ht="30">
      <c r="A128" s="151" t="s">
        <v>709</v>
      </c>
      <c r="B128" s="152">
        <v>118</v>
      </c>
      <c r="C128" s="151" t="s">
        <v>547</v>
      </c>
      <c r="D128" s="151" t="s">
        <v>547</v>
      </c>
      <c r="E128" s="151" t="s">
        <v>547</v>
      </c>
    </row>
    <row r="129" spans="1:5" ht="30">
      <c r="A129" s="151" t="s">
        <v>710</v>
      </c>
      <c r="B129" s="152">
        <v>119</v>
      </c>
      <c r="C129" s="151" t="s">
        <v>547</v>
      </c>
      <c r="D129" s="151" t="s">
        <v>547</v>
      </c>
      <c r="E129" s="151" t="s">
        <v>547</v>
      </c>
    </row>
    <row r="130" spans="1:5" ht="30">
      <c r="A130" s="151" t="s">
        <v>711</v>
      </c>
      <c r="B130" s="152">
        <v>120</v>
      </c>
      <c r="C130" s="151" t="s">
        <v>547</v>
      </c>
      <c r="D130" s="151" t="s">
        <v>547</v>
      </c>
      <c r="E130" s="151" t="s">
        <v>547</v>
      </c>
    </row>
    <row r="131" spans="1:5" ht="30">
      <c r="A131" s="151" t="s">
        <v>712</v>
      </c>
      <c r="B131" s="152">
        <v>121</v>
      </c>
      <c r="C131" s="151" t="s">
        <v>547</v>
      </c>
      <c r="D131" s="151" t="s">
        <v>547</v>
      </c>
      <c r="E131" s="151" t="s">
        <v>547</v>
      </c>
    </row>
    <row r="132" spans="1:5" ht="45">
      <c r="A132" s="151" t="s">
        <v>713</v>
      </c>
      <c r="B132" s="152">
        <v>122</v>
      </c>
      <c r="C132" s="151" t="s">
        <v>547</v>
      </c>
      <c r="D132" s="151" t="s">
        <v>547</v>
      </c>
      <c r="E132" s="152">
        <v>0</v>
      </c>
    </row>
    <row r="133" spans="1:5" ht="45">
      <c r="A133" s="151" t="s">
        <v>714</v>
      </c>
      <c r="B133" s="152">
        <v>123</v>
      </c>
      <c r="C133" s="151" t="s">
        <v>547</v>
      </c>
      <c r="D133" s="151" t="s">
        <v>547</v>
      </c>
      <c r="E133" s="152">
        <v>0</v>
      </c>
    </row>
    <row r="134" spans="1:5">
      <c r="A134" s="151" t="s">
        <v>715</v>
      </c>
      <c r="B134" s="152">
        <v>124</v>
      </c>
      <c r="C134" s="151" t="s">
        <v>547</v>
      </c>
      <c r="D134" s="151" t="s">
        <v>547</v>
      </c>
      <c r="E134" s="151" t="s">
        <v>547</v>
      </c>
    </row>
    <row r="135" spans="1:5" ht="30">
      <c r="A135" s="151" t="s">
        <v>716</v>
      </c>
      <c r="B135" s="152">
        <v>125</v>
      </c>
      <c r="C135" s="151" t="s">
        <v>547</v>
      </c>
      <c r="D135" s="151" t="s">
        <v>547</v>
      </c>
      <c r="E135" s="151" t="s">
        <v>547</v>
      </c>
    </row>
    <row r="136" spans="1:5" ht="45">
      <c r="A136" s="151" t="s">
        <v>717</v>
      </c>
      <c r="B136" s="152">
        <v>126</v>
      </c>
      <c r="C136" s="151" t="s">
        <v>547</v>
      </c>
      <c r="D136" s="151" t="s">
        <v>547</v>
      </c>
      <c r="E136" s="151" t="s">
        <v>547</v>
      </c>
    </row>
    <row r="137" spans="1:5" ht="45">
      <c r="A137" s="151" t="s">
        <v>718</v>
      </c>
      <c r="B137" s="152">
        <v>127</v>
      </c>
      <c r="C137" s="151" t="s">
        <v>547</v>
      </c>
      <c r="D137" s="151" t="s">
        <v>547</v>
      </c>
      <c r="E137" s="151" t="s">
        <v>547</v>
      </c>
    </row>
    <row r="138" spans="1:5" ht="45">
      <c r="A138" s="151" t="s">
        <v>719</v>
      </c>
      <c r="B138" s="152">
        <v>128</v>
      </c>
      <c r="C138" s="151" t="s">
        <v>547</v>
      </c>
      <c r="D138" s="151" t="s">
        <v>547</v>
      </c>
      <c r="E138" s="151" t="s">
        <v>547</v>
      </c>
    </row>
    <row r="139" spans="1:5" ht="60">
      <c r="A139" s="151" t="s">
        <v>720</v>
      </c>
      <c r="B139" s="152">
        <v>129</v>
      </c>
      <c r="C139" s="151" t="s">
        <v>547</v>
      </c>
      <c r="D139" s="151" t="s">
        <v>547</v>
      </c>
      <c r="E139" s="151"/>
    </row>
    <row r="140" spans="1:5" ht="60">
      <c r="A140" s="151" t="s">
        <v>721</v>
      </c>
      <c r="B140" s="152">
        <v>130</v>
      </c>
      <c r="C140" s="151" t="s">
        <v>547</v>
      </c>
      <c r="D140" s="151" t="s">
        <v>547</v>
      </c>
      <c r="E140" s="151" t="s">
        <v>547</v>
      </c>
    </row>
    <row r="141" spans="1:5" ht="30">
      <c r="A141" s="151" t="s">
        <v>722</v>
      </c>
      <c r="B141" s="152">
        <v>131</v>
      </c>
      <c r="C141" s="151" t="s">
        <v>547</v>
      </c>
      <c r="D141" s="151" t="s">
        <v>547</v>
      </c>
      <c r="E141" s="151" t="s">
        <v>547</v>
      </c>
    </row>
    <row r="142" spans="1:5">
      <c r="A142" s="151" t="s">
        <v>723</v>
      </c>
      <c r="B142" s="152">
        <v>132</v>
      </c>
      <c r="C142" s="151" t="s">
        <v>547</v>
      </c>
      <c r="D142" s="151" t="s">
        <v>547</v>
      </c>
      <c r="E142" s="151" t="s">
        <v>547</v>
      </c>
    </row>
    <row r="143" spans="1:5" ht="30">
      <c r="A143" s="151" t="s">
        <v>724</v>
      </c>
      <c r="B143" s="152">
        <v>133</v>
      </c>
      <c r="C143" s="151" t="s">
        <v>547</v>
      </c>
      <c r="D143" s="151" t="s">
        <v>547</v>
      </c>
      <c r="E143" s="151" t="s">
        <v>547</v>
      </c>
    </row>
    <row r="144" spans="1:5">
      <c r="A144" s="151" t="s">
        <v>725</v>
      </c>
      <c r="B144" s="152">
        <v>134</v>
      </c>
      <c r="C144" s="151" t="s">
        <v>547</v>
      </c>
      <c r="D144" s="151" t="s">
        <v>547</v>
      </c>
      <c r="E144" s="151" t="s">
        <v>547</v>
      </c>
    </row>
    <row r="145" spans="1:5">
      <c r="A145" s="151" t="s">
        <v>726</v>
      </c>
      <c r="B145" s="152">
        <v>135</v>
      </c>
      <c r="C145" s="151" t="s">
        <v>547</v>
      </c>
      <c r="D145" s="151" t="s">
        <v>547</v>
      </c>
      <c r="E145" s="151" t="s">
        <v>547</v>
      </c>
    </row>
    <row r="146" spans="1:5" ht="90">
      <c r="A146" s="151" t="s">
        <v>727</v>
      </c>
      <c r="B146" s="152">
        <v>136</v>
      </c>
      <c r="C146" s="151" t="s">
        <v>547</v>
      </c>
      <c r="D146" s="151" t="s">
        <v>547</v>
      </c>
      <c r="E146" s="151" t="s">
        <v>547</v>
      </c>
    </row>
    <row r="147" spans="1:5">
      <c r="A147" s="151" t="s">
        <v>728</v>
      </c>
      <c r="B147" s="152">
        <v>137</v>
      </c>
      <c r="C147" s="151" t="s">
        <v>547</v>
      </c>
      <c r="D147" s="151" t="s">
        <v>547</v>
      </c>
      <c r="E147" s="151" t="s">
        <v>547</v>
      </c>
    </row>
    <row r="148" spans="1:5">
      <c r="A148" s="151" t="s">
        <v>729</v>
      </c>
      <c r="B148" s="152">
        <v>138</v>
      </c>
      <c r="C148" s="151" t="s">
        <v>547</v>
      </c>
      <c r="D148" s="151" t="s">
        <v>547</v>
      </c>
      <c r="E148" s="151" t="s">
        <v>547</v>
      </c>
    </row>
    <row r="149" spans="1:5">
      <c r="A149" s="151" t="s">
        <v>730</v>
      </c>
      <c r="B149" s="152">
        <v>139</v>
      </c>
      <c r="C149" s="151" t="s">
        <v>547</v>
      </c>
      <c r="D149" s="151" t="s">
        <v>547</v>
      </c>
      <c r="E149" s="151" t="s">
        <v>547</v>
      </c>
    </row>
    <row r="150" spans="1:5" ht="30">
      <c r="A150" s="151" t="s">
        <v>731</v>
      </c>
      <c r="B150" s="152">
        <v>140</v>
      </c>
      <c r="C150" s="151" t="s">
        <v>547</v>
      </c>
      <c r="D150" s="151" t="s">
        <v>547</v>
      </c>
      <c r="E150" s="151" t="s">
        <v>547</v>
      </c>
    </row>
    <row r="151" spans="1:5" ht="30">
      <c r="A151" s="151" t="s">
        <v>732</v>
      </c>
      <c r="B151" s="152">
        <v>141</v>
      </c>
      <c r="C151" s="151" t="s">
        <v>547</v>
      </c>
      <c r="D151" s="151" t="s">
        <v>547</v>
      </c>
      <c r="E151" s="151" t="s">
        <v>547</v>
      </c>
    </row>
    <row r="152" spans="1:5">
      <c r="A152" s="153" t="s">
        <v>733</v>
      </c>
      <c r="B152" s="154">
        <v>142</v>
      </c>
      <c r="C152" s="154">
        <v>0</v>
      </c>
      <c r="D152" s="154">
        <v>0</v>
      </c>
      <c r="E152" s="154">
        <v>0</v>
      </c>
    </row>
    <row r="153" spans="1:5" ht="45">
      <c r="A153" s="151" t="s">
        <v>734</v>
      </c>
      <c r="B153" s="152">
        <v>143</v>
      </c>
      <c r="C153" s="151" t="s">
        <v>547</v>
      </c>
      <c r="D153" s="151" t="s">
        <v>547</v>
      </c>
      <c r="E153" s="151" t="s">
        <v>547</v>
      </c>
    </row>
    <row r="154" spans="1:5" ht="45">
      <c r="A154" s="151" t="s">
        <v>735</v>
      </c>
      <c r="B154" s="152">
        <v>144</v>
      </c>
      <c r="C154" s="151" t="s">
        <v>547</v>
      </c>
      <c r="D154" s="151" t="s">
        <v>547</v>
      </c>
      <c r="E154" s="152">
        <v>0</v>
      </c>
    </row>
    <row r="155" spans="1:5" ht="30">
      <c r="A155" s="151" t="s">
        <v>736</v>
      </c>
      <c r="B155" s="152">
        <v>145</v>
      </c>
      <c r="C155" s="151" t="s">
        <v>547</v>
      </c>
      <c r="D155" s="151" t="s">
        <v>547</v>
      </c>
      <c r="E155" s="151" t="s">
        <v>547</v>
      </c>
    </row>
    <row r="156" spans="1:5">
      <c r="A156" s="151" t="s">
        <v>737</v>
      </c>
      <c r="B156" s="152">
        <v>146</v>
      </c>
      <c r="C156" s="151" t="s">
        <v>547</v>
      </c>
      <c r="D156" s="151" t="s">
        <v>547</v>
      </c>
      <c r="E156" s="151" t="s">
        <v>547</v>
      </c>
    </row>
    <row r="157" spans="1:5" ht="30">
      <c r="A157" s="153" t="s">
        <v>738</v>
      </c>
      <c r="B157" s="154">
        <v>147</v>
      </c>
      <c r="C157" s="154">
        <v>0</v>
      </c>
      <c r="D157" s="154">
        <v>0</v>
      </c>
      <c r="E157" s="154">
        <v>0</v>
      </c>
    </row>
    <row r="158" spans="1:5">
      <c r="A158" s="151" t="s">
        <v>739</v>
      </c>
      <c r="B158" s="152">
        <v>148</v>
      </c>
      <c r="C158" s="151" t="s">
        <v>547</v>
      </c>
      <c r="D158" s="151" t="s">
        <v>547</v>
      </c>
      <c r="E158" s="151" t="s">
        <v>547</v>
      </c>
    </row>
    <row r="159" spans="1:5" ht="45">
      <c r="A159" s="151" t="s">
        <v>740</v>
      </c>
      <c r="B159" s="152">
        <v>149</v>
      </c>
      <c r="C159" s="151" t="s">
        <v>547</v>
      </c>
      <c r="D159" s="151" t="s">
        <v>547</v>
      </c>
      <c r="E159" s="151" t="s">
        <v>547</v>
      </c>
    </row>
    <row r="160" spans="1:5">
      <c r="A160" s="151" t="s">
        <v>741</v>
      </c>
      <c r="B160" s="152">
        <v>150</v>
      </c>
      <c r="C160" s="151" t="s">
        <v>547</v>
      </c>
      <c r="D160" s="151" t="s">
        <v>547</v>
      </c>
      <c r="E160" s="151" t="s">
        <v>547</v>
      </c>
    </row>
    <row r="161" spans="1:5" ht="30">
      <c r="A161" s="151" t="s">
        <v>742</v>
      </c>
      <c r="B161" s="152">
        <v>151</v>
      </c>
      <c r="C161" s="151" t="s">
        <v>547</v>
      </c>
      <c r="D161" s="151" t="s">
        <v>547</v>
      </c>
      <c r="E161" s="151" t="s">
        <v>547</v>
      </c>
    </row>
    <row r="162" spans="1:5">
      <c r="A162" s="151" t="s">
        <v>743</v>
      </c>
      <c r="B162" s="152">
        <v>152</v>
      </c>
      <c r="C162" s="151" t="s">
        <v>547</v>
      </c>
      <c r="D162" s="151" t="s">
        <v>547</v>
      </c>
      <c r="E162" s="151" t="s">
        <v>547</v>
      </c>
    </row>
    <row r="163" spans="1:5" ht="30">
      <c r="A163" s="151" t="s">
        <v>744</v>
      </c>
      <c r="B163" s="152">
        <v>153</v>
      </c>
      <c r="C163" s="151" t="s">
        <v>547</v>
      </c>
      <c r="D163" s="151" t="s">
        <v>547</v>
      </c>
      <c r="E163" s="151" t="s">
        <v>547</v>
      </c>
    </row>
    <row r="164" spans="1:5" ht="30">
      <c r="A164" s="151" t="s">
        <v>745</v>
      </c>
      <c r="B164" s="152">
        <v>154</v>
      </c>
      <c r="C164" s="151" t="s">
        <v>547</v>
      </c>
      <c r="D164" s="151" t="s">
        <v>547</v>
      </c>
      <c r="E164" s="152">
        <v>0</v>
      </c>
    </row>
    <row r="165" spans="1:5">
      <c r="A165" s="151" t="s">
        <v>746</v>
      </c>
      <c r="B165" s="152">
        <v>155</v>
      </c>
      <c r="C165" s="151" t="s">
        <v>547</v>
      </c>
      <c r="D165" s="151" t="s">
        <v>547</v>
      </c>
      <c r="E165" s="152">
        <v>0</v>
      </c>
    </row>
    <row r="166" spans="1:5">
      <c r="A166" s="151" t="s">
        <v>747</v>
      </c>
      <c r="B166" s="152">
        <v>156</v>
      </c>
      <c r="C166" s="151" t="s">
        <v>547</v>
      </c>
      <c r="D166" s="151" t="s">
        <v>547</v>
      </c>
      <c r="E166" s="151" t="s">
        <v>547</v>
      </c>
    </row>
    <row r="167" spans="1:5">
      <c r="A167" s="151" t="s">
        <v>748</v>
      </c>
      <c r="B167" s="152">
        <v>157</v>
      </c>
      <c r="C167" s="151" t="s">
        <v>547</v>
      </c>
      <c r="D167" s="151" t="s">
        <v>547</v>
      </c>
      <c r="E167" s="151" t="s">
        <v>547</v>
      </c>
    </row>
    <row r="168" spans="1:5">
      <c r="A168" s="151" t="s">
        <v>749</v>
      </c>
      <c r="B168" s="152">
        <v>158</v>
      </c>
      <c r="C168" s="151" t="s">
        <v>547</v>
      </c>
      <c r="D168" s="151" t="s">
        <v>547</v>
      </c>
      <c r="E168" s="151" t="s">
        <v>547</v>
      </c>
    </row>
    <row r="169" spans="1:5">
      <c r="A169" s="151" t="s">
        <v>750</v>
      </c>
      <c r="B169" s="152">
        <v>159</v>
      </c>
      <c r="C169" s="151" t="s">
        <v>547</v>
      </c>
      <c r="D169" s="151" t="s">
        <v>547</v>
      </c>
      <c r="E169" s="151" t="s">
        <v>547</v>
      </c>
    </row>
    <row r="170" spans="1:5">
      <c r="A170" s="151" t="s">
        <v>751</v>
      </c>
      <c r="B170" s="152">
        <v>160</v>
      </c>
      <c r="C170" s="151" t="s">
        <v>547</v>
      </c>
      <c r="D170" s="151" t="s">
        <v>547</v>
      </c>
      <c r="E170" s="151" t="s">
        <v>547</v>
      </c>
    </row>
    <row r="171" spans="1:5">
      <c r="A171" s="151" t="s">
        <v>752</v>
      </c>
      <c r="B171" s="152">
        <v>161</v>
      </c>
      <c r="C171" s="151" t="s">
        <v>547</v>
      </c>
      <c r="D171" s="151" t="s">
        <v>547</v>
      </c>
      <c r="E171" s="151" t="s">
        <v>547</v>
      </c>
    </row>
    <row r="172" spans="1:5" ht="75">
      <c r="A172" s="151" t="s">
        <v>753</v>
      </c>
      <c r="B172" s="152">
        <v>162</v>
      </c>
      <c r="C172" s="151" t="s">
        <v>547</v>
      </c>
      <c r="D172" s="151" t="s">
        <v>547</v>
      </c>
      <c r="E172" s="152">
        <v>0</v>
      </c>
    </row>
    <row r="173" spans="1:5" ht="45">
      <c r="A173" s="151" t="s">
        <v>754</v>
      </c>
      <c r="B173" s="152">
        <v>163</v>
      </c>
      <c r="C173" s="151" t="s">
        <v>547</v>
      </c>
      <c r="D173" s="151" t="s">
        <v>547</v>
      </c>
      <c r="E173" s="152">
        <v>0</v>
      </c>
    </row>
    <row r="174" spans="1:5" ht="30">
      <c r="A174" s="153" t="s">
        <v>755</v>
      </c>
      <c r="B174" s="154">
        <v>164</v>
      </c>
      <c r="C174" s="154">
        <v>0</v>
      </c>
      <c r="D174" s="154">
        <v>0</v>
      </c>
      <c r="E174" s="154">
        <v>0</v>
      </c>
    </row>
    <row r="175" spans="1:5" ht="30">
      <c r="A175" s="151" t="s">
        <v>756</v>
      </c>
      <c r="B175" s="152">
        <v>165</v>
      </c>
      <c r="C175" s="152">
        <v>0</v>
      </c>
      <c r="D175" s="152">
        <v>35000</v>
      </c>
      <c r="E175" s="152">
        <v>37000</v>
      </c>
    </row>
    <row r="176" spans="1:5">
      <c r="A176" s="151" t="s">
        <v>757</v>
      </c>
      <c r="B176" s="152">
        <v>166</v>
      </c>
      <c r="C176" s="151" t="s">
        <v>547</v>
      </c>
      <c r="D176" s="151" t="s">
        <v>547</v>
      </c>
      <c r="E176" s="151" t="s">
        <v>547</v>
      </c>
    </row>
    <row r="177" spans="1:5">
      <c r="A177" s="151" t="s">
        <v>758</v>
      </c>
      <c r="B177" s="152">
        <v>167</v>
      </c>
      <c r="C177" s="151" t="s">
        <v>547</v>
      </c>
      <c r="D177" s="151" t="s">
        <v>547</v>
      </c>
      <c r="E177" s="151" t="s">
        <v>547</v>
      </c>
    </row>
    <row r="178" spans="1:5">
      <c r="A178" s="151" t="s">
        <v>759</v>
      </c>
      <c r="B178" s="152">
        <v>168</v>
      </c>
      <c r="C178" s="151" t="s">
        <v>547</v>
      </c>
      <c r="D178" s="151" t="s">
        <v>547</v>
      </c>
      <c r="E178" s="152">
        <v>36000</v>
      </c>
    </row>
    <row r="179" spans="1:5">
      <c r="A179" s="151" t="s">
        <v>760</v>
      </c>
      <c r="B179" s="152">
        <v>169</v>
      </c>
      <c r="C179" s="151" t="s">
        <v>547</v>
      </c>
      <c r="D179" s="151" t="s">
        <v>547</v>
      </c>
      <c r="E179" s="152">
        <v>0</v>
      </c>
    </row>
    <row r="180" spans="1:5">
      <c r="A180" s="151" t="s">
        <v>761</v>
      </c>
      <c r="B180" s="152">
        <v>170</v>
      </c>
      <c r="C180" s="151" t="s">
        <v>547</v>
      </c>
      <c r="D180" s="151" t="s">
        <v>547</v>
      </c>
      <c r="E180" s="152">
        <v>0</v>
      </c>
    </row>
    <row r="181" spans="1:5" ht="60">
      <c r="A181" s="151" t="s">
        <v>762</v>
      </c>
      <c r="B181" s="152">
        <v>171</v>
      </c>
      <c r="C181" s="151" t="s">
        <v>547</v>
      </c>
      <c r="D181" s="151" t="s">
        <v>547</v>
      </c>
      <c r="E181" s="151" t="s">
        <v>547</v>
      </c>
    </row>
    <row r="182" spans="1:5">
      <c r="A182" s="151" t="s">
        <v>763</v>
      </c>
      <c r="B182" s="152">
        <v>172</v>
      </c>
      <c r="C182" s="151" t="s">
        <v>547</v>
      </c>
      <c r="D182" s="151" t="s">
        <v>547</v>
      </c>
      <c r="E182" s="152">
        <v>0</v>
      </c>
    </row>
    <row r="183" spans="1:5">
      <c r="A183" s="151" t="s">
        <v>764</v>
      </c>
      <c r="B183" s="152">
        <v>173</v>
      </c>
      <c r="C183" s="151" t="s">
        <v>547</v>
      </c>
      <c r="D183" s="151" t="s">
        <v>547</v>
      </c>
      <c r="E183" s="152">
        <v>0</v>
      </c>
    </row>
    <row r="184" spans="1:5">
      <c r="A184" s="151" t="s">
        <v>765</v>
      </c>
      <c r="B184" s="152">
        <v>174</v>
      </c>
      <c r="C184" s="151" t="s">
        <v>547</v>
      </c>
      <c r="D184" s="151" t="s">
        <v>547</v>
      </c>
      <c r="E184" s="152">
        <v>0</v>
      </c>
    </row>
    <row r="185" spans="1:5">
      <c r="A185" s="151" t="s">
        <v>766</v>
      </c>
      <c r="B185" s="152">
        <v>175</v>
      </c>
      <c r="C185" s="151" t="s">
        <v>547</v>
      </c>
      <c r="D185" s="151" t="s">
        <v>547</v>
      </c>
      <c r="E185" s="152">
        <v>0</v>
      </c>
    </row>
    <row r="186" spans="1:5" ht="60">
      <c r="A186" s="151" t="s">
        <v>767</v>
      </c>
      <c r="B186" s="152">
        <v>176</v>
      </c>
      <c r="C186" s="151" t="s">
        <v>547</v>
      </c>
      <c r="D186" s="151" t="s">
        <v>547</v>
      </c>
      <c r="E186" s="152">
        <v>0</v>
      </c>
    </row>
    <row r="187" spans="1:5">
      <c r="A187" s="151" t="s">
        <v>768</v>
      </c>
      <c r="B187" s="152">
        <v>177</v>
      </c>
      <c r="C187" s="151" t="s">
        <v>547</v>
      </c>
      <c r="D187" s="151" t="s">
        <v>547</v>
      </c>
      <c r="E187" s="152">
        <v>0</v>
      </c>
    </row>
    <row r="188" spans="1:5" ht="30">
      <c r="A188" s="151" t="s">
        <v>769</v>
      </c>
      <c r="B188" s="152">
        <v>178</v>
      </c>
      <c r="C188" s="151" t="s">
        <v>547</v>
      </c>
      <c r="D188" s="151" t="s">
        <v>547</v>
      </c>
      <c r="E188" s="152">
        <v>0</v>
      </c>
    </row>
    <row r="189" spans="1:5" ht="30">
      <c r="A189" s="151" t="s">
        <v>770</v>
      </c>
      <c r="B189" s="152">
        <v>179</v>
      </c>
      <c r="C189" s="151" t="s">
        <v>547</v>
      </c>
      <c r="D189" s="151" t="s">
        <v>547</v>
      </c>
      <c r="E189" s="152">
        <v>0</v>
      </c>
    </row>
    <row r="190" spans="1:5">
      <c r="A190" s="151" t="s">
        <v>771</v>
      </c>
      <c r="B190" s="152">
        <v>180</v>
      </c>
      <c r="C190" s="151" t="s">
        <v>547</v>
      </c>
      <c r="D190" s="151" t="s">
        <v>547</v>
      </c>
      <c r="E190" s="152">
        <v>0</v>
      </c>
    </row>
    <row r="191" spans="1:5" ht="30">
      <c r="A191" s="151" t="s">
        <v>772</v>
      </c>
      <c r="B191" s="152">
        <v>181</v>
      </c>
      <c r="C191" s="151" t="s">
        <v>547</v>
      </c>
      <c r="D191" s="151" t="s">
        <v>547</v>
      </c>
      <c r="E191" s="152">
        <v>0</v>
      </c>
    </row>
    <row r="192" spans="1:5">
      <c r="A192" s="151" t="s">
        <v>773</v>
      </c>
      <c r="B192" s="152">
        <v>182</v>
      </c>
      <c r="C192" s="151" t="s">
        <v>547</v>
      </c>
      <c r="D192" s="151" t="s">
        <v>547</v>
      </c>
      <c r="E192" s="152">
        <v>0</v>
      </c>
    </row>
    <row r="193" spans="1:5">
      <c r="A193" s="151" t="s">
        <v>774</v>
      </c>
      <c r="B193" s="152">
        <v>183</v>
      </c>
      <c r="C193" s="151" t="s">
        <v>547</v>
      </c>
      <c r="D193" s="151" t="s">
        <v>547</v>
      </c>
      <c r="E193" s="152">
        <v>0</v>
      </c>
    </row>
    <row r="194" spans="1:5" ht="30">
      <c r="A194" s="153" t="s">
        <v>775</v>
      </c>
      <c r="B194" s="154">
        <v>184</v>
      </c>
      <c r="C194" s="154">
        <v>0</v>
      </c>
      <c r="D194" s="154">
        <v>35000</v>
      </c>
      <c r="E194" s="154">
        <v>37000</v>
      </c>
    </row>
    <row r="195" spans="1:5">
      <c r="A195" s="151" t="s">
        <v>776</v>
      </c>
      <c r="B195" s="152">
        <v>185</v>
      </c>
      <c r="C195" s="152">
        <v>0</v>
      </c>
      <c r="D195" s="152">
        <v>0</v>
      </c>
      <c r="E195" s="152">
        <v>0</v>
      </c>
    </row>
    <row r="196" spans="1:5" ht="30">
      <c r="A196" s="151" t="s">
        <v>777</v>
      </c>
      <c r="B196" s="152">
        <v>186</v>
      </c>
      <c r="C196" s="152">
        <v>0</v>
      </c>
      <c r="D196" s="152">
        <v>0</v>
      </c>
      <c r="E196" s="152">
        <v>0</v>
      </c>
    </row>
    <row r="197" spans="1:5" ht="30">
      <c r="A197" s="151" t="s">
        <v>778</v>
      </c>
      <c r="B197" s="152">
        <v>187</v>
      </c>
      <c r="C197" s="151" t="s">
        <v>547</v>
      </c>
      <c r="D197" s="151" t="s">
        <v>547</v>
      </c>
      <c r="E197" s="152">
        <v>0</v>
      </c>
    </row>
    <row r="198" spans="1:5" ht="45">
      <c r="A198" s="151" t="s">
        <v>779</v>
      </c>
      <c r="B198" s="152">
        <v>188</v>
      </c>
      <c r="C198" s="151" t="s">
        <v>547</v>
      </c>
      <c r="D198" s="151" t="s">
        <v>547</v>
      </c>
      <c r="E198" s="151" t="s">
        <v>547</v>
      </c>
    </row>
    <row r="199" spans="1:5" ht="30">
      <c r="A199" s="151" t="s">
        <v>780</v>
      </c>
      <c r="B199" s="152">
        <v>189</v>
      </c>
      <c r="C199" s="152">
        <v>0</v>
      </c>
      <c r="D199" s="152">
        <v>0</v>
      </c>
      <c r="E199" s="152">
        <v>0</v>
      </c>
    </row>
    <row r="200" spans="1:5">
      <c r="A200" s="151" t="s">
        <v>781</v>
      </c>
      <c r="B200" s="152">
        <v>190</v>
      </c>
      <c r="C200" s="151" t="s">
        <v>547</v>
      </c>
      <c r="D200" s="151" t="s">
        <v>547</v>
      </c>
      <c r="E200" s="152">
        <v>0</v>
      </c>
    </row>
    <row r="201" spans="1:5" ht="30">
      <c r="A201" s="151" t="s">
        <v>782</v>
      </c>
      <c r="B201" s="152">
        <v>191</v>
      </c>
      <c r="C201" s="152">
        <v>0</v>
      </c>
      <c r="D201" s="152">
        <v>0</v>
      </c>
      <c r="E201" s="152">
        <v>0</v>
      </c>
    </row>
    <row r="202" spans="1:5" ht="30">
      <c r="A202" s="151" t="s">
        <v>783</v>
      </c>
      <c r="B202" s="152">
        <v>192</v>
      </c>
      <c r="C202" s="151" t="s">
        <v>547</v>
      </c>
      <c r="D202" s="151" t="s">
        <v>547</v>
      </c>
      <c r="E202" s="152">
        <v>0</v>
      </c>
    </row>
    <row r="203" spans="1:5" ht="45">
      <c r="A203" s="151" t="s">
        <v>784</v>
      </c>
      <c r="B203" s="152">
        <v>193</v>
      </c>
      <c r="C203" s="151" t="s">
        <v>547</v>
      </c>
      <c r="D203" s="151" t="s">
        <v>547</v>
      </c>
      <c r="E203" s="152">
        <v>0</v>
      </c>
    </row>
    <row r="204" spans="1:5" ht="45">
      <c r="A204" s="151" t="s">
        <v>785</v>
      </c>
      <c r="B204" s="152">
        <v>194</v>
      </c>
      <c r="C204" s="151" t="s">
        <v>547</v>
      </c>
      <c r="D204" s="151" t="s">
        <v>547</v>
      </c>
      <c r="E204" s="152">
        <v>0</v>
      </c>
    </row>
    <row r="205" spans="1:5" ht="30">
      <c r="A205" s="151" t="s">
        <v>786</v>
      </c>
      <c r="B205" s="152">
        <v>195</v>
      </c>
      <c r="C205" s="151" t="s">
        <v>547</v>
      </c>
      <c r="D205" s="151" t="s">
        <v>547</v>
      </c>
      <c r="E205" s="152">
        <v>0</v>
      </c>
    </row>
    <row r="206" spans="1:5" ht="45">
      <c r="A206" s="151" t="s">
        <v>787</v>
      </c>
      <c r="B206" s="152">
        <v>196</v>
      </c>
      <c r="C206" s="151" t="s">
        <v>547</v>
      </c>
      <c r="D206" s="151" t="s">
        <v>547</v>
      </c>
      <c r="E206" s="152">
        <v>0</v>
      </c>
    </row>
    <row r="207" spans="1:5" ht="30">
      <c r="A207" s="151" t="s">
        <v>788</v>
      </c>
      <c r="B207" s="152">
        <v>197</v>
      </c>
      <c r="C207" s="151" t="s">
        <v>547</v>
      </c>
      <c r="D207" s="151" t="s">
        <v>547</v>
      </c>
      <c r="E207" s="152">
        <v>0</v>
      </c>
    </row>
    <row r="208" spans="1:5">
      <c r="A208" s="151" t="s">
        <v>789</v>
      </c>
      <c r="B208" s="152">
        <v>198</v>
      </c>
      <c r="C208" s="152">
        <v>0</v>
      </c>
      <c r="D208" s="152">
        <v>0</v>
      </c>
      <c r="E208" s="152">
        <v>0</v>
      </c>
    </row>
    <row r="209" spans="1:5" ht="30">
      <c r="A209" s="151" t="s">
        <v>790</v>
      </c>
      <c r="B209" s="152">
        <v>199</v>
      </c>
      <c r="C209" s="152">
        <v>0</v>
      </c>
      <c r="D209" s="152">
        <v>0</v>
      </c>
      <c r="E209" s="152">
        <v>0</v>
      </c>
    </row>
    <row r="210" spans="1:5" ht="30">
      <c r="A210" s="151" t="s">
        <v>791</v>
      </c>
      <c r="B210" s="152">
        <v>200</v>
      </c>
      <c r="C210" s="152">
        <v>0</v>
      </c>
      <c r="D210" s="152">
        <v>0</v>
      </c>
      <c r="E210" s="152">
        <v>0</v>
      </c>
    </row>
    <row r="211" spans="1:5" ht="30">
      <c r="A211" s="151" t="s">
        <v>792</v>
      </c>
      <c r="B211" s="152">
        <v>201</v>
      </c>
      <c r="C211" s="152">
        <v>0</v>
      </c>
      <c r="D211" s="152">
        <v>0</v>
      </c>
      <c r="E211" s="152">
        <v>0</v>
      </c>
    </row>
    <row r="212" spans="1:5">
      <c r="A212" s="151" t="s">
        <v>793</v>
      </c>
      <c r="B212" s="152">
        <v>202</v>
      </c>
      <c r="C212" s="151" t="s">
        <v>547</v>
      </c>
      <c r="D212" s="151" t="s">
        <v>547</v>
      </c>
      <c r="E212" s="152">
        <v>0</v>
      </c>
    </row>
    <row r="213" spans="1:5" ht="30">
      <c r="A213" s="151" t="s">
        <v>794</v>
      </c>
      <c r="B213" s="152">
        <v>203</v>
      </c>
      <c r="C213" s="151" t="s">
        <v>547</v>
      </c>
      <c r="D213" s="151" t="s">
        <v>547</v>
      </c>
      <c r="E213" s="152">
        <v>0</v>
      </c>
    </row>
    <row r="214" spans="1:5" ht="45">
      <c r="A214" s="151" t="s">
        <v>795</v>
      </c>
      <c r="B214" s="152">
        <v>204</v>
      </c>
      <c r="C214" s="152">
        <v>0</v>
      </c>
      <c r="D214" s="152">
        <v>50000</v>
      </c>
      <c r="E214" s="152">
        <v>56</v>
      </c>
    </row>
    <row r="215" spans="1:5">
      <c r="A215" s="151" t="s">
        <v>796</v>
      </c>
      <c r="B215" s="152">
        <v>205</v>
      </c>
      <c r="C215" s="151" t="s">
        <v>547</v>
      </c>
      <c r="D215" s="151" t="s">
        <v>547</v>
      </c>
      <c r="E215" s="152">
        <v>0</v>
      </c>
    </row>
    <row r="216" spans="1:5" ht="30">
      <c r="A216" s="151" t="s">
        <v>797</v>
      </c>
      <c r="B216" s="152">
        <v>206</v>
      </c>
      <c r="C216" s="151" t="s">
        <v>547</v>
      </c>
      <c r="D216" s="151" t="s">
        <v>547</v>
      </c>
      <c r="E216" s="152">
        <v>0</v>
      </c>
    </row>
    <row r="217" spans="1:5" ht="30">
      <c r="A217" s="153" t="s">
        <v>798</v>
      </c>
      <c r="B217" s="154">
        <v>207</v>
      </c>
      <c r="C217" s="154">
        <v>0</v>
      </c>
      <c r="D217" s="154">
        <v>50000</v>
      </c>
      <c r="E217" s="154">
        <v>56</v>
      </c>
    </row>
    <row r="218" spans="1:5" ht="30">
      <c r="A218" s="151" t="s">
        <v>799</v>
      </c>
      <c r="B218" s="152">
        <v>208</v>
      </c>
      <c r="C218" s="152">
        <v>0</v>
      </c>
      <c r="D218" s="152">
        <v>0</v>
      </c>
      <c r="E218" s="152">
        <v>0</v>
      </c>
    </row>
    <row r="219" spans="1:5" ht="30">
      <c r="A219" s="151" t="s">
        <v>800</v>
      </c>
      <c r="B219" s="152">
        <v>209</v>
      </c>
      <c r="C219" s="152">
        <v>0</v>
      </c>
      <c r="D219" s="152">
        <v>0</v>
      </c>
      <c r="E219" s="152">
        <v>0</v>
      </c>
    </row>
    <row r="220" spans="1:5" ht="30">
      <c r="A220" s="151" t="s">
        <v>801</v>
      </c>
      <c r="B220" s="152">
        <v>210</v>
      </c>
      <c r="C220" s="151" t="s">
        <v>547</v>
      </c>
      <c r="D220" s="151" t="s">
        <v>547</v>
      </c>
      <c r="E220" s="152">
        <v>0</v>
      </c>
    </row>
    <row r="221" spans="1:5" ht="45">
      <c r="A221" s="151" t="s">
        <v>802</v>
      </c>
      <c r="B221" s="152">
        <v>211</v>
      </c>
      <c r="C221" s="151" t="s">
        <v>547</v>
      </c>
      <c r="D221" s="151" t="s">
        <v>547</v>
      </c>
      <c r="E221" s="152">
        <v>0</v>
      </c>
    </row>
    <row r="222" spans="1:5" ht="30">
      <c r="A222" s="151" t="s">
        <v>803</v>
      </c>
      <c r="B222" s="152">
        <v>212</v>
      </c>
      <c r="C222" s="151" t="s">
        <v>547</v>
      </c>
      <c r="D222" s="151" t="s">
        <v>547</v>
      </c>
      <c r="E222" s="152">
        <v>0</v>
      </c>
    </row>
    <row r="223" spans="1:5" ht="45">
      <c r="A223" s="151" t="s">
        <v>804</v>
      </c>
      <c r="B223" s="152">
        <v>213</v>
      </c>
      <c r="C223" s="151" t="s">
        <v>547</v>
      </c>
      <c r="D223" s="151" t="s">
        <v>547</v>
      </c>
      <c r="E223" s="152">
        <v>0</v>
      </c>
    </row>
    <row r="224" spans="1:5" ht="30">
      <c r="A224" s="151" t="s">
        <v>805</v>
      </c>
      <c r="B224" s="152">
        <v>214</v>
      </c>
      <c r="C224" s="151" t="s">
        <v>547</v>
      </c>
      <c r="D224" s="151" t="s">
        <v>547</v>
      </c>
      <c r="E224" s="152">
        <v>0</v>
      </c>
    </row>
    <row r="225" spans="1:5" ht="30">
      <c r="A225" s="153" t="s">
        <v>806</v>
      </c>
      <c r="B225" s="154">
        <v>215</v>
      </c>
      <c r="C225" s="154">
        <v>0</v>
      </c>
      <c r="D225" s="154">
        <v>0</v>
      </c>
      <c r="E225" s="154">
        <v>0</v>
      </c>
    </row>
    <row r="226" spans="1:5">
      <c r="A226" s="151" t="s">
        <v>807</v>
      </c>
      <c r="B226" s="152">
        <v>216</v>
      </c>
      <c r="C226" s="152">
        <v>0</v>
      </c>
      <c r="D226" s="152">
        <v>0</v>
      </c>
      <c r="E226" s="152">
        <v>0</v>
      </c>
    </row>
    <row r="227" spans="1:5" ht="30">
      <c r="A227" s="151" t="s">
        <v>808</v>
      </c>
      <c r="B227" s="152">
        <v>217</v>
      </c>
      <c r="C227" s="152">
        <v>0</v>
      </c>
      <c r="D227" s="152">
        <v>0</v>
      </c>
      <c r="E227" s="152">
        <v>0</v>
      </c>
    </row>
    <row r="228" spans="1:5" ht="105">
      <c r="A228" s="151" t="s">
        <v>809</v>
      </c>
      <c r="B228" s="152">
        <v>218</v>
      </c>
      <c r="C228" s="151" t="s">
        <v>547</v>
      </c>
      <c r="D228" s="151" t="s">
        <v>547</v>
      </c>
      <c r="E228" s="152">
        <v>0</v>
      </c>
    </row>
    <row r="229" spans="1:5">
      <c r="A229" s="151" t="s">
        <v>810</v>
      </c>
      <c r="B229" s="152">
        <v>219</v>
      </c>
      <c r="C229" s="151" t="s">
        <v>547</v>
      </c>
      <c r="D229" s="151" t="s">
        <v>547</v>
      </c>
      <c r="E229" s="152">
        <v>0</v>
      </c>
    </row>
    <row r="230" spans="1:5" ht="45">
      <c r="A230" s="153" t="s">
        <v>811</v>
      </c>
      <c r="B230" s="154">
        <v>220</v>
      </c>
      <c r="C230" s="154">
        <v>0</v>
      </c>
      <c r="D230" s="154">
        <v>50000</v>
      </c>
      <c r="E230" s="154">
        <v>56</v>
      </c>
    </row>
    <row r="231" spans="1:5" ht="30">
      <c r="A231" s="151" t="s">
        <v>812</v>
      </c>
      <c r="B231" s="152">
        <v>221</v>
      </c>
      <c r="C231" s="152">
        <v>0</v>
      </c>
      <c r="D231" s="152">
        <v>0</v>
      </c>
      <c r="E231" s="152">
        <v>0</v>
      </c>
    </row>
    <row r="232" spans="1:5" ht="45">
      <c r="A232" s="151" t="s">
        <v>813</v>
      </c>
      <c r="B232" s="152">
        <v>222</v>
      </c>
      <c r="C232" s="151" t="s">
        <v>547</v>
      </c>
      <c r="D232" s="151" t="s">
        <v>547</v>
      </c>
      <c r="E232" s="152">
        <v>0</v>
      </c>
    </row>
    <row r="233" spans="1:5">
      <c r="A233" s="151" t="s">
        <v>814</v>
      </c>
      <c r="B233" s="152">
        <v>223</v>
      </c>
      <c r="C233" s="152">
        <v>0</v>
      </c>
      <c r="D233" s="152">
        <v>0</v>
      </c>
      <c r="E233" s="152">
        <v>0</v>
      </c>
    </row>
    <row r="234" spans="1:5">
      <c r="A234" s="151" t="s">
        <v>815</v>
      </c>
      <c r="B234" s="152">
        <v>224</v>
      </c>
      <c r="C234" s="151" t="s">
        <v>547</v>
      </c>
      <c r="D234" s="151" t="s">
        <v>547</v>
      </c>
      <c r="E234" s="152">
        <v>0</v>
      </c>
    </row>
    <row r="235" spans="1:5">
      <c r="A235" s="151" t="s">
        <v>816</v>
      </c>
      <c r="B235" s="152">
        <v>225</v>
      </c>
      <c r="C235" s="152">
        <v>0</v>
      </c>
      <c r="D235" s="152">
        <v>0</v>
      </c>
      <c r="E235" s="152">
        <v>0</v>
      </c>
    </row>
    <row r="236" spans="1:5">
      <c r="A236" s="151" t="s">
        <v>817</v>
      </c>
      <c r="B236" s="152">
        <v>226</v>
      </c>
      <c r="C236" s="152">
        <v>0</v>
      </c>
      <c r="D236" s="152">
        <v>0</v>
      </c>
      <c r="E236" s="152">
        <v>0</v>
      </c>
    </row>
    <row r="237" spans="1:5" ht="30">
      <c r="A237" s="151" t="s">
        <v>818</v>
      </c>
      <c r="B237" s="152">
        <v>227</v>
      </c>
      <c r="C237" s="151" t="s">
        <v>547</v>
      </c>
      <c r="D237" s="151" t="s">
        <v>547</v>
      </c>
      <c r="E237" s="152">
        <v>0</v>
      </c>
    </row>
    <row r="238" spans="1:5" ht="30">
      <c r="A238" s="151" t="s">
        <v>819</v>
      </c>
      <c r="B238" s="152">
        <v>228</v>
      </c>
      <c r="C238" s="152">
        <v>0</v>
      </c>
      <c r="D238" s="152">
        <v>0</v>
      </c>
      <c r="E238" s="152">
        <v>0</v>
      </c>
    </row>
    <row r="239" spans="1:5" ht="30">
      <c r="A239" s="153" t="s">
        <v>820</v>
      </c>
      <c r="B239" s="154">
        <v>229</v>
      </c>
      <c r="C239" s="154">
        <v>0</v>
      </c>
      <c r="D239" s="154">
        <v>0</v>
      </c>
      <c r="E239" s="154">
        <v>0</v>
      </c>
    </row>
    <row r="240" spans="1:5" ht="60">
      <c r="A240" s="151" t="s">
        <v>821</v>
      </c>
      <c r="B240" s="152">
        <v>230</v>
      </c>
      <c r="C240" s="152">
        <v>0</v>
      </c>
      <c r="D240" s="152">
        <v>0</v>
      </c>
      <c r="E240" s="152">
        <v>0</v>
      </c>
    </row>
    <row r="241" spans="1:5" ht="45">
      <c r="A241" s="151" t="s">
        <v>822</v>
      </c>
      <c r="B241" s="152">
        <v>231</v>
      </c>
      <c r="C241" s="152">
        <v>0</v>
      </c>
      <c r="D241" s="152">
        <v>0</v>
      </c>
      <c r="E241" s="152">
        <v>0</v>
      </c>
    </row>
    <row r="242" spans="1:5" ht="60">
      <c r="A242" s="151" t="s">
        <v>823</v>
      </c>
      <c r="B242" s="152">
        <v>232</v>
      </c>
      <c r="C242" s="152">
        <v>0</v>
      </c>
      <c r="D242" s="152">
        <v>0</v>
      </c>
      <c r="E242" s="152">
        <v>0</v>
      </c>
    </row>
    <row r="243" spans="1:5" ht="60">
      <c r="A243" s="153" t="s">
        <v>824</v>
      </c>
      <c r="B243" s="154">
        <v>233</v>
      </c>
      <c r="C243" s="154">
        <v>0</v>
      </c>
      <c r="D243" s="154">
        <v>0</v>
      </c>
      <c r="E243" s="154">
        <v>0</v>
      </c>
    </row>
    <row r="244" spans="1:5">
      <c r="A244" s="151" t="s">
        <v>825</v>
      </c>
      <c r="B244" s="152">
        <v>234</v>
      </c>
      <c r="C244" s="151" t="s">
        <v>547</v>
      </c>
      <c r="D244" s="151" t="s">
        <v>547</v>
      </c>
      <c r="E244" s="152">
        <v>0</v>
      </c>
    </row>
    <row r="245" spans="1:5" ht="30">
      <c r="A245" s="151" t="s">
        <v>826</v>
      </c>
      <c r="B245" s="152">
        <v>235</v>
      </c>
      <c r="C245" s="151" t="s">
        <v>547</v>
      </c>
      <c r="D245" s="151" t="s">
        <v>547</v>
      </c>
      <c r="E245" s="152">
        <v>0</v>
      </c>
    </row>
    <row r="246" spans="1:5">
      <c r="A246" s="151" t="s">
        <v>827</v>
      </c>
      <c r="B246" s="152">
        <v>236</v>
      </c>
      <c r="C246" s="151" t="s">
        <v>547</v>
      </c>
      <c r="D246" s="151" t="s">
        <v>547</v>
      </c>
      <c r="E246" s="152">
        <v>0</v>
      </c>
    </row>
    <row r="247" spans="1:5">
      <c r="A247" s="151" t="s">
        <v>828</v>
      </c>
      <c r="B247" s="152">
        <v>237</v>
      </c>
      <c r="C247" s="151" t="s">
        <v>547</v>
      </c>
      <c r="D247" s="151" t="s">
        <v>547</v>
      </c>
      <c r="E247" s="152">
        <v>0</v>
      </c>
    </row>
    <row r="248" spans="1:5">
      <c r="A248" s="151" t="s">
        <v>829</v>
      </c>
      <c r="B248" s="152">
        <v>238</v>
      </c>
      <c r="C248" s="151" t="s">
        <v>547</v>
      </c>
      <c r="D248" s="151" t="s">
        <v>547</v>
      </c>
      <c r="E248" s="152">
        <v>0</v>
      </c>
    </row>
    <row r="249" spans="1:5" ht="30">
      <c r="A249" s="151" t="s">
        <v>830</v>
      </c>
      <c r="B249" s="152">
        <v>239</v>
      </c>
      <c r="C249" s="151" t="s">
        <v>547</v>
      </c>
      <c r="D249" s="151" t="s">
        <v>547</v>
      </c>
      <c r="E249" s="152">
        <v>0</v>
      </c>
    </row>
    <row r="250" spans="1:5" ht="30">
      <c r="A250" s="151" t="s">
        <v>831</v>
      </c>
      <c r="B250" s="152">
        <v>240</v>
      </c>
      <c r="C250" s="151" t="s">
        <v>547</v>
      </c>
      <c r="D250" s="151" t="s">
        <v>547</v>
      </c>
      <c r="E250" s="152">
        <v>0</v>
      </c>
    </row>
    <row r="251" spans="1:5">
      <c r="A251" s="151" t="s">
        <v>832</v>
      </c>
      <c r="B251" s="152">
        <v>241</v>
      </c>
      <c r="C251" s="151" t="s">
        <v>547</v>
      </c>
      <c r="D251" s="151" t="s">
        <v>547</v>
      </c>
      <c r="E251" s="152">
        <v>0</v>
      </c>
    </row>
    <row r="252" spans="1:5" ht="30">
      <c r="A252" s="151" t="s">
        <v>833</v>
      </c>
      <c r="B252" s="152">
        <v>242</v>
      </c>
      <c r="C252" s="151" t="s">
        <v>547</v>
      </c>
      <c r="D252" s="151" t="s">
        <v>547</v>
      </c>
      <c r="E252" s="152">
        <v>0</v>
      </c>
    </row>
    <row r="253" spans="1:5" ht="30">
      <c r="A253" s="153" t="s">
        <v>834</v>
      </c>
      <c r="B253" s="154">
        <v>243</v>
      </c>
      <c r="C253" s="154">
        <v>0</v>
      </c>
      <c r="D253" s="154">
        <v>0</v>
      </c>
      <c r="E253" s="154">
        <v>0</v>
      </c>
    </row>
    <row r="254" spans="1:5">
      <c r="A254" s="151" t="s">
        <v>835</v>
      </c>
      <c r="B254" s="152">
        <v>244</v>
      </c>
      <c r="C254" s="151" t="s">
        <v>547</v>
      </c>
      <c r="D254" s="151" t="s">
        <v>547</v>
      </c>
      <c r="E254" s="152">
        <v>0</v>
      </c>
    </row>
    <row r="255" spans="1:5" ht="30">
      <c r="A255" s="151" t="s">
        <v>836</v>
      </c>
      <c r="B255" s="152">
        <v>245</v>
      </c>
      <c r="C255" s="151" t="s">
        <v>547</v>
      </c>
      <c r="D255" s="151" t="s">
        <v>547</v>
      </c>
      <c r="E255" s="152">
        <v>0</v>
      </c>
    </row>
    <row r="256" spans="1:5">
      <c r="A256" s="151" t="s">
        <v>837</v>
      </c>
      <c r="B256" s="152">
        <v>246</v>
      </c>
      <c r="C256" s="151" t="s">
        <v>547</v>
      </c>
      <c r="D256" s="151" t="s">
        <v>547</v>
      </c>
      <c r="E256" s="152">
        <v>0</v>
      </c>
    </row>
    <row r="257" spans="1:5">
      <c r="A257" s="151" t="s">
        <v>838</v>
      </c>
      <c r="B257" s="152">
        <v>247</v>
      </c>
      <c r="C257" s="151" t="s">
        <v>547</v>
      </c>
      <c r="D257" s="151" t="s">
        <v>547</v>
      </c>
      <c r="E257" s="152">
        <v>0</v>
      </c>
    </row>
    <row r="258" spans="1:5">
      <c r="A258" s="151" t="s">
        <v>839</v>
      </c>
      <c r="B258" s="152">
        <v>248</v>
      </c>
      <c r="C258" s="151" t="s">
        <v>547</v>
      </c>
      <c r="D258" s="151" t="s">
        <v>547</v>
      </c>
      <c r="E258" s="152">
        <v>0</v>
      </c>
    </row>
    <row r="259" spans="1:5" ht="30">
      <c r="A259" s="151" t="s">
        <v>840</v>
      </c>
      <c r="B259" s="152">
        <v>249</v>
      </c>
      <c r="C259" s="151" t="s">
        <v>547</v>
      </c>
      <c r="D259" s="151" t="s">
        <v>547</v>
      </c>
      <c r="E259" s="152">
        <v>0</v>
      </c>
    </row>
    <row r="260" spans="1:5" ht="30">
      <c r="A260" s="151" t="s">
        <v>841</v>
      </c>
      <c r="B260" s="152">
        <v>250</v>
      </c>
      <c r="C260" s="151" t="s">
        <v>547</v>
      </c>
      <c r="D260" s="151" t="s">
        <v>547</v>
      </c>
      <c r="E260" s="152">
        <v>0</v>
      </c>
    </row>
    <row r="261" spans="1:5">
      <c r="A261" s="151" t="s">
        <v>842</v>
      </c>
      <c r="B261" s="152">
        <v>251</v>
      </c>
      <c r="C261" s="151" t="s">
        <v>547</v>
      </c>
      <c r="D261" s="151" t="s">
        <v>547</v>
      </c>
      <c r="E261" s="152">
        <v>0</v>
      </c>
    </row>
    <row r="262" spans="1:5">
      <c r="A262" s="151" t="s">
        <v>843</v>
      </c>
      <c r="B262" s="152">
        <v>252</v>
      </c>
      <c r="C262" s="151" t="s">
        <v>547</v>
      </c>
      <c r="D262" s="151" t="s">
        <v>547</v>
      </c>
      <c r="E262" s="152">
        <v>0</v>
      </c>
    </row>
    <row r="263" spans="1:5" ht="30">
      <c r="A263" s="151" t="s">
        <v>844</v>
      </c>
      <c r="B263" s="152">
        <v>253</v>
      </c>
      <c r="C263" s="151" t="s">
        <v>547</v>
      </c>
      <c r="D263" s="151" t="s">
        <v>547</v>
      </c>
      <c r="E263" s="152">
        <v>0</v>
      </c>
    </row>
    <row r="264" spans="1:5">
      <c r="A264" s="151" t="s">
        <v>845</v>
      </c>
      <c r="B264" s="152">
        <v>254</v>
      </c>
      <c r="C264" s="151" t="s">
        <v>547</v>
      </c>
      <c r="D264" s="151" t="s">
        <v>547</v>
      </c>
      <c r="E264" s="152">
        <v>0</v>
      </c>
    </row>
    <row r="265" spans="1:5" ht="30">
      <c r="A265" s="153" t="s">
        <v>846</v>
      </c>
      <c r="B265" s="154">
        <v>255</v>
      </c>
      <c r="C265" s="154">
        <v>0</v>
      </c>
      <c r="D265" s="154">
        <v>0</v>
      </c>
      <c r="E265" s="154">
        <v>0</v>
      </c>
    </row>
    <row r="266" spans="1:5" ht="60">
      <c r="A266" s="151" t="s">
        <v>847</v>
      </c>
      <c r="B266" s="152">
        <v>256</v>
      </c>
      <c r="C266" s="152">
        <v>0</v>
      </c>
      <c r="D266" s="152">
        <v>0</v>
      </c>
      <c r="E266" s="152">
        <v>0</v>
      </c>
    </row>
    <row r="267" spans="1:5" ht="45">
      <c r="A267" s="151" t="s">
        <v>848</v>
      </c>
      <c r="B267" s="152">
        <v>257</v>
      </c>
      <c r="C267" s="152">
        <v>0</v>
      </c>
      <c r="D267" s="152">
        <v>0</v>
      </c>
      <c r="E267" s="152">
        <v>0</v>
      </c>
    </row>
    <row r="268" spans="1:5" ht="60">
      <c r="A268" s="151" t="s">
        <v>849</v>
      </c>
      <c r="B268" s="152">
        <v>258</v>
      </c>
      <c r="C268" s="152">
        <v>0</v>
      </c>
      <c r="D268" s="152">
        <v>0</v>
      </c>
      <c r="E268" s="152">
        <v>0</v>
      </c>
    </row>
    <row r="269" spans="1:5" ht="60">
      <c r="A269" s="153" t="s">
        <v>850</v>
      </c>
      <c r="B269" s="154">
        <v>259</v>
      </c>
      <c r="C269" s="154">
        <v>0</v>
      </c>
      <c r="D269" s="154">
        <v>0</v>
      </c>
      <c r="E269" s="154">
        <v>0</v>
      </c>
    </row>
    <row r="270" spans="1:5">
      <c r="A270" s="151" t="s">
        <v>851</v>
      </c>
      <c r="B270" s="152">
        <v>260</v>
      </c>
      <c r="C270" s="151" t="s">
        <v>547</v>
      </c>
      <c r="D270" s="151" t="s">
        <v>547</v>
      </c>
      <c r="E270" s="152">
        <v>0</v>
      </c>
    </row>
    <row r="271" spans="1:5" ht="30">
      <c r="A271" s="151" t="s">
        <v>852</v>
      </c>
      <c r="B271" s="152">
        <v>261</v>
      </c>
      <c r="C271" s="151" t="s">
        <v>547</v>
      </c>
      <c r="D271" s="151" t="s">
        <v>547</v>
      </c>
      <c r="E271" s="152">
        <v>0</v>
      </c>
    </row>
    <row r="272" spans="1:5">
      <c r="A272" s="151" t="s">
        <v>853</v>
      </c>
      <c r="B272" s="152">
        <v>262</v>
      </c>
      <c r="C272" s="151" t="s">
        <v>547</v>
      </c>
      <c r="D272" s="151" t="s">
        <v>547</v>
      </c>
      <c r="E272" s="152">
        <v>0</v>
      </c>
    </row>
    <row r="273" spans="1:5">
      <c r="A273" s="151" t="s">
        <v>854</v>
      </c>
      <c r="B273" s="152">
        <v>263</v>
      </c>
      <c r="C273" s="151" t="s">
        <v>547</v>
      </c>
      <c r="D273" s="151" t="s">
        <v>547</v>
      </c>
      <c r="E273" s="152">
        <v>0</v>
      </c>
    </row>
    <row r="274" spans="1:5">
      <c r="A274" s="151" t="s">
        <v>855</v>
      </c>
      <c r="B274" s="152">
        <v>264</v>
      </c>
      <c r="C274" s="151" t="s">
        <v>547</v>
      </c>
      <c r="D274" s="151" t="s">
        <v>547</v>
      </c>
      <c r="E274" s="152">
        <v>0</v>
      </c>
    </row>
    <row r="275" spans="1:5" ht="30">
      <c r="A275" s="151" t="s">
        <v>856</v>
      </c>
      <c r="B275" s="152">
        <v>265</v>
      </c>
      <c r="C275" s="151" t="s">
        <v>547</v>
      </c>
      <c r="D275" s="151" t="s">
        <v>547</v>
      </c>
      <c r="E275" s="152">
        <v>0</v>
      </c>
    </row>
    <row r="276" spans="1:5" ht="30">
      <c r="A276" s="151" t="s">
        <v>857</v>
      </c>
      <c r="B276" s="152">
        <v>266</v>
      </c>
      <c r="C276" s="151" t="s">
        <v>547</v>
      </c>
      <c r="D276" s="151" t="s">
        <v>547</v>
      </c>
      <c r="E276" s="152">
        <v>0</v>
      </c>
    </row>
    <row r="277" spans="1:5">
      <c r="A277" s="151" t="s">
        <v>858</v>
      </c>
      <c r="B277" s="152">
        <v>267</v>
      </c>
      <c r="C277" s="151" t="s">
        <v>547</v>
      </c>
      <c r="D277" s="151" t="s">
        <v>547</v>
      </c>
      <c r="E277" s="152">
        <v>0</v>
      </c>
    </row>
    <row r="278" spans="1:5" ht="30">
      <c r="A278" s="151" t="s">
        <v>859</v>
      </c>
      <c r="B278" s="152">
        <v>268</v>
      </c>
      <c r="C278" s="151" t="s">
        <v>547</v>
      </c>
      <c r="D278" s="151" t="s">
        <v>547</v>
      </c>
      <c r="E278" s="152">
        <v>0</v>
      </c>
    </row>
    <row r="279" spans="1:5" ht="30">
      <c r="A279" s="153" t="s">
        <v>860</v>
      </c>
      <c r="B279" s="154">
        <v>269</v>
      </c>
      <c r="C279" s="154">
        <v>0</v>
      </c>
      <c r="D279" s="154">
        <v>0</v>
      </c>
      <c r="E279" s="154">
        <v>0</v>
      </c>
    </row>
    <row r="280" spans="1:5">
      <c r="A280" s="151" t="s">
        <v>861</v>
      </c>
      <c r="B280" s="152">
        <v>270</v>
      </c>
      <c r="C280" s="151" t="s">
        <v>547</v>
      </c>
      <c r="D280" s="151" t="s">
        <v>547</v>
      </c>
      <c r="E280" s="152">
        <v>0</v>
      </c>
    </row>
    <row r="281" spans="1:5" ht="30">
      <c r="A281" s="151" t="s">
        <v>862</v>
      </c>
      <c r="B281" s="152">
        <v>271</v>
      </c>
      <c r="C281" s="151" t="s">
        <v>547</v>
      </c>
      <c r="D281" s="151" t="s">
        <v>547</v>
      </c>
      <c r="E281" s="152">
        <v>0</v>
      </c>
    </row>
    <row r="282" spans="1:5">
      <c r="A282" s="151" t="s">
        <v>863</v>
      </c>
      <c r="B282" s="152">
        <v>272</v>
      </c>
      <c r="C282" s="151" t="s">
        <v>547</v>
      </c>
      <c r="D282" s="151" t="s">
        <v>547</v>
      </c>
      <c r="E282" s="152">
        <v>0</v>
      </c>
    </row>
    <row r="283" spans="1:5">
      <c r="A283" s="151" t="s">
        <v>864</v>
      </c>
      <c r="B283" s="152">
        <v>273</v>
      </c>
      <c r="C283" s="151" t="s">
        <v>547</v>
      </c>
      <c r="D283" s="151" t="s">
        <v>547</v>
      </c>
      <c r="E283" s="152">
        <v>0</v>
      </c>
    </row>
    <row r="284" spans="1:5">
      <c r="A284" s="151" t="s">
        <v>865</v>
      </c>
      <c r="B284" s="152">
        <v>274</v>
      </c>
      <c r="C284" s="151" t="s">
        <v>547</v>
      </c>
      <c r="D284" s="151" t="s">
        <v>547</v>
      </c>
      <c r="E284" s="152">
        <v>0</v>
      </c>
    </row>
    <row r="285" spans="1:5" ht="30">
      <c r="A285" s="151" t="s">
        <v>866</v>
      </c>
      <c r="B285" s="152">
        <v>275</v>
      </c>
      <c r="C285" s="151" t="s">
        <v>547</v>
      </c>
      <c r="D285" s="151" t="s">
        <v>547</v>
      </c>
      <c r="E285" s="152">
        <v>0</v>
      </c>
    </row>
    <row r="286" spans="1:5" ht="30">
      <c r="A286" s="151" t="s">
        <v>867</v>
      </c>
      <c r="B286" s="152">
        <v>276</v>
      </c>
      <c r="C286" s="151" t="s">
        <v>547</v>
      </c>
      <c r="D286" s="151" t="s">
        <v>547</v>
      </c>
      <c r="E286" s="152">
        <v>0</v>
      </c>
    </row>
    <row r="287" spans="1:5">
      <c r="A287" s="151" t="s">
        <v>868</v>
      </c>
      <c r="B287" s="152">
        <v>277</v>
      </c>
      <c r="C287" s="151" t="s">
        <v>547</v>
      </c>
      <c r="D287" s="151" t="s">
        <v>547</v>
      </c>
      <c r="E287" s="152">
        <v>0</v>
      </c>
    </row>
    <row r="288" spans="1:5">
      <c r="A288" s="151" t="s">
        <v>869</v>
      </c>
      <c r="B288" s="152">
        <v>278</v>
      </c>
      <c r="C288" s="151" t="s">
        <v>547</v>
      </c>
      <c r="D288" s="151" t="s">
        <v>547</v>
      </c>
      <c r="E288" s="152">
        <v>0</v>
      </c>
    </row>
    <row r="289" spans="1:5" ht="30">
      <c r="A289" s="151" t="s">
        <v>870</v>
      </c>
      <c r="B289" s="152">
        <v>279</v>
      </c>
      <c r="C289" s="151" t="s">
        <v>547</v>
      </c>
      <c r="D289" s="151" t="s">
        <v>547</v>
      </c>
      <c r="E289" s="152">
        <v>0</v>
      </c>
    </row>
    <row r="290" spans="1:5">
      <c r="A290" s="151" t="s">
        <v>871</v>
      </c>
      <c r="B290" s="152">
        <v>280</v>
      </c>
      <c r="C290" s="151" t="s">
        <v>547</v>
      </c>
      <c r="D290" s="151" t="s">
        <v>547</v>
      </c>
      <c r="E290" s="152">
        <v>0</v>
      </c>
    </row>
    <row r="291" spans="1:5" ht="30">
      <c r="A291" s="153" t="s">
        <v>872</v>
      </c>
      <c r="B291" s="154">
        <v>281</v>
      </c>
      <c r="C291" s="154">
        <v>0</v>
      </c>
      <c r="D291" s="154">
        <v>0</v>
      </c>
      <c r="E291" s="154">
        <v>0</v>
      </c>
    </row>
    <row r="292" spans="1:5" ht="30">
      <c r="A292" s="153" t="s">
        <v>873</v>
      </c>
      <c r="B292" s="154">
        <v>282</v>
      </c>
      <c r="C292" s="154">
        <v>0</v>
      </c>
      <c r="D292" s="154">
        <v>3816725</v>
      </c>
      <c r="E292" s="154">
        <v>3768776</v>
      </c>
    </row>
    <row r="293" spans="1:5" ht="26.25">
      <c r="A293" s="203" t="s">
        <v>874</v>
      </c>
      <c r="B293" s="204">
        <v>1</v>
      </c>
      <c r="C293" s="204">
        <v>0</v>
      </c>
      <c r="D293" s="204">
        <v>0</v>
      </c>
      <c r="E293" s="204">
        <v>0</v>
      </c>
    </row>
    <row r="294" spans="1:5" ht="26.25">
      <c r="A294" s="203" t="s">
        <v>875</v>
      </c>
      <c r="B294" s="204">
        <v>2</v>
      </c>
      <c r="C294" s="204">
        <v>0</v>
      </c>
      <c r="D294" s="204">
        <v>0</v>
      </c>
      <c r="E294" s="204">
        <v>0</v>
      </c>
    </row>
    <row r="295" spans="1:5" ht="26.25">
      <c r="A295" s="203" t="s">
        <v>876</v>
      </c>
      <c r="B295" s="204">
        <v>3</v>
      </c>
      <c r="C295" s="204">
        <v>0</v>
      </c>
      <c r="D295" s="204">
        <v>0</v>
      </c>
      <c r="E295" s="204">
        <v>0</v>
      </c>
    </row>
    <row r="296" spans="1:5" ht="26.25">
      <c r="A296" s="205" t="s">
        <v>877</v>
      </c>
      <c r="B296" s="206">
        <v>4</v>
      </c>
      <c r="C296" s="206">
        <v>0</v>
      </c>
      <c r="D296" s="206">
        <v>0</v>
      </c>
      <c r="E296" s="206">
        <v>0</v>
      </c>
    </row>
    <row r="297" spans="1:5" ht="26.25">
      <c r="A297" s="203" t="s">
        <v>878</v>
      </c>
      <c r="B297" s="204">
        <v>5</v>
      </c>
      <c r="C297" s="204">
        <v>0</v>
      </c>
      <c r="D297" s="204">
        <v>0</v>
      </c>
      <c r="E297" s="204">
        <v>0</v>
      </c>
    </row>
    <row r="298" spans="1:5">
      <c r="A298" s="203" t="s">
        <v>879</v>
      </c>
      <c r="B298" s="204">
        <v>6</v>
      </c>
      <c r="C298" s="207" t="s">
        <v>547</v>
      </c>
      <c r="D298" s="207" t="s">
        <v>547</v>
      </c>
      <c r="E298" s="204">
        <v>0</v>
      </c>
    </row>
    <row r="299" spans="1:5">
      <c r="A299" s="203" t="s">
        <v>880</v>
      </c>
      <c r="B299" s="204">
        <v>7</v>
      </c>
      <c r="C299" s="207" t="s">
        <v>547</v>
      </c>
      <c r="D299" s="207" t="s">
        <v>547</v>
      </c>
      <c r="E299" s="204">
        <v>0</v>
      </c>
    </row>
    <row r="300" spans="1:5" ht="26.25">
      <c r="A300" s="203" t="s">
        <v>881</v>
      </c>
      <c r="B300" s="204">
        <v>8</v>
      </c>
      <c r="C300" s="204">
        <v>0</v>
      </c>
      <c r="D300" s="204">
        <v>0</v>
      </c>
      <c r="E300" s="204">
        <v>0</v>
      </c>
    </row>
    <row r="301" spans="1:5" ht="26.25">
      <c r="A301" s="203" t="s">
        <v>882</v>
      </c>
      <c r="B301" s="204">
        <v>9</v>
      </c>
      <c r="C301" s="204">
        <v>0</v>
      </c>
      <c r="D301" s="204">
        <v>0</v>
      </c>
      <c r="E301" s="204">
        <v>0</v>
      </c>
    </row>
    <row r="302" spans="1:5" ht="26.25">
      <c r="A302" s="203" t="s">
        <v>883</v>
      </c>
      <c r="B302" s="204">
        <v>10</v>
      </c>
      <c r="C302" s="204">
        <v>0</v>
      </c>
      <c r="D302" s="204">
        <v>0</v>
      </c>
      <c r="E302" s="204">
        <v>0</v>
      </c>
    </row>
    <row r="303" spans="1:5" ht="26.25">
      <c r="A303" s="205" t="s">
        <v>884</v>
      </c>
      <c r="B303" s="206">
        <v>11</v>
      </c>
      <c r="C303" s="206">
        <v>0</v>
      </c>
      <c r="D303" s="206">
        <v>0</v>
      </c>
      <c r="E303" s="206">
        <v>0</v>
      </c>
    </row>
    <row r="304" spans="1:5" ht="26.25">
      <c r="A304" s="203" t="s">
        <v>885</v>
      </c>
      <c r="B304" s="204">
        <v>12</v>
      </c>
      <c r="C304" s="204">
        <v>0</v>
      </c>
      <c r="D304" s="204">
        <v>207290</v>
      </c>
      <c r="E304" s="204">
        <v>207290</v>
      </c>
    </row>
    <row r="305" spans="1:5" ht="26.25">
      <c r="A305" s="203" t="s">
        <v>886</v>
      </c>
      <c r="B305" s="204">
        <v>13</v>
      </c>
      <c r="C305" s="204">
        <v>0</v>
      </c>
      <c r="D305" s="204">
        <v>0</v>
      </c>
      <c r="E305" s="204">
        <v>0</v>
      </c>
    </row>
    <row r="306" spans="1:5">
      <c r="A306" s="205" t="s">
        <v>887</v>
      </c>
      <c r="B306" s="206">
        <v>14</v>
      </c>
      <c r="C306" s="206">
        <v>0</v>
      </c>
      <c r="D306" s="206">
        <v>207290</v>
      </c>
      <c r="E306" s="206">
        <v>207290</v>
      </c>
    </row>
    <row r="307" spans="1:5" ht="26.25">
      <c r="A307" s="203" t="s">
        <v>888</v>
      </c>
      <c r="B307" s="204">
        <v>15</v>
      </c>
      <c r="C307" s="204">
        <v>0</v>
      </c>
      <c r="D307" s="204">
        <v>0</v>
      </c>
      <c r="E307" s="204">
        <v>0</v>
      </c>
    </row>
    <row r="308" spans="1:5" ht="26.25">
      <c r="A308" s="203" t="s">
        <v>889</v>
      </c>
      <c r="B308" s="204">
        <v>16</v>
      </c>
      <c r="C308" s="207" t="s">
        <v>547</v>
      </c>
      <c r="D308" s="207" t="s">
        <v>547</v>
      </c>
      <c r="E308" s="207" t="s">
        <v>547</v>
      </c>
    </row>
    <row r="309" spans="1:5">
      <c r="A309" s="203" t="s">
        <v>890</v>
      </c>
      <c r="B309" s="204">
        <v>17</v>
      </c>
      <c r="C309" s="204">
        <v>29852976</v>
      </c>
      <c r="D309" s="204">
        <v>38305000</v>
      </c>
      <c r="E309" s="204">
        <v>38244264</v>
      </c>
    </row>
    <row r="310" spans="1:5">
      <c r="A310" s="203" t="s">
        <v>891</v>
      </c>
      <c r="B310" s="204">
        <v>18</v>
      </c>
      <c r="C310" s="204">
        <v>0</v>
      </c>
      <c r="D310" s="204">
        <v>0</v>
      </c>
      <c r="E310" s="204">
        <v>0</v>
      </c>
    </row>
    <row r="311" spans="1:5" ht="26.25">
      <c r="A311" s="203" t="s">
        <v>892</v>
      </c>
      <c r="B311" s="204">
        <v>19</v>
      </c>
      <c r="C311" s="207" t="s">
        <v>547</v>
      </c>
      <c r="D311" s="207" t="s">
        <v>547</v>
      </c>
      <c r="E311" s="207" t="s">
        <v>547</v>
      </c>
    </row>
    <row r="312" spans="1:5" ht="26.25">
      <c r="A312" s="203" t="s">
        <v>893</v>
      </c>
      <c r="B312" s="204">
        <v>20</v>
      </c>
      <c r="C312" s="207" t="s">
        <v>547</v>
      </c>
      <c r="D312" s="207" t="s">
        <v>547</v>
      </c>
      <c r="E312" s="207" t="s">
        <v>547</v>
      </c>
    </row>
    <row r="313" spans="1:5" ht="26.25">
      <c r="A313" s="203" t="s">
        <v>894</v>
      </c>
      <c r="B313" s="204">
        <v>21</v>
      </c>
      <c r="C313" s="207" t="s">
        <v>547</v>
      </c>
      <c r="D313" s="207" t="s">
        <v>547</v>
      </c>
      <c r="E313" s="207" t="s">
        <v>547</v>
      </c>
    </row>
    <row r="314" spans="1:5" ht="26.25">
      <c r="A314" s="203" t="s">
        <v>895</v>
      </c>
      <c r="B314" s="204">
        <v>22</v>
      </c>
      <c r="C314" s="207" t="s">
        <v>547</v>
      </c>
      <c r="D314" s="207" t="s">
        <v>547</v>
      </c>
      <c r="E314" s="207" t="s">
        <v>547</v>
      </c>
    </row>
    <row r="315" spans="1:5" ht="26.25">
      <c r="A315" s="205" t="s">
        <v>896</v>
      </c>
      <c r="B315" s="206">
        <v>23</v>
      </c>
      <c r="C315" s="206">
        <v>29852976</v>
      </c>
      <c r="D315" s="206">
        <v>38512290</v>
      </c>
      <c r="E315" s="206">
        <v>38451554</v>
      </c>
    </row>
    <row r="316" spans="1:5" ht="26.25">
      <c r="A316" s="203" t="s">
        <v>897</v>
      </c>
      <c r="B316" s="204">
        <v>24</v>
      </c>
      <c r="C316" s="204">
        <v>0</v>
      </c>
      <c r="D316" s="204">
        <v>0</v>
      </c>
      <c r="E316" s="204">
        <v>0</v>
      </c>
    </row>
    <row r="317" spans="1:5" ht="26.25">
      <c r="A317" s="203" t="s">
        <v>898</v>
      </c>
      <c r="B317" s="204">
        <v>25</v>
      </c>
      <c r="C317" s="204">
        <v>0</v>
      </c>
      <c r="D317" s="204">
        <v>0</v>
      </c>
      <c r="E317" s="204">
        <v>0</v>
      </c>
    </row>
    <row r="318" spans="1:5">
      <c r="A318" s="203" t="s">
        <v>899</v>
      </c>
      <c r="B318" s="204">
        <v>26</v>
      </c>
      <c r="C318" s="204">
        <v>0</v>
      </c>
      <c r="D318" s="204">
        <v>0</v>
      </c>
      <c r="E318" s="204">
        <v>0</v>
      </c>
    </row>
    <row r="319" spans="1:5" ht="39">
      <c r="A319" s="203" t="s">
        <v>900</v>
      </c>
      <c r="B319" s="204">
        <v>27</v>
      </c>
      <c r="C319" s="204">
        <v>0</v>
      </c>
      <c r="D319" s="204">
        <v>0</v>
      </c>
      <c r="E319" s="204">
        <v>0</v>
      </c>
    </row>
    <row r="320" spans="1:5" ht="26.25">
      <c r="A320" s="203" t="s">
        <v>901</v>
      </c>
      <c r="B320" s="204">
        <v>28</v>
      </c>
      <c r="C320" s="204">
        <v>0</v>
      </c>
      <c r="D320" s="204">
        <v>0</v>
      </c>
      <c r="E320" s="204">
        <v>0</v>
      </c>
    </row>
    <row r="321" spans="1:5" ht="26.25">
      <c r="A321" s="205" t="s">
        <v>902</v>
      </c>
      <c r="B321" s="206">
        <v>29</v>
      </c>
      <c r="C321" s="206">
        <v>0</v>
      </c>
      <c r="D321" s="206">
        <v>0</v>
      </c>
      <c r="E321" s="206">
        <v>0</v>
      </c>
    </row>
    <row r="322" spans="1:5" ht="26.25">
      <c r="A322" s="203" t="s">
        <v>903</v>
      </c>
      <c r="B322" s="204">
        <v>30</v>
      </c>
      <c r="C322" s="204">
        <v>0</v>
      </c>
      <c r="D322" s="204">
        <v>0</v>
      </c>
      <c r="E322" s="204">
        <v>0</v>
      </c>
    </row>
    <row r="323" spans="1:5">
      <c r="A323" s="203" t="s">
        <v>904</v>
      </c>
      <c r="B323" s="204">
        <v>31</v>
      </c>
      <c r="C323" s="204">
        <v>0</v>
      </c>
      <c r="D323" s="204">
        <v>0</v>
      </c>
      <c r="E323" s="204">
        <v>0</v>
      </c>
    </row>
    <row r="324" spans="1:5">
      <c r="A324" s="208" t="s">
        <v>905</v>
      </c>
      <c r="B324" s="209">
        <v>32</v>
      </c>
      <c r="C324" s="209">
        <v>29852976</v>
      </c>
      <c r="D324" s="209">
        <v>38512290</v>
      </c>
      <c r="E324" s="209">
        <v>38451554</v>
      </c>
    </row>
    <row r="325" spans="1:5">
      <c r="A325" s="210" t="s">
        <v>906</v>
      </c>
      <c r="B325" s="211"/>
      <c r="C325" s="191">
        <f>SUM(C292+C324)</f>
        <v>29852976</v>
      </c>
      <c r="D325" s="191">
        <f>SUM(D292+D324)</f>
        <v>42329015</v>
      </c>
      <c r="E325" s="191">
        <f>SUM(E292+E324)</f>
        <v>42220330</v>
      </c>
    </row>
  </sheetData>
  <mergeCells count="1">
    <mergeCell ref="A3:E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E345"/>
  <sheetViews>
    <sheetView tabSelected="1" workbookViewId="0">
      <selection activeCell="I17" sqref="I17"/>
    </sheetView>
  </sheetViews>
  <sheetFormatPr defaultRowHeight="15"/>
  <cols>
    <col min="1" max="1" width="41.28515625" customWidth="1"/>
    <col min="3" max="4" width="12.140625" customWidth="1"/>
    <col min="5" max="5" width="16.28515625" customWidth="1"/>
  </cols>
  <sheetData>
    <row r="3" spans="1:5">
      <c r="A3" s="374" t="s">
        <v>918</v>
      </c>
      <c r="B3" s="375"/>
      <c r="C3" s="375"/>
      <c r="D3" s="375"/>
      <c r="E3" s="376"/>
    </row>
    <row r="4" spans="1:5">
      <c r="A4" s="377"/>
      <c r="B4" s="383"/>
      <c r="C4" s="383"/>
      <c r="D4" s="383"/>
      <c r="E4" s="379"/>
    </row>
    <row r="5" spans="1:5">
      <c r="A5" s="377"/>
      <c r="B5" s="383"/>
      <c r="C5" s="383"/>
      <c r="D5" s="383"/>
      <c r="E5" s="379"/>
    </row>
    <row r="6" spans="1:5">
      <c r="A6" s="377"/>
      <c r="B6" s="383"/>
      <c r="C6" s="383"/>
      <c r="D6" s="383"/>
      <c r="E6" s="379"/>
    </row>
    <row r="7" spans="1:5">
      <c r="A7" s="380"/>
      <c r="B7" s="381"/>
      <c r="C7" s="381"/>
      <c r="D7" s="381"/>
      <c r="E7" s="382"/>
    </row>
    <row r="8" spans="1:5" ht="15.75" thickBot="1">
      <c r="A8" s="123"/>
      <c r="B8" s="123"/>
      <c r="C8" s="123"/>
      <c r="D8" s="123"/>
      <c r="E8" s="123"/>
    </row>
    <row r="9" spans="1:5" ht="32.25" thickBot="1">
      <c r="A9" s="157" t="s">
        <v>39</v>
      </c>
      <c r="B9" s="158" t="s">
        <v>10</v>
      </c>
      <c r="C9" s="157" t="s">
        <v>545</v>
      </c>
      <c r="D9" s="157" t="s">
        <v>546</v>
      </c>
      <c r="E9" s="157" t="s">
        <v>6</v>
      </c>
    </row>
    <row r="10" spans="1:5" ht="15.75">
      <c r="A10" s="159">
        <v>1</v>
      </c>
      <c r="B10" s="159">
        <v>2</v>
      </c>
      <c r="C10" s="159">
        <v>3</v>
      </c>
      <c r="D10" s="159">
        <v>4</v>
      </c>
      <c r="E10" s="159">
        <v>5</v>
      </c>
    </row>
    <row r="11" spans="1:5" ht="31.5">
      <c r="A11" s="134" t="s">
        <v>188</v>
      </c>
      <c r="B11" s="135">
        <v>1</v>
      </c>
      <c r="C11" s="160">
        <v>126090391</v>
      </c>
      <c r="D11" s="160">
        <v>154108936</v>
      </c>
      <c r="E11" s="160">
        <v>149909406</v>
      </c>
    </row>
    <row r="12" spans="1:5" ht="15.75">
      <c r="A12" s="134" t="s">
        <v>190</v>
      </c>
      <c r="B12" s="135">
        <v>2</v>
      </c>
      <c r="C12" s="135">
        <v>0</v>
      </c>
      <c r="D12" s="135">
        <v>0</v>
      </c>
      <c r="E12" s="135">
        <v>0</v>
      </c>
    </row>
    <row r="13" spans="1:5" ht="15.75">
      <c r="A13" s="134" t="s">
        <v>191</v>
      </c>
      <c r="B13" s="135">
        <v>3</v>
      </c>
      <c r="C13" s="135">
        <v>0</v>
      </c>
      <c r="D13" s="135">
        <v>0</v>
      </c>
      <c r="E13" s="135">
        <v>0</v>
      </c>
    </row>
    <row r="14" spans="1:5" ht="31.5">
      <c r="A14" s="134" t="s">
        <v>192</v>
      </c>
      <c r="B14" s="135">
        <v>4</v>
      </c>
      <c r="C14" s="135">
        <v>0</v>
      </c>
      <c r="D14" s="135">
        <v>0</v>
      </c>
      <c r="E14" s="135">
        <v>0</v>
      </c>
    </row>
    <row r="15" spans="1:5" ht="15.75">
      <c r="A15" s="134" t="s">
        <v>193</v>
      </c>
      <c r="B15" s="135">
        <v>5</v>
      </c>
      <c r="C15" s="135">
        <v>0</v>
      </c>
      <c r="D15" s="135">
        <v>0</v>
      </c>
      <c r="E15" s="135">
        <v>0</v>
      </c>
    </row>
    <row r="16" spans="1:5" ht="15.75">
      <c r="A16" s="134" t="s">
        <v>194</v>
      </c>
      <c r="B16" s="135">
        <v>6</v>
      </c>
      <c r="C16" s="135">
        <v>0</v>
      </c>
      <c r="D16" s="135">
        <v>0</v>
      </c>
      <c r="E16" s="135">
        <v>0</v>
      </c>
    </row>
    <row r="17" spans="1:5" ht="15.75">
      <c r="A17" s="134" t="s">
        <v>195</v>
      </c>
      <c r="B17" s="135">
        <v>7</v>
      </c>
      <c r="C17" s="135">
        <v>148700</v>
      </c>
      <c r="D17" s="135">
        <v>148700</v>
      </c>
      <c r="E17" s="135">
        <v>0</v>
      </c>
    </row>
    <row r="18" spans="1:5" ht="15.75">
      <c r="A18" s="134" t="s">
        <v>196</v>
      </c>
      <c r="B18" s="135">
        <v>8</v>
      </c>
      <c r="C18" s="135">
        <v>0</v>
      </c>
      <c r="D18" s="135">
        <v>0</v>
      </c>
      <c r="E18" s="135">
        <v>0</v>
      </c>
    </row>
    <row r="19" spans="1:5" ht="15.75">
      <c r="A19" s="134" t="s">
        <v>197</v>
      </c>
      <c r="B19" s="135">
        <v>9</v>
      </c>
      <c r="C19" s="135">
        <v>96000</v>
      </c>
      <c r="D19" s="135">
        <v>96000</v>
      </c>
      <c r="E19" s="135">
        <v>94500</v>
      </c>
    </row>
    <row r="20" spans="1:5" ht="15.75">
      <c r="A20" s="134" t="s">
        <v>198</v>
      </c>
      <c r="B20" s="135">
        <v>10</v>
      </c>
      <c r="C20" s="135">
        <v>0</v>
      </c>
      <c r="D20" s="135">
        <v>0</v>
      </c>
      <c r="E20" s="135">
        <v>0</v>
      </c>
    </row>
    <row r="21" spans="1:5" ht="15.75">
      <c r="A21" s="134" t="s">
        <v>199</v>
      </c>
      <c r="B21" s="135">
        <v>11</v>
      </c>
      <c r="C21" s="135">
        <v>0</v>
      </c>
      <c r="D21" s="135">
        <v>0</v>
      </c>
      <c r="E21" s="135">
        <v>0</v>
      </c>
    </row>
    <row r="22" spans="1:5" ht="15.75">
      <c r="A22" s="134" t="s">
        <v>200</v>
      </c>
      <c r="B22" s="135">
        <v>12</v>
      </c>
      <c r="C22" s="135">
        <v>0</v>
      </c>
      <c r="D22" s="135">
        <v>0</v>
      </c>
      <c r="E22" s="135">
        <v>0</v>
      </c>
    </row>
    <row r="23" spans="1:5" ht="31.5">
      <c r="A23" s="134" t="s">
        <v>201</v>
      </c>
      <c r="B23" s="135">
        <v>13</v>
      </c>
      <c r="C23" s="135">
        <v>0</v>
      </c>
      <c r="D23" s="135">
        <v>873234</v>
      </c>
      <c r="E23" s="135">
        <v>873234</v>
      </c>
    </row>
    <row r="24" spans="1:5" ht="15.75">
      <c r="A24" s="134" t="s">
        <v>203</v>
      </c>
      <c r="B24" s="135">
        <v>14</v>
      </c>
      <c r="C24" s="134" t="s">
        <v>547</v>
      </c>
      <c r="D24" s="134" t="s">
        <v>547</v>
      </c>
      <c r="E24" s="135">
        <v>0</v>
      </c>
    </row>
    <row r="25" spans="1:5" ht="31.5">
      <c r="A25" s="136" t="s">
        <v>204</v>
      </c>
      <c r="B25" s="137">
        <v>15</v>
      </c>
      <c r="C25" s="161">
        <v>126335091</v>
      </c>
      <c r="D25" s="161">
        <v>155226870</v>
      </c>
      <c r="E25" s="161">
        <v>150877140</v>
      </c>
    </row>
    <row r="26" spans="1:5" ht="31.5">
      <c r="A26" s="134" t="s">
        <v>205</v>
      </c>
      <c r="B26" s="135">
        <v>16</v>
      </c>
      <c r="C26" s="135">
        <v>10403740</v>
      </c>
      <c r="D26" s="135">
        <v>11262644</v>
      </c>
      <c r="E26" s="135">
        <v>11262644</v>
      </c>
    </row>
    <row r="27" spans="1:5" ht="63">
      <c r="A27" s="134" t="s">
        <v>206</v>
      </c>
      <c r="B27" s="135">
        <v>17</v>
      </c>
      <c r="C27" s="135">
        <v>9312000</v>
      </c>
      <c r="D27" s="135">
        <v>9312000</v>
      </c>
      <c r="E27" s="135">
        <v>8792000</v>
      </c>
    </row>
    <row r="28" spans="1:5" ht="15.75">
      <c r="A28" s="134" t="s">
        <v>207</v>
      </c>
      <c r="B28" s="135">
        <v>18</v>
      </c>
      <c r="C28" s="135">
        <v>500000</v>
      </c>
      <c r="D28" s="135">
        <v>617251</v>
      </c>
      <c r="E28" s="135">
        <v>367251</v>
      </c>
    </row>
    <row r="29" spans="1:5" ht="31.5">
      <c r="A29" s="136" t="s">
        <v>208</v>
      </c>
      <c r="B29" s="137">
        <v>19</v>
      </c>
      <c r="C29" s="137">
        <v>20215740</v>
      </c>
      <c r="D29" s="137">
        <v>21191895</v>
      </c>
      <c r="E29" s="137">
        <v>20421895</v>
      </c>
    </row>
    <row r="30" spans="1:5" ht="31.5">
      <c r="A30" s="136" t="s">
        <v>548</v>
      </c>
      <c r="B30" s="137">
        <v>20</v>
      </c>
      <c r="C30" s="161">
        <v>146550831</v>
      </c>
      <c r="D30" s="161">
        <v>176418765</v>
      </c>
      <c r="E30" s="161">
        <v>171299035</v>
      </c>
    </row>
    <row r="31" spans="1:5" ht="47.25">
      <c r="A31" s="136" t="s">
        <v>210</v>
      </c>
      <c r="B31" s="137">
        <v>21</v>
      </c>
      <c r="C31" s="137">
        <v>17697406</v>
      </c>
      <c r="D31" s="137">
        <v>18952173</v>
      </c>
      <c r="E31" s="137">
        <v>18952173</v>
      </c>
    </row>
    <row r="32" spans="1:5" ht="15.75">
      <c r="A32" s="134" t="s">
        <v>211</v>
      </c>
      <c r="B32" s="135">
        <v>22</v>
      </c>
      <c r="C32" s="134">
        <v>17675101</v>
      </c>
      <c r="D32" s="134">
        <v>18929868</v>
      </c>
      <c r="E32" s="135">
        <v>18803700</v>
      </c>
    </row>
    <row r="33" spans="1:5" ht="15.75">
      <c r="A33" s="134" t="s">
        <v>212</v>
      </c>
      <c r="B33" s="135">
        <v>23</v>
      </c>
      <c r="C33" s="134" t="s">
        <v>547</v>
      </c>
      <c r="D33" s="134" t="s">
        <v>547</v>
      </c>
      <c r="E33" s="135">
        <v>0</v>
      </c>
    </row>
    <row r="34" spans="1:5" ht="15.75">
      <c r="A34" s="134" t="s">
        <v>213</v>
      </c>
      <c r="B34" s="135">
        <v>24</v>
      </c>
      <c r="C34" s="134" t="s">
        <v>547</v>
      </c>
      <c r="D34" s="134" t="s">
        <v>547</v>
      </c>
      <c r="E34" s="135">
        <v>0</v>
      </c>
    </row>
    <row r="35" spans="1:5" ht="15.75">
      <c r="A35" s="134" t="s">
        <v>214</v>
      </c>
      <c r="B35" s="135">
        <v>25</v>
      </c>
      <c r="C35" s="134" t="s">
        <v>547</v>
      </c>
      <c r="D35" s="134" t="s">
        <v>547</v>
      </c>
      <c r="E35" s="135">
        <v>131744</v>
      </c>
    </row>
    <row r="36" spans="1:5" ht="63">
      <c r="A36" s="134" t="s">
        <v>215</v>
      </c>
      <c r="B36" s="135">
        <v>26</v>
      </c>
      <c r="C36" s="134" t="s">
        <v>547</v>
      </c>
      <c r="D36" s="134" t="s">
        <v>547</v>
      </c>
      <c r="E36" s="135">
        <v>0</v>
      </c>
    </row>
    <row r="37" spans="1:5" ht="31.5">
      <c r="A37" s="134" t="s">
        <v>216</v>
      </c>
      <c r="B37" s="135">
        <v>27</v>
      </c>
      <c r="C37" s="134">
        <v>22305</v>
      </c>
      <c r="D37" s="134">
        <v>22305</v>
      </c>
      <c r="E37" s="135">
        <v>16729</v>
      </c>
    </row>
    <row r="38" spans="1:5" ht="15.75">
      <c r="A38" s="136" t="s">
        <v>217</v>
      </c>
      <c r="B38" s="137">
        <v>28</v>
      </c>
      <c r="C38" s="137">
        <v>1217400</v>
      </c>
      <c r="D38" s="137">
        <v>1397400</v>
      </c>
      <c r="E38" s="137">
        <v>1387601</v>
      </c>
    </row>
    <row r="39" spans="1:5" ht="15.75">
      <c r="A39" s="134" t="s">
        <v>919</v>
      </c>
      <c r="B39" s="135"/>
      <c r="C39" s="135"/>
      <c r="D39" s="135">
        <v>14590</v>
      </c>
      <c r="E39" s="135">
        <v>14590</v>
      </c>
    </row>
    <row r="40" spans="1:5" ht="15.75">
      <c r="A40" s="134" t="s">
        <v>920</v>
      </c>
      <c r="B40" s="135"/>
      <c r="C40" s="135">
        <v>1217400</v>
      </c>
      <c r="D40" s="135">
        <v>1207199</v>
      </c>
      <c r="E40" s="135">
        <v>1197400</v>
      </c>
    </row>
    <row r="41" spans="1:5" ht="15.75">
      <c r="A41" s="134" t="s">
        <v>921</v>
      </c>
      <c r="B41" s="135"/>
      <c r="C41" s="135"/>
      <c r="D41" s="135">
        <v>62500</v>
      </c>
      <c r="E41" s="135">
        <v>62500</v>
      </c>
    </row>
    <row r="42" spans="1:5" ht="31.5">
      <c r="A42" s="134" t="s">
        <v>922</v>
      </c>
      <c r="B42" s="135"/>
      <c r="C42" s="135"/>
      <c r="D42" s="135">
        <v>6457</v>
      </c>
      <c r="E42" s="135">
        <v>6457</v>
      </c>
    </row>
    <row r="43" spans="1:5" ht="15.75">
      <c r="A43" s="134" t="s">
        <v>923</v>
      </c>
      <c r="B43" s="135"/>
      <c r="C43" s="135"/>
      <c r="D43" s="135">
        <v>106654</v>
      </c>
      <c r="E43" s="135">
        <v>106654</v>
      </c>
    </row>
    <row r="44" spans="1:5" ht="15.75">
      <c r="A44" s="136" t="s">
        <v>218</v>
      </c>
      <c r="B44" s="137">
        <v>29</v>
      </c>
      <c r="C44" s="137">
        <v>30083216</v>
      </c>
      <c r="D44" s="137">
        <v>41738216</v>
      </c>
      <c r="E44" s="137">
        <v>41564921</v>
      </c>
    </row>
    <row r="45" spans="1:5" ht="15.75">
      <c r="A45" s="134" t="s">
        <v>924</v>
      </c>
      <c r="B45" s="135"/>
      <c r="C45" s="135"/>
      <c r="D45" s="135">
        <v>220844</v>
      </c>
      <c r="E45" s="135">
        <v>220844</v>
      </c>
    </row>
    <row r="46" spans="1:5" ht="31.5">
      <c r="A46" s="134" t="s">
        <v>925</v>
      </c>
      <c r="B46" s="135"/>
      <c r="C46" s="135">
        <v>900000</v>
      </c>
      <c r="D46" s="135">
        <v>988276</v>
      </c>
      <c r="E46" s="135">
        <v>988276</v>
      </c>
    </row>
    <row r="47" spans="1:5" ht="15.75">
      <c r="A47" s="134" t="s">
        <v>926</v>
      </c>
      <c r="B47" s="135"/>
      <c r="C47" s="135"/>
      <c r="D47" s="135">
        <v>2727831</v>
      </c>
      <c r="E47" s="135">
        <v>2727831</v>
      </c>
    </row>
    <row r="48" spans="1:5" ht="31.5">
      <c r="A48" s="134" t="s">
        <v>927</v>
      </c>
      <c r="B48" s="135"/>
      <c r="C48" s="135">
        <v>6900000</v>
      </c>
      <c r="D48" s="135">
        <v>5470503</v>
      </c>
      <c r="E48" s="135">
        <v>5470503</v>
      </c>
    </row>
    <row r="49" spans="1:5" ht="31.5">
      <c r="A49" s="134" t="s">
        <v>928</v>
      </c>
      <c r="B49" s="135"/>
      <c r="C49" s="135">
        <v>3844709</v>
      </c>
      <c r="D49" s="135">
        <v>3943157</v>
      </c>
      <c r="E49" s="135">
        <v>3943157</v>
      </c>
    </row>
    <row r="50" spans="1:5" ht="31.5">
      <c r="A50" s="134" t="s">
        <v>929</v>
      </c>
      <c r="B50" s="135"/>
      <c r="C50" s="135"/>
      <c r="D50" s="135">
        <v>41984</v>
      </c>
      <c r="E50" s="135">
        <v>41984</v>
      </c>
    </row>
    <row r="51" spans="1:5" ht="31.5">
      <c r="A51" s="134" t="s">
        <v>930</v>
      </c>
      <c r="B51" s="135"/>
      <c r="C51" s="135">
        <v>18438507</v>
      </c>
      <c r="D51" s="135">
        <v>28345621</v>
      </c>
      <c r="E51" s="135">
        <v>28172326</v>
      </c>
    </row>
    <row r="52" spans="1:5" ht="15.75">
      <c r="A52" s="136" t="s">
        <v>219</v>
      </c>
      <c r="B52" s="137">
        <v>30</v>
      </c>
      <c r="C52" s="137">
        <v>5068630</v>
      </c>
      <c r="D52" s="137">
        <v>68630</v>
      </c>
      <c r="E52" s="137">
        <v>0</v>
      </c>
    </row>
    <row r="53" spans="1:5" ht="15.75">
      <c r="A53" s="136" t="s">
        <v>220</v>
      </c>
      <c r="B53" s="137">
        <v>31</v>
      </c>
      <c r="C53" s="137">
        <v>36369246</v>
      </c>
      <c r="D53" s="137">
        <v>43204246</v>
      </c>
      <c r="E53" s="137">
        <v>42952522</v>
      </c>
    </row>
    <row r="54" spans="1:5" ht="31.5">
      <c r="A54" s="134" t="s">
        <v>221</v>
      </c>
      <c r="B54" s="135">
        <v>32</v>
      </c>
      <c r="C54" s="135">
        <v>350000</v>
      </c>
      <c r="D54" s="135">
        <v>350000</v>
      </c>
      <c r="E54" s="135">
        <v>343932</v>
      </c>
    </row>
    <row r="55" spans="1:5" ht="31.5">
      <c r="A55" s="134" t="s">
        <v>222</v>
      </c>
      <c r="B55" s="135">
        <v>33</v>
      </c>
      <c r="C55" s="135">
        <v>900000</v>
      </c>
      <c r="D55" s="135">
        <v>905000</v>
      </c>
      <c r="E55" s="135">
        <v>881208</v>
      </c>
    </row>
    <row r="56" spans="1:5" ht="31.5">
      <c r="A56" s="136" t="s">
        <v>223</v>
      </c>
      <c r="B56" s="137">
        <v>34</v>
      </c>
      <c r="C56" s="137">
        <v>1250000</v>
      </c>
      <c r="D56" s="137">
        <v>1255000</v>
      </c>
      <c r="E56" s="137">
        <v>1225140</v>
      </c>
    </row>
    <row r="57" spans="1:5" ht="15.75">
      <c r="A57" s="134" t="s">
        <v>224</v>
      </c>
      <c r="B57" s="135">
        <v>35</v>
      </c>
      <c r="C57" s="135">
        <v>5200000</v>
      </c>
      <c r="D57" s="135">
        <v>9200000</v>
      </c>
      <c r="E57" s="135">
        <v>5177642</v>
      </c>
    </row>
    <row r="58" spans="1:5" ht="31.5">
      <c r="A58" s="134" t="s">
        <v>931</v>
      </c>
      <c r="B58" s="135"/>
      <c r="C58" s="135">
        <v>3000000</v>
      </c>
      <c r="D58" s="135">
        <v>3000000</v>
      </c>
      <c r="E58" s="135">
        <v>2721323</v>
      </c>
    </row>
    <row r="59" spans="1:5" ht="31.5">
      <c r="A59" s="134" t="s">
        <v>932</v>
      </c>
      <c r="B59" s="135"/>
      <c r="C59" s="135">
        <v>2000000</v>
      </c>
      <c r="D59" s="135">
        <v>5800000</v>
      </c>
      <c r="E59" s="135">
        <v>2056658</v>
      </c>
    </row>
    <row r="60" spans="1:5" ht="15.75">
      <c r="A60" s="134" t="s">
        <v>933</v>
      </c>
      <c r="B60" s="135"/>
      <c r="C60" s="135">
        <v>200000</v>
      </c>
      <c r="D60" s="135">
        <v>400000</v>
      </c>
      <c r="E60" s="135">
        <v>399661</v>
      </c>
    </row>
    <row r="61" spans="1:5" ht="15.75">
      <c r="A61" s="134" t="s">
        <v>225</v>
      </c>
      <c r="B61" s="135">
        <v>36</v>
      </c>
      <c r="C61" s="135">
        <v>0</v>
      </c>
      <c r="D61" s="135">
        <v>0</v>
      </c>
      <c r="E61" s="135">
        <v>0</v>
      </c>
    </row>
    <row r="62" spans="1:5" ht="15.75">
      <c r="A62" s="134" t="s">
        <v>226</v>
      </c>
      <c r="B62" s="135">
        <v>37</v>
      </c>
      <c r="C62" s="135">
        <v>0</v>
      </c>
      <c r="D62" s="135">
        <v>100000</v>
      </c>
      <c r="E62" s="135">
        <v>79990</v>
      </c>
    </row>
    <row r="63" spans="1:5" ht="47.25">
      <c r="A63" s="134" t="s">
        <v>228</v>
      </c>
      <c r="B63" s="135">
        <v>38</v>
      </c>
      <c r="C63" s="134" t="s">
        <v>547</v>
      </c>
      <c r="D63" s="134" t="s">
        <v>547</v>
      </c>
      <c r="E63" s="135">
        <v>0</v>
      </c>
    </row>
    <row r="64" spans="1:5" ht="31.5">
      <c r="A64" s="134" t="s">
        <v>229</v>
      </c>
      <c r="B64" s="135">
        <v>39</v>
      </c>
      <c r="C64" s="135">
        <v>6350000</v>
      </c>
      <c r="D64" s="135">
        <v>2640731</v>
      </c>
      <c r="E64" s="135">
        <v>2582339</v>
      </c>
    </row>
    <row r="65" spans="1:5" ht="15.75">
      <c r="A65" s="134" t="s">
        <v>230</v>
      </c>
      <c r="B65" s="135">
        <v>40</v>
      </c>
      <c r="C65" s="135">
        <v>260000</v>
      </c>
      <c r="D65" s="135">
        <v>260000</v>
      </c>
      <c r="E65" s="135">
        <v>31814</v>
      </c>
    </row>
    <row r="66" spans="1:5" ht="15.75">
      <c r="A66" s="134" t="s">
        <v>231</v>
      </c>
      <c r="B66" s="135">
        <v>41</v>
      </c>
      <c r="C66" s="134" t="s">
        <v>547</v>
      </c>
      <c r="D66" s="134" t="s">
        <v>547</v>
      </c>
      <c r="E66" s="135">
        <v>0</v>
      </c>
    </row>
    <row r="67" spans="1:5" ht="31.5">
      <c r="A67" s="134" t="s">
        <v>232</v>
      </c>
      <c r="B67" s="135">
        <v>42</v>
      </c>
      <c r="C67" s="135">
        <v>2100000</v>
      </c>
      <c r="D67" s="135">
        <v>2100000</v>
      </c>
      <c r="E67" s="135">
        <v>60000</v>
      </c>
    </row>
    <row r="68" spans="1:5" ht="15.75">
      <c r="A68" s="134" t="s">
        <v>233</v>
      </c>
      <c r="B68" s="135">
        <v>43</v>
      </c>
      <c r="C68" s="135">
        <v>7400000</v>
      </c>
      <c r="D68" s="135">
        <v>41067210</v>
      </c>
      <c r="E68" s="135">
        <v>40652489</v>
      </c>
    </row>
    <row r="69" spans="1:5" ht="15.75">
      <c r="A69" s="134" t="s">
        <v>234</v>
      </c>
      <c r="B69" s="135">
        <v>44</v>
      </c>
      <c r="C69" s="134">
        <v>760000</v>
      </c>
      <c r="D69" s="134">
        <v>930589</v>
      </c>
      <c r="E69" s="135">
        <v>930589</v>
      </c>
    </row>
    <row r="70" spans="1:5" ht="31.5">
      <c r="A70" s="134" t="s">
        <v>934</v>
      </c>
      <c r="B70" s="135"/>
      <c r="C70" s="134">
        <v>1500000</v>
      </c>
      <c r="D70" s="134">
        <v>1500000</v>
      </c>
      <c r="E70" s="135">
        <v>1490585</v>
      </c>
    </row>
    <row r="71" spans="1:5" ht="31.5">
      <c r="A71" s="134" t="s">
        <v>935</v>
      </c>
      <c r="B71" s="135"/>
      <c r="C71" s="134">
        <v>400000</v>
      </c>
      <c r="D71" s="134">
        <v>400000</v>
      </c>
      <c r="E71" s="135">
        <v>185818</v>
      </c>
    </row>
    <row r="72" spans="1:5" ht="15.75">
      <c r="A72" s="134" t="s">
        <v>936</v>
      </c>
      <c r="B72" s="135"/>
      <c r="C72" s="134">
        <v>500000</v>
      </c>
      <c r="D72" s="134">
        <v>500000</v>
      </c>
      <c r="E72" s="135"/>
    </row>
    <row r="73" spans="1:5" ht="15.75">
      <c r="A73" s="134" t="s">
        <v>937</v>
      </c>
      <c r="B73" s="135"/>
      <c r="C73" s="134">
        <v>240000</v>
      </c>
      <c r="D73" s="134">
        <v>400000</v>
      </c>
      <c r="E73" s="135">
        <v>399251</v>
      </c>
    </row>
    <row r="74" spans="1:5" ht="31.5">
      <c r="A74" s="134" t="s">
        <v>938</v>
      </c>
      <c r="B74" s="135"/>
      <c r="C74" s="134"/>
      <c r="D74" s="134">
        <v>174000</v>
      </c>
      <c r="E74" s="135">
        <v>174000</v>
      </c>
    </row>
    <row r="75" spans="1:5" ht="31.5">
      <c r="A75" s="134" t="s">
        <v>939</v>
      </c>
      <c r="B75" s="135"/>
      <c r="C75" s="134">
        <v>4000000</v>
      </c>
      <c r="D75" s="134">
        <v>37162621</v>
      </c>
      <c r="E75" s="135">
        <v>37472246</v>
      </c>
    </row>
    <row r="76" spans="1:5" ht="31.5">
      <c r="A76" s="136" t="s">
        <v>235</v>
      </c>
      <c r="B76" s="137">
        <v>45</v>
      </c>
      <c r="C76" s="137">
        <v>21310000</v>
      </c>
      <c r="D76" s="137">
        <v>55367941</v>
      </c>
      <c r="E76" s="137">
        <v>48584274</v>
      </c>
    </row>
    <row r="77" spans="1:5" ht="15.75">
      <c r="A77" s="134" t="s">
        <v>236</v>
      </c>
      <c r="B77" s="135">
        <v>46</v>
      </c>
      <c r="C77" s="135">
        <v>40000</v>
      </c>
      <c r="D77" s="135">
        <v>49050</v>
      </c>
      <c r="E77" s="135">
        <v>49050</v>
      </c>
    </row>
    <row r="78" spans="1:5" ht="15.75">
      <c r="A78" s="134" t="s">
        <v>237</v>
      </c>
      <c r="B78" s="135">
        <v>47</v>
      </c>
      <c r="C78" s="135">
        <v>50000</v>
      </c>
      <c r="D78" s="135">
        <v>50000</v>
      </c>
      <c r="E78" s="135">
        <v>34545</v>
      </c>
    </row>
    <row r="79" spans="1:5" ht="31.5">
      <c r="A79" s="136" t="s">
        <v>238</v>
      </c>
      <c r="B79" s="137">
        <v>48</v>
      </c>
      <c r="C79" s="137">
        <v>90000</v>
      </c>
      <c r="D79" s="137">
        <v>99050</v>
      </c>
      <c r="E79" s="137">
        <v>83595</v>
      </c>
    </row>
    <row r="80" spans="1:5" ht="31.5">
      <c r="A80" s="134" t="s">
        <v>239</v>
      </c>
      <c r="B80" s="135">
        <v>49</v>
      </c>
      <c r="C80" s="135">
        <v>12723262</v>
      </c>
      <c r="D80" s="135">
        <v>18223262</v>
      </c>
      <c r="E80" s="135">
        <v>15785986</v>
      </c>
    </row>
    <row r="81" spans="1:5" ht="15.75">
      <c r="A81" s="134" t="s">
        <v>240</v>
      </c>
      <c r="B81" s="135">
        <v>50</v>
      </c>
      <c r="C81" s="135">
        <v>0</v>
      </c>
      <c r="D81" s="135">
        <v>23787022</v>
      </c>
      <c r="E81" s="135">
        <v>23778556</v>
      </c>
    </row>
    <row r="82" spans="1:5" ht="15.75">
      <c r="A82" s="134" t="s">
        <v>241</v>
      </c>
      <c r="B82" s="135">
        <v>51</v>
      </c>
      <c r="C82" s="135">
        <v>0</v>
      </c>
      <c r="D82" s="135">
        <v>0</v>
      </c>
      <c r="E82" s="135">
        <v>0</v>
      </c>
    </row>
    <row r="83" spans="1:5" ht="15.75">
      <c r="A83" s="134" t="s">
        <v>242</v>
      </c>
      <c r="B83" s="135">
        <v>52</v>
      </c>
      <c r="C83" s="134" t="s">
        <v>547</v>
      </c>
      <c r="D83" s="134" t="s">
        <v>547</v>
      </c>
      <c r="E83" s="135">
        <v>0</v>
      </c>
    </row>
    <row r="84" spans="1:5" ht="31.5">
      <c r="A84" s="134" t="s">
        <v>243</v>
      </c>
      <c r="B84" s="135">
        <v>53</v>
      </c>
      <c r="C84" s="134" t="s">
        <v>547</v>
      </c>
      <c r="D84" s="134" t="s">
        <v>547</v>
      </c>
      <c r="E84" s="135">
        <v>0</v>
      </c>
    </row>
    <row r="85" spans="1:5" ht="31.5">
      <c r="A85" s="134" t="s">
        <v>244</v>
      </c>
      <c r="B85" s="135">
        <v>54</v>
      </c>
      <c r="C85" s="135">
        <v>0</v>
      </c>
      <c r="D85" s="135">
        <v>0</v>
      </c>
      <c r="E85" s="135">
        <v>0</v>
      </c>
    </row>
    <row r="86" spans="1:5" ht="31.5">
      <c r="A86" s="134" t="s">
        <v>245</v>
      </c>
      <c r="B86" s="135">
        <v>55</v>
      </c>
      <c r="C86" s="134" t="s">
        <v>547</v>
      </c>
      <c r="D86" s="134" t="s">
        <v>547</v>
      </c>
      <c r="E86" s="135">
        <v>0</v>
      </c>
    </row>
    <row r="87" spans="1:5" ht="31.5">
      <c r="A87" s="134" t="s">
        <v>246</v>
      </c>
      <c r="B87" s="135">
        <v>56</v>
      </c>
      <c r="C87" s="134" t="s">
        <v>547</v>
      </c>
      <c r="D87" s="134" t="s">
        <v>547</v>
      </c>
      <c r="E87" s="135">
        <v>0</v>
      </c>
    </row>
    <row r="88" spans="1:5" ht="31.5">
      <c r="A88" s="134" t="s">
        <v>247</v>
      </c>
      <c r="B88" s="135">
        <v>57</v>
      </c>
      <c r="C88" s="134" t="s">
        <v>547</v>
      </c>
      <c r="D88" s="134" t="s">
        <v>547</v>
      </c>
      <c r="E88" s="135">
        <v>0</v>
      </c>
    </row>
    <row r="89" spans="1:5" ht="15.75">
      <c r="A89" s="134" t="s">
        <v>248</v>
      </c>
      <c r="B89" s="135">
        <v>58</v>
      </c>
      <c r="C89" s="135">
        <v>0</v>
      </c>
      <c r="D89" s="135">
        <v>700000</v>
      </c>
      <c r="E89" s="135">
        <v>566308</v>
      </c>
    </row>
    <row r="90" spans="1:5" ht="31.5">
      <c r="A90" s="136" t="s">
        <v>249</v>
      </c>
      <c r="B90" s="137">
        <v>59</v>
      </c>
      <c r="C90" s="137">
        <v>12723262</v>
      </c>
      <c r="D90" s="137">
        <v>42710284</v>
      </c>
      <c r="E90" s="137">
        <v>40130850</v>
      </c>
    </row>
    <row r="91" spans="1:5" ht="15.75">
      <c r="A91" s="136" t="s">
        <v>250</v>
      </c>
      <c r="B91" s="137">
        <v>60</v>
      </c>
      <c r="C91" s="137">
        <v>71742508</v>
      </c>
      <c r="D91" s="161">
        <v>142636521</v>
      </c>
      <c r="E91" s="161">
        <v>132976381</v>
      </c>
    </row>
    <row r="92" spans="1:5" ht="15.75">
      <c r="A92" s="134" t="s">
        <v>251</v>
      </c>
      <c r="B92" s="135">
        <v>61</v>
      </c>
      <c r="C92" s="134" t="s">
        <v>547</v>
      </c>
      <c r="D92" s="134" t="s">
        <v>547</v>
      </c>
      <c r="E92" s="134" t="s">
        <v>547</v>
      </c>
    </row>
    <row r="93" spans="1:5" ht="15.75">
      <c r="A93" s="136" t="s">
        <v>252</v>
      </c>
      <c r="B93" s="137">
        <v>62</v>
      </c>
      <c r="C93" s="137">
        <v>0</v>
      </c>
      <c r="D93" s="137">
        <v>0</v>
      </c>
      <c r="E93" s="137">
        <v>0</v>
      </c>
    </row>
    <row r="94" spans="1:5" ht="15.75">
      <c r="A94" s="134" t="s">
        <v>253</v>
      </c>
      <c r="B94" s="135">
        <v>63</v>
      </c>
      <c r="C94" s="134" t="s">
        <v>547</v>
      </c>
      <c r="D94" s="134" t="s">
        <v>547</v>
      </c>
      <c r="E94" s="134" t="s">
        <v>547</v>
      </c>
    </row>
    <row r="95" spans="1:5" ht="15.75">
      <c r="A95" s="134" t="s">
        <v>254</v>
      </c>
      <c r="B95" s="135">
        <v>64</v>
      </c>
      <c r="C95" s="134" t="s">
        <v>547</v>
      </c>
      <c r="D95" s="134" t="s">
        <v>547</v>
      </c>
      <c r="E95" s="134" t="s">
        <v>547</v>
      </c>
    </row>
    <row r="96" spans="1:5" ht="31.5">
      <c r="A96" s="134" t="s">
        <v>255</v>
      </c>
      <c r="B96" s="135">
        <v>65</v>
      </c>
      <c r="C96" s="134" t="s">
        <v>547</v>
      </c>
      <c r="D96" s="134" t="s">
        <v>547</v>
      </c>
      <c r="E96" s="134" t="s">
        <v>547</v>
      </c>
    </row>
    <row r="97" spans="1:5" ht="15.75">
      <c r="A97" s="134" t="s">
        <v>256</v>
      </c>
      <c r="B97" s="135">
        <v>66</v>
      </c>
      <c r="C97" s="134" t="s">
        <v>547</v>
      </c>
      <c r="D97" s="134" t="s">
        <v>547</v>
      </c>
      <c r="E97" s="134" t="s">
        <v>547</v>
      </c>
    </row>
    <row r="98" spans="1:5" ht="31.5">
      <c r="A98" s="134" t="s">
        <v>257</v>
      </c>
      <c r="B98" s="135">
        <v>67</v>
      </c>
      <c r="C98" s="134" t="s">
        <v>547</v>
      </c>
      <c r="D98" s="134" t="s">
        <v>547</v>
      </c>
      <c r="E98" s="134" t="s">
        <v>547</v>
      </c>
    </row>
    <row r="99" spans="1:5" ht="15.75">
      <c r="A99" s="134" t="s">
        <v>258</v>
      </c>
      <c r="B99" s="135">
        <v>68</v>
      </c>
      <c r="C99" s="134" t="s">
        <v>547</v>
      </c>
      <c r="D99" s="134" t="s">
        <v>547</v>
      </c>
      <c r="E99" s="134" t="s">
        <v>547</v>
      </c>
    </row>
    <row r="100" spans="1:5" ht="15.75">
      <c r="A100" s="134" t="s">
        <v>259</v>
      </c>
      <c r="B100" s="135">
        <v>69</v>
      </c>
      <c r="C100" s="134" t="s">
        <v>547</v>
      </c>
      <c r="D100" s="134" t="s">
        <v>547</v>
      </c>
      <c r="E100" s="134" t="s">
        <v>547</v>
      </c>
    </row>
    <row r="101" spans="1:5" ht="31.5">
      <c r="A101" s="134" t="s">
        <v>260</v>
      </c>
      <c r="B101" s="135">
        <v>70</v>
      </c>
      <c r="C101" s="134" t="s">
        <v>547</v>
      </c>
      <c r="D101" s="134" t="s">
        <v>547</v>
      </c>
      <c r="E101" s="134" t="s">
        <v>547</v>
      </c>
    </row>
    <row r="102" spans="1:5" ht="47.25">
      <c r="A102" s="134" t="s">
        <v>261</v>
      </c>
      <c r="B102" s="135">
        <v>71</v>
      </c>
      <c r="C102" s="134" t="s">
        <v>547</v>
      </c>
      <c r="D102" s="134" t="s">
        <v>547</v>
      </c>
      <c r="E102" s="134" t="s">
        <v>547</v>
      </c>
    </row>
    <row r="103" spans="1:5" ht="31.5">
      <c r="A103" s="134" t="s">
        <v>262</v>
      </c>
      <c r="B103" s="135">
        <v>72</v>
      </c>
      <c r="C103" s="134" t="s">
        <v>547</v>
      </c>
      <c r="D103" s="134" t="s">
        <v>547</v>
      </c>
      <c r="E103" s="135">
        <v>0</v>
      </c>
    </row>
    <row r="104" spans="1:5" ht="15.75">
      <c r="A104" s="134" t="s">
        <v>263</v>
      </c>
      <c r="B104" s="135">
        <v>73</v>
      </c>
      <c r="C104" s="134" t="s">
        <v>547</v>
      </c>
      <c r="D104" s="134" t="s">
        <v>547</v>
      </c>
      <c r="E104" s="134" t="s">
        <v>547</v>
      </c>
    </row>
    <row r="105" spans="1:5" ht="47.25">
      <c r="A105" s="136" t="s">
        <v>562</v>
      </c>
      <c r="B105" s="137">
        <v>74</v>
      </c>
      <c r="C105" s="137">
        <v>0</v>
      </c>
      <c r="D105" s="137">
        <v>0</v>
      </c>
      <c r="E105" s="137">
        <v>0</v>
      </c>
    </row>
    <row r="106" spans="1:5" ht="15.75">
      <c r="A106" s="134" t="s">
        <v>264</v>
      </c>
      <c r="B106" s="135">
        <v>75</v>
      </c>
      <c r="C106" s="134" t="s">
        <v>547</v>
      </c>
      <c r="D106" s="134" t="s">
        <v>547</v>
      </c>
      <c r="E106" s="134" t="s">
        <v>547</v>
      </c>
    </row>
    <row r="107" spans="1:5" ht="31.5">
      <c r="A107" s="134" t="s">
        <v>265</v>
      </c>
      <c r="B107" s="135">
        <v>76</v>
      </c>
      <c r="C107" s="134" t="s">
        <v>547</v>
      </c>
      <c r="D107" s="134" t="s">
        <v>547</v>
      </c>
      <c r="E107" s="134" t="s">
        <v>547</v>
      </c>
    </row>
    <row r="108" spans="1:5" ht="15.75">
      <c r="A108" s="134" t="s">
        <v>266</v>
      </c>
      <c r="B108" s="135">
        <v>77</v>
      </c>
      <c r="C108" s="134" t="s">
        <v>547</v>
      </c>
      <c r="D108" s="134" t="s">
        <v>547</v>
      </c>
      <c r="E108" s="134" t="s">
        <v>547</v>
      </c>
    </row>
    <row r="109" spans="1:5" ht="31.5">
      <c r="A109" s="134" t="s">
        <v>267</v>
      </c>
      <c r="B109" s="135">
        <v>78</v>
      </c>
      <c r="C109" s="134" t="s">
        <v>547</v>
      </c>
      <c r="D109" s="134" t="s">
        <v>547</v>
      </c>
      <c r="E109" s="134" t="s">
        <v>547</v>
      </c>
    </row>
    <row r="110" spans="1:5" ht="47.25">
      <c r="A110" s="134" t="s">
        <v>268</v>
      </c>
      <c r="B110" s="135">
        <v>79</v>
      </c>
      <c r="C110" s="134" t="s">
        <v>547</v>
      </c>
      <c r="D110" s="134" t="s">
        <v>547</v>
      </c>
      <c r="E110" s="134" t="s">
        <v>547</v>
      </c>
    </row>
    <row r="111" spans="1:5" ht="31.5">
      <c r="A111" s="134" t="s">
        <v>269</v>
      </c>
      <c r="B111" s="135">
        <v>80</v>
      </c>
      <c r="C111" s="134" t="s">
        <v>547</v>
      </c>
      <c r="D111" s="134" t="s">
        <v>547</v>
      </c>
      <c r="E111" s="134" t="s">
        <v>547</v>
      </c>
    </row>
    <row r="112" spans="1:5" ht="15.75">
      <c r="A112" s="134" t="s">
        <v>270</v>
      </c>
      <c r="B112" s="135">
        <v>81</v>
      </c>
      <c r="C112" s="134" t="s">
        <v>547</v>
      </c>
      <c r="D112" s="134" t="s">
        <v>547</v>
      </c>
      <c r="E112" s="134" t="s">
        <v>547</v>
      </c>
    </row>
    <row r="113" spans="1:5" ht="31.5">
      <c r="A113" s="134" t="s">
        <v>563</v>
      </c>
      <c r="B113" s="135">
        <v>82</v>
      </c>
      <c r="C113" s="134" t="s">
        <v>547</v>
      </c>
      <c r="D113" s="134" t="s">
        <v>547</v>
      </c>
      <c r="E113" s="134" t="s">
        <v>547</v>
      </c>
    </row>
    <row r="114" spans="1:5" ht="47.25">
      <c r="A114" s="134" t="s">
        <v>564</v>
      </c>
      <c r="B114" s="135">
        <v>83</v>
      </c>
      <c r="C114" s="134" t="s">
        <v>547</v>
      </c>
      <c r="D114" s="134" t="s">
        <v>547</v>
      </c>
      <c r="E114" s="135">
        <v>0</v>
      </c>
    </row>
    <row r="115" spans="1:5" ht="31.5">
      <c r="A115" s="136" t="s">
        <v>565</v>
      </c>
      <c r="B115" s="137">
        <v>84</v>
      </c>
      <c r="C115" s="137">
        <v>0</v>
      </c>
      <c r="D115" s="137">
        <v>0</v>
      </c>
      <c r="E115" s="137">
        <v>0</v>
      </c>
    </row>
    <row r="116" spans="1:5" ht="110.25">
      <c r="A116" s="134" t="s">
        <v>272</v>
      </c>
      <c r="B116" s="135">
        <v>85</v>
      </c>
      <c r="C116" s="134" t="s">
        <v>547</v>
      </c>
      <c r="D116" s="134" t="s">
        <v>547</v>
      </c>
      <c r="E116" s="134" t="s">
        <v>547</v>
      </c>
    </row>
    <row r="117" spans="1:5" ht="47.25">
      <c r="A117" s="134" t="s">
        <v>273</v>
      </c>
      <c r="B117" s="135">
        <v>86</v>
      </c>
      <c r="C117" s="134" t="s">
        <v>547</v>
      </c>
      <c r="D117" s="134" t="s">
        <v>547</v>
      </c>
      <c r="E117" s="134" t="s">
        <v>547</v>
      </c>
    </row>
    <row r="118" spans="1:5" ht="15.75">
      <c r="A118" s="134" t="s">
        <v>274</v>
      </c>
      <c r="B118" s="135">
        <v>87</v>
      </c>
      <c r="C118" s="134" t="s">
        <v>547</v>
      </c>
      <c r="D118" s="134" t="s">
        <v>547</v>
      </c>
      <c r="E118" s="134" t="s">
        <v>547</v>
      </c>
    </row>
    <row r="119" spans="1:5" ht="31.5">
      <c r="A119" s="134" t="s">
        <v>275</v>
      </c>
      <c r="B119" s="135">
        <v>88</v>
      </c>
      <c r="C119" s="134" t="s">
        <v>547</v>
      </c>
      <c r="D119" s="134" t="s">
        <v>547</v>
      </c>
      <c r="E119" s="134" t="s">
        <v>547</v>
      </c>
    </row>
    <row r="120" spans="1:5" ht="47.25">
      <c r="A120" s="134" t="s">
        <v>276</v>
      </c>
      <c r="B120" s="135">
        <v>89</v>
      </c>
      <c r="C120" s="134" t="s">
        <v>547</v>
      </c>
      <c r="D120" s="134" t="s">
        <v>547</v>
      </c>
      <c r="E120" s="134" t="s">
        <v>547</v>
      </c>
    </row>
    <row r="121" spans="1:5" ht="15.75">
      <c r="A121" s="134" t="s">
        <v>277</v>
      </c>
      <c r="B121" s="135">
        <v>90</v>
      </c>
      <c r="C121" s="134" t="s">
        <v>547</v>
      </c>
      <c r="D121" s="134" t="s">
        <v>547</v>
      </c>
      <c r="E121" s="134" t="s">
        <v>547</v>
      </c>
    </row>
    <row r="122" spans="1:5" ht="31.5">
      <c r="A122" s="134" t="s">
        <v>278</v>
      </c>
      <c r="B122" s="135">
        <v>91</v>
      </c>
      <c r="C122" s="134" t="s">
        <v>547</v>
      </c>
      <c r="D122" s="134" t="s">
        <v>547</v>
      </c>
      <c r="E122" s="135">
        <v>0</v>
      </c>
    </row>
    <row r="123" spans="1:5" ht="31.5">
      <c r="A123" s="134" t="s">
        <v>279</v>
      </c>
      <c r="B123" s="135">
        <v>92</v>
      </c>
      <c r="C123" s="134" t="s">
        <v>547</v>
      </c>
      <c r="D123" s="134" t="s">
        <v>547</v>
      </c>
      <c r="E123" s="135">
        <v>0</v>
      </c>
    </row>
    <row r="124" spans="1:5" ht="31.5">
      <c r="A124" s="136" t="s">
        <v>566</v>
      </c>
      <c r="B124" s="137">
        <v>93</v>
      </c>
      <c r="C124" s="137">
        <v>0</v>
      </c>
      <c r="D124" s="137">
        <v>0</v>
      </c>
      <c r="E124" s="137">
        <v>0</v>
      </c>
    </row>
    <row r="125" spans="1:5" ht="31.5">
      <c r="A125" s="134" t="s">
        <v>280</v>
      </c>
      <c r="B125" s="135">
        <v>94</v>
      </c>
      <c r="C125" s="134" t="s">
        <v>547</v>
      </c>
      <c r="D125" s="134" t="s">
        <v>547</v>
      </c>
      <c r="E125" s="134" t="s">
        <v>547</v>
      </c>
    </row>
    <row r="126" spans="1:5" ht="15.75">
      <c r="A126" s="134" t="s">
        <v>281</v>
      </c>
      <c r="B126" s="135">
        <v>95</v>
      </c>
      <c r="C126" s="134" t="s">
        <v>547</v>
      </c>
      <c r="D126" s="134" t="s">
        <v>547</v>
      </c>
      <c r="E126" s="134" t="s">
        <v>547</v>
      </c>
    </row>
    <row r="127" spans="1:5" ht="31.5">
      <c r="A127" s="134" t="s">
        <v>567</v>
      </c>
      <c r="B127" s="135">
        <v>96</v>
      </c>
      <c r="C127" s="135">
        <v>900000</v>
      </c>
      <c r="D127" s="135">
        <v>900000</v>
      </c>
      <c r="E127" s="135">
        <v>0</v>
      </c>
    </row>
    <row r="128" spans="1:5" ht="31.5">
      <c r="A128" s="134" t="s">
        <v>283</v>
      </c>
      <c r="B128" s="135">
        <v>97</v>
      </c>
      <c r="C128" s="134" t="s">
        <v>547</v>
      </c>
      <c r="D128" s="134" t="s">
        <v>547</v>
      </c>
      <c r="E128" s="135">
        <v>0</v>
      </c>
    </row>
    <row r="129" spans="1:5" ht="31.5">
      <c r="A129" s="134" t="s">
        <v>284</v>
      </c>
      <c r="B129" s="135">
        <v>98</v>
      </c>
      <c r="C129" s="134">
        <v>900000</v>
      </c>
      <c r="D129" s="134">
        <v>900000</v>
      </c>
      <c r="E129" s="135">
        <v>0</v>
      </c>
    </row>
    <row r="130" spans="1:5" ht="31.5">
      <c r="A130" s="134" t="s">
        <v>568</v>
      </c>
      <c r="B130" s="135">
        <v>99</v>
      </c>
      <c r="C130" s="135">
        <v>18004000</v>
      </c>
      <c r="D130" s="135">
        <v>17804000</v>
      </c>
      <c r="E130" s="135">
        <v>13707719</v>
      </c>
    </row>
    <row r="131" spans="1:5" ht="15.75">
      <c r="A131" s="134" t="s">
        <v>286</v>
      </c>
      <c r="B131" s="135">
        <v>100</v>
      </c>
      <c r="C131" s="134" t="s">
        <v>547</v>
      </c>
      <c r="D131" s="134" t="s">
        <v>547</v>
      </c>
      <c r="E131" s="134" t="s">
        <v>547</v>
      </c>
    </row>
    <row r="132" spans="1:5" ht="31.5">
      <c r="A132" s="134" t="s">
        <v>287</v>
      </c>
      <c r="B132" s="135">
        <v>101</v>
      </c>
      <c r="C132" s="134" t="s">
        <v>547</v>
      </c>
      <c r="D132" s="134" t="s">
        <v>547</v>
      </c>
      <c r="E132" s="134" t="s">
        <v>547</v>
      </c>
    </row>
    <row r="133" spans="1:5" ht="31.5">
      <c r="A133" s="134" t="s">
        <v>288</v>
      </c>
      <c r="B133" s="135">
        <v>102</v>
      </c>
      <c r="C133" s="134" t="s">
        <v>547</v>
      </c>
      <c r="D133" s="134" t="s">
        <v>547</v>
      </c>
      <c r="E133" s="134" t="s">
        <v>547</v>
      </c>
    </row>
    <row r="134" spans="1:5" ht="15.75">
      <c r="A134" s="134" t="s">
        <v>289</v>
      </c>
      <c r="B134" s="135">
        <v>103</v>
      </c>
      <c r="C134" s="134" t="s">
        <v>547</v>
      </c>
      <c r="D134" s="134" t="s">
        <v>547</v>
      </c>
      <c r="E134" s="134" t="s">
        <v>547</v>
      </c>
    </row>
    <row r="135" spans="1:5" ht="15.75">
      <c r="A135" s="134" t="s">
        <v>290</v>
      </c>
      <c r="B135" s="135">
        <v>104</v>
      </c>
      <c r="C135" s="134" t="s">
        <v>547</v>
      </c>
      <c r="D135" s="134" t="s">
        <v>547</v>
      </c>
      <c r="E135" s="134" t="s">
        <v>547</v>
      </c>
    </row>
    <row r="136" spans="1:5" ht="47.25">
      <c r="A136" s="134" t="s">
        <v>291</v>
      </c>
      <c r="B136" s="135">
        <v>105</v>
      </c>
      <c r="C136" s="134" t="s">
        <v>547</v>
      </c>
      <c r="D136" s="134" t="s">
        <v>547</v>
      </c>
      <c r="E136" s="134" t="s">
        <v>547</v>
      </c>
    </row>
    <row r="137" spans="1:5" ht="47.25">
      <c r="A137" s="134" t="s">
        <v>292</v>
      </c>
      <c r="B137" s="135">
        <v>106</v>
      </c>
      <c r="C137" s="134" t="s">
        <v>547</v>
      </c>
      <c r="D137" s="134" t="s">
        <v>547</v>
      </c>
      <c r="E137" s="134" t="s">
        <v>547</v>
      </c>
    </row>
    <row r="138" spans="1:5" ht="63">
      <c r="A138" s="134" t="s">
        <v>293</v>
      </c>
      <c r="B138" s="135">
        <v>107</v>
      </c>
      <c r="C138" s="134" t="s">
        <v>547</v>
      </c>
      <c r="D138" s="134" t="s">
        <v>547</v>
      </c>
      <c r="E138" s="134" t="s">
        <v>547</v>
      </c>
    </row>
    <row r="139" spans="1:5" ht="47.25">
      <c r="A139" s="134" t="s">
        <v>294</v>
      </c>
      <c r="B139" s="135">
        <v>108</v>
      </c>
      <c r="C139" s="134" t="s">
        <v>547</v>
      </c>
      <c r="D139" s="134" t="s">
        <v>547</v>
      </c>
      <c r="E139" s="134" t="s">
        <v>547</v>
      </c>
    </row>
    <row r="140" spans="1:5" ht="47.25">
      <c r="A140" s="134" t="s">
        <v>295</v>
      </c>
      <c r="B140" s="135">
        <v>109</v>
      </c>
      <c r="C140" s="134" t="s">
        <v>547</v>
      </c>
      <c r="D140" s="134" t="s">
        <v>547</v>
      </c>
      <c r="E140" s="134" t="s">
        <v>547</v>
      </c>
    </row>
    <row r="141" spans="1:5" ht="15.75">
      <c r="A141" s="134" t="s">
        <v>296</v>
      </c>
      <c r="B141" s="135">
        <v>110</v>
      </c>
      <c r="C141" s="134" t="s">
        <v>547</v>
      </c>
      <c r="D141" s="134" t="s">
        <v>547</v>
      </c>
      <c r="E141" s="134" t="s">
        <v>547</v>
      </c>
    </row>
    <row r="142" spans="1:5" ht="31.5">
      <c r="A142" s="134" t="s">
        <v>297</v>
      </c>
      <c r="B142" s="135">
        <v>111</v>
      </c>
      <c r="C142" s="134" t="s">
        <v>547</v>
      </c>
      <c r="D142" s="134" t="s">
        <v>547</v>
      </c>
      <c r="E142" s="134" t="s">
        <v>547</v>
      </c>
    </row>
    <row r="143" spans="1:5" ht="31.5">
      <c r="A143" s="134" t="s">
        <v>298</v>
      </c>
      <c r="B143" s="135">
        <v>112</v>
      </c>
      <c r="C143" s="134" t="s">
        <v>547</v>
      </c>
      <c r="D143" s="134" t="s">
        <v>547</v>
      </c>
      <c r="E143" s="134" t="s">
        <v>547</v>
      </c>
    </row>
    <row r="144" spans="1:5" ht="31.5">
      <c r="A144" s="134" t="s">
        <v>299</v>
      </c>
      <c r="B144" s="135">
        <v>113</v>
      </c>
      <c r="C144" s="134" t="s">
        <v>547</v>
      </c>
      <c r="D144" s="134" t="s">
        <v>547</v>
      </c>
      <c r="E144" s="134" t="s">
        <v>547</v>
      </c>
    </row>
    <row r="145" spans="1:5" ht="31.5">
      <c r="A145" s="134" t="s">
        <v>300</v>
      </c>
      <c r="B145" s="135">
        <v>114</v>
      </c>
      <c r="C145" s="134" t="s">
        <v>547</v>
      </c>
      <c r="D145" s="134" t="s">
        <v>547</v>
      </c>
      <c r="E145" s="135">
        <v>9920124</v>
      </c>
    </row>
    <row r="146" spans="1:5" ht="15.75">
      <c r="A146" s="134" t="s">
        <v>940</v>
      </c>
      <c r="B146" s="135"/>
      <c r="C146" s="134">
        <v>900000</v>
      </c>
      <c r="D146" s="134">
        <v>900000</v>
      </c>
      <c r="E146" s="135"/>
    </row>
    <row r="147" spans="1:5" ht="15.75">
      <c r="A147" s="134" t="s">
        <v>941</v>
      </c>
      <c r="B147" s="135"/>
      <c r="C147" s="134">
        <v>350000</v>
      </c>
      <c r="D147" s="134">
        <v>350000</v>
      </c>
      <c r="E147" s="135">
        <v>575000</v>
      </c>
    </row>
    <row r="148" spans="1:5" ht="15.75">
      <c r="A148" s="134" t="s">
        <v>942</v>
      </c>
      <c r="B148" s="135"/>
      <c r="C148" s="134">
        <v>600000</v>
      </c>
      <c r="D148" s="134">
        <v>600000</v>
      </c>
      <c r="E148" s="135">
        <v>280000</v>
      </c>
    </row>
    <row r="149" spans="1:5" ht="15.75">
      <c r="A149" s="134" t="s">
        <v>943</v>
      </c>
      <c r="B149" s="135"/>
      <c r="C149" s="134">
        <v>5450000</v>
      </c>
      <c r="D149" s="134">
        <v>5450000</v>
      </c>
      <c r="E149" s="135">
        <v>5834674</v>
      </c>
    </row>
    <row r="150" spans="1:5" ht="15.75">
      <c r="A150" s="134" t="s">
        <v>944</v>
      </c>
      <c r="B150" s="135"/>
      <c r="C150" s="134">
        <v>1400000</v>
      </c>
      <c r="D150" s="134">
        <v>1400000</v>
      </c>
      <c r="E150" s="135">
        <v>766400</v>
      </c>
    </row>
    <row r="151" spans="1:5" ht="15.75">
      <c r="A151" s="134" t="s">
        <v>945</v>
      </c>
      <c r="B151" s="135"/>
      <c r="C151" s="134">
        <v>2000000</v>
      </c>
      <c r="D151" s="134">
        <v>2000000</v>
      </c>
      <c r="E151" s="135"/>
    </row>
    <row r="152" spans="1:5" ht="31.5">
      <c r="A152" s="134" t="s">
        <v>946</v>
      </c>
      <c r="B152" s="135"/>
      <c r="C152" s="134">
        <v>3704000</v>
      </c>
      <c r="D152" s="134">
        <v>3504000</v>
      </c>
      <c r="E152" s="135">
        <v>2464050</v>
      </c>
    </row>
    <row r="153" spans="1:5" ht="15.75">
      <c r="A153" s="134" t="s">
        <v>301</v>
      </c>
      <c r="B153" s="135">
        <v>115</v>
      </c>
      <c r="C153" s="134" t="s">
        <v>547</v>
      </c>
      <c r="D153" s="134" t="s">
        <v>547</v>
      </c>
      <c r="E153" s="135">
        <v>125000</v>
      </c>
    </row>
    <row r="154" spans="1:5" ht="31.5">
      <c r="A154" s="134" t="s">
        <v>302</v>
      </c>
      <c r="B154" s="135">
        <v>116</v>
      </c>
      <c r="C154" s="134">
        <v>3600000</v>
      </c>
      <c r="D154" s="134">
        <v>3600000</v>
      </c>
      <c r="E154" s="135">
        <v>3172000</v>
      </c>
    </row>
    <row r="155" spans="1:5" ht="47.25">
      <c r="A155" s="134" t="s">
        <v>303</v>
      </c>
      <c r="B155" s="135">
        <v>117</v>
      </c>
      <c r="C155" s="134" t="s">
        <v>547</v>
      </c>
      <c r="D155" s="134" t="s">
        <v>547</v>
      </c>
      <c r="E155" s="135">
        <v>0</v>
      </c>
    </row>
    <row r="156" spans="1:5" ht="63">
      <c r="A156" s="134" t="s">
        <v>304</v>
      </c>
      <c r="B156" s="135">
        <v>118</v>
      </c>
      <c r="C156" s="134" t="s">
        <v>547</v>
      </c>
      <c r="D156" s="134" t="s">
        <v>547</v>
      </c>
      <c r="E156" s="135">
        <v>490595</v>
      </c>
    </row>
    <row r="157" spans="1:5" ht="31.5">
      <c r="A157" s="136" t="s">
        <v>569</v>
      </c>
      <c r="B157" s="137">
        <v>119</v>
      </c>
      <c r="C157" s="137">
        <v>18004000</v>
      </c>
      <c r="D157" s="137">
        <v>17804000</v>
      </c>
      <c r="E157" s="137">
        <v>13707719</v>
      </c>
    </row>
    <row r="158" spans="1:5" ht="31.5">
      <c r="A158" s="134" t="s">
        <v>570</v>
      </c>
      <c r="B158" s="135">
        <v>120</v>
      </c>
      <c r="C158" s="135">
        <v>0</v>
      </c>
      <c r="D158" s="135">
        <v>0</v>
      </c>
      <c r="E158" s="135">
        <v>0</v>
      </c>
    </row>
    <row r="159" spans="1:5" ht="15.75">
      <c r="A159" s="134" t="s">
        <v>305</v>
      </c>
      <c r="B159" s="135">
        <v>121</v>
      </c>
      <c r="C159" s="134" t="s">
        <v>547</v>
      </c>
      <c r="D159" s="134" t="s">
        <v>547</v>
      </c>
      <c r="E159" s="135">
        <v>0</v>
      </c>
    </row>
    <row r="160" spans="1:5" ht="47.25">
      <c r="A160" s="134" t="s">
        <v>306</v>
      </c>
      <c r="B160" s="135">
        <v>122</v>
      </c>
      <c r="C160" s="135">
        <v>0</v>
      </c>
      <c r="D160" s="135">
        <v>1514624</v>
      </c>
      <c r="E160" s="135">
        <v>1514624</v>
      </c>
    </row>
    <row r="161" spans="1:5" ht="31.5">
      <c r="A161" s="134" t="s">
        <v>571</v>
      </c>
      <c r="B161" s="135">
        <v>123</v>
      </c>
      <c r="C161" s="135">
        <v>0</v>
      </c>
      <c r="D161" s="135">
        <v>0</v>
      </c>
      <c r="E161" s="135">
        <v>0</v>
      </c>
    </row>
    <row r="162" spans="1:5" ht="15.75">
      <c r="A162" s="134" t="s">
        <v>308</v>
      </c>
      <c r="B162" s="135">
        <v>124</v>
      </c>
      <c r="C162" s="135">
        <v>0</v>
      </c>
      <c r="D162" s="135">
        <v>0</v>
      </c>
      <c r="E162" s="135">
        <v>0</v>
      </c>
    </row>
    <row r="163" spans="1:5" ht="31.5">
      <c r="A163" s="136" t="s">
        <v>572</v>
      </c>
      <c r="B163" s="137">
        <v>125</v>
      </c>
      <c r="C163" s="137">
        <v>0</v>
      </c>
      <c r="D163" s="137">
        <v>1514624</v>
      </c>
      <c r="E163" s="137">
        <v>1514624</v>
      </c>
    </row>
    <row r="164" spans="1:5" ht="47.25">
      <c r="A164" s="134" t="s">
        <v>309</v>
      </c>
      <c r="B164" s="135">
        <v>126</v>
      </c>
      <c r="C164" s="135">
        <v>0</v>
      </c>
      <c r="D164" s="135">
        <v>0</v>
      </c>
      <c r="E164" s="135">
        <v>0</v>
      </c>
    </row>
    <row r="165" spans="1:5" ht="63">
      <c r="A165" s="136" t="s">
        <v>573</v>
      </c>
      <c r="B165" s="137">
        <v>127</v>
      </c>
      <c r="C165" s="137">
        <v>0</v>
      </c>
      <c r="D165" s="137">
        <v>0</v>
      </c>
      <c r="E165" s="137">
        <v>0</v>
      </c>
    </row>
    <row r="166" spans="1:5" ht="31.5">
      <c r="A166" s="134" t="s">
        <v>310</v>
      </c>
      <c r="B166" s="135">
        <v>128</v>
      </c>
      <c r="C166" s="134" t="s">
        <v>547</v>
      </c>
      <c r="D166" s="134" t="s">
        <v>547</v>
      </c>
      <c r="E166" s="135">
        <v>0</v>
      </c>
    </row>
    <row r="167" spans="1:5" ht="31.5">
      <c r="A167" s="134" t="s">
        <v>311</v>
      </c>
      <c r="B167" s="135">
        <v>129</v>
      </c>
      <c r="C167" s="134" t="s">
        <v>547</v>
      </c>
      <c r="D167" s="134" t="s">
        <v>547</v>
      </c>
      <c r="E167" s="135">
        <v>0</v>
      </c>
    </row>
    <row r="168" spans="1:5" ht="47.25">
      <c r="A168" s="134" t="s">
        <v>312</v>
      </c>
      <c r="B168" s="135">
        <v>130</v>
      </c>
      <c r="C168" s="134" t="s">
        <v>547</v>
      </c>
      <c r="D168" s="134" t="s">
        <v>547</v>
      </c>
      <c r="E168" s="135">
        <v>0</v>
      </c>
    </row>
    <row r="169" spans="1:5" ht="31.5">
      <c r="A169" s="134" t="s">
        <v>313</v>
      </c>
      <c r="B169" s="135">
        <v>131</v>
      </c>
      <c r="C169" s="134" t="s">
        <v>547</v>
      </c>
      <c r="D169" s="134" t="s">
        <v>547</v>
      </c>
      <c r="E169" s="135">
        <v>0</v>
      </c>
    </row>
    <row r="170" spans="1:5" ht="31.5">
      <c r="A170" s="134" t="s">
        <v>314</v>
      </c>
      <c r="B170" s="135">
        <v>132</v>
      </c>
      <c r="C170" s="134" t="s">
        <v>547</v>
      </c>
      <c r="D170" s="134" t="s">
        <v>547</v>
      </c>
      <c r="E170" s="135">
        <v>0</v>
      </c>
    </row>
    <row r="171" spans="1:5" ht="31.5">
      <c r="A171" s="134" t="s">
        <v>315</v>
      </c>
      <c r="B171" s="135">
        <v>133</v>
      </c>
      <c r="C171" s="134" t="s">
        <v>547</v>
      </c>
      <c r="D171" s="134" t="s">
        <v>547</v>
      </c>
      <c r="E171" s="135">
        <v>0</v>
      </c>
    </row>
    <row r="172" spans="1:5" ht="31.5">
      <c r="A172" s="134" t="s">
        <v>316</v>
      </c>
      <c r="B172" s="135">
        <v>134</v>
      </c>
      <c r="C172" s="134" t="s">
        <v>547</v>
      </c>
      <c r="D172" s="134" t="s">
        <v>547</v>
      </c>
      <c r="E172" s="135">
        <v>0</v>
      </c>
    </row>
    <row r="173" spans="1:5" ht="31.5">
      <c r="A173" s="134" t="s">
        <v>317</v>
      </c>
      <c r="B173" s="135">
        <v>135</v>
      </c>
      <c r="C173" s="134" t="s">
        <v>547</v>
      </c>
      <c r="D173" s="134" t="s">
        <v>547</v>
      </c>
      <c r="E173" s="135">
        <v>0</v>
      </c>
    </row>
    <row r="174" spans="1:5" ht="31.5">
      <c r="A174" s="134" t="s">
        <v>318</v>
      </c>
      <c r="B174" s="135">
        <v>136</v>
      </c>
      <c r="C174" s="134" t="s">
        <v>547</v>
      </c>
      <c r="D174" s="134" t="s">
        <v>547</v>
      </c>
      <c r="E174" s="135">
        <v>0</v>
      </c>
    </row>
    <row r="175" spans="1:5" ht="31.5">
      <c r="A175" s="134" t="s">
        <v>319</v>
      </c>
      <c r="B175" s="135">
        <v>137</v>
      </c>
      <c r="C175" s="134" t="s">
        <v>547</v>
      </c>
      <c r="D175" s="134" t="s">
        <v>547</v>
      </c>
      <c r="E175" s="135">
        <v>0</v>
      </c>
    </row>
    <row r="176" spans="1:5" ht="63">
      <c r="A176" s="136" t="s">
        <v>574</v>
      </c>
      <c r="B176" s="137">
        <v>138</v>
      </c>
      <c r="C176" s="137">
        <v>0</v>
      </c>
      <c r="D176" s="137">
        <v>0</v>
      </c>
      <c r="E176" s="137">
        <v>0</v>
      </c>
    </row>
    <row r="177" spans="1:5" ht="31.5">
      <c r="A177" s="134" t="s">
        <v>320</v>
      </c>
      <c r="B177" s="135">
        <v>139</v>
      </c>
      <c r="C177" s="134" t="s">
        <v>547</v>
      </c>
      <c r="D177" s="134" t="s">
        <v>547</v>
      </c>
      <c r="E177" s="135">
        <v>0</v>
      </c>
    </row>
    <row r="178" spans="1:5" ht="31.5">
      <c r="A178" s="134" t="s">
        <v>321</v>
      </c>
      <c r="B178" s="135">
        <v>140</v>
      </c>
      <c r="C178" s="134" t="s">
        <v>547</v>
      </c>
      <c r="D178" s="134" t="s">
        <v>547</v>
      </c>
      <c r="E178" s="135">
        <v>0</v>
      </c>
    </row>
    <row r="179" spans="1:5" ht="47.25">
      <c r="A179" s="134" t="s">
        <v>322</v>
      </c>
      <c r="B179" s="135">
        <v>141</v>
      </c>
      <c r="C179" s="134" t="s">
        <v>547</v>
      </c>
      <c r="D179" s="134" t="s">
        <v>547</v>
      </c>
      <c r="E179" s="135">
        <v>0</v>
      </c>
    </row>
    <row r="180" spans="1:5" ht="31.5">
      <c r="A180" s="134" t="s">
        <v>323</v>
      </c>
      <c r="B180" s="135">
        <v>142</v>
      </c>
      <c r="C180" s="134" t="s">
        <v>547</v>
      </c>
      <c r="D180" s="134" t="s">
        <v>547</v>
      </c>
      <c r="E180" s="135">
        <v>0</v>
      </c>
    </row>
    <row r="181" spans="1:5" ht="31.5">
      <c r="A181" s="134" t="s">
        <v>324</v>
      </c>
      <c r="B181" s="135">
        <v>143</v>
      </c>
      <c r="C181" s="134" t="s">
        <v>547</v>
      </c>
      <c r="D181" s="134" t="s">
        <v>547</v>
      </c>
      <c r="E181" s="135">
        <v>0</v>
      </c>
    </row>
    <row r="182" spans="1:5" ht="31.5">
      <c r="A182" s="134" t="s">
        <v>325</v>
      </c>
      <c r="B182" s="135">
        <v>144</v>
      </c>
      <c r="C182" s="134" t="s">
        <v>547</v>
      </c>
      <c r="D182" s="134" t="s">
        <v>547</v>
      </c>
      <c r="E182" s="135">
        <v>0</v>
      </c>
    </row>
    <row r="183" spans="1:5" ht="31.5">
      <c r="A183" s="134" t="s">
        <v>326</v>
      </c>
      <c r="B183" s="135">
        <v>145</v>
      </c>
      <c r="C183" s="134" t="s">
        <v>547</v>
      </c>
      <c r="D183" s="134" t="s">
        <v>547</v>
      </c>
      <c r="E183" s="135">
        <v>0</v>
      </c>
    </row>
    <row r="184" spans="1:5" ht="31.5">
      <c r="A184" s="134" t="s">
        <v>327</v>
      </c>
      <c r="B184" s="135">
        <v>146</v>
      </c>
      <c r="C184" s="134" t="s">
        <v>547</v>
      </c>
      <c r="D184" s="134" t="s">
        <v>547</v>
      </c>
      <c r="E184" s="135">
        <v>0</v>
      </c>
    </row>
    <row r="185" spans="1:5" ht="31.5">
      <c r="A185" s="134" t="s">
        <v>328</v>
      </c>
      <c r="B185" s="135">
        <v>147</v>
      </c>
      <c r="C185" s="134" t="s">
        <v>547</v>
      </c>
      <c r="D185" s="134" t="s">
        <v>547</v>
      </c>
      <c r="E185" s="135">
        <v>0</v>
      </c>
    </row>
    <row r="186" spans="1:5" ht="31.5">
      <c r="A186" s="134" t="s">
        <v>329</v>
      </c>
      <c r="B186" s="135">
        <v>148</v>
      </c>
      <c r="C186" s="134" t="s">
        <v>547</v>
      </c>
      <c r="D186" s="134" t="s">
        <v>547</v>
      </c>
      <c r="E186" s="135">
        <v>0</v>
      </c>
    </row>
    <row r="187" spans="1:5" ht="47.25">
      <c r="A187" s="136" t="s">
        <v>575</v>
      </c>
      <c r="B187" s="137">
        <v>149</v>
      </c>
      <c r="C187" s="137">
        <v>5087024</v>
      </c>
      <c r="D187" s="137">
        <v>4587024</v>
      </c>
      <c r="E187" s="137">
        <v>4543196</v>
      </c>
    </row>
    <row r="188" spans="1:5" ht="31.5">
      <c r="A188" s="134" t="s">
        <v>330</v>
      </c>
      <c r="B188" s="135">
        <v>150</v>
      </c>
      <c r="C188" s="134" t="s">
        <v>547</v>
      </c>
      <c r="D188" s="134" t="s">
        <v>547</v>
      </c>
      <c r="E188" s="135">
        <v>0</v>
      </c>
    </row>
    <row r="189" spans="1:5" ht="31.5">
      <c r="A189" s="134" t="s">
        <v>331</v>
      </c>
      <c r="B189" s="135">
        <v>151</v>
      </c>
      <c r="C189" s="134" t="s">
        <v>547</v>
      </c>
      <c r="D189" s="134" t="s">
        <v>547</v>
      </c>
      <c r="E189" s="135">
        <v>0</v>
      </c>
    </row>
    <row r="190" spans="1:5" ht="47.25">
      <c r="A190" s="134" t="s">
        <v>332</v>
      </c>
      <c r="B190" s="135">
        <v>152</v>
      </c>
      <c r="C190" s="134" t="s">
        <v>547</v>
      </c>
      <c r="D190" s="134" t="s">
        <v>547</v>
      </c>
      <c r="E190" s="135">
        <v>0</v>
      </c>
    </row>
    <row r="191" spans="1:5" ht="31.5">
      <c r="A191" s="134" t="s">
        <v>333</v>
      </c>
      <c r="B191" s="135">
        <v>153</v>
      </c>
      <c r="C191" s="134" t="s">
        <v>547</v>
      </c>
      <c r="D191" s="134" t="s">
        <v>547</v>
      </c>
      <c r="E191" s="135">
        <v>0</v>
      </c>
    </row>
    <row r="192" spans="1:5" ht="31.5">
      <c r="A192" s="134" t="s">
        <v>334</v>
      </c>
      <c r="B192" s="135">
        <v>154</v>
      </c>
      <c r="C192" s="134" t="s">
        <v>547</v>
      </c>
      <c r="D192" s="134" t="s">
        <v>547</v>
      </c>
      <c r="E192" s="135">
        <v>0</v>
      </c>
    </row>
    <row r="193" spans="1:5" ht="31.5">
      <c r="A193" s="134" t="s">
        <v>335</v>
      </c>
      <c r="B193" s="135">
        <v>155</v>
      </c>
      <c r="C193" s="134" t="s">
        <v>547</v>
      </c>
      <c r="D193" s="134" t="s">
        <v>547</v>
      </c>
      <c r="E193" s="135">
        <v>0</v>
      </c>
    </row>
    <row r="194" spans="1:5" ht="31.5">
      <c r="A194" s="134" t="s">
        <v>336</v>
      </c>
      <c r="B194" s="135">
        <v>156</v>
      </c>
      <c r="C194" s="134">
        <f>----5087024</f>
        <v>5087024</v>
      </c>
      <c r="D194" s="134">
        <v>3755024</v>
      </c>
      <c r="E194" s="135">
        <v>3711196</v>
      </c>
    </row>
    <row r="195" spans="1:5" ht="31.5">
      <c r="A195" s="134" t="s">
        <v>337</v>
      </c>
      <c r="B195" s="135">
        <v>157</v>
      </c>
      <c r="C195" s="134" t="s">
        <v>547</v>
      </c>
      <c r="D195" s="134">
        <v>797000</v>
      </c>
      <c r="E195" s="135">
        <v>797000</v>
      </c>
    </row>
    <row r="196" spans="1:5" ht="31.5">
      <c r="A196" s="134" t="s">
        <v>338</v>
      </c>
      <c r="B196" s="135">
        <v>158</v>
      </c>
      <c r="C196" s="134" t="s">
        <v>547</v>
      </c>
      <c r="D196" s="134">
        <v>35000</v>
      </c>
      <c r="E196" s="135">
        <v>35000</v>
      </c>
    </row>
    <row r="197" spans="1:5" ht="31.5">
      <c r="A197" s="134" t="s">
        <v>339</v>
      </c>
      <c r="B197" s="135">
        <v>159</v>
      </c>
      <c r="C197" s="134" t="s">
        <v>547</v>
      </c>
      <c r="D197" s="134" t="s">
        <v>547</v>
      </c>
      <c r="E197" s="135">
        <v>0</v>
      </c>
    </row>
    <row r="198" spans="1:5" ht="47.25">
      <c r="A198" s="134" t="s">
        <v>576</v>
      </c>
      <c r="B198" s="135">
        <v>160</v>
      </c>
      <c r="C198" s="135">
        <v>0</v>
      </c>
      <c r="D198" s="135">
        <v>0</v>
      </c>
      <c r="E198" s="135">
        <v>0</v>
      </c>
    </row>
    <row r="199" spans="1:5" ht="47.25">
      <c r="A199" s="134" t="s">
        <v>340</v>
      </c>
      <c r="B199" s="135">
        <v>161</v>
      </c>
      <c r="C199" s="134" t="s">
        <v>547</v>
      </c>
      <c r="D199" s="134" t="s">
        <v>547</v>
      </c>
      <c r="E199" s="135">
        <v>0</v>
      </c>
    </row>
    <row r="200" spans="1:5" ht="63">
      <c r="A200" s="136" t="s">
        <v>577</v>
      </c>
      <c r="B200" s="137">
        <v>162</v>
      </c>
      <c r="C200" s="137">
        <v>0</v>
      </c>
      <c r="D200" s="137">
        <v>900000</v>
      </c>
      <c r="E200" s="137">
        <v>680000</v>
      </c>
    </row>
    <row r="201" spans="1:5" ht="15.75">
      <c r="A201" s="134" t="s">
        <v>341</v>
      </c>
      <c r="B201" s="135">
        <v>163</v>
      </c>
      <c r="C201" s="134" t="s">
        <v>547</v>
      </c>
      <c r="D201" s="134" t="s">
        <v>547</v>
      </c>
      <c r="E201" s="135">
        <v>0</v>
      </c>
    </row>
    <row r="202" spans="1:5" ht="31.5">
      <c r="A202" s="134" t="s">
        <v>342</v>
      </c>
      <c r="B202" s="135">
        <v>164</v>
      </c>
      <c r="C202" s="134" t="s">
        <v>547</v>
      </c>
      <c r="D202" s="134" t="s">
        <v>547</v>
      </c>
      <c r="E202" s="135">
        <v>0</v>
      </c>
    </row>
    <row r="203" spans="1:5" ht="15.75">
      <c r="A203" s="134" t="s">
        <v>343</v>
      </c>
      <c r="B203" s="135">
        <v>165</v>
      </c>
      <c r="C203" s="134" t="s">
        <v>547</v>
      </c>
      <c r="D203" s="134" t="s">
        <v>547</v>
      </c>
      <c r="E203" s="135">
        <v>0</v>
      </c>
    </row>
    <row r="204" spans="1:5" ht="15.75">
      <c r="A204" s="134" t="s">
        <v>344</v>
      </c>
      <c r="B204" s="135">
        <v>166</v>
      </c>
      <c r="C204" s="134" t="s">
        <v>547</v>
      </c>
      <c r="D204" s="134">
        <v>900000</v>
      </c>
      <c r="E204" s="135">
        <v>680000</v>
      </c>
    </row>
    <row r="205" spans="1:5" ht="15.75">
      <c r="A205" s="134" t="s">
        <v>345</v>
      </c>
      <c r="B205" s="135">
        <v>167</v>
      </c>
      <c r="C205" s="134" t="s">
        <v>547</v>
      </c>
      <c r="D205" s="134" t="s">
        <v>547</v>
      </c>
      <c r="E205" s="135">
        <v>0</v>
      </c>
    </row>
    <row r="206" spans="1:5" ht="31.5">
      <c r="A206" s="134" t="s">
        <v>346</v>
      </c>
      <c r="B206" s="135">
        <v>168</v>
      </c>
      <c r="C206" s="134" t="s">
        <v>547</v>
      </c>
      <c r="D206" s="134" t="s">
        <v>547</v>
      </c>
      <c r="E206" s="135">
        <v>0</v>
      </c>
    </row>
    <row r="207" spans="1:5" ht="31.5">
      <c r="A207" s="134" t="s">
        <v>347</v>
      </c>
      <c r="B207" s="135">
        <v>169</v>
      </c>
      <c r="C207" s="134" t="s">
        <v>547</v>
      </c>
      <c r="D207" s="134" t="s">
        <v>547</v>
      </c>
      <c r="E207" s="135">
        <v>0</v>
      </c>
    </row>
    <row r="208" spans="1:5" ht="15.75">
      <c r="A208" s="134" t="s">
        <v>348</v>
      </c>
      <c r="B208" s="135">
        <v>170</v>
      </c>
      <c r="C208" s="134" t="s">
        <v>547</v>
      </c>
      <c r="D208" s="134" t="s">
        <v>547</v>
      </c>
      <c r="E208" s="135">
        <v>0</v>
      </c>
    </row>
    <row r="209" spans="1:5" ht="15.75">
      <c r="A209" s="134" t="s">
        <v>349</v>
      </c>
      <c r="B209" s="135">
        <v>171</v>
      </c>
      <c r="C209" s="134" t="s">
        <v>547</v>
      </c>
      <c r="D209" s="134" t="s">
        <v>547</v>
      </c>
      <c r="E209" s="135">
        <v>0</v>
      </c>
    </row>
    <row r="210" spans="1:5" ht="31.5">
      <c r="A210" s="134" t="s">
        <v>350</v>
      </c>
      <c r="B210" s="135">
        <v>172</v>
      </c>
      <c r="C210" s="134" t="s">
        <v>547</v>
      </c>
      <c r="D210" s="134" t="s">
        <v>547</v>
      </c>
      <c r="E210" s="135">
        <v>0</v>
      </c>
    </row>
    <row r="211" spans="1:5" ht="15.75">
      <c r="A211" s="134" t="s">
        <v>351</v>
      </c>
      <c r="B211" s="135">
        <v>173</v>
      </c>
      <c r="C211" s="134" t="s">
        <v>547</v>
      </c>
      <c r="D211" s="134" t="s">
        <v>547</v>
      </c>
      <c r="E211" s="135">
        <v>0</v>
      </c>
    </row>
    <row r="212" spans="1:5" ht="15.75">
      <c r="A212" s="134" t="s">
        <v>352</v>
      </c>
      <c r="B212" s="135">
        <v>174</v>
      </c>
      <c r="C212" s="135">
        <v>0</v>
      </c>
      <c r="D212" s="135">
        <v>0</v>
      </c>
      <c r="E212" s="135">
        <v>0</v>
      </c>
    </row>
    <row r="213" spans="1:5" ht="15.75">
      <c r="A213" s="134" t="s">
        <v>353</v>
      </c>
      <c r="B213" s="135">
        <v>175</v>
      </c>
      <c r="C213" s="135">
        <v>0</v>
      </c>
      <c r="D213" s="135">
        <v>0</v>
      </c>
      <c r="E213" s="135">
        <v>0</v>
      </c>
    </row>
    <row r="214" spans="1:5" ht="31.5">
      <c r="A214" s="134" t="s">
        <v>354</v>
      </c>
      <c r="B214" s="135">
        <v>176</v>
      </c>
      <c r="C214" s="135">
        <v>0</v>
      </c>
      <c r="D214" s="135">
        <v>0</v>
      </c>
      <c r="E214" s="135">
        <v>0</v>
      </c>
    </row>
    <row r="215" spans="1:5" ht="47.25">
      <c r="A215" s="136" t="s">
        <v>578</v>
      </c>
      <c r="B215" s="137">
        <v>177</v>
      </c>
      <c r="C215" s="137">
        <v>2400000</v>
      </c>
      <c r="D215" s="137">
        <v>2302720</v>
      </c>
      <c r="E215" s="137">
        <v>1694164</v>
      </c>
    </row>
    <row r="216" spans="1:5" ht="15.75">
      <c r="A216" s="134" t="s">
        <v>355</v>
      </c>
      <c r="B216" s="135">
        <v>178</v>
      </c>
      <c r="C216" s="134">
        <v>400000</v>
      </c>
      <c r="D216" s="134">
        <v>400000</v>
      </c>
      <c r="E216" s="135">
        <v>550000</v>
      </c>
    </row>
    <row r="217" spans="1:5" ht="31.5">
      <c r="A217" s="134" t="s">
        <v>356</v>
      </c>
      <c r="B217" s="135">
        <v>179</v>
      </c>
      <c r="C217" s="134" t="s">
        <v>547</v>
      </c>
      <c r="D217" s="134" t="s">
        <v>547</v>
      </c>
      <c r="E217" s="135">
        <v>499380</v>
      </c>
    </row>
    <row r="218" spans="1:5" ht="15.75">
      <c r="A218" s="134" t="s">
        <v>357</v>
      </c>
      <c r="B218" s="135">
        <v>180</v>
      </c>
      <c r="C218" s="134">
        <v>2000000</v>
      </c>
      <c r="D218" s="134">
        <v>1902720</v>
      </c>
      <c r="E218" s="135">
        <v>644784</v>
      </c>
    </row>
    <row r="219" spans="1:5" ht="15.75">
      <c r="A219" s="134" t="s">
        <v>358</v>
      </c>
      <c r="B219" s="135">
        <v>181</v>
      </c>
      <c r="C219" s="134" t="s">
        <v>547</v>
      </c>
      <c r="D219" s="134" t="s">
        <v>547</v>
      </c>
      <c r="E219" s="135">
        <v>0</v>
      </c>
    </row>
    <row r="220" spans="1:5" ht="15.75">
      <c r="A220" s="134" t="s">
        <v>359</v>
      </c>
      <c r="B220" s="135">
        <v>182</v>
      </c>
      <c r="C220" s="134" t="s">
        <v>547</v>
      </c>
      <c r="D220" s="134" t="s">
        <v>547</v>
      </c>
      <c r="E220" s="135">
        <v>0</v>
      </c>
    </row>
    <row r="221" spans="1:5" ht="31.5">
      <c r="A221" s="134" t="s">
        <v>360</v>
      </c>
      <c r="B221" s="135">
        <v>183</v>
      </c>
      <c r="C221" s="134" t="s">
        <v>547</v>
      </c>
      <c r="D221" s="134" t="s">
        <v>547</v>
      </c>
      <c r="E221" s="135">
        <v>0</v>
      </c>
    </row>
    <row r="222" spans="1:5" ht="31.5">
      <c r="A222" s="134" t="s">
        <v>361</v>
      </c>
      <c r="B222" s="135">
        <v>184</v>
      </c>
      <c r="C222" s="134" t="s">
        <v>547</v>
      </c>
      <c r="D222" s="134" t="s">
        <v>547</v>
      </c>
      <c r="E222" s="135">
        <v>0</v>
      </c>
    </row>
    <row r="223" spans="1:5" ht="15.75">
      <c r="A223" s="134" t="s">
        <v>363</v>
      </c>
      <c r="B223" s="135">
        <v>185</v>
      </c>
      <c r="C223" s="134" t="s">
        <v>547</v>
      </c>
      <c r="D223" s="134" t="s">
        <v>547</v>
      </c>
      <c r="E223" s="135">
        <v>0</v>
      </c>
    </row>
    <row r="224" spans="1:5" ht="31.5">
      <c r="A224" s="134" t="s">
        <v>364</v>
      </c>
      <c r="B224" s="135">
        <v>186</v>
      </c>
      <c r="C224" s="134" t="s">
        <v>547</v>
      </c>
      <c r="D224" s="134" t="s">
        <v>547</v>
      </c>
      <c r="E224" s="135">
        <v>0</v>
      </c>
    </row>
    <row r="225" spans="1:5" ht="15.75">
      <c r="A225" s="134" t="s">
        <v>365</v>
      </c>
      <c r="B225" s="135">
        <v>187</v>
      </c>
      <c r="C225" s="134" t="s">
        <v>547</v>
      </c>
      <c r="D225" s="134" t="s">
        <v>547</v>
      </c>
      <c r="E225" s="135">
        <v>0</v>
      </c>
    </row>
    <row r="226" spans="1:5" ht="15.75">
      <c r="A226" s="134" t="s">
        <v>366</v>
      </c>
      <c r="B226" s="135">
        <v>188</v>
      </c>
      <c r="C226" s="135">
        <v>21398993</v>
      </c>
      <c r="D226" s="135">
        <v>14493543</v>
      </c>
      <c r="E226" s="134" t="s">
        <v>547</v>
      </c>
    </row>
    <row r="227" spans="1:5" ht="47.25">
      <c r="A227" s="136" t="s">
        <v>579</v>
      </c>
      <c r="B227" s="137">
        <v>189</v>
      </c>
      <c r="C227" s="137">
        <v>28886017</v>
      </c>
      <c r="D227" s="137">
        <v>23797911</v>
      </c>
      <c r="E227" s="137">
        <v>8431984</v>
      </c>
    </row>
    <row r="228" spans="1:5" ht="31.5">
      <c r="A228" s="134" t="s">
        <v>367</v>
      </c>
      <c r="B228" s="135">
        <v>190</v>
      </c>
      <c r="C228" s="135">
        <v>0</v>
      </c>
      <c r="D228" s="135">
        <v>0</v>
      </c>
      <c r="E228" s="135">
        <v>0</v>
      </c>
    </row>
    <row r="229" spans="1:5" ht="31.5">
      <c r="A229" s="134" t="s">
        <v>580</v>
      </c>
      <c r="B229" s="135">
        <v>191</v>
      </c>
      <c r="C229" s="135">
        <v>0</v>
      </c>
      <c r="D229" s="135">
        <v>13335510</v>
      </c>
      <c r="E229" s="135">
        <v>13335510</v>
      </c>
    </row>
    <row r="230" spans="1:5" ht="15.75">
      <c r="A230" s="134" t="s">
        <v>368</v>
      </c>
      <c r="B230" s="135">
        <v>192</v>
      </c>
      <c r="C230" s="134" t="s">
        <v>547</v>
      </c>
      <c r="D230" s="134" t="s">
        <v>547</v>
      </c>
      <c r="E230" s="135">
        <v>0</v>
      </c>
    </row>
    <row r="231" spans="1:5" ht="31.5">
      <c r="A231" s="134" t="s">
        <v>369</v>
      </c>
      <c r="B231" s="135">
        <v>193</v>
      </c>
      <c r="C231" s="135">
        <v>0</v>
      </c>
      <c r="D231" s="135">
        <v>0</v>
      </c>
      <c r="E231" s="135">
        <v>0</v>
      </c>
    </row>
    <row r="232" spans="1:5" ht="31.5">
      <c r="A232" s="134" t="s">
        <v>370</v>
      </c>
      <c r="B232" s="135">
        <v>194</v>
      </c>
      <c r="C232" s="135">
        <v>3284960</v>
      </c>
      <c r="D232" s="135">
        <v>45238655</v>
      </c>
      <c r="E232" s="135">
        <v>45238655</v>
      </c>
    </row>
    <row r="233" spans="1:5" ht="15.75">
      <c r="A233" s="134" t="s">
        <v>371</v>
      </c>
      <c r="B233" s="135">
        <v>195</v>
      </c>
      <c r="C233" s="135">
        <v>0</v>
      </c>
      <c r="D233" s="135">
        <v>0</v>
      </c>
      <c r="E233" s="135">
        <v>0</v>
      </c>
    </row>
    <row r="234" spans="1:5" ht="31.5">
      <c r="A234" s="134" t="s">
        <v>372</v>
      </c>
      <c r="B234" s="135">
        <v>196</v>
      </c>
      <c r="C234" s="135">
        <v>0</v>
      </c>
      <c r="D234" s="135">
        <v>0</v>
      </c>
      <c r="E234" s="135">
        <v>0</v>
      </c>
    </row>
    <row r="235" spans="1:5" ht="31.5">
      <c r="A235" s="134" t="s">
        <v>373</v>
      </c>
      <c r="B235" s="135">
        <v>197</v>
      </c>
      <c r="C235" s="135">
        <v>893240</v>
      </c>
      <c r="D235" s="135">
        <v>3827108</v>
      </c>
      <c r="E235" s="135">
        <v>3827108</v>
      </c>
    </row>
    <row r="236" spans="1:5" ht="31.5">
      <c r="A236" s="136" t="s">
        <v>581</v>
      </c>
      <c r="B236" s="137">
        <v>198</v>
      </c>
      <c r="C236" s="137">
        <v>4178200</v>
      </c>
      <c r="D236" s="137">
        <v>62401273</v>
      </c>
      <c r="E236" s="137">
        <v>62401273</v>
      </c>
    </row>
    <row r="237" spans="1:5" ht="15.75">
      <c r="A237" s="134" t="s">
        <v>374</v>
      </c>
      <c r="B237" s="135">
        <v>199</v>
      </c>
      <c r="C237" s="160">
        <v>184825612</v>
      </c>
      <c r="D237" s="160">
        <v>139597657</v>
      </c>
      <c r="E237" s="135">
        <v>87841463</v>
      </c>
    </row>
    <row r="238" spans="1:5" ht="15.75">
      <c r="A238" s="134" t="s">
        <v>375</v>
      </c>
      <c r="B238" s="135">
        <v>200</v>
      </c>
      <c r="C238" s="135">
        <v>0</v>
      </c>
      <c r="D238" s="135">
        <v>0</v>
      </c>
      <c r="E238" s="135">
        <v>0</v>
      </c>
    </row>
    <row r="239" spans="1:5" ht="15.75">
      <c r="A239" s="134" t="s">
        <v>376</v>
      </c>
      <c r="B239" s="135">
        <v>201</v>
      </c>
      <c r="C239" s="135">
        <v>0</v>
      </c>
      <c r="D239" s="135">
        <v>0</v>
      </c>
      <c r="E239" s="135">
        <v>0</v>
      </c>
    </row>
    <row r="240" spans="1:5" ht="31.5">
      <c r="A240" s="134" t="s">
        <v>377</v>
      </c>
      <c r="B240" s="135">
        <v>202</v>
      </c>
      <c r="C240" s="135">
        <v>49902915</v>
      </c>
      <c r="D240" s="135">
        <v>43341214</v>
      </c>
      <c r="E240" s="135">
        <v>11693134</v>
      </c>
    </row>
    <row r="241" spans="1:5" ht="15.75">
      <c r="A241" s="136" t="s">
        <v>582</v>
      </c>
      <c r="B241" s="137">
        <v>203</v>
      </c>
      <c r="C241" s="161">
        <v>234728527</v>
      </c>
      <c r="D241" s="161">
        <v>182938871</v>
      </c>
      <c r="E241" s="137">
        <v>99534597</v>
      </c>
    </row>
    <row r="242" spans="1:5" ht="47.25">
      <c r="A242" s="134" t="s">
        <v>378</v>
      </c>
      <c r="B242" s="135">
        <v>204</v>
      </c>
      <c r="C242" s="135">
        <v>0</v>
      </c>
      <c r="D242" s="135">
        <v>0</v>
      </c>
      <c r="E242" s="135">
        <v>0</v>
      </c>
    </row>
    <row r="243" spans="1:5" ht="63">
      <c r="A243" s="136" t="s">
        <v>583</v>
      </c>
      <c r="B243" s="137">
        <v>205</v>
      </c>
      <c r="C243" s="137">
        <v>0</v>
      </c>
      <c r="D243" s="137">
        <v>0</v>
      </c>
      <c r="E243" s="137">
        <v>0</v>
      </c>
    </row>
    <row r="244" spans="1:5" ht="31.5">
      <c r="A244" s="134" t="s">
        <v>379</v>
      </c>
      <c r="B244" s="135">
        <v>206</v>
      </c>
      <c r="C244" s="134" t="s">
        <v>547</v>
      </c>
      <c r="D244" s="134" t="s">
        <v>547</v>
      </c>
      <c r="E244" s="135">
        <v>0</v>
      </c>
    </row>
    <row r="245" spans="1:5" ht="31.5">
      <c r="A245" s="134" t="s">
        <v>380</v>
      </c>
      <c r="B245" s="135">
        <v>207</v>
      </c>
      <c r="C245" s="134" t="s">
        <v>547</v>
      </c>
      <c r="D245" s="134" t="s">
        <v>547</v>
      </c>
      <c r="E245" s="135">
        <v>0</v>
      </c>
    </row>
    <row r="246" spans="1:5" ht="47.25">
      <c r="A246" s="134" t="s">
        <v>381</v>
      </c>
      <c r="B246" s="135">
        <v>208</v>
      </c>
      <c r="C246" s="134" t="s">
        <v>547</v>
      </c>
      <c r="D246" s="134" t="s">
        <v>547</v>
      </c>
      <c r="E246" s="135">
        <v>0</v>
      </c>
    </row>
    <row r="247" spans="1:5" ht="31.5">
      <c r="A247" s="134" t="s">
        <v>382</v>
      </c>
      <c r="B247" s="135">
        <v>209</v>
      </c>
      <c r="C247" s="134" t="s">
        <v>547</v>
      </c>
      <c r="D247" s="134" t="s">
        <v>547</v>
      </c>
      <c r="E247" s="135">
        <v>0</v>
      </c>
    </row>
    <row r="248" spans="1:5" ht="31.5">
      <c r="A248" s="134" t="s">
        <v>383</v>
      </c>
      <c r="B248" s="135">
        <v>210</v>
      </c>
      <c r="C248" s="134" t="s">
        <v>547</v>
      </c>
      <c r="D248" s="134" t="s">
        <v>547</v>
      </c>
      <c r="E248" s="135">
        <v>0</v>
      </c>
    </row>
    <row r="249" spans="1:5" ht="31.5">
      <c r="A249" s="134" t="s">
        <v>384</v>
      </c>
      <c r="B249" s="135">
        <v>211</v>
      </c>
      <c r="C249" s="134" t="s">
        <v>547</v>
      </c>
      <c r="D249" s="134" t="s">
        <v>547</v>
      </c>
      <c r="E249" s="135">
        <v>0</v>
      </c>
    </row>
    <row r="250" spans="1:5" ht="31.5">
      <c r="A250" s="134" t="s">
        <v>385</v>
      </c>
      <c r="B250" s="135">
        <v>212</v>
      </c>
      <c r="C250" s="134" t="s">
        <v>547</v>
      </c>
      <c r="D250" s="134" t="s">
        <v>547</v>
      </c>
      <c r="E250" s="135">
        <v>0</v>
      </c>
    </row>
    <row r="251" spans="1:5" ht="31.5">
      <c r="A251" s="134" t="s">
        <v>386</v>
      </c>
      <c r="B251" s="135">
        <v>213</v>
      </c>
      <c r="C251" s="134" t="s">
        <v>547</v>
      </c>
      <c r="D251" s="134" t="s">
        <v>547</v>
      </c>
      <c r="E251" s="135">
        <v>0</v>
      </c>
    </row>
    <row r="252" spans="1:5" ht="31.5">
      <c r="A252" s="134" t="s">
        <v>387</v>
      </c>
      <c r="B252" s="135">
        <v>214</v>
      </c>
      <c r="C252" s="134" t="s">
        <v>547</v>
      </c>
      <c r="D252" s="134" t="s">
        <v>547</v>
      </c>
      <c r="E252" s="135">
        <v>0</v>
      </c>
    </row>
    <row r="253" spans="1:5" ht="31.5">
      <c r="A253" s="134" t="s">
        <v>388</v>
      </c>
      <c r="B253" s="135">
        <v>215</v>
      </c>
      <c r="C253" s="134" t="s">
        <v>547</v>
      </c>
      <c r="D253" s="134" t="s">
        <v>547</v>
      </c>
      <c r="E253" s="135">
        <v>0</v>
      </c>
    </row>
    <row r="254" spans="1:5" ht="63">
      <c r="A254" s="136" t="s">
        <v>584</v>
      </c>
      <c r="B254" s="137">
        <v>216</v>
      </c>
      <c r="C254" s="137">
        <v>0</v>
      </c>
      <c r="D254" s="137">
        <v>0</v>
      </c>
      <c r="E254" s="137">
        <v>0</v>
      </c>
    </row>
    <row r="255" spans="1:5" ht="31.5">
      <c r="A255" s="134" t="s">
        <v>389</v>
      </c>
      <c r="B255" s="135">
        <v>217</v>
      </c>
      <c r="C255" s="134" t="s">
        <v>547</v>
      </c>
      <c r="D255" s="134" t="s">
        <v>547</v>
      </c>
      <c r="E255" s="135">
        <v>0</v>
      </c>
    </row>
    <row r="256" spans="1:5" ht="31.5">
      <c r="A256" s="134" t="s">
        <v>390</v>
      </c>
      <c r="B256" s="135">
        <v>218</v>
      </c>
      <c r="C256" s="134" t="s">
        <v>547</v>
      </c>
      <c r="D256" s="134" t="s">
        <v>547</v>
      </c>
      <c r="E256" s="135">
        <v>0</v>
      </c>
    </row>
    <row r="257" spans="1:5" ht="47.25">
      <c r="A257" s="134" t="s">
        <v>391</v>
      </c>
      <c r="B257" s="135">
        <v>219</v>
      </c>
      <c r="C257" s="134" t="s">
        <v>547</v>
      </c>
      <c r="D257" s="134" t="s">
        <v>547</v>
      </c>
      <c r="E257" s="135">
        <v>0</v>
      </c>
    </row>
    <row r="258" spans="1:5" ht="31.5">
      <c r="A258" s="134" t="s">
        <v>392</v>
      </c>
      <c r="B258" s="135">
        <v>220</v>
      </c>
      <c r="C258" s="134" t="s">
        <v>547</v>
      </c>
      <c r="D258" s="134" t="s">
        <v>547</v>
      </c>
      <c r="E258" s="135">
        <v>0</v>
      </c>
    </row>
    <row r="259" spans="1:5" ht="31.5">
      <c r="A259" s="134" t="s">
        <v>393</v>
      </c>
      <c r="B259" s="135">
        <v>221</v>
      </c>
      <c r="C259" s="134" t="s">
        <v>547</v>
      </c>
      <c r="D259" s="134" t="s">
        <v>547</v>
      </c>
      <c r="E259" s="135">
        <v>0</v>
      </c>
    </row>
    <row r="260" spans="1:5" ht="31.5">
      <c r="A260" s="134" t="s">
        <v>394</v>
      </c>
      <c r="B260" s="135">
        <v>222</v>
      </c>
      <c r="C260" s="134" t="s">
        <v>547</v>
      </c>
      <c r="D260" s="134" t="s">
        <v>547</v>
      </c>
      <c r="E260" s="135">
        <v>0</v>
      </c>
    </row>
    <row r="261" spans="1:5" ht="31.5">
      <c r="A261" s="134" t="s">
        <v>395</v>
      </c>
      <c r="B261" s="135">
        <v>223</v>
      </c>
      <c r="C261" s="134" t="s">
        <v>547</v>
      </c>
      <c r="D261" s="134" t="s">
        <v>547</v>
      </c>
      <c r="E261" s="135">
        <v>0</v>
      </c>
    </row>
    <row r="262" spans="1:5" ht="31.5">
      <c r="A262" s="134" t="s">
        <v>396</v>
      </c>
      <c r="B262" s="135">
        <v>224</v>
      </c>
      <c r="C262" s="134" t="s">
        <v>547</v>
      </c>
      <c r="D262" s="134" t="s">
        <v>547</v>
      </c>
      <c r="E262" s="135">
        <v>0</v>
      </c>
    </row>
    <row r="263" spans="1:5" ht="31.5">
      <c r="A263" s="134" t="s">
        <v>397</v>
      </c>
      <c r="B263" s="135">
        <v>225</v>
      </c>
      <c r="C263" s="134" t="s">
        <v>547</v>
      </c>
      <c r="D263" s="134" t="s">
        <v>547</v>
      </c>
      <c r="E263" s="135">
        <v>0</v>
      </c>
    </row>
    <row r="264" spans="1:5" ht="31.5">
      <c r="A264" s="134" t="s">
        <v>398</v>
      </c>
      <c r="B264" s="135">
        <v>226</v>
      </c>
      <c r="C264" s="134" t="s">
        <v>547</v>
      </c>
      <c r="D264" s="134" t="s">
        <v>547</v>
      </c>
      <c r="E264" s="135">
        <v>0</v>
      </c>
    </row>
    <row r="265" spans="1:5" ht="47.25">
      <c r="A265" s="136" t="s">
        <v>585</v>
      </c>
      <c r="B265" s="137">
        <v>227</v>
      </c>
      <c r="C265" s="137">
        <v>0</v>
      </c>
      <c r="D265" s="137">
        <v>0</v>
      </c>
      <c r="E265" s="137">
        <v>0</v>
      </c>
    </row>
    <row r="266" spans="1:5" ht="31.5">
      <c r="A266" s="134" t="s">
        <v>399</v>
      </c>
      <c r="B266" s="135">
        <v>228</v>
      </c>
      <c r="C266" s="134" t="s">
        <v>547</v>
      </c>
      <c r="D266" s="134" t="s">
        <v>547</v>
      </c>
      <c r="E266" s="135">
        <v>0</v>
      </c>
    </row>
    <row r="267" spans="1:5" ht="31.5">
      <c r="A267" s="134" t="s">
        <v>400</v>
      </c>
      <c r="B267" s="135">
        <v>229</v>
      </c>
      <c r="C267" s="134" t="s">
        <v>547</v>
      </c>
      <c r="D267" s="134" t="s">
        <v>547</v>
      </c>
      <c r="E267" s="135">
        <v>0</v>
      </c>
    </row>
    <row r="268" spans="1:5" ht="47.25">
      <c r="A268" s="134" t="s">
        <v>401</v>
      </c>
      <c r="B268" s="135">
        <v>230</v>
      </c>
      <c r="C268" s="134" t="s">
        <v>547</v>
      </c>
      <c r="D268" s="134" t="s">
        <v>547</v>
      </c>
      <c r="E268" s="135">
        <v>0</v>
      </c>
    </row>
    <row r="269" spans="1:5" ht="31.5">
      <c r="A269" s="134" t="s">
        <v>402</v>
      </c>
      <c r="B269" s="135">
        <v>231</v>
      </c>
      <c r="C269" s="134" t="s">
        <v>547</v>
      </c>
      <c r="D269" s="134" t="s">
        <v>547</v>
      </c>
      <c r="E269" s="135">
        <v>0</v>
      </c>
    </row>
    <row r="270" spans="1:5" ht="31.5">
      <c r="A270" s="134" t="s">
        <v>403</v>
      </c>
      <c r="B270" s="135">
        <v>232</v>
      </c>
      <c r="C270" s="134" t="s">
        <v>547</v>
      </c>
      <c r="D270" s="134" t="s">
        <v>547</v>
      </c>
      <c r="E270" s="135">
        <v>0</v>
      </c>
    </row>
    <row r="271" spans="1:5" ht="31.5">
      <c r="A271" s="134" t="s">
        <v>404</v>
      </c>
      <c r="B271" s="135">
        <v>233</v>
      </c>
      <c r="C271" s="134" t="s">
        <v>547</v>
      </c>
      <c r="D271" s="134" t="s">
        <v>547</v>
      </c>
      <c r="E271" s="135">
        <v>0</v>
      </c>
    </row>
    <row r="272" spans="1:5" ht="31.5">
      <c r="A272" s="134" t="s">
        <v>405</v>
      </c>
      <c r="B272" s="135">
        <v>234</v>
      </c>
      <c r="C272" s="134" t="s">
        <v>547</v>
      </c>
      <c r="D272" s="134" t="s">
        <v>547</v>
      </c>
      <c r="E272" s="135">
        <v>0</v>
      </c>
    </row>
    <row r="273" spans="1:5" ht="31.5">
      <c r="A273" s="134" t="s">
        <v>406</v>
      </c>
      <c r="B273" s="135">
        <v>235</v>
      </c>
      <c r="C273" s="134" t="s">
        <v>547</v>
      </c>
      <c r="D273" s="134" t="s">
        <v>547</v>
      </c>
      <c r="E273" s="135">
        <v>0</v>
      </c>
    </row>
    <row r="274" spans="1:5" ht="31.5">
      <c r="A274" s="134" t="s">
        <v>407</v>
      </c>
      <c r="B274" s="135">
        <v>236</v>
      </c>
      <c r="C274" s="134" t="s">
        <v>547</v>
      </c>
      <c r="D274" s="134" t="s">
        <v>547</v>
      </c>
      <c r="E274" s="135">
        <v>0</v>
      </c>
    </row>
    <row r="275" spans="1:5" ht="31.5">
      <c r="A275" s="134" t="s">
        <v>408</v>
      </c>
      <c r="B275" s="135">
        <v>237</v>
      </c>
      <c r="C275" s="134" t="s">
        <v>547</v>
      </c>
      <c r="D275" s="134" t="s">
        <v>547</v>
      </c>
      <c r="E275" s="135">
        <v>0</v>
      </c>
    </row>
    <row r="276" spans="1:5" ht="47.25">
      <c r="A276" s="134" t="s">
        <v>586</v>
      </c>
      <c r="B276" s="135">
        <v>238</v>
      </c>
      <c r="C276" s="135">
        <v>0</v>
      </c>
      <c r="D276" s="135">
        <v>0</v>
      </c>
      <c r="E276" s="135">
        <v>0</v>
      </c>
    </row>
    <row r="277" spans="1:5" ht="47.25">
      <c r="A277" s="134" t="s">
        <v>409</v>
      </c>
      <c r="B277" s="135">
        <v>239</v>
      </c>
      <c r="C277" s="134" t="s">
        <v>547</v>
      </c>
      <c r="D277" s="134" t="s">
        <v>547</v>
      </c>
      <c r="E277" s="135">
        <v>0</v>
      </c>
    </row>
    <row r="278" spans="1:5" ht="63">
      <c r="A278" s="136" t="s">
        <v>587</v>
      </c>
      <c r="B278" s="137">
        <v>240</v>
      </c>
      <c r="C278" s="137">
        <v>0</v>
      </c>
      <c r="D278" s="137">
        <v>0</v>
      </c>
      <c r="E278" s="137">
        <v>0</v>
      </c>
    </row>
    <row r="279" spans="1:5" ht="15.75">
      <c r="A279" s="134" t="s">
        <v>410</v>
      </c>
      <c r="B279" s="135">
        <v>241</v>
      </c>
      <c r="C279" s="134" t="s">
        <v>547</v>
      </c>
      <c r="D279" s="134" t="s">
        <v>547</v>
      </c>
      <c r="E279" s="135">
        <v>0</v>
      </c>
    </row>
    <row r="280" spans="1:5" ht="31.5">
      <c r="A280" s="134" t="s">
        <v>411</v>
      </c>
      <c r="B280" s="135">
        <v>242</v>
      </c>
      <c r="C280" s="134" t="s">
        <v>547</v>
      </c>
      <c r="D280" s="134" t="s">
        <v>547</v>
      </c>
      <c r="E280" s="135">
        <v>0</v>
      </c>
    </row>
    <row r="281" spans="1:5" ht="15.75">
      <c r="A281" s="134" t="s">
        <v>412</v>
      </c>
      <c r="B281" s="135">
        <v>243</v>
      </c>
      <c r="C281" s="134" t="s">
        <v>547</v>
      </c>
      <c r="D281" s="134" t="s">
        <v>547</v>
      </c>
      <c r="E281" s="135">
        <v>0</v>
      </c>
    </row>
    <row r="282" spans="1:5" ht="15.75">
      <c r="A282" s="134" t="s">
        <v>413</v>
      </c>
      <c r="B282" s="135">
        <v>244</v>
      </c>
      <c r="C282" s="134" t="s">
        <v>547</v>
      </c>
      <c r="D282" s="134" t="s">
        <v>547</v>
      </c>
      <c r="E282" s="135">
        <v>0</v>
      </c>
    </row>
    <row r="283" spans="1:5" ht="15.75">
      <c r="A283" s="134" t="s">
        <v>414</v>
      </c>
      <c r="B283" s="135">
        <v>245</v>
      </c>
      <c r="C283" s="134" t="s">
        <v>547</v>
      </c>
      <c r="D283" s="134" t="s">
        <v>547</v>
      </c>
      <c r="E283" s="135">
        <v>0</v>
      </c>
    </row>
    <row r="284" spans="1:5" ht="31.5">
      <c r="A284" s="134" t="s">
        <v>415</v>
      </c>
      <c r="B284" s="135">
        <v>246</v>
      </c>
      <c r="C284" s="134" t="s">
        <v>547</v>
      </c>
      <c r="D284" s="134" t="s">
        <v>547</v>
      </c>
      <c r="E284" s="135">
        <v>0</v>
      </c>
    </row>
    <row r="285" spans="1:5" ht="31.5">
      <c r="A285" s="134" t="s">
        <v>416</v>
      </c>
      <c r="B285" s="135">
        <v>247</v>
      </c>
      <c r="C285" s="134" t="s">
        <v>547</v>
      </c>
      <c r="D285" s="134" t="s">
        <v>547</v>
      </c>
      <c r="E285" s="135">
        <v>0</v>
      </c>
    </row>
    <row r="286" spans="1:5" ht="15.75">
      <c r="A286" s="134" t="s">
        <v>417</v>
      </c>
      <c r="B286" s="135">
        <v>248</v>
      </c>
      <c r="C286" s="134" t="s">
        <v>547</v>
      </c>
      <c r="D286" s="134" t="s">
        <v>547</v>
      </c>
      <c r="E286" s="135">
        <v>0</v>
      </c>
    </row>
    <row r="287" spans="1:5" ht="15.75">
      <c r="A287" s="134" t="s">
        <v>418</v>
      </c>
      <c r="B287" s="135">
        <v>249</v>
      </c>
      <c r="C287" s="134" t="s">
        <v>547</v>
      </c>
      <c r="D287" s="134" t="s">
        <v>547</v>
      </c>
      <c r="E287" s="135">
        <v>0</v>
      </c>
    </row>
    <row r="288" spans="1:5" ht="31.5">
      <c r="A288" s="134" t="s">
        <v>419</v>
      </c>
      <c r="B288" s="135">
        <v>250</v>
      </c>
      <c r="C288" s="134" t="s">
        <v>547</v>
      </c>
      <c r="D288" s="134" t="s">
        <v>547</v>
      </c>
      <c r="E288" s="135">
        <v>0</v>
      </c>
    </row>
    <row r="289" spans="1:5" ht="15.75">
      <c r="A289" s="134" t="s">
        <v>420</v>
      </c>
      <c r="B289" s="135">
        <v>251</v>
      </c>
      <c r="C289" s="134" t="s">
        <v>547</v>
      </c>
      <c r="D289" s="134" t="s">
        <v>547</v>
      </c>
      <c r="E289" s="135">
        <v>0</v>
      </c>
    </row>
    <row r="290" spans="1:5" ht="15.75">
      <c r="A290" s="134" t="s">
        <v>421</v>
      </c>
      <c r="B290" s="135">
        <v>252</v>
      </c>
      <c r="C290" s="135">
        <v>0</v>
      </c>
      <c r="D290" s="135">
        <v>0</v>
      </c>
      <c r="E290" s="135">
        <v>0</v>
      </c>
    </row>
    <row r="291" spans="1:5" ht="31.5">
      <c r="A291" s="134" t="s">
        <v>422</v>
      </c>
      <c r="B291" s="135">
        <v>253</v>
      </c>
      <c r="C291" s="135">
        <v>0</v>
      </c>
      <c r="D291" s="135">
        <v>0</v>
      </c>
      <c r="E291" s="135">
        <v>0</v>
      </c>
    </row>
    <row r="292" spans="1:5" ht="47.25">
      <c r="A292" s="136" t="s">
        <v>588</v>
      </c>
      <c r="B292" s="137">
        <v>254</v>
      </c>
      <c r="C292" s="137">
        <v>0</v>
      </c>
      <c r="D292" s="137">
        <v>0</v>
      </c>
      <c r="E292" s="137">
        <v>0</v>
      </c>
    </row>
    <row r="293" spans="1:5" ht="15.75">
      <c r="A293" s="134" t="s">
        <v>423</v>
      </c>
      <c r="B293" s="135">
        <v>255</v>
      </c>
      <c r="C293" s="134" t="s">
        <v>547</v>
      </c>
      <c r="D293" s="134" t="s">
        <v>547</v>
      </c>
      <c r="E293" s="135">
        <v>0</v>
      </c>
    </row>
    <row r="294" spans="1:5" ht="31.5">
      <c r="A294" s="134" t="s">
        <v>424</v>
      </c>
      <c r="B294" s="135">
        <v>256</v>
      </c>
      <c r="C294" s="134" t="s">
        <v>547</v>
      </c>
      <c r="D294" s="134" t="s">
        <v>547</v>
      </c>
      <c r="E294" s="135">
        <v>0</v>
      </c>
    </row>
    <row r="295" spans="1:5" ht="15.75">
      <c r="A295" s="134" t="s">
        <v>425</v>
      </c>
      <c r="B295" s="135">
        <v>257</v>
      </c>
      <c r="C295" s="134" t="s">
        <v>547</v>
      </c>
      <c r="D295" s="134" t="s">
        <v>547</v>
      </c>
      <c r="E295" s="135">
        <v>0</v>
      </c>
    </row>
    <row r="296" spans="1:5" ht="15.75">
      <c r="A296" s="134" t="s">
        <v>426</v>
      </c>
      <c r="B296" s="135">
        <v>258</v>
      </c>
      <c r="C296" s="134" t="s">
        <v>547</v>
      </c>
      <c r="D296" s="134" t="s">
        <v>547</v>
      </c>
      <c r="E296" s="135">
        <v>0</v>
      </c>
    </row>
    <row r="297" spans="1:5" ht="15.75">
      <c r="A297" s="134" t="s">
        <v>427</v>
      </c>
      <c r="B297" s="135">
        <v>259</v>
      </c>
      <c r="C297" s="134" t="s">
        <v>547</v>
      </c>
      <c r="D297" s="134" t="s">
        <v>547</v>
      </c>
      <c r="E297" s="135">
        <v>0</v>
      </c>
    </row>
    <row r="298" spans="1:5" ht="31.5">
      <c r="A298" s="134" t="s">
        <v>428</v>
      </c>
      <c r="B298" s="135">
        <v>260</v>
      </c>
      <c r="C298" s="134" t="s">
        <v>547</v>
      </c>
      <c r="D298" s="134" t="s">
        <v>547</v>
      </c>
      <c r="E298" s="135">
        <v>0</v>
      </c>
    </row>
    <row r="299" spans="1:5" ht="31.5">
      <c r="A299" s="134" t="s">
        <v>429</v>
      </c>
      <c r="B299" s="135">
        <v>261</v>
      </c>
      <c r="C299" s="134" t="s">
        <v>547</v>
      </c>
      <c r="D299" s="134" t="s">
        <v>547</v>
      </c>
      <c r="E299" s="135">
        <v>0</v>
      </c>
    </row>
    <row r="300" spans="1:5" ht="15.75">
      <c r="A300" s="134" t="s">
        <v>430</v>
      </c>
      <c r="B300" s="135">
        <v>262</v>
      </c>
      <c r="C300" s="134" t="s">
        <v>547</v>
      </c>
      <c r="D300" s="134" t="s">
        <v>547</v>
      </c>
      <c r="E300" s="135">
        <v>0</v>
      </c>
    </row>
    <row r="301" spans="1:5" ht="31.5">
      <c r="A301" s="134" t="s">
        <v>431</v>
      </c>
      <c r="B301" s="135">
        <v>263</v>
      </c>
      <c r="C301" s="134" t="s">
        <v>547</v>
      </c>
      <c r="D301" s="134" t="s">
        <v>547</v>
      </c>
      <c r="E301" s="135">
        <v>0</v>
      </c>
    </row>
    <row r="302" spans="1:5" ht="15.75">
      <c r="A302" s="134" t="s">
        <v>432</v>
      </c>
      <c r="B302" s="135">
        <v>264</v>
      </c>
      <c r="C302" s="134" t="s">
        <v>547</v>
      </c>
      <c r="D302" s="134" t="s">
        <v>547</v>
      </c>
      <c r="E302" s="135">
        <v>0</v>
      </c>
    </row>
    <row r="303" spans="1:5" ht="47.25">
      <c r="A303" s="136" t="s">
        <v>589</v>
      </c>
      <c r="B303" s="137">
        <v>265</v>
      </c>
      <c r="C303" s="137">
        <v>0</v>
      </c>
      <c r="D303" s="137">
        <v>0</v>
      </c>
      <c r="E303" s="137">
        <v>0</v>
      </c>
    </row>
    <row r="304" spans="1:5" ht="47.25">
      <c r="A304" s="136" t="s">
        <v>590</v>
      </c>
      <c r="B304" s="137">
        <v>266</v>
      </c>
      <c r="C304" s="161">
        <v>521787489</v>
      </c>
      <c r="D304" s="161">
        <v>624949514</v>
      </c>
      <c r="E304" s="161">
        <v>507303162</v>
      </c>
    </row>
    <row r="305" spans="1:5" ht="47.25">
      <c r="A305" s="142" t="s">
        <v>947</v>
      </c>
      <c r="B305" s="143">
        <v>1</v>
      </c>
      <c r="C305" s="135">
        <v>0</v>
      </c>
      <c r="D305" s="135">
        <v>0</v>
      </c>
      <c r="E305" s="135">
        <v>0</v>
      </c>
    </row>
    <row r="306" spans="1:5" ht="31.5">
      <c r="A306" s="142" t="s">
        <v>433</v>
      </c>
      <c r="B306" s="143">
        <v>2</v>
      </c>
      <c r="C306" s="134" t="s">
        <v>547</v>
      </c>
      <c r="D306" s="134" t="s">
        <v>547</v>
      </c>
      <c r="E306" s="135">
        <v>0</v>
      </c>
    </row>
    <row r="307" spans="1:5" ht="47.25">
      <c r="A307" s="142" t="s">
        <v>434</v>
      </c>
      <c r="B307" s="143">
        <v>3</v>
      </c>
      <c r="C307" s="135">
        <v>0</v>
      </c>
      <c r="D307" s="135">
        <v>0</v>
      </c>
      <c r="E307" s="135">
        <v>0</v>
      </c>
    </row>
    <row r="308" spans="1:5" ht="47.25">
      <c r="A308" s="142" t="s">
        <v>948</v>
      </c>
      <c r="B308" s="143">
        <v>4</v>
      </c>
      <c r="C308" s="135">
        <v>0</v>
      </c>
      <c r="D308" s="135">
        <v>0</v>
      </c>
      <c r="E308" s="135">
        <v>0</v>
      </c>
    </row>
    <row r="309" spans="1:5" ht="31.5">
      <c r="A309" s="142" t="s">
        <v>435</v>
      </c>
      <c r="B309" s="143">
        <v>5</v>
      </c>
      <c r="C309" s="134" t="s">
        <v>547</v>
      </c>
      <c r="D309" s="134" t="s">
        <v>547</v>
      </c>
      <c r="E309" s="135">
        <v>0</v>
      </c>
    </row>
    <row r="310" spans="1:5" ht="47.25">
      <c r="A310" s="144" t="s">
        <v>949</v>
      </c>
      <c r="B310" s="145">
        <v>6</v>
      </c>
      <c r="C310" s="137">
        <v>0</v>
      </c>
      <c r="D310" s="137">
        <v>0</v>
      </c>
      <c r="E310" s="137">
        <v>0</v>
      </c>
    </row>
    <row r="311" spans="1:5" ht="31.5">
      <c r="A311" s="142" t="s">
        <v>950</v>
      </c>
      <c r="B311" s="143">
        <v>7</v>
      </c>
      <c r="C311" s="135">
        <v>0</v>
      </c>
      <c r="D311" s="135">
        <v>0</v>
      </c>
      <c r="E311" s="135">
        <v>0</v>
      </c>
    </row>
    <row r="312" spans="1:5" ht="15.75">
      <c r="A312" s="142" t="s">
        <v>436</v>
      </c>
      <c r="B312" s="143">
        <v>8</v>
      </c>
      <c r="C312" s="134" t="s">
        <v>547</v>
      </c>
      <c r="D312" s="134" t="s">
        <v>547</v>
      </c>
      <c r="E312" s="135">
        <v>0</v>
      </c>
    </row>
    <row r="313" spans="1:5" ht="15.75">
      <c r="A313" s="142" t="s">
        <v>437</v>
      </c>
      <c r="B313" s="143">
        <v>9</v>
      </c>
      <c r="C313" s="134" t="s">
        <v>547</v>
      </c>
      <c r="D313" s="134" t="s">
        <v>547</v>
      </c>
      <c r="E313" s="135">
        <v>0</v>
      </c>
    </row>
    <row r="314" spans="1:5" ht="31.5">
      <c r="A314" s="142" t="s">
        <v>438</v>
      </c>
      <c r="B314" s="143">
        <v>10</v>
      </c>
      <c r="C314" s="135">
        <v>0</v>
      </c>
      <c r="D314" s="135">
        <v>0</v>
      </c>
      <c r="E314" s="135">
        <v>0</v>
      </c>
    </row>
    <row r="315" spans="1:5" ht="15.75">
      <c r="A315" s="142" t="s">
        <v>439</v>
      </c>
      <c r="B315" s="143">
        <v>11</v>
      </c>
      <c r="C315" s="134" t="s">
        <v>547</v>
      </c>
      <c r="D315" s="134" t="s">
        <v>547</v>
      </c>
      <c r="E315" s="134" t="s">
        <v>547</v>
      </c>
    </row>
    <row r="316" spans="1:5" ht="31.5">
      <c r="A316" s="142" t="s">
        <v>951</v>
      </c>
      <c r="B316" s="143">
        <v>12</v>
      </c>
      <c r="C316" s="135">
        <v>0</v>
      </c>
      <c r="D316" s="135">
        <v>0</v>
      </c>
      <c r="E316" s="135">
        <v>0</v>
      </c>
    </row>
    <row r="317" spans="1:5" ht="31.5">
      <c r="A317" s="142" t="s">
        <v>440</v>
      </c>
      <c r="B317" s="143">
        <v>13</v>
      </c>
      <c r="C317" s="134" t="s">
        <v>547</v>
      </c>
      <c r="D317" s="134" t="s">
        <v>547</v>
      </c>
      <c r="E317" s="135">
        <v>0</v>
      </c>
    </row>
    <row r="318" spans="1:5" ht="15.75">
      <c r="A318" s="142" t="s">
        <v>441</v>
      </c>
      <c r="B318" s="143">
        <v>14</v>
      </c>
      <c r="C318" s="134" t="s">
        <v>547</v>
      </c>
      <c r="D318" s="134" t="s">
        <v>547</v>
      </c>
      <c r="E318" s="135">
        <v>0</v>
      </c>
    </row>
    <row r="319" spans="1:5" ht="15.75">
      <c r="A319" s="142" t="s">
        <v>442</v>
      </c>
      <c r="B319" s="143">
        <v>15</v>
      </c>
      <c r="C319" s="134" t="s">
        <v>547</v>
      </c>
      <c r="D319" s="134" t="s">
        <v>547</v>
      </c>
      <c r="E319" s="135">
        <v>0</v>
      </c>
    </row>
    <row r="320" spans="1:5" ht="15.75">
      <c r="A320" s="142" t="s">
        <v>443</v>
      </c>
      <c r="B320" s="143">
        <v>16</v>
      </c>
      <c r="C320" s="135">
        <v>0</v>
      </c>
      <c r="D320" s="135">
        <v>0</v>
      </c>
      <c r="E320" s="135">
        <v>0</v>
      </c>
    </row>
    <row r="321" spans="1:5" ht="31.5">
      <c r="A321" s="142" t="s">
        <v>952</v>
      </c>
      <c r="B321" s="143">
        <v>17</v>
      </c>
      <c r="C321" s="135">
        <v>0</v>
      </c>
      <c r="D321" s="135">
        <v>0</v>
      </c>
      <c r="E321" s="135">
        <v>0</v>
      </c>
    </row>
    <row r="322" spans="1:5" ht="31.5">
      <c r="A322" s="142" t="s">
        <v>445</v>
      </c>
      <c r="B322" s="143">
        <v>18</v>
      </c>
      <c r="C322" s="134" t="s">
        <v>547</v>
      </c>
      <c r="D322" s="134" t="s">
        <v>547</v>
      </c>
      <c r="E322" s="135">
        <v>0</v>
      </c>
    </row>
    <row r="323" spans="1:5" ht="31.5">
      <c r="A323" s="144" t="s">
        <v>953</v>
      </c>
      <c r="B323" s="145">
        <v>19</v>
      </c>
      <c r="C323" s="137">
        <v>0</v>
      </c>
      <c r="D323" s="137">
        <v>0</v>
      </c>
      <c r="E323" s="137">
        <v>0</v>
      </c>
    </row>
    <row r="324" spans="1:5" ht="31.5">
      <c r="A324" s="142" t="s">
        <v>446</v>
      </c>
      <c r="B324" s="143">
        <v>20</v>
      </c>
      <c r="C324" s="134" t="s">
        <v>547</v>
      </c>
      <c r="D324" s="134" t="s">
        <v>547</v>
      </c>
      <c r="E324" s="134" t="s">
        <v>547</v>
      </c>
    </row>
    <row r="325" spans="1:5" ht="31.5">
      <c r="A325" s="142" t="s">
        <v>447</v>
      </c>
      <c r="B325" s="143">
        <v>21</v>
      </c>
      <c r="C325" s="135">
        <v>5134072</v>
      </c>
      <c r="D325" s="135">
        <v>5134072</v>
      </c>
      <c r="E325" s="135">
        <v>5134072</v>
      </c>
    </row>
    <row r="326" spans="1:5" ht="31.5">
      <c r="A326" s="142" t="s">
        <v>448</v>
      </c>
      <c r="B326" s="143">
        <v>22</v>
      </c>
      <c r="C326" s="160">
        <v>100764421</v>
      </c>
      <c r="D326" s="160">
        <v>125555269</v>
      </c>
      <c r="E326" s="160">
        <v>125494533</v>
      </c>
    </row>
    <row r="327" spans="1:5" ht="31.5">
      <c r="A327" s="142" t="s">
        <v>449</v>
      </c>
      <c r="B327" s="143">
        <v>23</v>
      </c>
      <c r="C327" s="135">
        <v>0</v>
      </c>
      <c r="D327" s="135">
        <v>0</v>
      </c>
      <c r="E327" s="135">
        <v>0</v>
      </c>
    </row>
    <row r="328" spans="1:5" ht="15.75">
      <c r="A328" s="142" t="s">
        <v>450</v>
      </c>
      <c r="B328" s="143">
        <v>24</v>
      </c>
      <c r="C328" s="135">
        <v>0</v>
      </c>
      <c r="D328" s="135">
        <v>0</v>
      </c>
      <c r="E328" s="135">
        <v>0</v>
      </c>
    </row>
    <row r="329" spans="1:5" ht="31.5">
      <c r="A329" s="142" t="s">
        <v>451</v>
      </c>
      <c r="B329" s="143">
        <v>25</v>
      </c>
      <c r="C329" s="134" t="s">
        <v>547</v>
      </c>
      <c r="D329" s="134" t="s">
        <v>547</v>
      </c>
      <c r="E329" s="134" t="s">
        <v>547</v>
      </c>
    </row>
    <row r="330" spans="1:5" ht="31.5">
      <c r="A330" s="142" t="s">
        <v>452</v>
      </c>
      <c r="B330" s="143">
        <v>26</v>
      </c>
      <c r="C330" s="134" t="s">
        <v>547</v>
      </c>
      <c r="D330" s="134" t="s">
        <v>547</v>
      </c>
      <c r="E330" s="134" t="s">
        <v>547</v>
      </c>
    </row>
    <row r="331" spans="1:5" ht="31.5">
      <c r="A331" s="142" t="s">
        <v>453</v>
      </c>
      <c r="B331" s="143">
        <v>27</v>
      </c>
      <c r="C331" s="134" t="s">
        <v>547</v>
      </c>
      <c r="D331" s="134" t="s">
        <v>547</v>
      </c>
      <c r="E331" s="134" t="s">
        <v>547</v>
      </c>
    </row>
    <row r="332" spans="1:5" ht="31.5">
      <c r="A332" s="142" t="s">
        <v>954</v>
      </c>
      <c r="B332" s="143">
        <v>28</v>
      </c>
      <c r="C332" s="134" t="s">
        <v>547</v>
      </c>
      <c r="D332" s="134" t="s">
        <v>547</v>
      </c>
      <c r="E332" s="134" t="s">
        <v>547</v>
      </c>
    </row>
    <row r="333" spans="1:5" ht="31.5">
      <c r="A333" s="144" t="s">
        <v>955</v>
      </c>
      <c r="B333" s="145">
        <v>29</v>
      </c>
      <c r="C333" s="161">
        <v>105898493</v>
      </c>
      <c r="D333" s="161">
        <v>130689341</v>
      </c>
      <c r="E333" s="161">
        <v>130628605</v>
      </c>
    </row>
    <row r="334" spans="1:5" ht="31.5">
      <c r="A334" s="142" t="s">
        <v>454</v>
      </c>
      <c r="B334" s="143">
        <v>30</v>
      </c>
      <c r="C334" s="135">
        <v>0</v>
      </c>
      <c r="D334" s="135">
        <v>0</v>
      </c>
      <c r="E334" s="135">
        <v>0</v>
      </c>
    </row>
    <row r="335" spans="1:5" ht="31.5">
      <c r="A335" s="142" t="s">
        <v>455</v>
      </c>
      <c r="B335" s="143">
        <v>31</v>
      </c>
      <c r="C335" s="135">
        <v>0</v>
      </c>
      <c r="D335" s="135">
        <v>0</v>
      </c>
      <c r="E335" s="135">
        <v>0</v>
      </c>
    </row>
    <row r="336" spans="1:5" ht="31.5">
      <c r="A336" s="142" t="s">
        <v>956</v>
      </c>
      <c r="B336" s="143">
        <v>32</v>
      </c>
      <c r="C336" s="135">
        <v>0</v>
      </c>
      <c r="D336" s="135">
        <v>0</v>
      </c>
      <c r="E336" s="135">
        <v>0</v>
      </c>
    </row>
    <row r="337" spans="1:5" ht="31.5">
      <c r="A337" s="142" t="s">
        <v>456</v>
      </c>
      <c r="B337" s="143">
        <v>33</v>
      </c>
      <c r="C337" s="134" t="s">
        <v>547</v>
      </c>
      <c r="D337" s="134" t="s">
        <v>547</v>
      </c>
      <c r="E337" s="135">
        <v>0</v>
      </c>
    </row>
    <row r="338" spans="1:5" ht="47.25">
      <c r="A338" s="142" t="s">
        <v>457</v>
      </c>
      <c r="B338" s="143">
        <v>34</v>
      </c>
      <c r="C338" s="135">
        <v>0</v>
      </c>
      <c r="D338" s="135">
        <v>0</v>
      </c>
      <c r="E338" s="135">
        <v>0</v>
      </c>
    </row>
    <row r="339" spans="1:5" ht="31.5">
      <c r="A339" s="142" t="s">
        <v>957</v>
      </c>
      <c r="B339" s="143">
        <v>35</v>
      </c>
      <c r="C339" s="135">
        <v>0</v>
      </c>
      <c r="D339" s="135">
        <v>0</v>
      </c>
      <c r="E339" s="135">
        <v>0</v>
      </c>
    </row>
    <row r="340" spans="1:5" ht="31.5">
      <c r="A340" s="142" t="s">
        <v>458</v>
      </c>
      <c r="B340" s="143">
        <v>36</v>
      </c>
      <c r="C340" s="134" t="s">
        <v>547</v>
      </c>
      <c r="D340" s="134" t="s">
        <v>547</v>
      </c>
      <c r="E340" s="135">
        <v>0</v>
      </c>
    </row>
    <row r="341" spans="1:5" ht="31.5">
      <c r="A341" s="144" t="s">
        <v>958</v>
      </c>
      <c r="B341" s="145">
        <v>37</v>
      </c>
      <c r="C341" s="137">
        <v>0</v>
      </c>
      <c r="D341" s="137">
        <v>0</v>
      </c>
      <c r="E341" s="137">
        <v>0</v>
      </c>
    </row>
    <row r="342" spans="1:5" ht="31.5">
      <c r="A342" s="142" t="s">
        <v>459</v>
      </c>
      <c r="B342" s="143">
        <v>38</v>
      </c>
      <c r="C342" s="135">
        <v>0</v>
      </c>
      <c r="D342" s="135">
        <v>0</v>
      </c>
      <c r="E342" s="135">
        <v>0</v>
      </c>
    </row>
    <row r="343" spans="1:5" ht="16.5" thickBot="1">
      <c r="A343" s="162" t="s">
        <v>460</v>
      </c>
      <c r="B343" s="163">
        <v>39</v>
      </c>
      <c r="C343" s="164">
        <v>0</v>
      </c>
      <c r="D343" s="164">
        <v>0</v>
      </c>
      <c r="E343" s="164">
        <v>0</v>
      </c>
    </row>
    <row r="344" spans="1:5" ht="32.25" thickBot="1">
      <c r="A344" s="158" t="s">
        <v>959</v>
      </c>
      <c r="B344" s="165">
        <v>40</v>
      </c>
      <c r="C344" s="166">
        <v>105898493</v>
      </c>
      <c r="D344" s="166">
        <v>130689341</v>
      </c>
      <c r="E344" s="166">
        <v>130628605</v>
      </c>
    </row>
    <row r="345" spans="1:5" ht="16.5" thickBot="1">
      <c r="A345" s="165" t="s">
        <v>960</v>
      </c>
      <c r="B345" s="165"/>
      <c r="C345" s="167">
        <f>SUM(C304+C344)</f>
        <v>627685982</v>
      </c>
      <c r="D345" s="167">
        <f>SUM(D304+D344)</f>
        <v>755638855</v>
      </c>
      <c r="E345" s="167">
        <f>SUM(E304+E344)</f>
        <v>637931767</v>
      </c>
    </row>
  </sheetData>
  <mergeCells count="1">
    <mergeCell ref="A3:E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E325"/>
  <sheetViews>
    <sheetView workbookViewId="0">
      <selection activeCell="B1" sqref="B1:B1048576"/>
    </sheetView>
  </sheetViews>
  <sheetFormatPr defaultRowHeight="15"/>
  <cols>
    <col min="1" max="1" width="68" customWidth="1"/>
    <col min="3" max="3" width="12.5703125" customWidth="1"/>
    <col min="4" max="4" width="12.42578125" customWidth="1"/>
    <col min="5" max="5" width="16.5703125" customWidth="1"/>
  </cols>
  <sheetData>
    <row r="3" spans="1:5">
      <c r="A3" s="374" t="s">
        <v>961</v>
      </c>
      <c r="B3" s="375"/>
      <c r="C3" s="375"/>
      <c r="D3" s="375"/>
      <c r="E3" s="376"/>
    </row>
    <row r="4" spans="1:5">
      <c r="A4" s="377"/>
      <c r="B4" s="383"/>
      <c r="C4" s="383"/>
      <c r="D4" s="383"/>
      <c r="E4" s="379"/>
    </row>
    <row r="5" spans="1:5">
      <c r="A5" s="377"/>
      <c r="B5" s="383"/>
      <c r="C5" s="383"/>
      <c r="D5" s="383"/>
      <c r="E5" s="379"/>
    </row>
    <row r="6" spans="1:5">
      <c r="A6" s="377"/>
      <c r="B6" s="383"/>
      <c r="C6" s="383"/>
      <c r="D6" s="383"/>
      <c r="E6" s="379"/>
    </row>
    <row r="7" spans="1:5">
      <c r="A7" s="380"/>
      <c r="B7" s="381"/>
      <c r="C7" s="381"/>
      <c r="D7" s="381"/>
      <c r="E7" s="382"/>
    </row>
    <row r="8" spans="1:5" ht="15.75" thickBot="1">
      <c r="A8" s="123"/>
      <c r="B8" s="123"/>
      <c r="C8" s="123"/>
      <c r="D8" s="123"/>
      <c r="E8" s="123"/>
    </row>
    <row r="9" spans="1:5" ht="32.25" thickBot="1">
      <c r="A9" s="157" t="s">
        <v>39</v>
      </c>
      <c r="B9" s="158" t="s">
        <v>10</v>
      </c>
      <c r="C9" s="157" t="s">
        <v>545</v>
      </c>
      <c r="D9" s="157" t="s">
        <v>592</v>
      </c>
      <c r="E9" s="157" t="s">
        <v>6</v>
      </c>
    </row>
    <row r="10" spans="1:5" ht="15.75">
      <c r="A10" s="159">
        <v>1</v>
      </c>
      <c r="B10" s="159">
        <v>2</v>
      </c>
      <c r="C10" s="159">
        <v>3</v>
      </c>
      <c r="D10" s="159">
        <v>4</v>
      </c>
      <c r="E10" s="159">
        <v>5</v>
      </c>
    </row>
    <row r="11" spans="1:5" ht="15.75">
      <c r="A11" s="134" t="s">
        <v>593</v>
      </c>
      <c r="B11" s="135">
        <v>1</v>
      </c>
      <c r="C11" s="135">
        <v>48112048</v>
      </c>
      <c r="D11" s="135">
        <v>48112048</v>
      </c>
      <c r="E11" s="135">
        <v>50222688</v>
      </c>
    </row>
    <row r="12" spans="1:5" ht="31.5">
      <c r="A12" s="134" t="s">
        <v>594</v>
      </c>
      <c r="B12" s="135">
        <v>2</v>
      </c>
      <c r="C12" s="135">
        <v>30602950</v>
      </c>
      <c r="D12" s="135">
        <v>30602950</v>
      </c>
      <c r="E12" s="135">
        <v>31527500</v>
      </c>
    </row>
    <row r="13" spans="1:5" ht="31.5">
      <c r="A13" s="134" t="s">
        <v>595</v>
      </c>
      <c r="B13" s="135">
        <v>3</v>
      </c>
      <c r="C13" s="135">
        <v>58037783</v>
      </c>
      <c r="D13" s="135">
        <v>58037783</v>
      </c>
      <c r="E13" s="135">
        <v>59089631</v>
      </c>
    </row>
    <row r="14" spans="1:5" ht="15.75">
      <c r="A14" s="134" t="s">
        <v>596</v>
      </c>
      <c r="B14" s="135">
        <v>4</v>
      </c>
      <c r="C14" s="135">
        <v>1800000</v>
      </c>
      <c r="D14" s="135">
        <v>1800000</v>
      </c>
      <c r="E14" s="135">
        <v>1800000</v>
      </c>
    </row>
    <row r="15" spans="1:5" ht="31.5">
      <c r="A15" s="134" t="s">
        <v>597</v>
      </c>
      <c r="B15" s="135">
        <v>5</v>
      </c>
      <c r="C15" s="135">
        <v>0</v>
      </c>
      <c r="D15" s="135">
        <v>9855670</v>
      </c>
      <c r="E15" s="135">
        <v>9855670</v>
      </c>
    </row>
    <row r="16" spans="1:5" ht="15.75">
      <c r="A16" s="134" t="s">
        <v>598</v>
      </c>
      <c r="B16" s="135">
        <v>6</v>
      </c>
      <c r="C16" s="135">
        <v>0</v>
      </c>
      <c r="D16" s="135">
        <v>0</v>
      </c>
      <c r="E16" s="135">
        <v>0</v>
      </c>
    </row>
    <row r="17" spans="1:5" ht="15.75">
      <c r="A17" s="136" t="s">
        <v>599</v>
      </c>
      <c r="B17" s="137">
        <v>7</v>
      </c>
      <c r="C17" s="161">
        <v>138552781</v>
      </c>
      <c r="D17" s="161">
        <v>148408451</v>
      </c>
      <c r="E17" s="161">
        <v>152495489</v>
      </c>
    </row>
    <row r="18" spans="1:5" ht="15.75">
      <c r="A18" s="134" t="s">
        <v>600</v>
      </c>
      <c r="B18" s="135">
        <v>8</v>
      </c>
      <c r="C18" s="135">
        <v>0</v>
      </c>
      <c r="D18" s="135">
        <v>0</v>
      </c>
      <c r="E18" s="135">
        <v>0</v>
      </c>
    </row>
    <row r="19" spans="1:5" ht="31.5">
      <c r="A19" s="134" t="s">
        <v>601</v>
      </c>
      <c r="B19" s="135">
        <v>9</v>
      </c>
      <c r="C19" s="135">
        <v>0</v>
      </c>
      <c r="D19" s="135">
        <v>0</v>
      </c>
      <c r="E19" s="135">
        <v>0</v>
      </c>
    </row>
    <row r="20" spans="1:5" ht="31.5">
      <c r="A20" s="136" t="s">
        <v>602</v>
      </c>
      <c r="B20" s="137">
        <v>10</v>
      </c>
      <c r="C20" s="137">
        <v>0</v>
      </c>
      <c r="D20" s="137">
        <v>0</v>
      </c>
      <c r="E20" s="137">
        <v>0</v>
      </c>
    </row>
    <row r="21" spans="1:5" ht="15.75">
      <c r="A21" s="134" t="s">
        <v>603</v>
      </c>
      <c r="B21" s="135">
        <v>11</v>
      </c>
      <c r="C21" s="134" t="s">
        <v>547</v>
      </c>
      <c r="D21" s="134" t="s">
        <v>547</v>
      </c>
      <c r="E21" s="135">
        <v>0</v>
      </c>
    </row>
    <row r="22" spans="1:5" ht="15.75">
      <c r="A22" s="134" t="s">
        <v>604</v>
      </c>
      <c r="B22" s="135">
        <v>12</v>
      </c>
      <c r="C22" s="134" t="s">
        <v>547</v>
      </c>
      <c r="D22" s="134" t="s">
        <v>547</v>
      </c>
      <c r="E22" s="135">
        <v>0</v>
      </c>
    </row>
    <row r="23" spans="1:5" ht="31.5">
      <c r="A23" s="134" t="s">
        <v>605</v>
      </c>
      <c r="B23" s="135">
        <v>13</v>
      </c>
      <c r="C23" s="134" t="s">
        <v>547</v>
      </c>
      <c r="D23" s="134" t="s">
        <v>547</v>
      </c>
      <c r="E23" s="135">
        <v>0</v>
      </c>
    </row>
    <row r="24" spans="1:5" ht="15.75">
      <c r="A24" s="134" t="s">
        <v>606</v>
      </c>
      <c r="B24" s="135">
        <v>14</v>
      </c>
      <c r="C24" s="134" t="s">
        <v>547</v>
      </c>
      <c r="D24" s="134" t="s">
        <v>547</v>
      </c>
      <c r="E24" s="135">
        <v>0</v>
      </c>
    </row>
    <row r="25" spans="1:5" ht="15.75">
      <c r="A25" s="134" t="s">
        <v>607</v>
      </c>
      <c r="B25" s="135">
        <v>15</v>
      </c>
      <c r="C25" s="134" t="s">
        <v>547</v>
      </c>
      <c r="D25" s="134" t="s">
        <v>547</v>
      </c>
      <c r="E25" s="135">
        <v>0</v>
      </c>
    </row>
    <row r="26" spans="1:5" ht="15.75">
      <c r="A26" s="134" t="s">
        <v>608</v>
      </c>
      <c r="B26" s="135">
        <v>16</v>
      </c>
      <c r="C26" s="134" t="s">
        <v>547</v>
      </c>
      <c r="D26" s="134" t="s">
        <v>547</v>
      </c>
      <c r="E26" s="135">
        <v>0</v>
      </c>
    </row>
    <row r="27" spans="1:5" ht="15.75">
      <c r="A27" s="134" t="s">
        <v>609</v>
      </c>
      <c r="B27" s="135">
        <v>17</v>
      </c>
      <c r="C27" s="134" t="s">
        <v>547</v>
      </c>
      <c r="D27" s="134" t="s">
        <v>547</v>
      </c>
      <c r="E27" s="135">
        <v>0</v>
      </c>
    </row>
    <row r="28" spans="1:5" ht="15.75">
      <c r="A28" s="134" t="s">
        <v>610</v>
      </c>
      <c r="B28" s="135">
        <v>18</v>
      </c>
      <c r="C28" s="134" t="s">
        <v>547</v>
      </c>
      <c r="D28" s="134" t="s">
        <v>547</v>
      </c>
      <c r="E28" s="135">
        <v>0</v>
      </c>
    </row>
    <row r="29" spans="1:5" ht="15.75">
      <c r="A29" s="134" t="s">
        <v>611</v>
      </c>
      <c r="B29" s="135">
        <v>19</v>
      </c>
      <c r="C29" s="134" t="s">
        <v>547</v>
      </c>
      <c r="D29" s="134" t="s">
        <v>547</v>
      </c>
      <c r="E29" s="135">
        <v>0</v>
      </c>
    </row>
    <row r="30" spans="1:5" ht="15.75">
      <c r="A30" s="134" t="s">
        <v>612</v>
      </c>
      <c r="B30" s="135">
        <v>20</v>
      </c>
      <c r="C30" s="134" t="s">
        <v>547</v>
      </c>
      <c r="D30" s="134" t="s">
        <v>547</v>
      </c>
      <c r="E30" s="135">
        <v>0</v>
      </c>
    </row>
    <row r="31" spans="1:5" ht="31.5">
      <c r="A31" s="136" t="s">
        <v>613</v>
      </c>
      <c r="B31" s="137">
        <v>21</v>
      </c>
      <c r="C31" s="137">
        <v>0</v>
      </c>
      <c r="D31" s="137">
        <v>0</v>
      </c>
      <c r="E31" s="137">
        <v>0</v>
      </c>
    </row>
    <row r="32" spans="1:5" ht="15.75">
      <c r="A32" s="134" t="s">
        <v>614</v>
      </c>
      <c r="B32" s="135">
        <v>22</v>
      </c>
      <c r="C32" s="134" t="s">
        <v>547</v>
      </c>
      <c r="D32" s="134" t="s">
        <v>547</v>
      </c>
      <c r="E32" s="135">
        <v>0</v>
      </c>
    </row>
    <row r="33" spans="1:5" ht="15.75">
      <c r="A33" s="134" t="s">
        <v>615</v>
      </c>
      <c r="B33" s="135">
        <v>23</v>
      </c>
      <c r="C33" s="134" t="s">
        <v>547</v>
      </c>
      <c r="D33" s="134" t="s">
        <v>547</v>
      </c>
      <c r="E33" s="135">
        <v>0</v>
      </c>
    </row>
    <row r="34" spans="1:5" ht="31.5">
      <c r="A34" s="134" t="s">
        <v>616</v>
      </c>
      <c r="B34" s="135">
        <v>24</v>
      </c>
      <c r="C34" s="134" t="s">
        <v>547</v>
      </c>
      <c r="D34" s="134" t="s">
        <v>547</v>
      </c>
      <c r="E34" s="135">
        <v>0</v>
      </c>
    </row>
    <row r="35" spans="1:5" ht="15.75">
      <c r="A35" s="134" t="s">
        <v>617</v>
      </c>
      <c r="B35" s="135">
        <v>25</v>
      </c>
      <c r="C35" s="134" t="s">
        <v>547</v>
      </c>
      <c r="D35" s="134" t="s">
        <v>547</v>
      </c>
      <c r="E35" s="135">
        <v>0</v>
      </c>
    </row>
    <row r="36" spans="1:5" ht="15.75">
      <c r="A36" s="134" t="s">
        <v>618</v>
      </c>
      <c r="B36" s="135">
        <v>26</v>
      </c>
      <c r="C36" s="134" t="s">
        <v>547</v>
      </c>
      <c r="D36" s="134" t="s">
        <v>547</v>
      </c>
      <c r="E36" s="135">
        <v>0</v>
      </c>
    </row>
    <row r="37" spans="1:5" ht="15.75">
      <c r="A37" s="134" t="s">
        <v>619</v>
      </c>
      <c r="B37" s="135">
        <v>27</v>
      </c>
      <c r="C37" s="134" t="s">
        <v>547</v>
      </c>
      <c r="D37" s="134" t="s">
        <v>547</v>
      </c>
      <c r="E37" s="135">
        <v>0</v>
      </c>
    </row>
    <row r="38" spans="1:5" ht="15.75">
      <c r="A38" s="134" t="s">
        <v>620</v>
      </c>
      <c r="B38" s="135">
        <v>28</v>
      </c>
      <c r="C38" s="134" t="s">
        <v>547</v>
      </c>
      <c r="D38" s="134" t="s">
        <v>547</v>
      </c>
      <c r="E38" s="135">
        <v>0</v>
      </c>
    </row>
    <row r="39" spans="1:5" ht="15.75">
      <c r="A39" s="134" t="s">
        <v>621</v>
      </c>
      <c r="B39" s="135">
        <v>29</v>
      </c>
      <c r="C39" s="134" t="s">
        <v>547</v>
      </c>
      <c r="D39" s="134" t="s">
        <v>547</v>
      </c>
      <c r="E39" s="135">
        <v>0</v>
      </c>
    </row>
    <row r="40" spans="1:5" ht="15.75">
      <c r="A40" s="134" t="s">
        <v>622</v>
      </c>
      <c r="B40" s="135">
        <v>30</v>
      </c>
      <c r="C40" s="134" t="s">
        <v>547</v>
      </c>
      <c r="D40" s="134" t="s">
        <v>547</v>
      </c>
      <c r="E40" s="135">
        <v>0</v>
      </c>
    </row>
    <row r="41" spans="1:5" ht="15.75">
      <c r="A41" s="134" t="s">
        <v>623</v>
      </c>
      <c r="B41" s="135">
        <v>31</v>
      </c>
      <c r="C41" s="134" t="s">
        <v>547</v>
      </c>
      <c r="D41" s="134" t="s">
        <v>547</v>
      </c>
      <c r="E41" s="135">
        <v>0</v>
      </c>
    </row>
    <row r="42" spans="1:5" ht="31.5">
      <c r="A42" s="136" t="s">
        <v>624</v>
      </c>
      <c r="B42" s="137">
        <v>32</v>
      </c>
      <c r="C42" s="161">
        <v>338767620</v>
      </c>
      <c r="D42" s="161">
        <v>417766492</v>
      </c>
      <c r="E42" s="161">
        <v>433022105</v>
      </c>
    </row>
    <row r="43" spans="1:5" ht="15.75">
      <c r="A43" s="134" t="s">
        <v>625</v>
      </c>
      <c r="B43" s="135">
        <v>33</v>
      </c>
      <c r="C43" s="134" t="s">
        <v>547</v>
      </c>
      <c r="D43" s="134" t="s">
        <v>547</v>
      </c>
      <c r="E43" s="135">
        <v>0</v>
      </c>
    </row>
    <row r="44" spans="1:5" ht="15.75">
      <c r="A44" s="134" t="s">
        <v>626</v>
      </c>
      <c r="B44" s="135">
        <v>34</v>
      </c>
      <c r="C44" s="134" t="s">
        <v>547</v>
      </c>
      <c r="D44" s="134" t="s">
        <v>547</v>
      </c>
      <c r="E44" s="135">
        <v>0</v>
      </c>
    </row>
    <row r="45" spans="1:5" ht="31.5">
      <c r="A45" s="134" t="s">
        <v>627</v>
      </c>
      <c r="B45" s="135">
        <v>35</v>
      </c>
      <c r="C45" s="134">
        <v>168769201</v>
      </c>
      <c r="D45" s="134">
        <f>----194342037</f>
        <v>194342037</v>
      </c>
      <c r="E45" s="160">
        <v>209597650</v>
      </c>
    </row>
    <row r="46" spans="1:5" ht="15.75">
      <c r="A46" s="134" t="s">
        <v>628</v>
      </c>
      <c r="B46" s="135">
        <v>36</v>
      </c>
      <c r="C46" s="134" t="s">
        <v>547</v>
      </c>
      <c r="D46" s="134">
        <v>29132995</v>
      </c>
      <c r="E46" s="135">
        <v>29132995</v>
      </c>
    </row>
    <row r="47" spans="1:5" ht="15.75">
      <c r="A47" s="134" t="s">
        <v>629</v>
      </c>
      <c r="B47" s="135">
        <v>37</v>
      </c>
      <c r="C47" s="134">
        <v>5380000</v>
      </c>
      <c r="D47" s="134">
        <v>5709340</v>
      </c>
      <c r="E47" s="135">
        <v>5709340</v>
      </c>
    </row>
    <row r="48" spans="1:5" ht="15.75">
      <c r="A48" s="134" t="s">
        <v>630</v>
      </c>
      <c r="B48" s="135">
        <v>38</v>
      </c>
      <c r="C48" s="134">
        <v>164618419</v>
      </c>
      <c r="D48" s="134">
        <v>188582120</v>
      </c>
      <c r="E48" s="160">
        <v>188582120</v>
      </c>
    </row>
    <row r="49" spans="1:5" ht="15.75">
      <c r="A49" s="134" t="s">
        <v>631</v>
      </c>
      <c r="B49" s="135">
        <v>39</v>
      </c>
      <c r="C49" s="134" t="s">
        <v>547</v>
      </c>
      <c r="D49" s="134" t="s">
        <v>547</v>
      </c>
      <c r="E49" s="135">
        <v>0</v>
      </c>
    </row>
    <row r="50" spans="1:5" ht="15.75">
      <c r="A50" s="134" t="s">
        <v>632</v>
      </c>
      <c r="B50" s="135">
        <v>40</v>
      </c>
      <c r="C50" s="134" t="s">
        <v>547</v>
      </c>
      <c r="D50" s="134" t="s">
        <v>547</v>
      </c>
      <c r="E50" s="135">
        <v>0</v>
      </c>
    </row>
    <row r="51" spans="1:5" ht="15.75">
      <c r="A51" s="134" t="s">
        <v>633</v>
      </c>
      <c r="B51" s="135">
        <v>41</v>
      </c>
      <c r="C51" s="134" t="s">
        <v>547</v>
      </c>
      <c r="D51" s="134" t="s">
        <v>547</v>
      </c>
      <c r="E51" s="135">
        <v>0</v>
      </c>
    </row>
    <row r="52" spans="1:5" ht="15.75">
      <c r="A52" s="134" t="s">
        <v>634</v>
      </c>
      <c r="B52" s="135">
        <v>42</v>
      </c>
      <c r="C52" s="134" t="s">
        <v>547</v>
      </c>
      <c r="D52" s="134" t="s">
        <v>547</v>
      </c>
      <c r="E52" s="135">
        <v>0</v>
      </c>
    </row>
    <row r="53" spans="1:5" ht="31.5">
      <c r="A53" s="136" t="s">
        <v>635</v>
      </c>
      <c r="B53" s="137">
        <v>43</v>
      </c>
      <c r="C53" s="161">
        <v>477320401</v>
      </c>
      <c r="D53" s="161">
        <v>566174943</v>
      </c>
      <c r="E53" s="161">
        <v>585517594</v>
      </c>
    </row>
    <row r="54" spans="1:5" ht="15.75">
      <c r="A54" s="134" t="s">
        <v>636</v>
      </c>
      <c r="B54" s="135">
        <v>44</v>
      </c>
      <c r="C54" s="135">
        <v>0</v>
      </c>
      <c r="D54" s="135">
        <v>0</v>
      </c>
      <c r="E54" s="135">
        <v>0</v>
      </c>
    </row>
    <row r="55" spans="1:5" ht="31.5">
      <c r="A55" s="134" t="s">
        <v>637</v>
      </c>
      <c r="B55" s="135">
        <v>45</v>
      </c>
      <c r="C55" s="135">
        <v>0</v>
      </c>
      <c r="D55" s="135">
        <v>0</v>
      </c>
      <c r="E55" s="135">
        <v>0</v>
      </c>
    </row>
    <row r="56" spans="1:5" ht="31.5">
      <c r="A56" s="136" t="s">
        <v>638</v>
      </c>
      <c r="B56" s="137">
        <v>46</v>
      </c>
      <c r="C56" s="137">
        <v>0</v>
      </c>
      <c r="D56" s="137">
        <v>0</v>
      </c>
      <c r="E56" s="137">
        <v>0</v>
      </c>
    </row>
    <row r="57" spans="1:5" ht="15.75">
      <c r="A57" s="134" t="s">
        <v>639</v>
      </c>
      <c r="B57" s="135">
        <v>47</v>
      </c>
      <c r="C57" s="134" t="s">
        <v>547</v>
      </c>
      <c r="D57" s="134" t="s">
        <v>547</v>
      </c>
      <c r="E57" s="135">
        <v>0</v>
      </c>
    </row>
    <row r="58" spans="1:5" ht="15.75">
      <c r="A58" s="134" t="s">
        <v>640</v>
      </c>
      <c r="B58" s="135">
        <v>48</v>
      </c>
      <c r="C58" s="134" t="s">
        <v>547</v>
      </c>
      <c r="D58" s="134" t="s">
        <v>547</v>
      </c>
      <c r="E58" s="135">
        <v>0</v>
      </c>
    </row>
    <row r="59" spans="1:5" ht="31.5">
      <c r="A59" s="134" t="s">
        <v>641</v>
      </c>
      <c r="B59" s="135">
        <v>49</v>
      </c>
      <c r="C59" s="134" t="s">
        <v>547</v>
      </c>
      <c r="D59" s="134" t="s">
        <v>547</v>
      </c>
      <c r="E59" s="135">
        <v>0</v>
      </c>
    </row>
    <row r="60" spans="1:5" ht="15.75">
      <c r="A60" s="134" t="s">
        <v>642</v>
      </c>
      <c r="B60" s="135">
        <v>50</v>
      </c>
      <c r="C60" s="134" t="s">
        <v>547</v>
      </c>
      <c r="D60" s="134" t="s">
        <v>547</v>
      </c>
      <c r="E60" s="135">
        <v>0</v>
      </c>
    </row>
    <row r="61" spans="1:5" ht="15.75">
      <c r="A61" s="134" t="s">
        <v>643</v>
      </c>
      <c r="B61" s="135">
        <v>51</v>
      </c>
      <c r="C61" s="134" t="s">
        <v>547</v>
      </c>
      <c r="D61" s="134" t="s">
        <v>547</v>
      </c>
      <c r="E61" s="135">
        <v>0</v>
      </c>
    </row>
    <row r="62" spans="1:5" ht="15.75">
      <c r="A62" s="134" t="s">
        <v>644</v>
      </c>
      <c r="B62" s="135">
        <v>52</v>
      </c>
      <c r="C62" s="134" t="s">
        <v>547</v>
      </c>
      <c r="D62" s="134" t="s">
        <v>547</v>
      </c>
      <c r="E62" s="135">
        <v>0</v>
      </c>
    </row>
    <row r="63" spans="1:5" ht="15.75">
      <c r="A63" s="134" t="s">
        <v>645</v>
      </c>
      <c r="B63" s="135">
        <v>53</v>
      </c>
      <c r="C63" s="134" t="s">
        <v>547</v>
      </c>
      <c r="D63" s="134" t="s">
        <v>547</v>
      </c>
      <c r="E63" s="135">
        <v>0</v>
      </c>
    </row>
    <row r="64" spans="1:5" ht="15.75">
      <c r="A64" s="134" t="s">
        <v>646</v>
      </c>
      <c r="B64" s="135">
        <v>54</v>
      </c>
      <c r="C64" s="134" t="s">
        <v>547</v>
      </c>
      <c r="D64" s="134" t="s">
        <v>547</v>
      </c>
      <c r="E64" s="135">
        <v>0</v>
      </c>
    </row>
    <row r="65" spans="1:5" ht="15.75">
      <c r="A65" s="134" t="s">
        <v>647</v>
      </c>
      <c r="B65" s="135">
        <v>55</v>
      </c>
      <c r="C65" s="134" t="s">
        <v>547</v>
      </c>
      <c r="D65" s="134" t="s">
        <v>547</v>
      </c>
      <c r="E65" s="135">
        <v>0</v>
      </c>
    </row>
    <row r="66" spans="1:5" ht="15.75">
      <c r="A66" s="134" t="s">
        <v>648</v>
      </c>
      <c r="B66" s="135">
        <v>56</v>
      </c>
      <c r="C66" s="134" t="s">
        <v>547</v>
      </c>
      <c r="D66" s="134" t="s">
        <v>547</v>
      </c>
      <c r="E66" s="135">
        <v>0</v>
      </c>
    </row>
    <row r="67" spans="1:5" ht="31.5">
      <c r="A67" s="136" t="s">
        <v>649</v>
      </c>
      <c r="B67" s="137">
        <v>57</v>
      </c>
      <c r="C67" s="137">
        <v>0</v>
      </c>
      <c r="D67" s="137">
        <v>0</v>
      </c>
      <c r="E67" s="137">
        <v>0</v>
      </c>
    </row>
    <row r="68" spans="1:5" ht="15.75">
      <c r="A68" s="134" t="s">
        <v>650</v>
      </c>
      <c r="B68" s="135">
        <v>58</v>
      </c>
      <c r="C68" s="134" t="s">
        <v>547</v>
      </c>
      <c r="D68" s="134" t="s">
        <v>547</v>
      </c>
      <c r="E68" s="135">
        <v>0</v>
      </c>
    </row>
    <row r="69" spans="1:5" ht="15.75">
      <c r="A69" s="134" t="s">
        <v>651</v>
      </c>
      <c r="B69" s="135">
        <v>59</v>
      </c>
      <c r="C69" s="134" t="s">
        <v>547</v>
      </c>
      <c r="D69" s="134" t="s">
        <v>547</v>
      </c>
      <c r="E69" s="135">
        <v>0</v>
      </c>
    </row>
    <row r="70" spans="1:5" ht="31.5">
      <c r="A70" s="134" t="s">
        <v>652</v>
      </c>
      <c r="B70" s="135">
        <v>60</v>
      </c>
      <c r="C70" s="134" t="s">
        <v>547</v>
      </c>
      <c r="D70" s="134" t="s">
        <v>547</v>
      </c>
      <c r="E70" s="135">
        <v>0</v>
      </c>
    </row>
    <row r="71" spans="1:5" ht="15.75">
      <c r="A71" s="134" t="s">
        <v>653</v>
      </c>
      <c r="B71" s="135">
        <v>61</v>
      </c>
      <c r="C71" s="134" t="s">
        <v>547</v>
      </c>
      <c r="D71" s="134" t="s">
        <v>547</v>
      </c>
      <c r="E71" s="135">
        <v>0</v>
      </c>
    </row>
    <row r="72" spans="1:5" ht="15.75">
      <c r="A72" s="134" t="s">
        <v>654</v>
      </c>
      <c r="B72" s="135">
        <v>62</v>
      </c>
      <c r="C72" s="134" t="s">
        <v>547</v>
      </c>
      <c r="D72" s="134" t="s">
        <v>547</v>
      </c>
      <c r="E72" s="135">
        <v>0</v>
      </c>
    </row>
    <row r="73" spans="1:5" ht="15.75">
      <c r="A73" s="134" t="s">
        <v>655</v>
      </c>
      <c r="B73" s="135">
        <v>63</v>
      </c>
      <c r="C73" s="134" t="s">
        <v>547</v>
      </c>
      <c r="D73" s="134" t="s">
        <v>547</v>
      </c>
      <c r="E73" s="135">
        <v>0</v>
      </c>
    </row>
    <row r="74" spans="1:5" ht="15.75">
      <c r="A74" s="134" t="s">
        <v>656</v>
      </c>
      <c r="B74" s="135">
        <v>64</v>
      </c>
      <c r="C74" s="134" t="s">
        <v>547</v>
      </c>
      <c r="D74" s="134" t="s">
        <v>547</v>
      </c>
      <c r="E74" s="135">
        <v>0</v>
      </c>
    </row>
    <row r="75" spans="1:5" ht="15.75">
      <c r="A75" s="134" t="s">
        <v>657</v>
      </c>
      <c r="B75" s="135">
        <v>65</v>
      </c>
      <c r="C75" s="134" t="s">
        <v>547</v>
      </c>
      <c r="D75" s="134" t="s">
        <v>547</v>
      </c>
      <c r="E75" s="135">
        <v>0</v>
      </c>
    </row>
    <row r="76" spans="1:5" ht="15.75">
      <c r="A76" s="134" t="s">
        <v>658</v>
      </c>
      <c r="B76" s="135">
        <v>66</v>
      </c>
      <c r="C76" s="134" t="s">
        <v>547</v>
      </c>
      <c r="D76" s="134" t="s">
        <v>547</v>
      </c>
      <c r="E76" s="135">
        <v>0</v>
      </c>
    </row>
    <row r="77" spans="1:5" ht="15.75">
      <c r="A77" s="134" t="s">
        <v>659</v>
      </c>
      <c r="B77" s="135">
        <v>67</v>
      </c>
      <c r="C77" s="134" t="s">
        <v>547</v>
      </c>
      <c r="D77" s="134" t="s">
        <v>547</v>
      </c>
      <c r="E77" s="135">
        <v>0</v>
      </c>
    </row>
    <row r="78" spans="1:5" ht="31.5">
      <c r="A78" s="136" t="s">
        <v>660</v>
      </c>
      <c r="B78" s="137">
        <v>68</v>
      </c>
      <c r="C78" s="137">
        <v>0</v>
      </c>
      <c r="D78" s="137">
        <v>39278550</v>
      </c>
      <c r="E78" s="137">
        <v>46093558</v>
      </c>
    </row>
    <row r="79" spans="1:5" ht="15.75">
      <c r="A79" s="134" t="s">
        <v>661</v>
      </c>
      <c r="B79" s="135">
        <v>69</v>
      </c>
      <c r="C79" s="134" t="s">
        <v>547</v>
      </c>
      <c r="D79" s="134" t="s">
        <v>547</v>
      </c>
      <c r="E79" s="135">
        <v>0</v>
      </c>
    </row>
    <row r="80" spans="1:5" ht="15.75">
      <c r="A80" s="134" t="s">
        <v>662</v>
      </c>
      <c r="B80" s="135">
        <v>70</v>
      </c>
      <c r="C80" s="134" t="s">
        <v>547</v>
      </c>
      <c r="D80" s="134" t="s">
        <v>547</v>
      </c>
      <c r="E80" s="135">
        <v>0</v>
      </c>
    </row>
    <row r="81" spans="1:5" ht="31.5">
      <c r="A81" s="134" t="s">
        <v>663</v>
      </c>
      <c r="B81" s="135">
        <v>71</v>
      </c>
      <c r="C81" s="134" t="s">
        <v>547</v>
      </c>
      <c r="D81" s="134" t="s">
        <v>547</v>
      </c>
      <c r="E81" s="135">
        <v>0</v>
      </c>
    </row>
    <row r="82" spans="1:5" ht="15.75">
      <c r="A82" s="134" t="s">
        <v>664</v>
      </c>
      <c r="B82" s="135">
        <v>72</v>
      </c>
      <c r="C82" s="134" t="s">
        <v>547</v>
      </c>
      <c r="D82" s="134">
        <v>33180132</v>
      </c>
      <c r="E82" s="135">
        <v>39995140</v>
      </c>
    </row>
    <row r="83" spans="1:5" ht="15.75">
      <c r="A83" s="134" t="s">
        <v>665</v>
      </c>
      <c r="B83" s="135">
        <v>73</v>
      </c>
      <c r="C83" s="134" t="s">
        <v>547</v>
      </c>
      <c r="D83" s="134" t="s">
        <v>547</v>
      </c>
      <c r="E83" s="135">
        <v>0</v>
      </c>
    </row>
    <row r="84" spans="1:5" ht="15.75">
      <c r="A84" s="134" t="s">
        <v>666</v>
      </c>
      <c r="B84" s="135">
        <v>74</v>
      </c>
      <c r="C84" s="134" t="s">
        <v>547</v>
      </c>
      <c r="D84" s="134">
        <v>6098418</v>
      </c>
      <c r="E84" s="135">
        <v>6098418</v>
      </c>
    </row>
    <row r="85" spans="1:5" ht="15.75">
      <c r="A85" s="134" t="s">
        <v>667</v>
      </c>
      <c r="B85" s="135">
        <v>75</v>
      </c>
      <c r="C85" s="134" t="s">
        <v>547</v>
      </c>
      <c r="D85" s="134" t="s">
        <v>547</v>
      </c>
      <c r="E85" s="135">
        <v>0</v>
      </c>
    </row>
    <row r="86" spans="1:5" ht="15.75">
      <c r="A86" s="134" t="s">
        <v>668</v>
      </c>
      <c r="B86" s="135">
        <v>76</v>
      </c>
      <c r="C86" s="134" t="s">
        <v>547</v>
      </c>
      <c r="D86" s="134" t="s">
        <v>547</v>
      </c>
      <c r="E86" s="135">
        <v>0</v>
      </c>
    </row>
    <row r="87" spans="1:5" ht="15.75">
      <c r="A87" s="134" t="s">
        <v>669</v>
      </c>
      <c r="B87" s="135">
        <v>77</v>
      </c>
      <c r="C87" s="134" t="s">
        <v>547</v>
      </c>
      <c r="D87" s="134" t="s">
        <v>547</v>
      </c>
      <c r="E87" s="135">
        <v>0</v>
      </c>
    </row>
    <row r="88" spans="1:5" ht="15.75">
      <c r="A88" s="134" t="s">
        <v>670</v>
      </c>
      <c r="B88" s="135">
        <v>78</v>
      </c>
      <c r="C88" s="134" t="s">
        <v>547</v>
      </c>
      <c r="D88" s="134" t="s">
        <v>547</v>
      </c>
      <c r="E88" s="135">
        <v>0</v>
      </c>
    </row>
    <row r="89" spans="1:5" ht="31.5">
      <c r="A89" s="136" t="s">
        <v>671</v>
      </c>
      <c r="B89" s="137">
        <v>79</v>
      </c>
      <c r="C89" s="137">
        <v>0</v>
      </c>
      <c r="D89" s="137">
        <v>39278550</v>
      </c>
      <c r="E89" s="137">
        <v>46093558</v>
      </c>
    </row>
    <row r="90" spans="1:5" ht="15.75">
      <c r="A90" s="136" t="s">
        <v>672</v>
      </c>
      <c r="B90" s="137">
        <v>80</v>
      </c>
      <c r="C90" s="137">
        <v>0</v>
      </c>
      <c r="D90" s="137">
        <v>0</v>
      </c>
      <c r="E90" s="137">
        <v>0</v>
      </c>
    </row>
    <row r="91" spans="1:5" ht="15.75">
      <c r="A91" s="134" t="s">
        <v>673</v>
      </c>
      <c r="B91" s="135">
        <v>81</v>
      </c>
      <c r="C91" s="134" t="s">
        <v>547</v>
      </c>
      <c r="D91" s="134" t="s">
        <v>547</v>
      </c>
      <c r="E91" s="134" t="s">
        <v>547</v>
      </c>
    </row>
    <row r="92" spans="1:5" ht="31.5">
      <c r="A92" s="134" t="s">
        <v>674</v>
      </c>
      <c r="B92" s="135">
        <v>82</v>
      </c>
      <c r="C92" s="134" t="s">
        <v>547</v>
      </c>
      <c r="D92" s="134" t="s">
        <v>547</v>
      </c>
      <c r="E92" s="135">
        <v>0</v>
      </c>
    </row>
    <row r="93" spans="1:5" ht="15.75">
      <c r="A93" s="134" t="s">
        <v>675</v>
      </c>
      <c r="B93" s="135">
        <v>83</v>
      </c>
      <c r="C93" s="134" t="s">
        <v>547</v>
      </c>
      <c r="D93" s="134" t="s">
        <v>547</v>
      </c>
      <c r="E93" s="134" t="s">
        <v>547</v>
      </c>
    </row>
    <row r="94" spans="1:5" ht="15.75">
      <c r="A94" s="134" t="s">
        <v>676</v>
      </c>
      <c r="B94" s="135">
        <v>84</v>
      </c>
      <c r="C94" s="134" t="s">
        <v>547</v>
      </c>
      <c r="D94" s="134" t="s">
        <v>547</v>
      </c>
      <c r="E94" s="134" t="s">
        <v>547</v>
      </c>
    </row>
    <row r="95" spans="1:5" ht="15.75">
      <c r="A95" s="134" t="s">
        <v>677</v>
      </c>
      <c r="B95" s="135">
        <v>85</v>
      </c>
      <c r="C95" s="134" t="s">
        <v>547</v>
      </c>
      <c r="D95" s="134" t="s">
        <v>547</v>
      </c>
      <c r="E95" s="134" t="s">
        <v>547</v>
      </c>
    </row>
    <row r="96" spans="1:5" ht="15.75">
      <c r="A96" s="134" t="s">
        <v>678</v>
      </c>
      <c r="B96" s="135">
        <v>86</v>
      </c>
      <c r="C96" s="134" t="s">
        <v>547</v>
      </c>
      <c r="D96" s="134" t="s">
        <v>547</v>
      </c>
      <c r="E96" s="134" t="s">
        <v>547</v>
      </c>
    </row>
    <row r="97" spans="1:5" ht="15.75">
      <c r="A97" s="134" t="s">
        <v>679</v>
      </c>
      <c r="B97" s="135">
        <v>87</v>
      </c>
      <c r="C97" s="134" t="s">
        <v>547</v>
      </c>
      <c r="D97" s="134" t="s">
        <v>547</v>
      </c>
      <c r="E97" s="134" t="s">
        <v>547</v>
      </c>
    </row>
    <row r="98" spans="1:5" ht="15.75">
      <c r="A98" s="134" t="s">
        <v>678</v>
      </c>
      <c r="B98" s="135">
        <v>88</v>
      </c>
      <c r="C98" s="134" t="s">
        <v>547</v>
      </c>
      <c r="D98" s="134" t="s">
        <v>547</v>
      </c>
      <c r="E98" s="134" t="s">
        <v>547</v>
      </c>
    </row>
    <row r="99" spans="1:5" ht="15.75">
      <c r="A99" s="134" t="s">
        <v>680</v>
      </c>
      <c r="B99" s="135">
        <v>89</v>
      </c>
      <c r="C99" s="134" t="s">
        <v>547</v>
      </c>
      <c r="D99" s="134" t="s">
        <v>547</v>
      </c>
      <c r="E99" s="134" t="s">
        <v>547</v>
      </c>
    </row>
    <row r="100" spans="1:5" ht="15.75">
      <c r="A100" s="134" t="s">
        <v>681</v>
      </c>
      <c r="B100" s="135">
        <v>90</v>
      </c>
      <c r="C100" s="134" t="s">
        <v>547</v>
      </c>
      <c r="D100" s="134" t="s">
        <v>547</v>
      </c>
      <c r="E100" s="134" t="s">
        <v>547</v>
      </c>
    </row>
    <row r="101" spans="1:5" ht="15.75">
      <c r="A101" s="134" t="s">
        <v>682</v>
      </c>
      <c r="B101" s="135">
        <v>91</v>
      </c>
      <c r="C101" s="134" t="s">
        <v>547</v>
      </c>
      <c r="D101" s="134" t="s">
        <v>547</v>
      </c>
      <c r="E101" s="134" t="s">
        <v>547</v>
      </c>
    </row>
    <row r="102" spans="1:5" ht="15.75">
      <c r="A102" s="136" t="s">
        <v>683</v>
      </c>
      <c r="B102" s="137">
        <v>92</v>
      </c>
      <c r="C102" s="137">
        <v>0</v>
      </c>
      <c r="D102" s="137">
        <v>0</v>
      </c>
      <c r="E102" s="137">
        <v>0</v>
      </c>
    </row>
    <row r="103" spans="1:5" ht="15.75">
      <c r="A103" s="134" t="s">
        <v>684</v>
      </c>
      <c r="B103" s="135">
        <v>93</v>
      </c>
      <c r="C103" s="134" t="s">
        <v>547</v>
      </c>
      <c r="D103" s="134" t="s">
        <v>547</v>
      </c>
      <c r="E103" s="134" t="s">
        <v>547</v>
      </c>
    </row>
    <row r="104" spans="1:5" ht="15.75">
      <c r="A104" s="134" t="s">
        <v>685</v>
      </c>
      <c r="B104" s="135">
        <v>94</v>
      </c>
      <c r="C104" s="134" t="s">
        <v>547</v>
      </c>
      <c r="D104" s="134" t="s">
        <v>547</v>
      </c>
      <c r="E104" s="134" t="s">
        <v>547</v>
      </c>
    </row>
    <row r="105" spans="1:5" ht="31.5">
      <c r="A105" s="134" t="s">
        <v>686</v>
      </c>
      <c r="B105" s="135">
        <v>95</v>
      </c>
      <c r="C105" s="134" t="s">
        <v>547</v>
      </c>
      <c r="D105" s="134" t="s">
        <v>547</v>
      </c>
      <c r="E105" s="134" t="s">
        <v>547</v>
      </c>
    </row>
    <row r="106" spans="1:5" ht="15.75">
      <c r="A106" s="134" t="s">
        <v>687</v>
      </c>
      <c r="B106" s="135">
        <v>96</v>
      </c>
      <c r="C106" s="134" t="s">
        <v>547</v>
      </c>
      <c r="D106" s="134" t="s">
        <v>547</v>
      </c>
      <c r="E106" s="134" t="s">
        <v>547</v>
      </c>
    </row>
    <row r="107" spans="1:5" ht="15.75">
      <c r="A107" s="134" t="s">
        <v>688</v>
      </c>
      <c r="B107" s="135">
        <v>97</v>
      </c>
      <c r="C107" s="134" t="s">
        <v>547</v>
      </c>
      <c r="D107" s="134" t="s">
        <v>547</v>
      </c>
      <c r="E107" s="134" t="s">
        <v>547</v>
      </c>
    </row>
    <row r="108" spans="1:5" ht="15.75">
      <c r="A108" s="134" t="s">
        <v>689</v>
      </c>
      <c r="B108" s="135">
        <v>98</v>
      </c>
      <c r="C108" s="134" t="s">
        <v>547</v>
      </c>
      <c r="D108" s="134" t="s">
        <v>547</v>
      </c>
      <c r="E108" s="134" t="s">
        <v>547</v>
      </c>
    </row>
    <row r="109" spans="1:5" ht="15.75">
      <c r="A109" s="134" t="s">
        <v>690</v>
      </c>
      <c r="B109" s="135">
        <v>99</v>
      </c>
      <c r="C109" s="134" t="s">
        <v>547</v>
      </c>
      <c r="D109" s="134" t="s">
        <v>547</v>
      </c>
      <c r="E109" s="134" t="s">
        <v>547</v>
      </c>
    </row>
    <row r="110" spans="1:5" ht="15.75">
      <c r="A110" s="134" t="s">
        <v>691</v>
      </c>
      <c r="B110" s="135">
        <v>100</v>
      </c>
      <c r="C110" s="134" t="s">
        <v>547</v>
      </c>
      <c r="D110" s="134" t="s">
        <v>547</v>
      </c>
      <c r="E110" s="134" t="s">
        <v>547</v>
      </c>
    </row>
    <row r="111" spans="1:5" ht="15.75">
      <c r="A111" s="134" t="s">
        <v>692</v>
      </c>
      <c r="B111" s="135">
        <v>101</v>
      </c>
      <c r="C111" s="134" t="s">
        <v>547</v>
      </c>
      <c r="D111" s="134" t="s">
        <v>547</v>
      </c>
      <c r="E111" s="134" t="s">
        <v>547</v>
      </c>
    </row>
    <row r="112" spans="1:5" ht="15.75">
      <c r="A112" s="134" t="s">
        <v>693</v>
      </c>
      <c r="B112" s="135">
        <v>102</v>
      </c>
      <c r="C112" s="134" t="s">
        <v>547</v>
      </c>
      <c r="D112" s="134" t="s">
        <v>547</v>
      </c>
      <c r="E112" s="134" t="s">
        <v>547</v>
      </c>
    </row>
    <row r="113" spans="1:5" ht="15.75">
      <c r="A113" s="134" t="s">
        <v>694</v>
      </c>
      <c r="B113" s="135">
        <v>103</v>
      </c>
      <c r="C113" s="134" t="s">
        <v>547</v>
      </c>
      <c r="D113" s="134" t="s">
        <v>547</v>
      </c>
      <c r="E113" s="134" t="s">
        <v>547</v>
      </c>
    </row>
    <row r="114" spans="1:5" ht="15.75">
      <c r="A114" s="134" t="s">
        <v>695</v>
      </c>
      <c r="B114" s="135">
        <v>104</v>
      </c>
      <c r="C114" s="134" t="s">
        <v>547</v>
      </c>
      <c r="D114" s="134" t="s">
        <v>547</v>
      </c>
      <c r="E114" s="134" t="s">
        <v>547</v>
      </c>
    </row>
    <row r="115" spans="1:5" ht="15.75">
      <c r="A115" s="134" t="s">
        <v>696</v>
      </c>
      <c r="B115" s="135">
        <v>105</v>
      </c>
      <c r="C115" s="134" t="s">
        <v>547</v>
      </c>
      <c r="D115" s="134" t="s">
        <v>547</v>
      </c>
      <c r="E115" s="134" t="s">
        <v>547</v>
      </c>
    </row>
    <row r="116" spans="1:5" ht="15.75">
      <c r="A116" s="134" t="s">
        <v>697</v>
      </c>
      <c r="B116" s="135">
        <v>106</v>
      </c>
      <c r="C116" s="134" t="s">
        <v>547</v>
      </c>
      <c r="D116" s="134" t="s">
        <v>547</v>
      </c>
      <c r="E116" s="134" t="s">
        <v>547</v>
      </c>
    </row>
    <row r="117" spans="1:5" ht="15.75">
      <c r="A117" s="134" t="s">
        <v>698</v>
      </c>
      <c r="B117" s="135">
        <v>107</v>
      </c>
      <c r="C117" s="134" t="s">
        <v>547</v>
      </c>
      <c r="D117" s="134" t="s">
        <v>547</v>
      </c>
      <c r="E117" s="134" t="s">
        <v>547</v>
      </c>
    </row>
    <row r="118" spans="1:5" ht="15.75">
      <c r="A118" s="136" t="s">
        <v>699</v>
      </c>
      <c r="B118" s="137">
        <v>108</v>
      </c>
      <c r="C118" s="137">
        <v>800000</v>
      </c>
      <c r="D118" s="137">
        <v>800000</v>
      </c>
      <c r="E118" s="137">
        <v>574510</v>
      </c>
    </row>
    <row r="119" spans="1:5" ht="15.75">
      <c r="A119" s="134" t="s">
        <v>700</v>
      </c>
      <c r="B119" s="135">
        <v>109</v>
      </c>
      <c r="C119" s="134" t="s">
        <v>547</v>
      </c>
      <c r="D119" s="134" t="s">
        <v>547</v>
      </c>
      <c r="E119" s="135">
        <v>0</v>
      </c>
    </row>
    <row r="120" spans="1:5" ht="15.75">
      <c r="A120" s="134" t="s">
        <v>701</v>
      </c>
      <c r="B120" s="135">
        <v>110</v>
      </c>
      <c r="C120" s="134">
        <v>800000</v>
      </c>
      <c r="D120" s="134">
        <v>800000</v>
      </c>
      <c r="E120" s="135">
        <v>574510</v>
      </c>
    </row>
    <row r="121" spans="1:5" ht="15.75">
      <c r="A121" s="134" t="s">
        <v>702</v>
      </c>
      <c r="B121" s="135">
        <v>111</v>
      </c>
      <c r="C121" s="134" t="s">
        <v>547</v>
      </c>
      <c r="D121" s="134" t="s">
        <v>547</v>
      </c>
      <c r="E121" s="135">
        <v>0</v>
      </c>
    </row>
    <row r="122" spans="1:5" ht="15.75">
      <c r="A122" s="134" t="s">
        <v>703</v>
      </c>
      <c r="B122" s="135">
        <v>112</v>
      </c>
      <c r="C122" s="134" t="s">
        <v>547</v>
      </c>
      <c r="D122" s="134" t="s">
        <v>547</v>
      </c>
      <c r="E122" s="134" t="s">
        <v>547</v>
      </c>
    </row>
    <row r="123" spans="1:5" ht="15.75">
      <c r="A123" s="134" t="s">
        <v>704</v>
      </c>
      <c r="B123" s="135">
        <v>113</v>
      </c>
      <c r="C123" s="134" t="s">
        <v>547</v>
      </c>
      <c r="D123" s="134" t="s">
        <v>547</v>
      </c>
      <c r="E123" s="134" t="s">
        <v>547</v>
      </c>
    </row>
    <row r="124" spans="1:5" ht="15.75">
      <c r="A124" s="134" t="s">
        <v>705</v>
      </c>
      <c r="B124" s="135">
        <v>114</v>
      </c>
      <c r="C124" s="134" t="s">
        <v>547</v>
      </c>
      <c r="D124" s="134" t="s">
        <v>547</v>
      </c>
      <c r="E124" s="134" t="s">
        <v>547</v>
      </c>
    </row>
    <row r="125" spans="1:5" ht="15.75">
      <c r="A125" s="136" t="s">
        <v>706</v>
      </c>
      <c r="B125" s="137">
        <v>115</v>
      </c>
      <c r="C125" s="137">
        <v>16000000</v>
      </c>
      <c r="D125" s="137">
        <v>16000000</v>
      </c>
      <c r="E125" s="137">
        <v>20009385</v>
      </c>
    </row>
    <row r="126" spans="1:5" ht="15.75">
      <c r="A126" s="134" t="s">
        <v>707</v>
      </c>
      <c r="B126" s="135">
        <v>116</v>
      </c>
      <c r="C126" s="134" t="s">
        <v>547</v>
      </c>
      <c r="D126" s="134" t="s">
        <v>547</v>
      </c>
      <c r="E126" s="134" t="s">
        <v>547</v>
      </c>
    </row>
    <row r="127" spans="1:5" ht="15.75">
      <c r="A127" s="134" t="s">
        <v>708</v>
      </c>
      <c r="B127" s="135">
        <v>117</v>
      </c>
      <c r="C127" s="134" t="s">
        <v>547</v>
      </c>
      <c r="D127" s="134" t="s">
        <v>547</v>
      </c>
      <c r="E127" s="134" t="s">
        <v>547</v>
      </c>
    </row>
    <row r="128" spans="1:5" ht="15.75">
      <c r="A128" s="134" t="s">
        <v>709</v>
      </c>
      <c r="B128" s="135">
        <v>118</v>
      </c>
      <c r="C128" s="134" t="s">
        <v>547</v>
      </c>
      <c r="D128" s="134" t="s">
        <v>547</v>
      </c>
      <c r="E128" s="134" t="s">
        <v>547</v>
      </c>
    </row>
    <row r="129" spans="1:5" ht="15.75">
      <c r="A129" s="134" t="s">
        <v>710</v>
      </c>
      <c r="B129" s="135">
        <v>119</v>
      </c>
      <c r="C129" s="134" t="s">
        <v>547</v>
      </c>
      <c r="D129" s="134" t="s">
        <v>547</v>
      </c>
      <c r="E129" s="134" t="s">
        <v>547</v>
      </c>
    </row>
    <row r="130" spans="1:5" ht="15.75">
      <c r="A130" s="134" t="s">
        <v>711</v>
      </c>
      <c r="B130" s="135">
        <v>120</v>
      </c>
      <c r="C130" s="134" t="s">
        <v>547</v>
      </c>
      <c r="D130" s="134" t="s">
        <v>547</v>
      </c>
      <c r="E130" s="134" t="s">
        <v>547</v>
      </c>
    </row>
    <row r="131" spans="1:5" ht="15.75">
      <c r="A131" s="134" t="s">
        <v>712</v>
      </c>
      <c r="B131" s="135">
        <v>121</v>
      </c>
      <c r="C131" s="134" t="s">
        <v>547</v>
      </c>
      <c r="D131" s="134" t="s">
        <v>547</v>
      </c>
      <c r="E131" s="134" t="s">
        <v>547</v>
      </c>
    </row>
    <row r="132" spans="1:5" ht="31.5">
      <c r="A132" s="134" t="s">
        <v>713</v>
      </c>
      <c r="B132" s="135">
        <v>122</v>
      </c>
      <c r="C132" s="134">
        <v>16000000</v>
      </c>
      <c r="D132" s="134">
        <v>16000000</v>
      </c>
      <c r="E132" s="135">
        <v>20009385</v>
      </c>
    </row>
    <row r="133" spans="1:5" ht="31.5">
      <c r="A133" s="134" t="s">
        <v>714</v>
      </c>
      <c r="B133" s="135">
        <v>123</v>
      </c>
      <c r="C133" s="134" t="s">
        <v>547</v>
      </c>
      <c r="D133" s="134" t="s">
        <v>547</v>
      </c>
      <c r="E133" s="135">
        <v>0</v>
      </c>
    </row>
    <row r="134" spans="1:5" ht="15.75">
      <c r="A134" s="134" t="s">
        <v>715</v>
      </c>
      <c r="B134" s="135">
        <v>124</v>
      </c>
      <c r="C134" s="134" t="s">
        <v>547</v>
      </c>
      <c r="D134" s="134" t="s">
        <v>547</v>
      </c>
      <c r="E134" s="134" t="s">
        <v>547</v>
      </c>
    </row>
    <row r="135" spans="1:5" ht="15.75">
      <c r="A135" s="134" t="s">
        <v>716</v>
      </c>
      <c r="B135" s="135">
        <v>125</v>
      </c>
      <c r="C135" s="134" t="s">
        <v>547</v>
      </c>
      <c r="D135" s="134" t="s">
        <v>547</v>
      </c>
      <c r="E135" s="134" t="s">
        <v>547</v>
      </c>
    </row>
    <row r="136" spans="1:5" ht="31.5">
      <c r="A136" s="134" t="s">
        <v>717</v>
      </c>
      <c r="B136" s="135">
        <v>126</v>
      </c>
      <c r="C136" s="134" t="s">
        <v>547</v>
      </c>
      <c r="D136" s="134" t="s">
        <v>547</v>
      </c>
      <c r="E136" s="134" t="s">
        <v>547</v>
      </c>
    </row>
    <row r="137" spans="1:5" ht="31.5">
      <c r="A137" s="134" t="s">
        <v>718</v>
      </c>
      <c r="B137" s="135">
        <v>127</v>
      </c>
      <c r="C137" s="134" t="s">
        <v>547</v>
      </c>
      <c r="D137" s="134" t="s">
        <v>547</v>
      </c>
      <c r="E137" s="134" t="s">
        <v>547</v>
      </c>
    </row>
    <row r="138" spans="1:5" ht="31.5">
      <c r="A138" s="134" t="s">
        <v>719</v>
      </c>
      <c r="B138" s="135">
        <v>128</v>
      </c>
      <c r="C138" s="134" t="s">
        <v>547</v>
      </c>
      <c r="D138" s="134" t="s">
        <v>547</v>
      </c>
      <c r="E138" s="134" t="s">
        <v>547</v>
      </c>
    </row>
    <row r="139" spans="1:5" ht="31.5">
      <c r="A139" s="134" t="s">
        <v>720</v>
      </c>
      <c r="B139" s="135">
        <v>129</v>
      </c>
      <c r="C139" s="134" t="s">
        <v>547</v>
      </c>
      <c r="D139" s="134" t="s">
        <v>547</v>
      </c>
      <c r="E139" s="134"/>
    </row>
    <row r="140" spans="1:5" ht="31.5">
      <c r="A140" s="134" t="s">
        <v>721</v>
      </c>
      <c r="B140" s="135">
        <v>130</v>
      </c>
      <c r="C140" s="134" t="s">
        <v>547</v>
      </c>
      <c r="D140" s="134" t="s">
        <v>547</v>
      </c>
      <c r="E140" s="134" t="s">
        <v>547</v>
      </c>
    </row>
    <row r="141" spans="1:5" ht="15.75">
      <c r="A141" s="134" t="s">
        <v>722</v>
      </c>
      <c r="B141" s="135">
        <v>131</v>
      </c>
      <c r="C141" s="134" t="s">
        <v>547</v>
      </c>
      <c r="D141" s="134" t="s">
        <v>547</v>
      </c>
      <c r="E141" s="134" t="s">
        <v>547</v>
      </c>
    </row>
    <row r="142" spans="1:5" ht="15.75">
      <c r="A142" s="134" t="s">
        <v>723</v>
      </c>
      <c r="B142" s="135">
        <v>132</v>
      </c>
      <c r="C142" s="134" t="s">
        <v>547</v>
      </c>
      <c r="D142" s="134" t="s">
        <v>547</v>
      </c>
      <c r="E142" s="134" t="s">
        <v>547</v>
      </c>
    </row>
    <row r="143" spans="1:5" ht="15.75">
      <c r="A143" s="134" t="s">
        <v>724</v>
      </c>
      <c r="B143" s="135">
        <v>133</v>
      </c>
      <c r="C143" s="134" t="s">
        <v>547</v>
      </c>
      <c r="D143" s="134" t="s">
        <v>547</v>
      </c>
      <c r="E143" s="134" t="s">
        <v>547</v>
      </c>
    </row>
    <row r="144" spans="1:5" ht="15.75">
      <c r="A144" s="134" t="s">
        <v>725</v>
      </c>
      <c r="B144" s="135">
        <v>134</v>
      </c>
      <c r="C144" s="134" t="s">
        <v>547</v>
      </c>
      <c r="D144" s="134" t="s">
        <v>547</v>
      </c>
      <c r="E144" s="134" t="s">
        <v>547</v>
      </c>
    </row>
    <row r="145" spans="1:5" ht="15.75">
      <c r="A145" s="134" t="s">
        <v>726</v>
      </c>
      <c r="B145" s="135">
        <v>135</v>
      </c>
      <c r="C145" s="134" t="s">
        <v>547</v>
      </c>
      <c r="D145" s="134" t="s">
        <v>547</v>
      </c>
      <c r="E145" s="134" t="s">
        <v>547</v>
      </c>
    </row>
    <row r="146" spans="1:5" ht="47.25">
      <c r="A146" s="134" t="s">
        <v>727</v>
      </c>
      <c r="B146" s="135">
        <v>136</v>
      </c>
      <c r="C146" s="134" t="s">
        <v>547</v>
      </c>
      <c r="D146" s="134" t="s">
        <v>547</v>
      </c>
      <c r="E146" s="134" t="s">
        <v>547</v>
      </c>
    </row>
    <row r="147" spans="1:5" ht="15.75">
      <c r="A147" s="134" t="s">
        <v>728</v>
      </c>
      <c r="B147" s="135">
        <v>137</v>
      </c>
      <c r="C147" s="134" t="s">
        <v>547</v>
      </c>
      <c r="D147" s="134" t="s">
        <v>547</v>
      </c>
      <c r="E147" s="134" t="s">
        <v>547</v>
      </c>
    </row>
    <row r="148" spans="1:5" ht="15.75">
      <c r="A148" s="134" t="s">
        <v>729</v>
      </c>
      <c r="B148" s="135">
        <v>138</v>
      </c>
      <c r="C148" s="134" t="s">
        <v>547</v>
      </c>
      <c r="D148" s="134" t="s">
        <v>547</v>
      </c>
      <c r="E148" s="134" t="s">
        <v>547</v>
      </c>
    </row>
    <row r="149" spans="1:5" ht="15.75">
      <c r="A149" s="134" t="s">
        <v>730</v>
      </c>
      <c r="B149" s="135">
        <v>139</v>
      </c>
      <c r="C149" s="134" t="s">
        <v>547</v>
      </c>
      <c r="D149" s="134" t="s">
        <v>547</v>
      </c>
      <c r="E149" s="134" t="s">
        <v>547</v>
      </c>
    </row>
    <row r="150" spans="1:5" ht="15.75">
      <c r="A150" s="134" t="s">
        <v>731</v>
      </c>
      <c r="B150" s="135">
        <v>140</v>
      </c>
      <c r="C150" s="134" t="s">
        <v>547</v>
      </c>
      <c r="D150" s="134" t="s">
        <v>547</v>
      </c>
      <c r="E150" s="134" t="s">
        <v>547</v>
      </c>
    </row>
    <row r="151" spans="1:5" ht="15.75">
      <c r="A151" s="134" t="s">
        <v>732</v>
      </c>
      <c r="B151" s="135">
        <v>141</v>
      </c>
      <c r="C151" s="134" t="s">
        <v>547</v>
      </c>
      <c r="D151" s="134" t="s">
        <v>547</v>
      </c>
      <c r="E151" s="134" t="s">
        <v>547</v>
      </c>
    </row>
    <row r="152" spans="1:5" ht="15.75">
      <c r="A152" s="136" t="s">
        <v>733</v>
      </c>
      <c r="B152" s="137">
        <v>142</v>
      </c>
      <c r="C152" s="137">
        <v>1500000</v>
      </c>
      <c r="D152" s="137">
        <v>1500000</v>
      </c>
      <c r="E152" s="137">
        <v>1350904</v>
      </c>
    </row>
    <row r="153" spans="1:5" ht="31.5">
      <c r="A153" s="134" t="s">
        <v>734</v>
      </c>
      <c r="B153" s="135">
        <v>143</v>
      </c>
      <c r="C153" s="134" t="s">
        <v>547</v>
      </c>
      <c r="D153" s="134" t="s">
        <v>547</v>
      </c>
      <c r="E153" s="134" t="s">
        <v>547</v>
      </c>
    </row>
    <row r="154" spans="1:5" ht="31.5">
      <c r="A154" s="134" t="s">
        <v>735</v>
      </c>
      <c r="B154" s="135">
        <v>144</v>
      </c>
      <c r="C154" s="134">
        <v>1500000</v>
      </c>
      <c r="D154" s="134">
        <v>1500000</v>
      </c>
      <c r="E154" s="135">
        <v>1350904</v>
      </c>
    </row>
    <row r="155" spans="1:5" ht="15.75">
      <c r="A155" s="134" t="s">
        <v>736</v>
      </c>
      <c r="B155" s="135">
        <v>145</v>
      </c>
      <c r="C155" s="134" t="s">
        <v>547</v>
      </c>
      <c r="D155" s="134" t="s">
        <v>547</v>
      </c>
      <c r="E155" s="134" t="s">
        <v>547</v>
      </c>
    </row>
    <row r="156" spans="1:5" ht="15.75">
      <c r="A156" s="134" t="s">
        <v>737</v>
      </c>
      <c r="B156" s="135">
        <v>146</v>
      </c>
      <c r="C156" s="134" t="s">
        <v>547</v>
      </c>
      <c r="D156" s="134" t="s">
        <v>547</v>
      </c>
      <c r="E156" s="134" t="s">
        <v>547</v>
      </c>
    </row>
    <row r="157" spans="1:5" ht="15.75">
      <c r="A157" s="136" t="s">
        <v>738</v>
      </c>
      <c r="B157" s="137">
        <v>147</v>
      </c>
      <c r="C157" s="137">
        <v>0</v>
      </c>
      <c r="D157" s="137">
        <v>0</v>
      </c>
      <c r="E157" s="137">
        <v>0</v>
      </c>
    </row>
    <row r="158" spans="1:5" ht="15.75">
      <c r="A158" s="134" t="s">
        <v>739</v>
      </c>
      <c r="B158" s="135">
        <v>148</v>
      </c>
      <c r="C158" s="134" t="s">
        <v>547</v>
      </c>
      <c r="D158" s="134" t="s">
        <v>547</v>
      </c>
      <c r="E158" s="134" t="s">
        <v>547</v>
      </c>
    </row>
    <row r="159" spans="1:5" ht="31.5">
      <c r="A159" s="134" t="s">
        <v>740</v>
      </c>
      <c r="B159" s="135">
        <v>149</v>
      </c>
      <c r="C159" s="134" t="s">
        <v>547</v>
      </c>
      <c r="D159" s="134" t="s">
        <v>547</v>
      </c>
      <c r="E159" s="134" t="s">
        <v>547</v>
      </c>
    </row>
    <row r="160" spans="1:5" ht="15.75">
      <c r="A160" s="134" t="s">
        <v>741</v>
      </c>
      <c r="B160" s="135">
        <v>150</v>
      </c>
      <c r="C160" s="134" t="s">
        <v>547</v>
      </c>
      <c r="D160" s="134" t="s">
        <v>547</v>
      </c>
      <c r="E160" s="134" t="s">
        <v>547</v>
      </c>
    </row>
    <row r="161" spans="1:5" ht="15.75">
      <c r="A161" s="134" t="s">
        <v>742</v>
      </c>
      <c r="B161" s="135">
        <v>151</v>
      </c>
      <c r="C161" s="134" t="s">
        <v>547</v>
      </c>
      <c r="D161" s="134" t="s">
        <v>547</v>
      </c>
      <c r="E161" s="134" t="s">
        <v>547</v>
      </c>
    </row>
    <row r="162" spans="1:5" ht="15.75">
      <c r="A162" s="134" t="s">
        <v>743</v>
      </c>
      <c r="B162" s="135">
        <v>152</v>
      </c>
      <c r="C162" s="134" t="s">
        <v>547</v>
      </c>
      <c r="D162" s="134" t="s">
        <v>547</v>
      </c>
      <c r="E162" s="134" t="s">
        <v>547</v>
      </c>
    </row>
    <row r="163" spans="1:5" ht="15.75">
      <c r="A163" s="134" t="s">
        <v>744</v>
      </c>
      <c r="B163" s="135">
        <v>153</v>
      </c>
      <c r="C163" s="134" t="s">
        <v>547</v>
      </c>
      <c r="D163" s="134" t="s">
        <v>547</v>
      </c>
      <c r="E163" s="134" t="s">
        <v>547</v>
      </c>
    </row>
    <row r="164" spans="1:5" ht="15.75">
      <c r="A164" s="134" t="s">
        <v>745</v>
      </c>
      <c r="B164" s="135">
        <v>154</v>
      </c>
      <c r="C164" s="134" t="s">
        <v>547</v>
      </c>
      <c r="D164" s="134" t="s">
        <v>547</v>
      </c>
      <c r="E164" s="135">
        <v>0</v>
      </c>
    </row>
    <row r="165" spans="1:5" ht="15.75">
      <c r="A165" s="134" t="s">
        <v>746</v>
      </c>
      <c r="B165" s="135">
        <v>155</v>
      </c>
      <c r="C165" s="134" t="s">
        <v>547</v>
      </c>
      <c r="D165" s="134" t="s">
        <v>547</v>
      </c>
      <c r="E165" s="135">
        <v>0</v>
      </c>
    </row>
    <row r="166" spans="1:5" ht="15.75">
      <c r="A166" s="134" t="s">
        <v>747</v>
      </c>
      <c r="B166" s="135">
        <v>156</v>
      </c>
      <c r="C166" s="134" t="s">
        <v>547</v>
      </c>
      <c r="D166" s="134" t="s">
        <v>547</v>
      </c>
      <c r="E166" s="134" t="s">
        <v>547</v>
      </c>
    </row>
    <row r="167" spans="1:5" ht="15.75">
      <c r="A167" s="134" t="s">
        <v>748</v>
      </c>
      <c r="B167" s="135">
        <v>157</v>
      </c>
      <c r="C167" s="134" t="s">
        <v>547</v>
      </c>
      <c r="D167" s="134" t="s">
        <v>547</v>
      </c>
      <c r="E167" s="134" t="s">
        <v>547</v>
      </c>
    </row>
    <row r="168" spans="1:5" ht="15.75">
      <c r="A168" s="134" t="s">
        <v>749</v>
      </c>
      <c r="B168" s="135">
        <v>158</v>
      </c>
      <c r="C168" s="134" t="s">
        <v>547</v>
      </c>
      <c r="D168" s="134" t="s">
        <v>547</v>
      </c>
      <c r="E168" s="134" t="s">
        <v>547</v>
      </c>
    </row>
    <row r="169" spans="1:5" ht="15.75">
      <c r="A169" s="134" t="s">
        <v>750</v>
      </c>
      <c r="B169" s="135">
        <v>159</v>
      </c>
      <c r="C169" s="134" t="s">
        <v>547</v>
      </c>
      <c r="D169" s="134" t="s">
        <v>547</v>
      </c>
      <c r="E169" s="134" t="s">
        <v>547</v>
      </c>
    </row>
    <row r="170" spans="1:5" ht="15.75">
      <c r="A170" s="134" t="s">
        <v>751</v>
      </c>
      <c r="B170" s="135">
        <v>160</v>
      </c>
      <c r="C170" s="134" t="s">
        <v>547</v>
      </c>
      <c r="D170" s="134" t="s">
        <v>547</v>
      </c>
      <c r="E170" s="134" t="s">
        <v>547</v>
      </c>
    </row>
    <row r="171" spans="1:5" ht="15.75">
      <c r="A171" s="134" t="s">
        <v>752</v>
      </c>
      <c r="B171" s="135">
        <v>161</v>
      </c>
      <c r="C171" s="134" t="s">
        <v>547</v>
      </c>
      <c r="D171" s="134" t="s">
        <v>547</v>
      </c>
      <c r="E171" s="134" t="s">
        <v>547</v>
      </c>
    </row>
    <row r="172" spans="1:5" ht="47.25">
      <c r="A172" s="134" t="s">
        <v>753</v>
      </c>
      <c r="B172" s="135">
        <v>162</v>
      </c>
      <c r="C172" s="134" t="s">
        <v>547</v>
      </c>
      <c r="D172" s="134" t="s">
        <v>547</v>
      </c>
      <c r="E172" s="135">
        <v>0</v>
      </c>
    </row>
    <row r="173" spans="1:5" ht="31.5">
      <c r="A173" s="134" t="s">
        <v>754</v>
      </c>
      <c r="B173" s="135">
        <v>163</v>
      </c>
      <c r="C173" s="134" t="s">
        <v>547</v>
      </c>
      <c r="D173" s="134" t="s">
        <v>547</v>
      </c>
      <c r="E173" s="135">
        <v>0</v>
      </c>
    </row>
    <row r="174" spans="1:5" ht="15.75">
      <c r="A174" s="136" t="s">
        <v>755</v>
      </c>
      <c r="B174" s="137">
        <v>164</v>
      </c>
      <c r="C174" s="137">
        <v>17500000</v>
      </c>
      <c r="D174" s="137">
        <v>17500000</v>
      </c>
      <c r="E174" s="137">
        <v>21360289</v>
      </c>
    </row>
    <row r="175" spans="1:5" ht="15.75">
      <c r="A175" s="134" t="s">
        <v>756</v>
      </c>
      <c r="B175" s="135">
        <v>165</v>
      </c>
      <c r="C175" s="135">
        <v>200000</v>
      </c>
      <c r="D175" s="135">
        <v>200000</v>
      </c>
      <c r="E175" s="135">
        <v>22036</v>
      </c>
    </row>
    <row r="176" spans="1:5" ht="15.75">
      <c r="A176" s="134" t="s">
        <v>757</v>
      </c>
      <c r="B176" s="135">
        <v>166</v>
      </c>
      <c r="C176" s="134" t="s">
        <v>547</v>
      </c>
      <c r="D176" s="134" t="s">
        <v>547</v>
      </c>
      <c r="E176" s="134" t="s">
        <v>547</v>
      </c>
    </row>
    <row r="177" spans="1:5" ht="15.75">
      <c r="A177" s="134" t="s">
        <v>758</v>
      </c>
      <c r="B177" s="135">
        <v>167</v>
      </c>
      <c r="C177" s="134" t="s">
        <v>547</v>
      </c>
      <c r="D177" s="134" t="s">
        <v>547</v>
      </c>
      <c r="E177" s="134" t="s">
        <v>547</v>
      </c>
    </row>
    <row r="178" spans="1:5" ht="15.75">
      <c r="A178" s="134" t="s">
        <v>759</v>
      </c>
      <c r="B178" s="135">
        <v>168</v>
      </c>
      <c r="C178" s="134">
        <v>20000</v>
      </c>
      <c r="D178" s="134">
        <v>200000</v>
      </c>
      <c r="E178" s="135">
        <v>14000</v>
      </c>
    </row>
    <row r="179" spans="1:5" ht="15.75">
      <c r="A179" s="134" t="s">
        <v>760</v>
      </c>
      <c r="B179" s="135">
        <v>169</v>
      </c>
      <c r="C179" s="134" t="s">
        <v>547</v>
      </c>
      <c r="D179" s="134" t="s">
        <v>547</v>
      </c>
      <c r="E179" s="135">
        <v>0</v>
      </c>
    </row>
    <row r="180" spans="1:5" ht="15.75">
      <c r="A180" s="134" t="s">
        <v>761</v>
      </c>
      <c r="B180" s="135">
        <v>170</v>
      </c>
      <c r="C180" s="134" t="s">
        <v>547</v>
      </c>
      <c r="D180" s="134" t="s">
        <v>547</v>
      </c>
      <c r="E180" s="135">
        <v>0</v>
      </c>
    </row>
    <row r="181" spans="1:5" ht="47.25">
      <c r="A181" s="134" t="s">
        <v>762</v>
      </c>
      <c r="B181" s="135">
        <v>171</v>
      </c>
      <c r="C181" s="134" t="s">
        <v>547</v>
      </c>
      <c r="D181" s="134" t="s">
        <v>547</v>
      </c>
      <c r="E181" s="134" t="s">
        <v>547</v>
      </c>
    </row>
    <row r="182" spans="1:5" ht="15.75">
      <c r="A182" s="134" t="s">
        <v>763</v>
      </c>
      <c r="B182" s="135">
        <v>172</v>
      </c>
      <c r="C182" s="134" t="s">
        <v>547</v>
      </c>
      <c r="D182" s="134" t="s">
        <v>547</v>
      </c>
      <c r="E182" s="135">
        <v>0</v>
      </c>
    </row>
    <row r="183" spans="1:5" ht="15.75">
      <c r="A183" s="134" t="s">
        <v>764</v>
      </c>
      <c r="B183" s="135">
        <v>173</v>
      </c>
      <c r="C183" s="134" t="s">
        <v>547</v>
      </c>
      <c r="D183" s="134" t="s">
        <v>547</v>
      </c>
      <c r="E183" s="135">
        <v>0</v>
      </c>
    </row>
    <row r="184" spans="1:5" ht="15.75">
      <c r="A184" s="134" t="s">
        <v>765</v>
      </c>
      <c r="B184" s="135">
        <v>174</v>
      </c>
      <c r="C184" s="134" t="s">
        <v>547</v>
      </c>
      <c r="D184" s="134" t="s">
        <v>547</v>
      </c>
      <c r="E184" s="135">
        <v>0</v>
      </c>
    </row>
    <row r="185" spans="1:5" ht="15.75">
      <c r="A185" s="134" t="s">
        <v>766</v>
      </c>
      <c r="B185" s="135">
        <v>175</v>
      </c>
      <c r="C185" s="134" t="s">
        <v>547</v>
      </c>
      <c r="D185" s="134" t="s">
        <v>547</v>
      </c>
      <c r="E185" s="135">
        <v>0</v>
      </c>
    </row>
    <row r="186" spans="1:5" ht="47.25">
      <c r="A186" s="134" t="s">
        <v>767</v>
      </c>
      <c r="B186" s="135">
        <v>176</v>
      </c>
      <c r="C186" s="134" t="s">
        <v>547</v>
      </c>
      <c r="D186" s="134" t="s">
        <v>547</v>
      </c>
      <c r="E186" s="135">
        <v>0</v>
      </c>
    </row>
    <row r="187" spans="1:5" ht="15.75">
      <c r="A187" s="134" t="s">
        <v>768</v>
      </c>
      <c r="B187" s="135">
        <v>177</v>
      </c>
      <c r="C187" s="134" t="s">
        <v>547</v>
      </c>
      <c r="D187" s="134" t="s">
        <v>547</v>
      </c>
      <c r="E187" s="135">
        <v>0</v>
      </c>
    </row>
    <row r="188" spans="1:5" ht="15.75">
      <c r="A188" s="134" t="s">
        <v>769</v>
      </c>
      <c r="B188" s="135">
        <v>178</v>
      </c>
      <c r="C188" s="134" t="s">
        <v>547</v>
      </c>
      <c r="D188" s="134" t="s">
        <v>547</v>
      </c>
      <c r="E188" s="135">
        <v>0</v>
      </c>
    </row>
    <row r="189" spans="1:5" ht="15.75">
      <c r="A189" s="134" t="s">
        <v>770</v>
      </c>
      <c r="B189" s="135">
        <v>179</v>
      </c>
      <c r="C189" s="134" t="s">
        <v>547</v>
      </c>
      <c r="D189" s="134" t="s">
        <v>547</v>
      </c>
      <c r="E189" s="135">
        <v>0</v>
      </c>
    </row>
    <row r="190" spans="1:5" ht="15.75">
      <c r="A190" s="134" t="s">
        <v>771</v>
      </c>
      <c r="B190" s="135">
        <v>180</v>
      </c>
      <c r="C190" s="134" t="s">
        <v>547</v>
      </c>
      <c r="D190" s="134" t="s">
        <v>547</v>
      </c>
      <c r="E190" s="135">
        <v>0</v>
      </c>
    </row>
    <row r="191" spans="1:5" ht="15.75">
      <c r="A191" s="134" t="s">
        <v>772</v>
      </c>
      <c r="B191" s="135">
        <v>181</v>
      </c>
      <c r="C191" s="134" t="s">
        <v>547</v>
      </c>
      <c r="D191" s="134" t="s">
        <v>547</v>
      </c>
      <c r="E191" s="135">
        <v>0</v>
      </c>
    </row>
    <row r="192" spans="1:5" ht="15.75">
      <c r="A192" s="134" t="s">
        <v>773</v>
      </c>
      <c r="B192" s="135">
        <v>182</v>
      </c>
      <c r="C192" s="134" t="s">
        <v>547</v>
      </c>
      <c r="D192" s="134" t="s">
        <v>547</v>
      </c>
      <c r="E192" s="135">
        <v>0</v>
      </c>
    </row>
    <row r="193" spans="1:5" ht="15.75">
      <c r="A193" s="134" t="s">
        <v>774</v>
      </c>
      <c r="B193" s="135">
        <v>183</v>
      </c>
      <c r="C193" s="134" t="s">
        <v>547</v>
      </c>
      <c r="D193" s="134" t="s">
        <v>547</v>
      </c>
      <c r="E193" s="135">
        <v>0</v>
      </c>
    </row>
    <row r="194" spans="1:5" ht="15.75">
      <c r="A194" s="136" t="s">
        <v>775</v>
      </c>
      <c r="B194" s="137">
        <v>184</v>
      </c>
      <c r="C194" s="137">
        <v>18500000</v>
      </c>
      <c r="D194" s="137">
        <v>18500000</v>
      </c>
      <c r="E194" s="137">
        <v>21956835</v>
      </c>
    </row>
    <row r="195" spans="1:5" ht="15.75">
      <c r="A195" s="134" t="s">
        <v>776</v>
      </c>
      <c r="B195" s="135">
        <v>185</v>
      </c>
      <c r="C195" s="135">
        <v>0</v>
      </c>
      <c r="D195" s="135">
        <v>0</v>
      </c>
      <c r="E195" s="135">
        <v>0</v>
      </c>
    </row>
    <row r="196" spans="1:5" ht="15.75">
      <c r="A196" s="134" t="s">
        <v>777</v>
      </c>
      <c r="B196" s="135">
        <v>186</v>
      </c>
      <c r="C196" s="135">
        <v>800000</v>
      </c>
      <c r="D196" s="135">
        <v>800000</v>
      </c>
      <c r="E196" s="135">
        <v>283810</v>
      </c>
    </row>
    <row r="197" spans="1:5" ht="15.75">
      <c r="A197" s="134" t="s">
        <v>778</v>
      </c>
      <c r="B197" s="135">
        <v>187</v>
      </c>
      <c r="C197" s="134">
        <v>800000</v>
      </c>
      <c r="D197" s="134">
        <v>800000</v>
      </c>
      <c r="E197" s="135">
        <v>253000</v>
      </c>
    </row>
    <row r="198" spans="1:5" ht="31.5">
      <c r="A198" s="134" t="s">
        <v>779</v>
      </c>
      <c r="B198" s="135">
        <v>188</v>
      </c>
      <c r="C198" s="134" t="s">
        <v>547</v>
      </c>
      <c r="D198" s="134" t="s">
        <v>547</v>
      </c>
      <c r="E198" s="134" t="s">
        <v>547</v>
      </c>
    </row>
    <row r="199" spans="1:5" ht="15.75">
      <c r="A199" s="134" t="s">
        <v>780</v>
      </c>
      <c r="B199" s="135">
        <v>189</v>
      </c>
      <c r="C199" s="135">
        <v>650000</v>
      </c>
      <c r="D199" s="135">
        <v>650000</v>
      </c>
      <c r="E199" s="135">
        <v>336883</v>
      </c>
    </row>
    <row r="200" spans="1:5" ht="15.75">
      <c r="A200" s="134" t="s">
        <v>781</v>
      </c>
      <c r="B200" s="135">
        <v>190</v>
      </c>
      <c r="C200" s="134"/>
      <c r="D200" s="134"/>
      <c r="E200" s="135">
        <v>0</v>
      </c>
    </row>
    <row r="201" spans="1:5" ht="15.75">
      <c r="A201" s="134" t="s">
        <v>782</v>
      </c>
      <c r="B201" s="135">
        <v>191</v>
      </c>
      <c r="C201" s="135">
        <v>0</v>
      </c>
      <c r="D201" s="135">
        <v>0</v>
      </c>
      <c r="E201" s="135">
        <v>0</v>
      </c>
    </row>
    <row r="202" spans="1:5" ht="15.75">
      <c r="A202" s="134" t="s">
        <v>783</v>
      </c>
      <c r="B202" s="135">
        <v>192</v>
      </c>
      <c r="C202" s="134" t="s">
        <v>547</v>
      </c>
      <c r="D202" s="134" t="s">
        <v>547</v>
      </c>
      <c r="E202" s="135">
        <v>0</v>
      </c>
    </row>
    <row r="203" spans="1:5" ht="31.5">
      <c r="A203" s="134" t="s">
        <v>784</v>
      </c>
      <c r="B203" s="135">
        <v>193</v>
      </c>
      <c r="C203" s="134" t="s">
        <v>547</v>
      </c>
      <c r="D203" s="134" t="s">
        <v>547</v>
      </c>
      <c r="E203" s="135">
        <v>0</v>
      </c>
    </row>
    <row r="204" spans="1:5" ht="31.5">
      <c r="A204" s="134" t="s">
        <v>785</v>
      </c>
      <c r="B204" s="135">
        <v>194</v>
      </c>
      <c r="C204" s="134" t="s">
        <v>547</v>
      </c>
      <c r="D204" s="134" t="s">
        <v>547</v>
      </c>
      <c r="E204" s="135">
        <v>0</v>
      </c>
    </row>
    <row r="205" spans="1:5" ht="15.75">
      <c r="A205" s="134" t="s">
        <v>786</v>
      </c>
      <c r="B205" s="135">
        <v>195</v>
      </c>
      <c r="C205" s="134" t="s">
        <v>547</v>
      </c>
      <c r="D205" s="134" t="s">
        <v>547</v>
      </c>
      <c r="E205" s="135">
        <v>0</v>
      </c>
    </row>
    <row r="206" spans="1:5" ht="31.5">
      <c r="A206" s="134" t="s">
        <v>787</v>
      </c>
      <c r="B206" s="135">
        <v>196</v>
      </c>
      <c r="C206" s="134" t="s">
        <v>547</v>
      </c>
      <c r="D206" s="134" t="s">
        <v>547</v>
      </c>
      <c r="E206" s="135">
        <v>0</v>
      </c>
    </row>
    <row r="207" spans="1:5" ht="15.75">
      <c r="A207" s="134" t="s">
        <v>788</v>
      </c>
      <c r="B207" s="135">
        <v>197</v>
      </c>
      <c r="C207" s="134" t="s">
        <v>547</v>
      </c>
      <c r="D207" s="134" t="s">
        <v>547</v>
      </c>
      <c r="E207" s="135">
        <v>0</v>
      </c>
    </row>
    <row r="208" spans="1:5" ht="15.75">
      <c r="A208" s="134" t="s">
        <v>789</v>
      </c>
      <c r="B208" s="135">
        <v>198</v>
      </c>
      <c r="C208" s="135">
        <v>0</v>
      </c>
      <c r="D208" s="135">
        <v>0</v>
      </c>
      <c r="E208" s="135">
        <v>0</v>
      </c>
    </row>
    <row r="209" spans="1:5" ht="15.75">
      <c r="A209" s="134" t="s">
        <v>790</v>
      </c>
      <c r="B209" s="135">
        <v>199</v>
      </c>
      <c r="C209" s="135">
        <v>0</v>
      </c>
      <c r="D209" s="135">
        <v>0</v>
      </c>
      <c r="E209" s="135">
        <v>87092</v>
      </c>
    </row>
    <row r="210" spans="1:5" ht="15.75">
      <c r="A210" s="134" t="s">
        <v>791</v>
      </c>
      <c r="B210" s="135">
        <v>200</v>
      </c>
      <c r="C210" s="135">
        <v>0</v>
      </c>
      <c r="D210" s="135">
        <v>0</v>
      </c>
      <c r="E210" s="135">
        <v>0</v>
      </c>
    </row>
    <row r="211" spans="1:5" ht="31.5">
      <c r="A211" s="134" t="s">
        <v>792</v>
      </c>
      <c r="B211" s="135">
        <v>201</v>
      </c>
      <c r="C211" s="135">
        <v>0</v>
      </c>
      <c r="D211" s="135">
        <v>0</v>
      </c>
      <c r="E211" s="135">
        <v>0</v>
      </c>
    </row>
    <row r="212" spans="1:5" ht="15.75">
      <c r="A212" s="134" t="s">
        <v>793</v>
      </c>
      <c r="B212" s="135">
        <v>202</v>
      </c>
      <c r="C212" s="134" t="s">
        <v>547</v>
      </c>
      <c r="D212" s="134" t="s">
        <v>547</v>
      </c>
      <c r="E212" s="135">
        <v>0</v>
      </c>
    </row>
    <row r="213" spans="1:5" ht="15.75">
      <c r="A213" s="134" t="s">
        <v>794</v>
      </c>
      <c r="B213" s="135">
        <v>203</v>
      </c>
      <c r="C213" s="134" t="s">
        <v>547</v>
      </c>
      <c r="D213" s="134" t="s">
        <v>547</v>
      </c>
      <c r="E213" s="135">
        <v>0</v>
      </c>
    </row>
    <row r="214" spans="1:5" ht="31.5">
      <c r="A214" s="134" t="s">
        <v>795</v>
      </c>
      <c r="B214" s="135">
        <v>204</v>
      </c>
      <c r="C214" s="135">
        <v>60000</v>
      </c>
      <c r="D214" s="135">
        <v>60000</v>
      </c>
      <c r="E214" s="135">
        <v>31059</v>
      </c>
    </row>
    <row r="215" spans="1:5" ht="15.75">
      <c r="A215" s="134" t="s">
        <v>796</v>
      </c>
      <c r="B215" s="135">
        <v>205</v>
      </c>
      <c r="C215" s="134" t="s">
        <v>547</v>
      </c>
      <c r="D215" s="134" t="s">
        <v>547</v>
      </c>
      <c r="E215" s="135">
        <v>0</v>
      </c>
    </row>
    <row r="216" spans="1:5" ht="15.75">
      <c r="A216" s="134" t="s">
        <v>797</v>
      </c>
      <c r="B216" s="135">
        <v>206</v>
      </c>
      <c r="C216" s="134" t="s">
        <v>547</v>
      </c>
      <c r="D216" s="134" t="s">
        <v>547</v>
      </c>
      <c r="E216" s="135">
        <v>0</v>
      </c>
    </row>
    <row r="217" spans="1:5" ht="31.5">
      <c r="A217" s="136" t="s">
        <v>798</v>
      </c>
      <c r="B217" s="137">
        <v>207</v>
      </c>
      <c r="C217" s="137">
        <v>60000</v>
      </c>
      <c r="D217" s="137">
        <v>60000</v>
      </c>
      <c r="E217" s="137">
        <v>31059</v>
      </c>
    </row>
    <row r="218" spans="1:5" ht="15.75">
      <c r="A218" s="134" t="s">
        <v>799</v>
      </c>
      <c r="B218" s="135">
        <v>208</v>
      </c>
      <c r="C218" s="135">
        <v>0</v>
      </c>
      <c r="D218" s="135">
        <v>0</v>
      </c>
      <c r="E218" s="135">
        <v>0</v>
      </c>
    </row>
    <row r="219" spans="1:5" ht="15.75">
      <c r="A219" s="134" t="s">
        <v>800</v>
      </c>
      <c r="B219" s="135">
        <v>209</v>
      </c>
      <c r="C219" s="135">
        <v>0</v>
      </c>
      <c r="D219" s="135">
        <v>0</v>
      </c>
      <c r="E219" s="135">
        <v>0</v>
      </c>
    </row>
    <row r="220" spans="1:5" ht="31.5">
      <c r="A220" s="134" t="s">
        <v>801</v>
      </c>
      <c r="B220" s="135">
        <v>210</v>
      </c>
      <c r="C220" s="134" t="s">
        <v>547</v>
      </c>
      <c r="D220" s="134" t="s">
        <v>547</v>
      </c>
      <c r="E220" s="135">
        <v>0</v>
      </c>
    </row>
    <row r="221" spans="1:5" ht="31.5">
      <c r="A221" s="134" t="s">
        <v>802</v>
      </c>
      <c r="B221" s="135">
        <v>211</v>
      </c>
      <c r="C221" s="134" t="s">
        <v>547</v>
      </c>
      <c r="D221" s="134" t="s">
        <v>547</v>
      </c>
      <c r="E221" s="135">
        <v>0</v>
      </c>
    </row>
    <row r="222" spans="1:5" ht="15.75">
      <c r="A222" s="134" t="s">
        <v>803</v>
      </c>
      <c r="B222" s="135">
        <v>212</v>
      </c>
      <c r="C222" s="134" t="s">
        <v>547</v>
      </c>
      <c r="D222" s="134" t="s">
        <v>547</v>
      </c>
      <c r="E222" s="135">
        <v>0</v>
      </c>
    </row>
    <row r="223" spans="1:5" ht="31.5">
      <c r="A223" s="134" t="s">
        <v>804</v>
      </c>
      <c r="B223" s="135">
        <v>213</v>
      </c>
      <c r="C223" s="134" t="s">
        <v>547</v>
      </c>
      <c r="D223" s="134" t="s">
        <v>547</v>
      </c>
      <c r="E223" s="135">
        <v>0</v>
      </c>
    </row>
    <row r="224" spans="1:5" ht="15.75">
      <c r="A224" s="134" t="s">
        <v>805</v>
      </c>
      <c r="B224" s="135">
        <v>214</v>
      </c>
      <c r="C224" s="134" t="s">
        <v>547</v>
      </c>
      <c r="D224" s="134" t="s">
        <v>547</v>
      </c>
      <c r="E224" s="135">
        <v>0</v>
      </c>
    </row>
    <row r="225" spans="1:5" ht="15.75">
      <c r="A225" s="136" t="s">
        <v>806</v>
      </c>
      <c r="B225" s="137">
        <v>215</v>
      </c>
      <c r="C225" s="137">
        <v>0</v>
      </c>
      <c r="D225" s="137">
        <v>0</v>
      </c>
      <c r="E225" s="137">
        <v>0</v>
      </c>
    </row>
    <row r="226" spans="1:5" ht="15.75">
      <c r="A226" s="134" t="s">
        <v>807</v>
      </c>
      <c r="B226" s="135">
        <v>216</v>
      </c>
      <c r="C226" s="135">
        <v>0</v>
      </c>
      <c r="D226" s="135">
        <v>0</v>
      </c>
      <c r="E226" s="135">
        <v>0</v>
      </c>
    </row>
    <row r="227" spans="1:5" ht="15.75">
      <c r="A227" s="134" t="s">
        <v>808</v>
      </c>
      <c r="B227" s="135">
        <v>217</v>
      </c>
      <c r="C227" s="135">
        <v>10000</v>
      </c>
      <c r="D227" s="135">
        <v>10000</v>
      </c>
      <c r="E227" s="135">
        <v>11497160</v>
      </c>
    </row>
    <row r="228" spans="1:5" ht="63">
      <c r="A228" s="134" t="s">
        <v>809</v>
      </c>
      <c r="B228" s="135">
        <v>218</v>
      </c>
      <c r="C228" s="134" t="s">
        <v>547</v>
      </c>
      <c r="D228" s="134" t="s">
        <v>547</v>
      </c>
      <c r="E228" s="135">
        <v>2134584</v>
      </c>
    </row>
    <row r="229" spans="1:5" ht="15.75">
      <c r="A229" s="134" t="s">
        <v>810</v>
      </c>
      <c r="B229" s="135">
        <v>219</v>
      </c>
      <c r="C229" s="134" t="s">
        <v>547</v>
      </c>
      <c r="D229" s="134" t="s">
        <v>547</v>
      </c>
      <c r="E229" s="135">
        <v>513946</v>
      </c>
    </row>
    <row r="230" spans="1:5" ht="31.5">
      <c r="A230" s="136" t="s">
        <v>811</v>
      </c>
      <c r="B230" s="137">
        <v>220</v>
      </c>
      <c r="C230" s="137">
        <v>1520000</v>
      </c>
      <c r="D230" s="137">
        <v>1520000</v>
      </c>
      <c r="E230" s="137">
        <v>12236004</v>
      </c>
    </row>
    <row r="231" spans="1:5" ht="15.75">
      <c r="A231" s="134" t="s">
        <v>812</v>
      </c>
      <c r="B231" s="135">
        <v>221</v>
      </c>
      <c r="C231" s="135">
        <v>0</v>
      </c>
      <c r="D231" s="135">
        <v>0</v>
      </c>
      <c r="E231" s="135">
        <v>0</v>
      </c>
    </row>
    <row r="232" spans="1:5" ht="31.5">
      <c r="A232" s="134" t="s">
        <v>813</v>
      </c>
      <c r="B232" s="135">
        <v>222</v>
      </c>
      <c r="C232" s="134" t="s">
        <v>547</v>
      </c>
      <c r="D232" s="134" t="s">
        <v>547</v>
      </c>
      <c r="E232" s="135">
        <v>0</v>
      </c>
    </row>
    <row r="233" spans="1:5" ht="15.75">
      <c r="A233" s="134" t="s">
        <v>814</v>
      </c>
      <c r="B233" s="135">
        <v>223</v>
      </c>
      <c r="C233" s="135">
        <v>0</v>
      </c>
      <c r="D233" s="135">
        <v>0</v>
      </c>
      <c r="E233" s="135">
        <v>175000</v>
      </c>
    </row>
    <row r="234" spans="1:5" ht="15.75">
      <c r="A234" s="134" t="s">
        <v>815</v>
      </c>
      <c r="B234" s="135">
        <v>224</v>
      </c>
      <c r="C234" s="134" t="s">
        <v>547</v>
      </c>
      <c r="D234" s="134" t="s">
        <v>547</v>
      </c>
      <c r="E234" s="135">
        <v>0</v>
      </c>
    </row>
    <row r="235" spans="1:5" ht="15.75">
      <c r="A235" s="134" t="s">
        <v>816</v>
      </c>
      <c r="B235" s="135">
        <v>225</v>
      </c>
      <c r="C235" s="135">
        <v>0</v>
      </c>
      <c r="D235" s="135">
        <v>0</v>
      </c>
      <c r="E235" s="135">
        <v>0</v>
      </c>
    </row>
    <row r="236" spans="1:5" ht="15.75">
      <c r="A236" s="134" t="s">
        <v>817</v>
      </c>
      <c r="B236" s="135">
        <v>226</v>
      </c>
      <c r="C236" s="135">
        <v>0</v>
      </c>
      <c r="D236" s="135">
        <v>0</v>
      </c>
      <c r="E236" s="135">
        <v>0</v>
      </c>
    </row>
    <row r="237" spans="1:5" ht="15.75">
      <c r="A237" s="134" t="s">
        <v>818</v>
      </c>
      <c r="B237" s="135">
        <v>227</v>
      </c>
      <c r="C237" s="134" t="s">
        <v>547</v>
      </c>
      <c r="D237" s="134" t="s">
        <v>547</v>
      </c>
      <c r="E237" s="135">
        <v>0</v>
      </c>
    </row>
    <row r="238" spans="1:5" ht="15.75">
      <c r="A238" s="134" t="s">
        <v>819</v>
      </c>
      <c r="B238" s="135">
        <v>228</v>
      </c>
      <c r="C238" s="135">
        <v>0</v>
      </c>
      <c r="D238" s="135">
        <v>0</v>
      </c>
      <c r="E238" s="135">
        <v>0</v>
      </c>
    </row>
    <row r="239" spans="1:5" ht="15.75">
      <c r="A239" s="136" t="s">
        <v>820</v>
      </c>
      <c r="B239" s="137">
        <v>229</v>
      </c>
      <c r="C239" s="137">
        <v>0</v>
      </c>
      <c r="D239" s="137">
        <v>0</v>
      </c>
      <c r="E239" s="137">
        <v>175000</v>
      </c>
    </row>
    <row r="240" spans="1:5" ht="31.5">
      <c r="A240" s="134" t="s">
        <v>821</v>
      </c>
      <c r="B240" s="135">
        <v>230</v>
      </c>
      <c r="C240" s="135">
        <v>0</v>
      </c>
      <c r="D240" s="135">
        <v>0</v>
      </c>
      <c r="E240" s="135">
        <v>0</v>
      </c>
    </row>
    <row r="241" spans="1:5" ht="31.5">
      <c r="A241" s="134" t="s">
        <v>822</v>
      </c>
      <c r="B241" s="135">
        <v>231</v>
      </c>
      <c r="C241" s="135">
        <v>0</v>
      </c>
      <c r="D241" s="135">
        <v>0</v>
      </c>
      <c r="E241" s="135">
        <v>0</v>
      </c>
    </row>
    <row r="242" spans="1:5" ht="31.5">
      <c r="A242" s="134" t="s">
        <v>823</v>
      </c>
      <c r="B242" s="135">
        <v>232</v>
      </c>
      <c r="C242" s="135">
        <v>0</v>
      </c>
      <c r="D242" s="135">
        <v>0</v>
      </c>
      <c r="E242" s="135">
        <v>0</v>
      </c>
    </row>
    <row r="243" spans="1:5" ht="31.5">
      <c r="A243" s="136" t="s">
        <v>824</v>
      </c>
      <c r="B243" s="137">
        <v>233</v>
      </c>
      <c r="C243" s="137">
        <v>300000</v>
      </c>
      <c r="D243" s="137">
        <v>300000</v>
      </c>
      <c r="E243" s="137">
        <v>0</v>
      </c>
    </row>
    <row r="244" spans="1:5" ht="15.75">
      <c r="A244" s="134" t="s">
        <v>825</v>
      </c>
      <c r="B244" s="135">
        <v>234</v>
      </c>
      <c r="C244" s="134" t="s">
        <v>547</v>
      </c>
      <c r="D244" s="134" t="s">
        <v>547</v>
      </c>
      <c r="E244" s="135">
        <v>0</v>
      </c>
    </row>
    <row r="245" spans="1:5" ht="15.75">
      <c r="A245" s="134" t="s">
        <v>826</v>
      </c>
      <c r="B245" s="135">
        <v>235</v>
      </c>
      <c r="C245" s="134" t="s">
        <v>547</v>
      </c>
      <c r="D245" s="134" t="s">
        <v>547</v>
      </c>
      <c r="E245" s="135">
        <v>0</v>
      </c>
    </row>
    <row r="246" spans="1:5" ht="15.75">
      <c r="A246" s="134" t="s">
        <v>827</v>
      </c>
      <c r="B246" s="135">
        <v>236</v>
      </c>
      <c r="C246" s="134" t="s">
        <v>547</v>
      </c>
      <c r="D246" s="134" t="s">
        <v>547</v>
      </c>
      <c r="E246" s="135">
        <v>0</v>
      </c>
    </row>
    <row r="247" spans="1:5" ht="15.75">
      <c r="A247" s="134" t="s">
        <v>828</v>
      </c>
      <c r="B247" s="135">
        <v>237</v>
      </c>
      <c r="C247" s="134">
        <v>300000</v>
      </c>
      <c r="D247" s="134">
        <v>300000</v>
      </c>
      <c r="E247" s="135">
        <v>0</v>
      </c>
    </row>
    <row r="248" spans="1:5" ht="15.75">
      <c r="A248" s="134" t="s">
        <v>829</v>
      </c>
      <c r="B248" s="135">
        <v>238</v>
      </c>
      <c r="C248" s="134" t="s">
        <v>547</v>
      </c>
      <c r="D248" s="134" t="s">
        <v>547</v>
      </c>
      <c r="E248" s="135">
        <v>0</v>
      </c>
    </row>
    <row r="249" spans="1:5" ht="15.75">
      <c r="A249" s="134" t="s">
        <v>830</v>
      </c>
      <c r="B249" s="135">
        <v>239</v>
      </c>
      <c r="C249" s="134" t="s">
        <v>547</v>
      </c>
      <c r="D249" s="134" t="s">
        <v>547</v>
      </c>
      <c r="E249" s="135">
        <v>0</v>
      </c>
    </row>
    <row r="250" spans="1:5" ht="31.5">
      <c r="A250" s="134" t="s">
        <v>831</v>
      </c>
      <c r="B250" s="135">
        <v>240</v>
      </c>
      <c r="C250" s="134" t="s">
        <v>547</v>
      </c>
      <c r="D250" s="134" t="s">
        <v>547</v>
      </c>
      <c r="E250" s="135">
        <v>0</v>
      </c>
    </row>
    <row r="251" spans="1:5" ht="15.75">
      <c r="A251" s="134" t="s">
        <v>832</v>
      </c>
      <c r="B251" s="135">
        <v>241</v>
      </c>
      <c r="C251" s="134" t="s">
        <v>547</v>
      </c>
      <c r="D251" s="134" t="s">
        <v>547</v>
      </c>
      <c r="E251" s="135">
        <v>0</v>
      </c>
    </row>
    <row r="252" spans="1:5" ht="15.75">
      <c r="A252" s="134" t="s">
        <v>833</v>
      </c>
      <c r="B252" s="135">
        <v>242</v>
      </c>
      <c r="C252" s="134" t="s">
        <v>547</v>
      </c>
      <c r="D252" s="134" t="s">
        <v>547</v>
      </c>
      <c r="E252" s="135">
        <v>0</v>
      </c>
    </row>
    <row r="253" spans="1:5" ht="15.75">
      <c r="A253" s="136" t="s">
        <v>834</v>
      </c>
      <c r="B253" s="137">
        <v>243</v>
      </c>
      <c r="C253" s="137">
        <v>0</v>
      </c>
      <c r="D253" s="137">
        <v>0</v>
      </c>
      <c r="E253" s="137">
        <v>0</v>
      </c>
    </row>
    <row r="254" spans="1:5" ht="15.75">
      <c r="A254" s="134" t="s">
        <v>835</v>
      </c>
      <c r="B254" s="135">
        <v>244</v>
      </c>
      <c r="C254" s="134" t="s">
        <v>547</v>
      </c>
      <c r="D254" s="134" t="s">
        <v>547</v>
      </c>
      <c r="E254" s="135">
        <v>0</v>
      </c>
    </row>
    <row r="255" spans="1:5" ht="15.75">
      <c r="A255" s="134" t="s">
        <v>836</v>
      </c>
      <c r="B255" s="135">
        <v>245</v>
      </c>
      <c r="C255" s="134" t="s">
        <v>547</v>
      </c>
      <c r="D255" s="134" t="s">
        <v>547</v>
      </c>
      <c r="E255" s="135">
        <v>0</v>
      </c>
    </row>
    <row r="256" spans="1:5" ht="15.75">
      <c r="A256" s="134" t="s">
        <v>837</v>
      </c>
      <c r="B256" s="135">
        <v>246</v>
      </c>
      <c r="C256" s="134" t="s">
        <v>547</v>
      </c>
      <c r="D256" s="134" t="s">
        <v>547</v>
      </c>
      <c r="E256" s="135">
        <v>0</v>
      </c>
    </row>
    <row r="257" spans="1:5" ht="15.75">
      <c r="A257" s="134" t="s">
        <v>838</v>
      </c>
      <c r="B257" s="135">
        <v>247</v>
      </c>
      <c r="C257" s="134" t="s">
        <v>547</v>
      </c>
      <c r="D257" s="134" t="s">
        <v>547</v>
      </c>
      <c r="E257" s="135">
        <v>0</v>
      </c>
    </row>
    <row r="258" spans="1:5" ht="15.75">
      <c r="A258" s="134" t="s">
        <v>839</v>
      </c>
      <c r="B258" s="135">
        <v>248</v>
      </c>
      <c r="C258" s="134" t="s">
        <v>547</v>
      </c>
      <c r="D258" s="134" t="s">
        <v>547</v>
      </c>
      <c r="E258" s="135">
        <v>0</v>
      </c>
    </row>
    <row r="259" spans="1:5" ht="15.75">
      <c r="A259" s="134" t="s">
        <v>840</v>
      </c>
      <c r="B259" s="135">
        <v>249</v>
      </c>
      <c r="C259" s="134" t="s">
        <v>547</v>
      </c>
      <c r="D259" s="134" t="s">
        <v>547</v>
      </c>
      <c r="E259" s="135">
        <v>0</v>
      </c>
    </row>
    <row r="260" spans="1:5" ht="31.5">
      <c r="A260" s="134" t="s">
        <v>841</v>
      </c>
      <c r="B260" s="135">
        <v>250</v>
      </c>
      <c r="C260" s="134" t="s">
        <v>547</v>
      </c>
      <c r="D260" s="134" t="s">
        <v>547</v>
      </c>
      <c r="E260" s="135">
        <v>0</v>
      </c>
    </row>
    <row r="261" spans="1:5" ht="15.75">
      <c r="A261" s="134" t="s">
        <v>842</v>
      </c>
      <c r="B261" s="135">
        <v>251</v>
      </c>
      <c r="C261" s="134" t="s">
        <v>547</v>
      </c>
      <c r="D261" s="134" t="s">
        <v>547</v>
      </c>
      <c r="E261" s="135">
        <v>0</v>
      </c>
    </row>
    <row r="262" spans="1:5" ht="15.75">
      <c r="A262" s="134" t="s">
        <v>843</v>
      </c>
      <c r="B262" s="135">
        <v>252</v>
      </c>
      <c r="C262" s="134" t="s">
        <v>547</v>
      </c>
      <c r="D262" s="134" t="s">
        <v>547</v>
      </c>
      <c r="E262" s="135">
        <v>0</v>
      </c>
    </row>
    <row r="263" spans="1:5" ht="15.75">
      <c r="A263" s="134" t="s">
        <v>844</v>
      </c>
      <c r="B263" s="135">
        <v>253</v>
      </c>
      <c r="C263" s="134" t="s">
        <v>547</v>
      </c>
      <c r="D263" s="134" t="s">
        <v>547</v>
      </c>
      <c r="E263" s="135">
        <v>0</v>
      </c>
    </row>
    <row r="264" spans="1:5" ht="15.75">
      <c r="A264" s="134" t="s">
        <v>845</v>
      </c>
      <c r="B264" s="135">
        <v>254</v>
      </c>
      <c r="C264" s="134" t="s">
        <v>547</v>
      </c>
      <c r="D264" s="134" t="s">
        <v>547</v>
      </c>
      <c r="E264" s="135">
        <v>0</v>
      </c>
    </row>
    <row r="265" spans="1:5" ht="15.75">
      <c r="A265" s="136" t="s">
        <v>846</v>
      </c>
      <c r="B265" s="137">
        <v>255</v>
      </c>
      <c r="C265" s="137">
        <v>300000</v>
      </c>
      <c r="D265" s="137">
        <v>300000</v>
      </c>
      <c r="E265" s="137">
        <v>0</v>
      </c>
    </row>
    <row r="266" spans="1:5" ht="31.5">
      <c r="A266" s="134" t="s">
        <v>847</v>
      </c>
      <c r="B266" s="135">
        <v>256</v>
      </c>
      <c r="C266" s="135">
        <v>0</v>
      </c>
      <c r="D266" s="135">
        <v>0</v>
      </c>
      <c r="E266" s="135">
        <v>0</v>
      </c>
    </row>
    <row r="267" spans="1:5" ht="31.5">
      <c r="A267" s="134" t="s">
        <v>848</v>
      </c>
      <c r="B267" s="135">
        <v>257</v>
      </c>
      <c r="C267" s="135">
        <v>0</v>
      </c>
      <c r="D267" s="135">
        <v>0</v>
      </c>
      <c r="E267" s="135">
        <v>0</v>
      </c>
    </row>
    <row r="268" spans="1:5" ht="31.5">
      <c r="A268" s="134" t="s">
        <v>849</v>
      </c>
      <c r="B268" s="135">
        <v>258</v>
      </c>
      <c r="C268" s="135">
        <v>0</v>
      </c>
      <c r="D268" s="135">
        <v>0</v>
      </c>
      <c r="E268" s="135">
        <v>0</v>
      </c>
    </row>
    <row r="269" spans="1:5" ht="31.5">
      <c r="A269" s="136" t="s">
        <v>850</v>
      </c>
      <c r="B269" s="137">
        <v>259</v>
      </c>
      <c r="C269" s="137">
        <v>0</v>
      </c>
      <c r="D269" s="137">
        <v>0</v>
      </c>
      <c r="E269" s="137">
        <v>0</v>
      </c>
    </row>
    <row r="270" spans="1:5" ht="15.75">
      <c r="A270" s="134" t="s">
        <v>851</v>
      </c>
      <c r="B270" s="135">
        <v>260</v>
      </c>
      <c r="C270" s="134" t="s">
        <v>547</v>
      </c>
      <c r="D270" s="134" t="s">
        <v>547</v>
      </c>
      <c r="E270" s="135">
        <v>0</v>
      </c>
    </row>
    <row r="271" spans="1:5" ht="15.75">
      <c r="A271" s="134" t="s">
        <v>852</v>
      </c>
      <c r="B271" s="135">
        <v>261</v>
      </c>
      <c r="C271" s="134" t="s">
        <v>547</v>
      </c>
      <c r="D271" s="134" t="s">
        <v>547</v>
      </c>
      <c r="E271" s="135">
        <v>0</v>
      </c>
    </row>
    <row r="272" spans="1:5" ht="15.75">
      <c r="A272" s="134" t="s">
        <v>853</v>
      </c>
      <c r="B272" s="135">
        <v>262</v>
      </c>
      <c r="C272" s="134" t="s">
        <v>547</v>
      </c>
      <c r="D272" s="134" t="s">
        <v>547</v>
      </c>
      <c r="E272" s="135">
        <v>0</v>
      </c>
    </row>
    <row r="273" spans="1:5" ht="15.75">
      <c r="A273" s="134" t="s">
        <v>854</v>
      </c>
      <c r="B273" s="135">
        <v>263</v>
      </c>
      <c r="C273" s="134" t="s">
        <v>547</v>
      </c>
      <c r="D273" s="134" t="s">
        <v>547</v>
      </c>
      <c r="E273" s="135">
        <v>0</v>
      </c>
    </row>
    <row r="274" spans="1:5" ht="15.75">
      <c r="A274" s="134" t="s">
        <v>855</v>
      </c>
      <c r="B274" s="135">
        <v>264</v>
      </c>
      <c r="C274" s="134" t="s">
        <v>547</v>
      </c>
      <c r="D274" s="134" t="s">
        <v>547</v>
      </c>
      <c r="E274" s="135">
        <v>0</v>
      </c>
    </row>
    <row r="275" spans="1:5" ht="15.75">
      <c r="A275" s="134" t="s">
        <v>856</v>
      </c>
      <c r="B275" s="135">
        <v>265</v>
      </c>
      <c r="C275" s="134" t="s">
        <v>547</v>
      </c>
      <c r="D275" s="134" t="s">
        <v>547</v>
      </c>
      <c r="E275" s="135">
        <v>0</v>
      </c>
    </row>
    <row r="276" spans="1:5" ht="31.5">
      <c r="A276" s="134" t="s">
        <v>857</v>
      </c>
      <c r="B276" s="135">
        <v>266</v>
      </c>
      <c r="C276" s="134" t="s">
        <v>547</v>
      </c>
      <c r="D276" s="134" t="s">
        <v>547</v>
      </c>
      <c r="E276" s="135">
        <v>0</v>
      </c>
    </row>
    <row r="277" spans="1:5" ht="15.75">
      <c r="A277" s="134" t="s">
        <v>858</v>
      </c>
      <c r="B277" s="135">
        <v>267</v>
      </c>
      <c r="C277" s="134" t="s">
        <v>547</v>
      </c>
      <c r="D277" s="134" t="s">
        <v>547</v>
      </c>
      <c r="E277" s="135">
        <v>0</v>
      </c>
    </row>
    <row r="278" spans="1:5" ht="15.75">
      <c r="A278" s="134" t="s">
        <v>859</v>
      </c>
      <c r="B278" s="135">
        <v>268</v>
      </c>
      <c r="C278" s="134" t="s">
        <v>547</v>
      </c>
      <c r="D278" s="134" t="s">
        <v>547</v>
      </c>
      <c r="E278" s="135">
        <v>0</v>
      </c>
    </row>
    <row r="279" spans="1:5" ht="15.75">
      <c r="A279" s="136" t="s">
        <v>860</v>
      </c>
      <c r="B279" s="137">
        <v>269</v>
      </c>
      <c r="C279" s="137">
        <v>0</v>
      </c>
      <c r="D279" s="137">
        <v>0</v>
      </c>
      <c r="E279" s="137">
        <v>0</v>
      </c>
    </row>
    <row r="280" spans="1:5" ht="15.75">
      <c r="A280" s="134" t="s">
        <v>861</v>
      </c>
      <c r="B280" s="135">
        <v>270</v>
      </c>
      <c r="C280" s="134" t="s">
        <v>547</v>
      </c>
      <c r="D280" s="134" t="s">
        <v>547</v>
      </c>
      <c r="E280" s="135">
        <v>0</v>
      </c>
    </row>
    <row r="281" spans="1:5" ht="15.75">
      <c r="A281" s="134" t="s">
        <v>862</v>
      </c>
      <c r="B281" s="135">
        <v>271</v>
      </c>
      <c r="C281" s="134" t="s">
        <v>547</v>
      </c>
      <c r="D281" s="134" t="s">
        <v>547</v>
      </c>
      <c r="E281" s="135">
        <v>0</v>
      </c>
    </row>
    <row r="282" spans="1:5" ht="15.75">
      <c r="A282" s="134" t="s">
        <v>863</v>
      </c>
      <c r="B282" s="135">
        <v>272</v>
      </c>
      <c r="C282" s="134" t="s">
        <v>547</v>
      </c>
      <c r="D282" s="134" t="s">
        <v>547</v>
      </c>
      <c r="E282" s="135">
        <v>0</v>
      </c>
    </row>
    <row r="283" spans="1:5" ht="15.75">
      <c r="A283" s="134" t="s">
        <v>864</v>
      </c>
      <c r="B283" s="135">
        <v>273</v>
      </c>
      <c r="C283" s="134" t="s">
        <v>547</v>
      </c>
      <c r="D283" s="134" t="s">
        <v>547</v>
      </c>
      <c r="E283" s="135">
        <v>0</v>
      </c>
    </row>
    <row r="284" spans="1:5" ht="15.75">
      <c r="A284" s="134" t="s">
        <v>865</v>
      </c>
      <c r="B284" s="135">
        <v>274</v>
      </c>
      <c r="C284" s="134" t="s">
        <v>547</v>
      </c>
      <c r="D284" s="134" t="s">
        <v>547</v>
      </c>
      <c r="E284" s="135">
        <v>0</v>
      </c>
    </row>
    <row r="285" spans="1:5" ht="15.75">
      <c r="A285" s="134" t="s">
        <v>866</v>
      </c>
      <c r="B285" s="135">
        <v>275</v>
      </c>
      <c r="C285" s="134" t="s">
        <v>547</v>
      </c>
      <c r="D285" s="134" t="s">
        <v>547</v>
      </c>
      <c r="E285" s="135">
        <v>0</v>
      </c>
    </row>
    <row r="286" spans="1:5" ht="31.5">
      <c r="A286" s="134" t="s">
        <v>867</v>
      </c>
      <c r="B286" s="135">
        <v>276</v>
      </c>
      <c r="C286" s="134" t="s">
        <v>547</v>
      </c>
      <c r="D286" s="134" t="s">
        <v>547</v>
      </c>
      <c r="E286" s="135">
        <v>0</v>
      </c>
    </row>
    <row r="287" spans="1:5" ht="15.75">
      <c r="A287" s="134" t="s">
        <v>868</v>
      </c>
      <c r="B287" s="135">
        <v>277</v>
      </c>
      <c r="C287" s="134" t="s">
        <v>547</v>
      </c>
      <c r="D287" s="134" t="s">
        <v>547</v>
      </c>
      <c r="E287" s="135">
        <v>0</v>
      </c>
    </row>
    <row r="288" spans="1:5" ht="15.75">
      <c r="A288" s="134" t="s">
        <v>869</v>
      </c>
      <c r="B288" s="135">
        <v>278</v>
      </c>
      <c r="C288" s="134" t="s">
        <v>547</v>
      </c>
      <c r="D288" s="134" t="s">
        <v>547</v>
      </c>
      <c r="E288" s="135">
        <v>0</v>
      </c>
    </row>
    <row r="289" spans="1:5" ht="15.75">
      <c r="A289" s="134" t="s">
        <v>870</v>
      </c>
      <c r="B289" s="135">
        <v>279</v>
      </c>
      <c r="C289" s="134" t="s">
        <v>547</v>
      </c>
      <c r="D289" s="134" t="s">
        <v>547</v>
      </c>
      <c r="E289" s="135">
        <v>0</v>
      </c>
    </row>
    <row r="290" spans="1:5" ht="15.75">
      <c r="A290" s="134" t="s">
        <v>871</v>
      </c>
      <c r="B290" s="135">
        <v>280</v>
      </c>
      <c r="C290" s="134" t="s">
        <v>547</v>
      </c>
      <c r="D290" s="134" t="s">
        <v>547</v>
      </c>
      <c r="E290" s="135">
        <v>0</v>
      </c>
    </row>
    <row r="291" spans="1:5" ht="15.75">
      <c r="A291" s="136" t="s">
        <v>872</v>
      </c>
      <c r="B291" s="137">
        <v>281</v>
      </c>
      <c r="C291" s="137">
        <v>0</v>
      </c>
      <c r="D291" s="137">
        <v>0</v>
      </c>
      <c r="E291" s="137">
        <v>0</v>
      </c>
    </row>
    <row r="292" spans="1:5" ht="15.75">
      <c r="A292" s="131" t="s">
        <v>873</v>
      </c>
      <c r="B292" s="147">
        <v>282</v>
      </c>
      <c r="C292" s="132">
        <v>497640401</v>
      </c>
      <c r="D292" s="132">
        <v>625773493</v>
      </c>
      <c r="E292" s="132">
        <v>665978991</v>
      </c>
    </row>
    <row r="293" spans="1:5" ht="31.5">
      <c r="A293" s="134" t="s">
        <v>874</v>
      </c>
      <c r="B293" s="135">
        <v>1</v>
      </c>
      <c r="C293" s="135">
        <v>0</v>
      </c>
      <c r="D293" s="135">
        <v>0</v>
      </c>
      <c r="E293" s="135">
        <v>0</v>
      </c>
    </row>
    <row r="294" spans="1:5" ht="31.5">
      <c r="A294" s="134" t="s">
        <v>875</v>
      </c>
      <c r="B294" s="135">
        <v>2</v>
      </c>
      <c r="C294" s="135">
        <v>0</v>
      </c>
      <c r="D294" s="135">
        <v>0</v>
      </c>
      <c r="E294" s="135">
        <v>0</v>
      </c>
    </row>
    <row r="295" spans="1:5" ht="31.5">
      <c r="A295" s="134" t="s">
        <v>876</v>
      </c>
      <c r="B295" s="135">
        <v>3</v>
      </c>
      <c r="C295" s="135">
        <v>0</v>
      </c>
      <c r="D295" s="135">
        <v>0</v>
      </c>
      <c r="E295" s="135">
        <v>0</v>
      </c>
    </row>
    <row r="296" spans="1:5" ht="15.75">
      <c r="A296" s="136" t="s">
        <v>877</v>
      </c>
      <c r="B296" s="137">
        <v>4</v>
      </c>
      <c r="C296" s="137">
        <v>0</v>
      </c>
      <c r="D296" s="137">
        <v>0</v>
      </c>
      <c r="E296" s="137">
        <v>0</v>
      </c>
    </row>
    <row r="297" spans="1:5" ht="31.5">
      <c r="A297" s="134" t="s">
        <v>878</v>
      </c>
      <c r="B297" s="135">
        <v>5</v>
      </c>
      <c r="C297" s="135">
        <v>0</v>
      </c>
      <c r="D297" s="135">
        <v>0</v>
      </c>
      <c r="E297" s="135">
        <v>0</v>
      </c>
    </row>
    <row r="298" spans="1:5" ht="15.75">
      <c r="A298" s="134" t="s">
        <v>879</v>
      </c>
      <c r="B298" s="135">
        <v>6</v>
      </c>
      <c r="C298" s="134" t="s">
        <v>547</v>
      </c>
      <c r="D298" s="134" t="s">
        <v>547</v>
      </c>
      <c r="E298" s="135">
        <v>0</v>
      </c>
    </row>
    <row r="299" spans="1:5" ht="15.75">
      <c r="A299" s="134" t="s">
        <v>880</v>
      </c>
      <c r="B299" s="135">
        <v>7</v>
      </c>
      <c r="C299" s="134" t="s">
        <v>547</v>
      </c>
      <c r="D299" s="134" t="s">
        <v>547</v>
      </c>
      <c r="E299" s="135">
        <v>0</v>
      </c>
    </row>
    <row r="300" spans="1:5" ht="15.75">
      <c r="A300" s="134" t="s">
        <v>881</v>
      </c>
      <c r="B300" s="135">
        <v>8</v>
      </c>
      <c r="C300" s="135">
        <v>0</v>
      </c>
      <c r="D300" s="135">
        <v>0</v>
      </c>
      <c r="E300" s="135">
        <v>0</v>
      </c>
    </row>
    <row r="301" spans="1:5" ht="15.75">
      <c r="A301" s="134" t="s">
        <v>882</v>
      </c>
      <c r="B301" s="135">
        <v>9</v>
      </c>
      <c r="C301" s="135">
        <v>0</v>
      </c>
      <c r="D301" s="135">
        <v>0</v>
      </c>
      <c r="E301" s="135">
        <v>0</v>
      </c>
    </row>
    <row r="302" spans="1:5" ht="15.75">
      <c r="A302" s="134" t="s">
        <v>883</v>
      </c>
      <c r="B302" s="135">
        <v>10</v>
      </c>
      <c r="C302" s="135">
        <v>0</v>
      </c>
      <c r="D302" s="135">
        <v>0</v>
      </c>
      <c r="E302" s="135">
        <v>0</v>
      </c>
    </row>
    <row r="303" spans="1:5" ht="15.75">
      <c r="A303" s="136" t="s">
        <v>884</v>
      </c>
      <c r="B303" s="137">
        <v>11</v>
      </c>
      <c r="C303" s="137">
        <v>0</v>
      </c>
      <c r="D303" s="137">
        <v>0</v>
      </c>
      <c r="E303" s="137">
        <v>0</v>
      </c>
    </row>
    <row r="304" spans="1:5" ht="15.75">
      <c r="A304" s="134" t="s">
        <v>885</v>
      </c>
      <c r="B304" s="135">
        <v>12</v>
      </c>
      <c r="C304" s="160">
        <v>130045581</v>
      </c>
      <c r="D304" s="160">
        <v>129865362</v>
      </c>
      <c r="E304" s="160">
        <v>129865362</v>
      </c>
    </row>
    <row r="305" spans="1:5" ht="15.75">
      <c r="A305" s="134" t="s">
        <v>886</v>
      </c>
      <c r="B305" s="135">
        <v>13</v>
      </c>
      <c r="C305" s="135">
        <v>0</v>
      </c>
      <c r="D305" s="135">
        <v>0</v>
      </c>
      <c r="E305" s="135">
        <v>0</v>
      </c>
    </row>
    <row r="306" spans="1:5" ht="15.75">
      <c r="A306" s="136" t="s">
        <v>887</v>
      </c>
      <c r="B306" s="137">
        <v>14</v>
      </c>
      <c r="C306" s="161">
        <v>130045581</v>
      </c>
      <c r="D306" s="161">
        <v>129865362</v>
      </c>
      <c r="E306" s="161">
        <v>129865362</v>
      </c>
    </row>
    <row r="307" spans="1:5" ht="15.75">
      <c r="A307" s="134" t="s">
        <v>888</v>
      </c>
      <c r="B307" s="135">
        <v>15</v>
      </c>
      <c r="C307" s="135">
        <v>0</v>
      </c>
      <c r="D307" s="135">
        <v>0</v>
      </c>
      <c r="E307" s="135">
        <v>5724400</v>
      </c>
    </row>
    <row r="308" spans="1:5" ht="15.75">
      <c r="A308" s="134" t="s">
        <v>889</v>
      </c>
      <c r="B308" s="135">
        <v>16</v>
      </c>
      <c r="C308" s="134" t="s">
        <v>547</v>
      </c>
      <c r="D308" s="134" t="s">
        <v>547</v>
      </c>
      <c r="E308" s="134" t="s">
        <v>547</v>
      </c>
    </row>
    <row r="309" spans="1:5" ht="15.75">
      <c r="A309" s="134" t="s">
        <v>890</v>
      </c>
      <c r="B309" s="135">
        <v>17</v>
      </c>
      <c r="C309" s="135">
        <v>0</v>
      </c>
      <c r="D309" s="135">
        <v>0</v>
      </c>
      <c r="E309" s="135">
        <v>0</v>
      </c>
    </row>
    <row r="310" spans="1:5" ht="15.75">
      <c r="A310" s="134" t="s">
        <v>891</v>
      </c>
      <c r="B310" s="135">
        <v>18</v>
      </c>
      <c r="C310" s="135">
        <v>0</v>
      </c>
      <c r="D310" s="135">
        <v>0</v>
      </c>
      <c r="E310" s="135">
        <v>0</v>
      </c>
    </row>
    <row r="311" spans="1:5" ht="15.75">
      <c r="A311" s="134" t="s">
        <v>892</v>
      </c>
      <c r="B311" s="135">
        <v>19</v>
      </c>
      <c r="C311" s="134" t="s">
        <v>547</v>
      </c>
      <c r="D311" s="134" t="s">
        <v>547</v>
      </c>
      <c r="E311" s="134" t="s">
        <v>547</v>
      </c>
    </row>
    <row r="312" spans="1:5" ht="15.75">
      <c r="A312" s="134" t="s">
        <v>893</v>
      </c>
      <c r="B312" s="135">
        <v>20</v>
      </c>
      <c r="C312" s="134" t="s">
        <v>547</v>
      </c>
      <c r="D312" s="134" t="s">
        <v>547</v>
      </c>
      <c r="E312" s="134" t="s">
        <v>547</v>
      </c>
    </row>
    <row r="313" spans="1:5" ht="15.75">
      <c r="A313" s="134" t="s">
        <v>894</v>
      </c>
      <c r="B313" s="135">
        <v>21</v>
      </c>
      <c r="C313" s="134" t="s">
        <v>547</v>
      </c>
      <c r="D313" s="134" t="s">
        <v>547</v>
      </c>
      <c r="E313" s="134" t="s">
        <v>547</v>
      </c>
    </row>
    <row r="314" spans="1:5" ht="15.75">
      <c r="A314" s="134" t="s">
        <v>895</v>
      </c>
      <c r="B314" s="135">
        <v>22</v>
      </c>
      <c r="C314" s="134" t="s">
        <v>547</v>
      </c>
      <c r="D314" s="134" t="s">
        <v>547</v>
      </c>
      <c r="E314" s="134" t="s">
        <v>547</v>
      </c>
    </row>
    <row r="315" spans="1:5" ht="15.75">
      <c r="A315" s="136" t="s">
        <v>896</v>
      </c>
      <c r="B315" s="137">
        <v>23</v>
      </c>
      <c r="C315" s="161">
        <v>130045581</v>
      </c>
      <c r="D315" s="161">
        <v>129865362</v>
      </c>
      <c r="E315" s="161">
        <v>135589762</v>
      </c>
    </row>
    <row r="316" spans="1:5" ht="15.75">
      <c r="A316" s="134" t="s">
        <v>897</v>
      </c>
      <c r="B316" s="135">
        <v>24</v>
      </c>
      <c r="C316" s="135">
        <v>0</v>
      </c>
      <c r="D316" s="135">
        <v>0</v>
      </c>
      <c r="E316" s="135">
        <v>0</v>
      </c>
    </row>
    <row r="317" spans="1:5" ht="15.75">
      <c r="A317" s="134" t="s">
        <v>898</v>
      </c>
      <c r="B317" s="135">
        <v>25</v>
      </c>
      <c r="C317" s="135">
        <v>0</v>
      </c>
      <c r="D317" s="135">
        <v>0</v>
      </c>
      <c r="E317" s="135">
        <v>0</v>
      </c>
    </row>
    <row r="318" spans="1:5" ht="15.75">
      <c r="A318" s="134" t="s">
        <v>899</v>
      </c>
      <c r="B318" s="135">
        <v>26</v>
      </c>
      <c r="C318" s="135">
        <v>0</v>
      </c>
      <c r="D318" s="135">
        <v>0</v>
      </c>
      <c r="E318" s="135">
        <v>0</v>
      </c>
    </row>
    <row r="319" spans="1:5" ht="31.5">
      <c r="A319" s="134" t="s">
        <v>900</v>
      </c>
      <c r="B319" s="135">
        <v>27</v>
      </c>
      <c r="C319" s="135">
        <v>0</v>
      </c>
      <c r="D319" s="135">
        <v>0</v>
      </c>
      <c r="E319" s="135">
        <v>0</v>
      </c>
    </row>
    <row r="320" spans="1:5" ht="15.75">
      <c r="A320" s="134" t="s">
        <v>901</v>
      </c>
      <c r="B320" s="135">
        <v>28</v>
      </c>
      <c r="C320" s="135">
        <v>0</v>
      </c>
      <c r="D320" s="135">
        <v>0</v>
      </c>
      <c r="E320" s="135">
        <v>0</v>
      </c>
    </row>
    <row r="321" spans="1:5" ht="15.75">
      <c r="A321" s="136" t="s">
        <v>902</v>
      </c>
      <c r="B321" s="137">
        <v>29</v>
      </c>
      <c r="C321" s="137">
        <v>0</v>
      </c>
      <c r="D321" s="137">
        <v>0</v>
      </c>
      <c r="E321" s="137">
        <v>0</v>
      </c>
    </row>
    <row r="322" spans="1:5" ht="15.75">
      <c r="A322" s="134" t="s">
        <v>903</v>
      </c>
      <c r="B322" s="135">
        <v>30</v>
      </c>
      <c r="C322" s="135">
        <v>0</v>
      </c>
      <c r="D322" s="135">
        <v>0</v>
      </c>
      <c r="E322" s="135">
        <v>0</v>
      </c>
    </row>
    <row r="323" spans="1:5" ht="15.75">
      <c r="A323" s="134" t="s">
        <v>904</v>
      </c>
      <c r="B323" s="135">
        <v>31</v>
      </c>
      <c r="C323" s="135">
        <v>0</v>
      </c>
      <c r="D323" s="135">
        <v>0</v>
      </c>
      <c r="E323" s="135">
        <v>0</v>
      </c>
    </row>
    <row r="324" spans="1:5" ht="15.75">
      <c r="A324" s="131" t="s">
        <v>905</v>
      </c>
      <c r="B324" s="147">
        <v>32</v>
      </c>
      <c r="C324" s="132">
        <v>130045581</v>
      </c>
      <c r="D324" s="132">
        <v>129865362</v>
      </c>
      <c r="E324" s="132">
        <v>135589762</v>
      </c>
    </row>
    <row r="325" spans="1:5" ht="15.75">
      <c r="A325" s="147" t="s">
        <v>906</v>
      </c>
      <c r="B325" s="147"/>
      <c r="C325" s="147">
        <f>SUM(C292+C324)</f>
        <v>627685982</v>
      </c>
      <c r="D325" s="147">
        <f>SUM(D292+D324)</f>
        <v>755638855</v>
      </c>
      <c r="E325" s="147">
        <f>SUM(E292+E324)</f>
        <v>801568753</v>
      </c>
    </row>
  </sheetData>
  <mergeCells count="1">
    <mergeCell ref="A3:E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X317"/>
  <sheetViews>
    <sheetView workbookViewId="0">
      <selection activeCell="A2" sqref="A2:S4"/>
    </sheetView>
  </sheetViews>
  <sheetFormatPr defaultRowHeight="15"/>
  <cols>
    <col min="19" max="19" width="10.7109375" customWidth="1"/>
  </cols>
  <sheetData>
    <row r="2" spans="1:19">
      <c r="A2" s="410" t="s">
        <v>1010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2"/>
    </row>
    <row r="3" spans="1:19">
      <c r="A3" s="413"/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5"/>
    </row>
    <row r="4" spans="1:19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8"/>
    </row>
    <row r="5" spans="1:19" ht="15.75" thickBo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9"/>
      <c r="P5" s="168"/>
      <c r="Q5" s="168"/>
      <c r="R5" s="168"/>
      <c r="S5" s="168"/>
    </row>
    <row r="6" spans="1:19" ht="15.75" thickTop="1">
      <c r="A6" s="419" t="s">
        <v>39</v>
      </c>
      <c r="B6" s="420"/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1"/>
      <c r="O6" s="427" t="s">
        <v>10</v>
      </c>
      <c r="P6" s="403" t="s">
        <v>178</v>
      </c>
      <c r="Q6" s="404"/>
      <c r="R6" s="404"/>
      <c r="S6" s="405"/>
    </row>
    <row r="7" spans="1:19">
      <c r="A7" s="422"/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4"/>
      <c r="O7" s="428"/>
      <c r="P7" s="406"/>
      <c r="Q7" s="406"/>
      <c r="R7" s="406"/>
      <c r="S7" s="407"/>
    </row>
    <row r="8" spans="1:19" ht="15.75" thickBot="1">
      <c r="A8" s="425"/>
      <c r="B8" s="408"/>
      <c r="C8" s="408"/>
      <c r="D8" s="408"/>
      <c r="E8" s="408"/>
      <c r="F8" s="408"/>
      <c r="G8" s="408"/>
      <c r="H8" s="408"/>
      <c r="I8" s="408"/>
      <c r="J8" s="408"/>
      <c r="K8" s="408"/>
      <c r="L8" s="408"/>
      <c r="M8" s="408"/>
      <c r="N8" s="426"/>
      <c r="O8" s="429"/>
      <c r="P8" s="408"/>
      <c r="Q8" s="408"/>
      <c r="R8" s="408"/>
      <c r="S8" s="409"/>
    </row>
    <row r="9" spans="1:19" ht="15.75" thickTop="1">
      <c r="A9" s="395" t="s">
        <v>188</v>
      </c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124">
        <f>2-1</f>
        <v>1</v>
      </c>
      <c r="P9" s="396" t="s">
        <v>189</v>
      </c>
      <c r="Q9" s="396"/>
      <c r="R9" s="396"/>
      <c r="S9" s="396"/>
    </row>
    <row r="10" spans="1:19">
      <c r="A10" s="393" t="s">
        <v>190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ref="O10:O73" si="0">O9+1</f>
        <v>2</v>
      </c>
      <c r="P10" s="394" t="s">
        <v>189</v>
      </c>
      <c r="Q10" s="394"/>
      <c r="R10" s="394"/>
      <c r="S10" s="394"/>
    </row>
    <row r="11" spans="1:19">
      <c r="A11" s="393" t="s">
        <v>191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3</v>
      </c>
      <c r="P11" s="394" t="s">
        <v>189</v>
      </c>
      <c r="Q11" s="394"/>
      <c r="R11" s="394"/>
      <c r="S11" s="394"/>
    </row>
    <row r="12" spans="1:19">
      <c r="A12" s="393" t="s">
        <v>192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4</v>
      </c>
      <c r="P12" s="394" t="s">
        <v>189</v>
      </c>
      <c r="Q12" s="394"/>
      <c r="R12" s="394"/>
      <c r="S12" s="394"/>
    </row>
    <row r="13" spans="1:19">
      <c r="A13" s="393" t="s">
        <v>193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5</v>
      </c>
      <c r="P13" s="394" t="s">
        <v>189</v>
      </c>
      <c r="Q13" s="394"/>
      <c r="R13" s="394"/>
      <c r="S13" s="394"/>
    </row>
    <row r="14" spans="1:19">
      <c r="A14" s="393" t="s">
        <v>194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6</v>
      </c>
      <c r="P14" s="394" t="s">
        <v>189</v>
      </c>
      <c r="Q14" s="394"/>
      <c r="R14" s="394"/>
      <c r="S14" s="394"/>
    </row>
    <row r="15" spans="1:19">
      <c r="A15" s="393" t="s">
        <v>195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7</v>
      </c>
      <c r="P15" s="394" t="s">
        <v>189</v>
      </c>
      <c r="Q15" s="394"/>
      <c r="R15" s="394"/>
      <c r="S15" s="394"/>
    </row>
    <row r="16" spans="1:19">
      <c r="A16" s="393" t="s">
        <v>196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8</v>
      </c>
      <c r="P16" s="394" t="s">
        <v>189</v>
      </c>
      <c r="Q16" s="394"/>
      <c r="R16" s="394"/>
      <c r="S16" s="394"/>
    </row>
    <row r="17" spans="1:24">
      <c r="A17" s="393" t="s">
        <v>197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9</v>
      </c>
      <c r="P17" s="394" t="s">
        <v>189</v>
      </c>
      <c r="Q17" s="394"/>
      <c r="R17" s="394"/>
      <c r="S17" s="394"/>
    </row>
    <row r="18" spans="1:24">
      <c r="A18" s="393" t="s">
        <v>198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10</v>
      </c>
      <c r="P18" s="397" t="s">
        <v>189</v>
      </c>
      <c r="Q18" s="397"/>
      <c r="R18" s="397"/>
      <c r="S18" s="397"/>
    </row>
    <row r="19" spans="1:24">
      <c r="A19" s="393" t="s">
        <v>199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11</v>
      </c>
      <c r="P19" s="397" t="s">
        <v>189</v>
      </c>
      <c r="Q19" s="397"/>
      <c r="R19" s="397"/>
      <c r="S19" s="397"/>
    </row>
    <row r="20" spans="1:24">
      <c r="A20" s="393" t="s">
        <v>200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12</v>
      </c>
      <c r="P20" s="397" t="s">
        <v>189</v>
      </c>
      <c r="Q20" s="397"/>
      <c r="R20" s="397"/>
      <c r="S20" s="397"/>
    </row>
    <row r="21" spans="1:24">
      <c r="A21" s="393" t="s">
        <v>201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13</v>
      </c>
      <c r="P21" s="397" t="s">
        <v>189</v>
      </c>
      <c r="Q21" s="397"/>
      <c r="R21" s="397"/>
      <c r="S21" s="397"/>
    </row>
    <row r="22" spans="1:24">
      <c r="A22" s="393" t="s">
        <v>203</v>
      </c>
      <c r="B22" s="393"/>
      <c r="C22" s="393"/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170">
        <f t="shared" si="0"/>
        <v>14</v>
      </c>
      <c r="P22" s="397" t="s">
        <v>189</v>
      </c>
      <c r="Q22" s="397"/>
      <c r="R22" s="397"/>
      <c r="S22" s="397"/>
    </row>
    <row r="23" spans="1:24">
      <c r="A23" s="398" t="s">
        <v>204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171">
        <f t="shared" si="0"/>
        <v>15</v>
      </c>
      <c r="P23" s="399" t="s">
        <v>189</v>
      </c>
      <c r="Q23" s="399"/>
      <c r="R23" s="399"/>
      <c r="S23" s="399"/>
    </row>
    <row r="24" spans="1:24">
      <c r="A24" s="393" t="s">
        <v>205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16</v>
      </c>
      <c r="P24" s="397" t="s">
        <v>963</v>
      </c>
      <c r="Q24" s="397"/>
      <c r="R24" s="397"/>
      <c r="S24" s="397"/>
    </row>
    <row r="25" spans="1:24">
      <c r="A25" s="393" t="s">
        <v>206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17</v>
      </c>
      <c r="P25" s="397" t="s">
        <v>189</v>
      </c>
      <c r="Q25" s="397"/>
      <c r="R25" s="397"/>
      <c r="S25" s="397"/>
      <c r="X25" s="124"/>
    </row>
    <row r="26" spans="1:24">
      <c r="A26" s="393" t="s">
        <v>207</v>
      </c>
      <c r="B26" s="393"/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170">
        <f t="shared" si="0"/>
        <v>18</v>
      </c>
      <c r="P26" s="397" t="s">
        <v>964</v>
      </c>
      <c r="Q26" s="397"/>
      <c r="R26" s="397"/>
      <c r="S26" s="397"/>
    </row>
    <row r="27" spans="1:24">
      <c r="A27" s="398" t="s">
        <v>208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19</v>
      </c>
      <c r="P27" s="400" t="s">
        <v>965</v>
      </c>
      <c r="Q27" s="400"/>
      <c r="R27" s="400"/>
      <c r="S27" s="400"/>
    </row>
    <row r="28" spans="1:24">
      <c r="A28" s="398" t="s">
        <v>209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20</v>
      </c>
      <c r="P28" s="400" t="s">
        <v>965</v>
      </c>
      <c r="Q28" s="400"/>
      <c r="R28" s="400"/>
      <c r="S28" s="400"/>
    </row>
    <row r="29" spans="1:24">
      <c r="A29" s="398" t="s">
        <v>210</v>
      </c>
      <c r="B29" s="398"/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171">
        <f t="shared" si="0"/>
        <v>21</v>
      </c>
      <c r="P29" s="400" t="s">
        <v>966</v>
      </c>
      <c r="Q29" s="400"/>
      <c r="R29" s="400"/>
      <c r="S29" s="400"/>
    </row>
    <row r="30" spans="1:24">
      <c r="A30" s="393" t="s">
        <v>211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22</v>
      </c>
      <c r="P30" s="394" t="s">
        <v>968</v>
      </c>
      <c r="Q30" s="394"/>
      <c r="R30" s="394"/>
      <c r="S30" s="394"/>
    </row>
    <row r="31" spans="1:24">
      <c r="A31" s="393" t="s">
        <v>212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23</v>
      </c>
      <c r="P31" s="394" t="s">
        <v>189</v>
      </c>
      <c r="Q31" s="394"/>
      <c r="R31" s="394"/>
      <c r="S31" s="394"/>
    </row>
    <row r="32" spans="1:24">
      <c r="A32" s="393" t="s">
        <v>213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24</v>
      </c>
      <c r="P32" s="394" t="s">
        <v>189</v>
      </c>
      <c r="Q32" s="394"/>
      <c r="R32" s="394"/>
      <c r="S32" s="394"/>
    </row>
    <row r="33" spans="1:19">
      <c r="A33" s="393" t="s">
        <v>214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25</v>
      </c>
      <c r="P33" s="394" t="s">
        <v>189</v>
      </c>
      <c r="Q33" s="394"/>
      <c r="R33" s="394"/>
      <c r="S33" s="394"/>
    </row>
    <row r="34" spans="1:19">
      <c r="A34" s="393" t="s">
        <v>215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26</v>
      </c>
      <c r="P34" s="394" t="s">
        <v>189</v>
      </c>
      <c r="Q34" s="394"/>
      <c r="R34" s="394"/>
      <c r="S34" s="394"/>
    </row>
    <row r="35" spans="1:19">
      <c r="A35" s="393" t="s">
        <v>216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27</v>
      </c>
      <c r="P35" s="394" t="s">
        <v>969</v>
      </c>
      <c r="Q35" s="394"/>
      <c r="R35" s="394"/>
      <c r="S35" s="394"/>
    </row>
    <row r="36" spans="1:19">
      <c r="A36" s="393" t="s">
        <v>217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28</v>
      </c>
      <c r="P36" s="394" t="s">
        <v>970</v>
      </c>
      <c r="Q36" s="394"/>
      <c r="R36" s="394"/>
      <c r="S36" s="394"/>
    </row>
    <row r="37" spans="1:19">
      <c r="A37" s="393" t="s">
        <v>218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29</v>
      </c>
      <c r="P37" s="394" t="s">
        <v>971</v>
      </c>
      <c r="Q37" s="394"/>
      <c r="R37" s="394"/>
      <c r="S37" s="394"/>
    </row>
    <row r="38" spans="1:19">
      <c r="A38" s="393" t="s">
        <v>219</v>
      </c>
      <c r="B38" s="393"/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170">
        <f t="shared" si="0"/>
        <v>30</v>
      </c>
      <c r="P38" s="394" t="s">
        <v>189</v>
      </c>
      <c r="Q38" s="394"/>
      <c r="R38" s="394"/>
      <c r="S38" s="394"/>
    </row>
    <row r="39" spans="1:19">
      <c r="A39" s="398" t="s">
        <v>220</v>
      </c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171">
        <f t="shared" si="0"/>
        <v>31</v>
      </c>
      <c r="P39" s="400" t="s">
        <v>973</v>
      </c>
      <c r="Q39" s="400"/>
      <c r="R39" s="400"/>
      <c r="S39" s="400"/>
    </row>
    <row r="40" spans="1:19">
      <c r="A40" s="393" t="s">
        <v>221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1">
        <f t="shared" si="0"/>
        <v>32</v>
      </c>
      <c r="P40" s="400" t="s">
        <v>974</v>
      </c>
      <c r="Q40" s="400"/>
      <c r="R40" s="400"/>
      <c r="S40" s="400"/>
    </row>
    <row r="41" spans="1:19">
      <c r="A41" s="393" t="s">
        <v>222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170">
        <f t="shared" si="0"/>
        <v>33</v>
      </c>
      <c r="P41" s="394" t="s">
        <v>975</v>
      </c>
      <c r="Q41" s="394"/>
      <c r="R41" s="394"/>
      <c r="S41" s="394"/>
    </row>
    <row r="42" spans="1:19">
      <c r="A42" s="398" t="s">
        <v>223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171">
        <f t="shared" si="0"/>
        <v>34</v>
      </c>
      <c r="P42" s="400" t="s">
        <v>976</v>
      </c>
      <c r="Q42" s="400"/>
      <c r="R42" s="400"/>
      <c r="S42" s="400"/>
    </row>
    <row r="43" spans="1:19">
      <c r="A43" s="393" t="s">
        <v>224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35</v>
      </c>
      <c r="P43" s="394" t="s">
        <v>977</v>
      </c>
      <c r="Q43" s="394"/>
      <c r="R43" s="394"/>
      <c r="S43" s="394"/>
    </row>
    <row r="44" spans="1:19">
      <c r="A44" s="393" t="s">
        <v>225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36</v>
      </c>
      <c r="P44" s="394" t="s">
        <v>189</v>
      </c>
      <c r="Q44" s="394"/>
      <c r="R44" s="394"/>
      <c r="S44" s="394"/>
    </row>
    <row r="45" spans="1:19">
      <c r="A45" s="393" t="s">
        <v>226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37</v>
      </c>
      <c r="P45" s="394" t="s">
        <v>979</v>
      </c>
      <c r="Q45" s="394"/>
      <c r="R45" s="394"/>
      <c r="S45" s="394"/>
    </row>
    <row r="46" spans="1:19">
      <c r="A46" s="393" t="s">
        <v>228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38</v>
      </c>
      <c r="P46" s="394" t="s">
        <v>189</v>
      </c>
      <c r="Q46" s="394"/>
      <c r="R46" s="394"/>
      <c r="S46" s="394"/>
    </row>
    <row r="47" spans="1:19">
      <c r="A47" s="393" t="s">
        <v>229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39</v>
      </c>
      <c r="P47" s="394" t="s">
        <v>980</v>
      </c>
      <c r="Q47" s="394"/>
      <c r="R47" s="394"/>
      <c r="S47" s="394"/>
    </row>
    <row r="48" spans="1:19">
      <c r="A48" s="393" t="s">
        <v>230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40</v>
      </c>
      <c r="P48" s="394" t="s">
        <v>982</v>
      </c>
      <c r="Q48" s="394"/>
      <c r="R48" s="394"/>
      <c r="S48" s="394"/>
    </row>
    <row r="49" spans="1:19">
      <c r="A49" s="393" t="s">
        <v>231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41</v>
      </c>
      <c r="P49" s="394" t="s">
        <v>189</v>
      </c>
      <c r="Q49" s="394"/>
      <c r="R49" s="394"/>
      <c r="S49" s="394"/>
    </row>
    <row r="50" spans="1:19">
      <c r="A50" s="393" t="s">
        <v>232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42</v>
      </c>
      <c r="P50" s="394" t="s">
        <v>189</v>
      </c>
      <c r="Q50" s="394"/>
      <c r="R50" s="394"/>
      <c r="S50" s="394"/>
    </row>
    <row r="51" spans="1:19">
      <c r="A51" s="393" t="s">
        <v>233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43</v>
      </c>
      <c r="P51" s="394" t="s">
        <v>983</v>
      </c>
      <c r="Q51" s="394"/>
      <c r="R51" s="394"/>
      <c r="S51" s="394"/>
    </row>
    <row r="52" spans="1:19">
      <c r="A52" s="393" t="s">
        <v>234</v>
      </c>
      <c r="B52" s="393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170">
        <f t="shared" si="0"/>
        <v>44</v>
      </c>
      <c r="P52" s="394" t="s">
        <v>189</v>
      </c>
      <c r="Q52" s="394"/>
      <c r="R52" s="394"/>
      <c r="S52" s="394"/>
    </row>
    <row r="53" spans="1:19">
      <c r="A53" s="398" t="s">
        <v>235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171">
        <f t="shared" si="0"/>
        <v>45</v>
      </c>
      <c r="P53" s="400" t="s">
        <v>985</v>
      </c>
      <c r="Q53" s="400"/>
      <c r="R53" s="400"/>
      <c r="S53" s="400"/>
    </row>
    <row r="54" spans="1:19">
      <c r="A54" s="393" t="s">
        <v>236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46</v>
      </c>
      <c r="P54" s="394" t="s">
        <v>189</v>
      </c>
      <c r="Q54" s="394"/>
      <c r="R54" s="394"/>
      <c r="S54" s="394"/>
    </row>
    <row r="55" spans="1:19">
      <c r="A55" s="393" t="s">
        <v>237</v>
      </c>
      <c r="B55" s="393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170">
        <f t="shared" si="0"/>
        <v>47</v>
      </c>
      <c r="P55" s="394" t="s">
        <v>189</v>
      </c>
      <c r="Q55" s="394"/>
      <c r="R55" s="394"/>
      <c r="S55" s="394"/>
    </row>
    <row r="56" spans="1:19">
      <c r="A56" s="398" t="s">
        <v>238</v>
      </c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171">
        <f t="shared" si="0"/>
        <v>48</v>
      </c>
      <c r="P56" s="400" t="s">
        <v>189</v>
      </c>
      <c r="Q56" s="400"/>
      <c r="R56" s="400"/>
      <c r="S56" s="400"/>
    </row>
    <row r="57" spans="1:19">
      <c r="A57" s="393" t="s">
        <v>239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49</v>
      </c>
      <c r="P57" s="394" t="s">
        <v>987</v>
      </c>
      <c r="Q57" s="394"/>
      <c r="R57" s="394"/>
      <c r="S57" s="394"/>
    </row>
    <row r="58" spans="1:19">
      <c r="A58" s="393" t="s">
        <v>240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50</v>
      </c>
      <c r="P58" s="394" t="s">
        <v>189</v>
      </c>
      <c r="Q58" s="394"/>
      <c r="R58" s="394"/>
      <c r="S58" s="394"/>
    </row>
    <row r="59" spans="1:19">
      <c r="A59" s="393" t="s">
        <v>241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51</v>
      </c>
      <c r="P59" s="394" t="s">
        <v>189</v>
      </c>
      <c r="Q59" s="394"/>
      <c r="R59" s="394"/>
      <c r="S59" s="394"/>
    </row>
    <row r="60" spans="1:19">
      <c r="A60" s="393" t="s">
        <v>242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52</v>
      </c>
      <c r="P60" s="394" t="s">
        <v>189</v>
      </c>
      <c r="Q60" s="394"/>
      <c r="R60" s="394"/>
      <c r="S60" s="394"/>
    </row>
    <row r="61" spans="1:19">
      <c r="A61" s="393" t="s">
        <v>243</v>
      </c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170">
        <f t="shared" si="0"/>
        <v>53</v>
      </c>
      <c r="P61" s="394" t="s">
        <v>189</v>
      </c>
      <c r="Q61" s="394"/>
      <c r="R61" s="394"/>
      <c r="S61" s="394"/>
    </row>
    <row r="62" spans="1:19">
      <c r="A62" s="398" t="s">
        <v>244</v>
      </c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171">
        <f t="shared" si="0"/>
        <v>54</v>
      </c>
      <c r="P62" s="400" t="s">
        <v>189</v>
      </c>
      <c r="Q62" s="400"/>
      <c r="R62" s="400"/>
      <c r="S62" s="400"/>
    </row>
    <row r="63" spans="1:19">
      <c r="A63" s="393" t="s">
        <v>245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55</v>
      </c>
      <c r="P63" s="394" t="s">
        <v>189</v>
      </c>
      <c r="Q63" s="394"/>
      <c r="R63" s="394"/>
      <c r="S63" s="394"/>
    </row>
    <row r="64" spans="1:19">
      <c r="A64" s="393" t="s">
        <v>246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56</v>
      </c>
      <c r="P64" s="394" t="s">
        <v>189</v>
      </c>
      <c r="Q64" s="394"/>
      <c r="R64" s="394"/>
      <c r="S64" s="394"/>
    </row>
    <row r="65" spans="1:19">
      <c r="A65" s="393" t="s">
        <v>247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57</v>
      </c>
      <c r="P65" s="394" t="s">
        <v>189</v>
      </c>
      <c r="Q65" s="394"/>
      <c r="R65" s="394"/>
      <c r="S65" s="394"/>
    </row>
    <row r="66" spans="1:19">
      <c r="A66" s="393" t="s">
        <v>248</v>
      </c>
      <c r="B66" s="393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170">
        <f t="shared" si="0"/>
        <v>58</v>
      </c>
      <c r="P66" s="394" t="s">
        <v>189</v>
      </c>
      <c r="Q66" s="394"/>
      <c r="R66" s="394"/>
      <c r="S66" s="394"/>
    </row>
    <row r="67" spans="1:19">
      <c r="A67" s="398" t="s">
        <v>249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59</v>
      </c>
      <c r="P67" s="400" t="s">
        <v>987</v>
      </c>
      <c r="Q67" s="400"/>
      <c r="R67" s="400"/>
      <c r="S67" s="400"/>
    </row>
    <row r="68" spans="1:19">
      <c r="A68" s="398" t="s">
        <v>250</v>
      </c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171">
        <f t="shared" si="0"/>
        <v>60</v>
      </c>
      <c r="P68" s="400" t="s">
        <v>989</v>
      </c>
      <c r="Q68" s="400"/>
      <c r="R68" s="400"/>
      <c r="S68" s="400"/>
    </row>
    <row r="69" spans="1:19">
      <c r="A69" s="393" t="s">
        <v>251</v>
      </c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170">
        <f t="shared" si="0"/>
        <v>61</v>
      </c>
      <c r="P69" s="394" t="s">
        <v>189</v>
      </c>
      <c r="Q69" s="394"/>
      <c r="R69" s="394"/>
      <c r="S69" s="394"/>
    </row>
    <row r="70" spans="1:19">
      <c r="A70" s="398" t="s">
        <v>252</v>
      </c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171">
        <f t="shared" si="0"/>
        <v>62</v>
      </c>
      <c r="P70" s="400" t="s">
        <v>189</v>
      </c>
      <c r="Q70" s="400"/>
      <c r="R70" s="400"/>
      <c r="S70" s="400"/>
    </row>
    <row r="71" spans="1:19">
      <c r="A71" s="393" t="s">
        <v>253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63</v>
      </c>
      <c r="P71" s="394" t="s">
        <v>189</v>
      </c>
      <c r="Q71" s="394"/>
      <c r="R71" s="394"/>
      <c r="S71" s="394"/>
    </row>
    <row r="72" spans="1:19">
      <c r="A72" s="393" t="s">
        <v>254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64</v>
      </c>
      <c r="P72" s="394" t="s">
        <v>189</v>
      </c>
      <c r="Q72" s="394"/>
      <c r="R72" s="394"/>
      <c r="S72" s="394"/>
    </row>
    <row r="73" spans="1:19">
      <c r="A73" s="393" t="s">
        <v>255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si="0"/>
        <v>65</v>
      </c>
      <c r="P73" s="394" t="s">
        <v>189</v>
      </c>
      <c r="Q73" s="394"/>
      <c r="R73" s="394"/>
      <c r="S73" s="394"/>
    </row>
    <row r="74" spans="1:19">
      <c r="A74" s="393" t="s">
        <v>256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ref="O74:O137" si="1">O73+1</f>
        <v>66</v>
      </c>
      <c r="P74" s="394" t="s">
        <v>189</v>
      </c>
      <c r="Q74" s="394"/>
      <c r="R74" s="394"/>
      <c r="S74" s="394"/>
    </row>
    <row r="75" spans="1:19">
      <c r="A75" s="393" t="s">
        <v>257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67</v>
      </c>
      <c r="P75" s="394" t="s">
        <v>189</v>
      </c>
      <c r="Q75" s="394"/>
      <c r="R75" s="394"/>
      <c r="S75" s="394"/>
    </row>
    <row r="76" spans="1:19">
      <c r="A76" s="393" t="s">
        <v>258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68</v>
      </c>
      <c r="P76" s="394" t="s">
        <v>189</v>
      </c>
      <c r="Q76" s="394"/>
      <c r="R76" s="394"/>
      <c r="S76" s="394"/>
    </row>
    <row r="77" spans="1:19">
      <c r="A77" s="393" t="s">
        <v>259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69</v>
      </c>
      <c r="P77" s="394" t="s">
        <v>189</v>
      </c>
      <c r="Q77" s="394"/>
      <c r="R77" s="394"/>
      <c r="S77" s="394"/>
    </row>
    <row r="78" spans="1:19">
      <c r="A78" s="393" t="s">
        <v>260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70</v>
      </c>
      <c r="P78" s="394" t="s">
        <v>189</v>
      </c>
      <c r="Q78" s="394"/>
      <c r="R78" s="394"/>
      <c r="S78" s="394"/>
    </row>
    <row r="79" spans="1:19">
      <c r="A79" s="393" t="s">
        <v>261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71</v>
      </c>
      <c r="P79" s="394" t="s">
        <v>189</v>
      </c>
      <c r="Q79" s="394"/>
      <c r="R79" s="394"/>
      <c r="S79" s="394"/>
    </row>
    <row r="80" spans="1:19">
      <c r="A80" s="393" t="s">
        <v>262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72</v>
      </c>
      <c r="P80" s="394" t="s">
        <v>189</v>
      </c>
      <c r="Q80" s="394"/>
      <c r="R80" s="394"/>
      <c r="S80" s="394"/>
    </row>
    <row r="81" spans="1:19">
      <c r="A81" s="393" t="s">
        <v>263</v>
      </c>
      <c r="B81" s="393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170">
        <f t="shared" si="1"/>
        <v>73</v>
      </c>
      <c r="P81" s="394" t="s">
        <v>189</v>
      </c>
      <c r="Q81" s="394"/>
      <c r="R81" s="394"/>
      <c r="S81" s="394"/>
    </row>
    <row r="82" spans="1:19">
      <c r="A82" s="401" t="s">
        <v>562</v>
      </c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171">
        <f t="shared" si="1"/>
        <v>74</v>
      </c>
      <c r="P82" s="400" t="s">
        <v>189</v>
      </c>
      <c r="Q82" s="400"/>
      <c r="R82" s="400"/>
      <c r="S82" s="400"/>
    </row>
    <row r="83" spans="1:19">
      <c r="A83" s="393" t="s">
        <v>264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75</v>
      </c>
      <c r="P83" s="394" t="s">
        <v>189</v>
      </c>
      <c r="Q83" s="394"/>
      <c r="R83" s="394"/>
      <c r="S83" s="394"/>
    </row>
    <row r="84" spans="1:19">
      <c r="A84" s="393" t="s">
        <v>265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76</v>
      </c>
      <c r="P84" s="394" t="s">
        <v>189</v>
      </c>
      <c r="Q84" s="394"/>
      <c r="R84" s="394"/>
      <c r="S84" s="394"/>
    </row>
    <row r="85" spans="1:19">
      <c r="A85" s="393" t="s">
        <v>266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77</v>
      </c>
      <c r="P85" s="394" t="s">
        <v>189</v>
      </c>
      <c r="Q85" s="394"/>
      <c r="R85" s="394"/>
      <c r="S85" s="394"/>
    </row>
    <row r="86" spans="1:19">
      <c r="A86" s="393" t="s">
        <v>267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78</v>
      </c>
      <c r="P86" s="394" t="s">
        <v>189</v>
      </c>
      <c r="Q86" s="394"/>
      <c r="R86" s="394"/>
      <c r="S86" s="394"/>
    </row>
    <row r="87" spans="1:19">
      <c r="A87" s="393" t="s">
        <v>268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79</v>
      </c>
      <c r="P87" s="394" t="s">
        <v>189</v>
      </c>
      <c r="Q87" s="394"/>
      <c r="R87" s="394"/>
      <c r="S87" s="394"/>
    </row>
    <row r="88" spans="1:19">
      <c r="A88" s="393" t="s">
        <v>269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80</v>
      </c>
      <c r="P88" s="394" t="s">
        <v>189</v>
      </c>
      <c r="Q88" s="394"/>
      <c r="R88" s="394"/>
      <c r="S88" s="394"/>
    </row>
    <row r="89" spans="1:19">
      <c r="A89" s="393" t="s">
        <v>270</v>
      </c>
      <c r="B89" s="393"/>
      <c r="C89" s="393"/>
      <c r="D89" s="393"/>
      <c r="E89" s="393"/>
      <c r="F89" s="393"/>
      <c r="G89" s="393"/>
      <c r="H89" s="393"/>
      <c r="I89" s="393"/>
      <c r="J89" s="393"/>
      <c r="K89" s="393"/>
      <c r="L89" s="393"/>
      <c r="M89" s="393"/>
      <c r="N89" s="393"/>
      <c r="O89" s="170">
        <f t="shared" si="1"/>
        <v>81</v>
      </c>
      <c r="P89" s="394" t="s">
        <v>189</v>
      </c>
      <c r="Q89" s="394"/>
      <c r="R89" s="394"/>
      <c r="S89" s="394"/>
    </row>
    <row r="90" spans="1:19">
      <c r="A90" s="402" t="s">
        <v>563</v>
      </c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402"/>
      <c r="M90" s="402"/>
      <c r="N90" s="402"/>
      <c r="O90" s="170">
        <f t="shared" si="1"/>
        <v>82</v>
      </c>
      <c r="P90" s="394" t="s">
        <v>189</v>
      </c>
      <c r="Q90" s="394"/>
      <c r="R90" s="394"/>
      <c r="S90" s="394"/>
    </row>
    <row r="91" spans="1:19">
      <c r="A91" s="393" t="s">
        <v>271</v>
      </c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170">
        <f t="shared" si="1"/>
        <v>83</v>
      </c>
      <c r="P91" s="394" t="s">
        <v>189</v>
      </c>
      <c r="Q91" s="394"/>
      <c r="R91" s="394"/>
      <c r="S91" s="394"/>
    </row>
    <row r="92" spans="1:19">
      <c r="A92" s="401" t="s">
        <v>565</v>
      </c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171">
        <f t="shared" si="1"/>
        <v>84</v>
      </c>
      <c r="P92" s="400" t="s">
        <v>189</v>
      </c>
      <c r="Q92" s="400"/>
      <c r="R92" s="400"/>
      <c r="S92" s="400"/>
    </row>
    <row r="93" spans="1:19">
      <c r="A93" s="393" t="s">
        <v>272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85</v>
      </c>
      <c r="P93" s="394" t="s">
        <v>189</v>
      </c>
      <c r="Q93" s="394"/>
      <c r="R93" s="394"/>
      <c r="S93" s="394"/>
    </row>
    <row r="94" spans="1:19">
      <c r="A94" s="393" t="s">
        <v>273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86</v>
      </c>
      <c r="P94" s="394" t="s">
        <v>189</v>
      </c>
      <c r="Q94" s="394"/>
      <c r="R94" s="394"/>
      <c r="S94" s="394"/>
    </row>
    <row r="95" spans="1:19">
      <c r="A95" s="393" t="s">
        <v>274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87</v>
      </c>
      <c r="P95" s="394" t="s">
        <v>189</v>
      </c>
      <c r="Q95" s="394"/>
      <c r="R95" s="394"/>
      <c r="S95" s="394"/>
    </row>
    <row r="96" spans="1:19">
      <c r="A96" s="393" t="s">
        <v>275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88</v>
      </c>
      <c r="P96" s="394" t="s">
        <v>189</v>
      </c>
      <c r="Q96" s="394"/>
      <c r="R96" s="394"/>
      <c r="S96" s="394"/>
    </row>
    <row r="97" spans="1:19">
      <c r="A97" s="393" t="s">
        <v>276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89</v>
      </c>
      <c r="P97" s="394" t="s">
        <v>189</v>
      </c>
      <c r="Q97" s="394"/>
      <c r="R97" s="394"/>
      <c r="S97" s="394"/>
    </row>
    <row r="98" spans="1:19">
      <c r="A98" s="393" t="s">
        <v>277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90</v>
      </c>
      <c r="P98" s="394" t="s">
        <v>189</v>
      </c>
      <c r="Q98" s="394"/>
      <c r="R98" s="394"/>
      <c r="S98" s="394"/>
    </row>
    <row r="99" spans="1:19">
      <c r="A99" s="393" t="s">
        <v>278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91</v>
      </c>
      <c r="P99" s="394" t="s">
        <v>189</v>
      </c>
      <c r="Q99" s="394"/>
      <c r="R99" s="394"/>
      <c r="S99" s="394"/>
    </row>
    <row r="100" spans="1:19">
      <c r="A100" s="393" t="s">
        <v>279</v>
      </c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170">
        <f t="shared" si="1"/>
        <v>92</v>
      </c>
      <c r="P100" s="394" t="s">
        <v>189</v>
      </c>
      <c r="Q100" s="394"/>
      <c r="R100" s="394"/>
      <c r="S100" s="394"/>
    </row>
    <row r="101" spans="1:19">
      <c r="A101" s="401" t="s">
        <v>566</v>
      </c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171">
        <f t="shared" si="1"/>
        <v>93</v>
      </c>
      <c r="P101" s="400" t="s">
        <v>189</v>
      </c>
      <c r="Q101" s="400"/>
      <c r="R101" s="400"/>
      <c r="S101" s="400"/>
    </row>
    <row r="102" spans="1:19">
      <c r="A102" s="393" t="s">
        <v>280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94</v>
      </c>
      <c r="P102" s="394" t="s">
        <v>189</v>
      </c>
      <c r="Q102" s="394"/>
      <c r="R102" s="394"/>
      <c r="S102" s="394"/>
    </row>
    <row r="103" spans="1:19">
      <c r="A103" s="393" t="s">
        <v>281</v>
      </c>
      <c r="B103" s="393"/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170">
        <f t="shared" si="1"/>
        <v>95</v>
      </c>
      <c r="P103" s="394" t="s">
        <v>189</v>
      </c>
      <c r="Q103" s="394"/>
      <c r="R103" s="394"/>
      <c r="S103" s="394"/>
    </row>
    <row r="104" spans="1:19">
      <c r="A104" s="402" t="s">
        <v>567</v>
      </c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170">
        <f t="shared" si="1"/>
        <v>96</v>
      </c>
      <c r="P104" s="394" t="s">
        <v>189</v>
      </c>
      <c r="Q104" s="394"/>
      <c r="R104" s="394"/>
      <c r="S104" s="394"/>
    </row>
    <row r="105" spans="1:19">
      <c r="A105" s="393" t="s">
        <v>283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97</v>
      </c>
      <c r="P105" s="394" t="s">
        <v>189</v>
      </c>
      <c r="Q105" s="394"/>
      <c r="R105" s="394"/>
      <c r="S105" s="394"/>
    </row>
    <row r="106" spans="1:19">
      <c r="A106" s="393" t="s">
        <v>284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98</v>
      </c>
      <c r="P106" s="394" t="s">
        <v>189</v>
      </c>
      <c r="Q106" s="394"/>
      <c r="R106" s="394"/>
      <c r="S106" s="394"/>
    </row>
    <row r="107" spans="1:19">
      <c r="A107" s="393" t="s">
        <v>285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99</v>
      </c>
      <c r="P107" s="394" t="s">
        <v>189</v>
      </c>
      <c r="Q107" s="394"/>
      <c r="R107" s="394"/>
      <c r="S107" s="394"/>
    </row>
    <row r="108" spans="1:19">
      <c r="A108" s="393" t="s">
        <v>286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100</v>
      </c>
      <c r="P108" s="394" t="s">
        <v>189</v>
      </c>
      <c r="Q108" s="394"/>
      <c r="R108" s="394"/>
      <c r="S108" s="394"/>
    </row>
    <row r="109" spans="1:19">
      <c r="A109" s="393" t="s">
        <v>287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101</v>
      </c>
      <c r="P109" s="394" t="s">
        <v>189</v>
      </c>
      <c r="Q109" s="394"/>
      <c r="R109" s="394"/>
      <c r="S109" s="394"/>
    </row>
    <row r="110" spans="1:19">
      <c r="A110" s="393" t="s">
        <v>288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102</v>
      </c>
      <c r="P110" s="394" t="s">
        <v>189</v>
      </c>
      <c r="Q110" s="394"/>
      <c r="R110" s="394"/>
      <c r="S110" s="394"/>
    </row>
    <row r="111" spans="1:19">
      <c r="A111" s="393" t="s">
        <v>289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103</v>
      </c>
      <c r="P111" s="394" t="s">
        <v>189</v>
      </c>
      <c r="Q111" s="394"/>
      <c r="R111" s="394"/>
      <c r="S111" s="394"/>
    </row>
    <row r="112" spans="1:19">
      <c r="A112" s="393" t="s">
        <v>290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104</v>
      </c>
      <c r="P112" s="394" t="s">
        <v>189</v>
      </c>
      <c r="Q112" s="394"/>
      <c r="R112" s="394"/>
      <c r="S112" s="394"/>
    </row>
    <row r="113" spans="1:19">
      <c r="A113" s="393" t="s">
        <v>291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105</v>
      </c>
      <c r="P113" s="394" t="s">
        <v>189</v>
      </c>
      <c r="Q113" s="394"/>
      <c r="R113" s="394"/>
      <c r="S113" s="394"/>
    </row>
    <row r="114" spans="1:19">
      <c r="A114" s="393" t="s">
        <v>292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106</v>
      </c>
      <c r="P114" s="394" t="s">
        <v>189</v>
      </c>
      <c r="Q114" s="394"/>
      <c r="R114" s="394"/>
      <c r="S114" s="394"/>
    </row>
    <row r="115" spans="1:19">
      <c r="A115" s="393" t="s">
        <v>293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107</v>
      </c>
      <c r="P115" s="394" t="s">
        <v>189</v>
      </c>
      <c r="Q115" s="394"/>
      <c r="R115" s="394"/>
      <c r="S115" s="394"/>
    </row>
    <row r="116" spans="1:19">
      <c r="A116" s="393" t="s">
        <v>294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108</v>
      </c>
      <c r="P116" s="394" t="s">
        <v>189</v>
      </c>
      <c r="Q116" s="394"/>
      <c r="R116" s="394"/>
      <c r="S116" s="394"/>
    </row>
    <row r="117" spans="1:19">
      <c r="A117" s="393" t="s">
        <v>295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109</v>
      </c>
      <c r="P117" s="394" t="s">
        <v>189</v>
      </c>
      <c r="Q117" s="394"/>
      <c r="R117" s="394"/>
      <c r="S117" s="394"/>
    </row>
    <row r="118" spans="1:19">
      <c r="A118" s="393" t="s">
        <v>296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110</v>
      </c>
      <c r="P118" s="394" t="s">
        <v>189</v>
      </c>
      <c r="Q118" s="394"/>
      <c r="R118" s="394"/>
      <c r="S118" s="394"/>
    </row>
    <row r="119" spans="1:19">
      <c r="A119" s="393" t="s">
        <v>297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111</v>
      </c>
      <c r="P119" s="394" t="s">
        <v>189</v>
      </c>
      <c r="Q119" s="394"/>
      <c r="R119" s="394"/>
      <c r="S119" s="394"/>
    </row>
    <row r="120" spans="1:19">
      <c r="A120" s="393" t="s">
        <v>298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112</v>
      </c>
      <c r="P120" s="394" t="s">
        <v>189</v>
      </c>
      <c r="Q120" s="394"/>
      <c r="R120" s="394"/>
      <c r="S120" s="394"/>
    </row>
    <row r="121" spans="1:19">
      <c r="A121" s="393" t="s">
        <v>299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113</v>
      </c>
      <c r="P121" s="394" t="s">
        <v>189</v>
      </c>
      <c r="Q121" s="394"/>
      <c r="R121" s="394"/>
      <c r="S121" s="394"/>
    </row>
    <row r="122" spans="1:19">
      <c r="A122" s="393" t="s">
        <v>300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114</v>
      </c>
      <c r="P122" s="394" t="s">
        <v>189</v>
      </c>
      <c r="Q122" s="394"/>
      <c r="R122" s="394"/>
      <c r="S122" s="394"/>
    </row>
    <row r="123" spans="1:19">
      <c r="A123" s="393" t="s">
        <v>301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115</v>
      </c>
      <c r="P123" s="394" t="s">
        <v>189</v>
      </c>
      <c r="Q123" s="394"/>
      <c r="R123" s="394"/>
      <c r="S123" s="394"/>
    </row>
    <row r="124" spans="1:19">
      <c r="A124" s="393" t="s">
        <v>302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116</v>
      </c>
      <c r="P124" s="394" t="s">
        <v>189</v>
      </c>
      <c r="Q124" s="394"/>
      <c r="R124" s="394"/>
      <c r="S124" s="394"/>
    </row>
    <row r="125" spans="1:19">
      <c r="A125" s="393" t="s">
        <v>303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117</v>
      </c>
      <c r="P125" s="394" t="s">
        <v>189</v>
      </c>
      <c r="Q125" s="394"/>
      <c r="R125" s="394"/>
      <c r="S125" s="394"/>
    </row>
    <row r="126" spans="1:19">
      <c r="A126" s="393" t="s">
        <v>304</v>
      </c>
      <c r="B126" s="393"/>
      <c r="C126" s="393"/>
      <c r="D126" s="393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170">
        <f t="shared" si="1"/>
        <v>118</v>
      </c>
      <c r="P126" s="394" t="s">
        <v>189</v>
      </c>
      <c r="Q126" s="394"/>
      <c r="R126" s="394"/>
      <c r="S126" s="394"/>
    </row>
    <row r="127" spans="1:19">
      <c r="A127" s="401" t="s">
        <v>569</v>
      </c>
      <c r="B127" s="401"/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  <c r="O127" s="171">
        <f t="shared" si="1"/>
        <v>119</v>
      </c>
      <c r="P127" s="400" t="s">
        <v>189</v>
      </c>
      <c r="Q127" s="400"/>
      <c r="R127" s="400"/>
      <c r="S127" s="400"/>
    </row>
    <row r="128" spans="1:19">
      <c r="A128" s="402" t="s">
        <v>570</v>
      </c>
      <c r="B128" s="402"/>
      <c r="C128" s="402"/>
      <c r="D128" s="402"/>
      <c r="E128" s="402"/>
      <c r="F128" s="402"/>
      <c r="G128" s="402"/>
      <c r="H128" s="402"/>
      <c r="I128" s="402"/>
      <c r="J128" s="402"/>
      <c r="K128" s="402"/>
      <c r="L128" s="402"/>
      <c r="M128" s="402"/>
      <c r="N128" s="402"/>
      <c r="O128" s="170">
        <f t="shared" si="1"/>
        <v>120</v>
      </c>
      <c r="P128" s="394" t="s">
        <v>189</v>
      </c>
      <c r="Q128" s="394"/>
      <c r="R128" s="394"/>
      <c r="S128" s="394"/>
    </row>
    <row r="129" spans="1:19">
      <c r="A129" s="393" t="s">
        <v>305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121</v>
      </c>
      <c r="P129" s="394" t="s">
        <v>189</v>
      </c>
      <c r="Q129" s="394"/>
      <c r="R129" s="394"/>
      <c r="S129" s="394"/>
    </row>
    <row r="130" spans="1:19">
      <c r="A130" s="393" t="s">
        <v>306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122</v>
      </c>
      <c r="P130" s="394" t="s">
        <v>189</v>
      </c>
      <c r="Q130" s="394"/>
      <c r="R130" s="394"/>
      <c r="S130" s="394"/>
    </row>
    <row r="131" spans="1:19">
      <c r="A131" s="393" t="s">
        <v>307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123</v>
      </c>
      <c r="P131" s="394" t="s">
        <v>189</v>
      </c>
      <c r="Q131" s="394"/>
      <c r="R131" s="394"/>
      <c r="S131" s="394"/>
    </row>
    <row r="132" spans="1:19">
      <c r="A132" s="393" t="s">
        <v>308</v>
      </c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170">
        <f t="shared" si="1"/>
        <v>124</v>
      </c>
      <c r="P132" s="394" t="s">
        <v>189</v>
      </c>
      <c r="Q132" s="394"/>
      <c r="R132" s="394"/>
      <c r="S132" s="394"/>
    </row>
    <row r="133" spans="1:19">
      <c r="A133" s="401" t="s">
        <v>572</v>
      </c>
      <c r="B133" s="401"/>
      <c r="C133" s="401"/>
      <c r="D133" s="401"/>
      <c r="E133" s="401"/>
      <c r="F133" s="401"/>
      <c r="G133" s="401"/>
      <c r="H133" s="401"/>
      <c r="I133" s="401"/>
      <c r="J133" s="401"/>
      <c r="K133" s="401"/>
      <c r="L133" s="401"/>
      <c r="M133" s="401"/>
      <c r="N133" s="401"/>
      <c r="O133" s="171">
        <f t="shared" si="1"/>
        <v>125</v>
      </c>
      <c r="P133" s="400" t="s">
        <v>189</v>
      </c>
      <c r="Q133" s="400"/>
      <c r="R133" s="400"/>
      <c r="S133" s="400"/>
    </row>
    <row r="134" spans="1:19">
      <c r="A134" s="393" t="s">
        <v>309</v>
      </c>
      <c r="B134" s="393"/>
      <c r="C134" s="393"/>
      <c r="D134" s="393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170">
        <f t="shared" si="1"/>
        <v>126</v>
      </c>
      <c r="P134" s="394" t="s">
        <v>189</v>
      </c>
      <c r="Q134" s="394"/>
      <c r="R134" s="394"/>
      <c r="S134" s="394"/>
    </row>
    <row r="135" spans="1:19">
      <c r="A135" s="401" t="s">
        <v>573</v>
      </c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171">
        <f t="shared" si="1"/>
        <v>127</v>
      </c>
      <c r="P135" s="400" t="s">
        <v>189</v>
      </c>
      <c r="Q135" s="400"/>
      <c r="R135" s="400"/>
      <c r="S135" s="400"/>
    </row>
    <row r="136" spans="1:19">
      <c r="A136" s="393" t="s">
        <v>310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128</v>
      </c>
      <c r="P136" s="394" t="s">
        <v>189</v>
      </c>
      <c r="Q136" s="394"/>
      <c r="R136" s="394"/>
      <c r="S136" s="394"/>
    </row>
    <row r="137" spans="1:19">
      <c r="A137" s="393" t="s">
        <v>311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si="1"/>
        <v>129</v>
      </c>
      <c r="P137" s="394" t="s">
        <v>189</v>
      </c>
      <c r="Q137" s="394"/>
      <c r="R137" s="394"/>
      <c r="S137" s="394"/>
    </row>
    <row r="138" spans="1:19">
      <c r="A138" s="393" t="s">
        <v>312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ref="O138:O201" si="2">O137+1</f>
        <v>130</v>
      </c>
      <c r="P138" s="394" t="s">
        <v>189</v>
      </c>
      <c r="Q138" s="394"/>
      <c r="R138" s="394"/>
      <c r="S138" s="394"/>
    </row>
    <row r="139" spans="1:19">
      <c r="A139" s="393" t="s">
        <v>313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131</v>
      </c>
      <c r="P139" s="394" t="s">
        <v>189</v>
      </c>
      <c r="Q139" s="394"/>
      <c r="R139" s="394"/>
      <c r="S139" s="394"/>
    </row>
    <row r="140" spans="1:19">
      <c r="A140" s="393" t="s">
        <v>314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132</v>
      </c>
      <c r="P140" s="394" t="s">
        <v>189</v>
      </c>
      <c r="Q140" s="394"/>
      <c r="R140" s="394"/>
      <c r="S140" s="394"/>
    </row>
    <row r="141" spans="1:19">
      <c r="A141" s="393" t="s">
        <v>315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133</v>
      </c>
      <c r="P141" s="394" t="s">
        <v>189</v>
      </c>
      <c r="Q141" s="394"/>
      <c r="R141" s="394"/>
      <c r="S141" s="394"/>
    </row>
    <row r="142" spans="1:19">
      <c r="A142" s="393" t="s">
        <v>316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134</v>
      </c>
      <c r="P142" s="394" t="s">
        <v>189</v>
      </c>
      <c r="Q142" s="394"/>
      <c r="R142" s="394"/>
      <c r="S142" s="394"/>
    </row>
    <row r="143" spans="1:19">
      <c r="A143" s="393" t="s">
        <v>317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135</v>
      </c>
      <c r="P143" s="394" t="s">
        <v>189</v>
      </c>
      <c r="Q143" s="394"/>
      <c r="R143" s="394"/>
      <c r="S143" s="394"/>
    </row>
    <row r="144" spans="1:19">
      <c r="A144" s="393" t="s">
        <v>318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136</v>
      </c>
      <c r="P144" s="394" t="s">
        <v>189</v>
      </c>
      <c r="Q144" s="394"/>
      <c r="R144" s="394"/>
      <c r="S144" s="394"/>
    </row>
    <row r="145" spans="1:19">
      <c r="A145" s="393" t="s">
        <v>319</v>
      </c>
      <c r="B145" s="393"/>
      <c r="C145" s="393"/>
      <c r="D145" s="393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170">
        <f t="shared" si="2"/>
        <v>137</v>
      </c>
      <c r="P145" s="394" t="s">
        <v>189</v>
      </c>
      <c r="Q145" s="394"/>
      <c r="R145" s="394"/>
      <c r="S145" s="394"/>
    </row>
    <row r="146" spans="1:19">
      <c r="A146" s="401" t="s">
        <v>574</v>
      </c>
      <c r="B146" s="401"/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171">
        <f t="shared" si="2"/>
        <v>138</v>
      </c>
      <c r="P146" s="400" t="s">
        <v>189</v>
      </c>
      <c r="Q146" s="400"/>
      <c r="R146" s="400"/>
      <c r="S146" s="400"/>
    </row>
    <row r="147" spans="1:19">
      <c r="A147" s="393" t="s">
        <v>320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139</v>
      </c>
      <c r="P147" s="394" t="s">
        <v>189</v>
      </c>
      <c r="Q147" s="394"/>
      <c r="R147" s="394"/>
      <c r="S147" s="394"/>
    </row>
    <row r="148" spans="1:19">
      <c r="A148" s="393" t="s">
        <v>321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140</v>
      </c>
      <c r="P148" s="394" t="s">
        <v>189</v>
      </c>
      <c r="Q148" s="394"/>
      <c r="R148" s="394"/>
      <c r="S148" s="394"/>
    </row>
    <row r="149" spans="1:19">
      <c r="A149" s="393" t="s">
        <v>322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141</v>
      </c>
      <c r="P149" s="394" t="s">
        <v>189</v>
      </c>
      <c r="Q149" s="394"/>
      <c r="R149" s="394"/>
      <c r="S149" s="394"/>
    </row>
    <row r="150" spans="1:19">
      <c r="A150" s="393" t="s">
        <v>323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142</v>
      </c>
      <c r="P150" s="394" t="s">
        <v>189</v>
      </c>
      <c r="Q150" s="394"/>
      <c r="R150" s="394"/>
      <c r="S150" s="394"/>
    </row>
    <row r="151" spans="1:19">
      <c r="A151" s="393" t="s">
        <v>324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143</v>
      </c>
      <c r="P151" s="394" t="s">
        <v>189</v>
      </c>
      <c r="Q151" s="394"/>
      <c r="R151" s="394"/>
      <c r="S151" s="394"/>
    </row>
    <row r="152" spans="1:19">
      <c r="A152" s="393" t="s">
        <v>325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144</v>
      </c>
      <c r="P152" s="394" t="s">
        <v>189</v>
      </c>
      <c r="Q152" s="394"/>
      <c r="R152" s="394"/>
      <c r="S152" s="394"/>
    </row>
    <row r="153" spans="1:19">
      <c r="A153" s="393" t="s">
        <v>326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145</v>
      </c>
      <c r="P153" s="394" t="s">
        <v>189</v>
      </c>
      <c r="Q153" s="394"/>
      <c r="R153" s="394"/>
      <c r="S153" s="394"/>
    </row>
    <row r="154" spans="1:19">
      <c r="A154" s="393" t="s">
        <v>327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146</v>
      </c>
      <c r="P154" s="394" t="s">
        <v>189</v>
      </c>
      <c r="Q154" s="394"/>
      <c r="R154" s="394"/>
      <c r="S154" s="394"/>
    </row>
    <row r="155" spans="1:19">
      <c r="A155" s="393" t="s">
        <v>328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147</v>
      </c>
      <c r="P155" s="394" t="s">
        <v>189</v>
      </c>
      <c r="Q155" s="394"/>
      <c r="R155" s="394"/>
      <c r="S155" s="394"/>
    </row>
    <row r="156" spans="1:19">
      <c r="A156" s="393" t="s">
        <v>329</v>
      </c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170">
        <f t="shared" si="2"/>
        <v>148</v>
      </c>
      <c r="P156" s="394" t="s">
        <v>189</v>
      </c>
      <c r="Q156" s="394"/>
      <c r="R156" s="394"/>
      <c r="S156" s="394"/>
    </row>
    <row r="157" spans="1:19">
      <c r="A157" s="401" t="s">
        <v>575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1"/>
      <c r="L157" s="401"/>
      <c r="M157" s="401"/>
      <c r="N157" s="401"/>
      <c r="O157" s="171">
        <f t="shared" si="2"/>
        <v>149</v>
      </c>
      <c r="P157" s="400" t="s">
        <v>189</v>
      </c>
      <c r="Q157" s="400"/>
      <c r="R157" s="400"/>
      <c r="S157" s="400"/>
    </row>
    <row r="158" spans="1:19">
      <c r="A158" s="393" t="s">
        <v>330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150</v>
      </c>
      <c r="P158" s="394" t="s">
        <v>189</v>
      </c>
      <c r="Q158" s="394"/>
      <c r="R158" s="394"/>
      <c r="S158" s="394"/>
    </row>
    <row r="159" spans="1:19">
      <c r="A159" s="393" t="s">
        <v>331</v>
      </c>
      <c r="B159" s="393"/>
      <c r="C159" s="393"/>
      <c r="D159" s="393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170">
        <f t="shared" si="2"/>
        <v>151</v>
      </c>
      <c r="P159" s="394" t="s">
        <v>189</v>
      </c>
      <c r="Q159" s="394"/>
      <c r="R159" s="394"/>
      <c r="S159" s="394"/>
    </row>
    <row r="160" spans="1:19">
      <c r="A160" s="398" t="s">
        <v>332</v>
      </c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171">
        <f t="shared" si="2"/>
        <v>152</v>
      </c>
      <c r="P160" s="400" t="s">
        <v>189</v>
      </c>
      <c r="Q160" s="400"/>
      <c r="R160" s="400"/>
      <c r="S160" s="400"/>
    </row>
    <row r="161" spans="1:19">
      <c r="A161" s="393" t="s">
        <v>333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153</v>
      </c>
      <c r="P161" s="394" t="s">
        <v>189</v>
      </c>
      <c r="Q161" s="394"/>
      <c r="R161" s="394"/>
      <c r="S161" s="394"/>
    </row>
    <row r="162" spans="1:19">
      <c r="A162" s="393" t="s">
        <v>334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154</v>
      </c>
      <c r="P162" s="394" t="s">
        <v>189</v>
      </c>
      <c r="Q162" s="394"/>
      <c r="R162" s="394"/>
      <c r="S162" s="394"/>
    </row>
    <row r="163" spans="1:19">
      <c r="A163" s="393" t="s">
        <v>335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155</v>
      </c>
      <c r="P163" s="394" t="s">
        <v>189</v>
      </c>
      <c r="Q163" s="394"/>
      <c r="R163" s="394"/>
      <c r="S163" s="394"/>
    </row>
    <row r="164" spans="1:19">
      <c r="A164" s="393" t="s">
        <v>336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156</v>
      </c>
      <c r="P164" s="394" t="s">
        <v>189</v>
      </c>
      <c r="Q164" s="394"/>
      <c r="R164" s="394"/>
      <c r="S164" s="394"/>
    </row>
    <row r="165" spans="1:19">
      <c r="A165" s="393" t="s">
        <v>337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157</v>
      </c>
      <c r="P165" s="394" t="s">
        <v>189</v>
      </c>
      <c r="Q165" s="394"/>
      <c r="R165" s="394"/>
      <c r="S165" s="394"/>
    </row>
    <row r="166" spans="1:19">
      <c r="A166" s="393" t="s">
        <v>338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158</v>
      </c>
      <c r="P166" s="394" t="s">
        <v>189</v>
      </c>
      <c r="Q166" s="394"/>
      <c r="R166" s="394"/>
      <c r="S166" s="394"/>
    </row>
    <row r="167" spans="1:19">
      <c r="A167" s="393" t="s">
        <v>339</v>
      </c>
      <c r="B167" s="393"/>
      <c r="C167" s="393"/>
      <c r="D167" s="393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170">
        <f t="shared" si="2"/>
        <v>159</v>
      </c>
      <c r="P167" s="394" t="s">
        <v>189</v>
      </c>
      <c r="Q167" s="394"/>
      <c r="R167" s="394"/>
      <c r="S167" s="394"/>
    </row>
    <row r="168" spans="1:19">
      <c r="A168" s="402" t="s">
        <v>576</v>
      </c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170">
        <f t="shared" si="2"/>
        <v>160</v>
      </c>
      <c r="P168" s="394" t="s">
        <v>189</v>
      </c>
      <c r="Q168" s="394"/>
      <c r="R168" s="394"/>
      <c r="S168" s="394"/>
    </row>
    <row r="169" spans="1:19">
      <c r="A169" s="393" t="s">
        <v>340</v>
      </c>
      <c r="B169" s="393"/>
      <c r="C169" s="393"/>
      <c r="D169" s="393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170">
        <f t="shared" si="2"/>
        <v>161</v>
      </c>
      <c r="P169" s="394" t="s">
        <v>189</v>
      </c>
      <c r="Q169" s="394"/>
      <c r="R169" s="394"/>
      <c r="S169" s="394"/>
    </row>
    <row r="170" spans="1:19">
      <c r="A170" s="401" t="s">
        <v>577</v>
      </c>
      <c r="B170" s="401"/>
      <c r="C170" s="401"/>
      <c r="D170" s="401"/>
      <c r="E170" s="401"/>
      <c r="F170" s="401"/>
      <c r="G170" s="401"/>
      <c r="H170" s="401"/>
      <c r="I170" s="401"/>
      <c r="J170" s="401"/>
      <c r="K170" s="401"/>
      <c r="L170" s="401"/>
      <c r="M170" s="401"/>
      <c r="N170" s="401"/>
      <c r="O170" s="171">
        <f t="shared" si="2"/>
        <v>162</v>
      </c>
      <c r="P170" s="400" t="s">
        <v>189</v>
      </c>
      <c r="Q170" s="400"/>
      <c r="R170" s="400"/>
      <c r="S170" s="400"/>
    </row>
    <row r="171" spans="1:19">
      <c r="A171" s="393" t="s">
        <v>341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163</v>
      </c>
      <c r="P171" s="394" t="s">
        <v>189</v>
      </c>
      <c r="Q171" s="394"/>
      <c r="R171" s="394"/>
      <c r="S171" s="394"/>
    </row>
    <row r="172" spans="1:19">
      <c r="A172" s="393" t="s">
        <v>342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164</v>
      </c>
      <c r="P172" s="394" t="s">
        <v>189</v>
      </c>
      <c r="Q172" s="394"/>
      <c r="R172" s="394"/>
      <c r="S172" s="394"/>
    </row>
    <row r="173" spans="1:19">
      <c r="A173" s="393" t="s">
        <v>343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165</v>
      </c>
      <c r="P173" s="394" t="s">
        <v>189</v>
      </c>
      <c r="Q173" s="394"/>
      <c r="R173" s="394"/>
      <c r="S173" s="394"/>
    </row>
    <row r="174" spans="1:19">
      <c r="A174" s="393" t="s">
        <v>344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166</v>
      </c>
      <c r="P174" s="394" t="s">
        <v>189</v>
      </c>
      <c r="Q174" s="394"/>
      <c r="R174" s="394"/>
      <c r="S174" s="394"/>
    </row>
    <row r="175" spans="1:19">
      <c r="A175" s="393" t="s">
        <v>345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167</v>
      </c>
      <c r="P175" s="394" t="s">
        <v>189</v>
      </c>
      <c r="Q175" s="394"/>
      <c r="R175" s="394"/>
      <c r="S175" s="394"/>
    </row>
    <row r="176" spans="1:19">
      <c r="A176" s="393" t="s">
        <v>346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168</v>
      </c>
      <c r="P176" s="394" t="s">
        <v>189</v>
      </c>
      <c r="Q176" s="394"/>
      <c r="R176" s="394"/>
      <c r="S176" s="394"/>
    </row>
    <row r="177" spans="1:19">
      <c r="A177" s="393" t="s">
        <v>347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169</v>
      </c>
      <c r="P177" s="394" t="s">
        <v>189</v>
      </c>
      <c r="Q177" s="394"/>
      <c r="R177" s="394"/>
      <c r="S177" s="394"/>
    </row>
    <row r="178" spans="1:19">
      <c r="A178" s="393" t="s">
        <v>348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170</v>
      </c>
      <c r="P178" s="394" t="s">
        <v>189</v>
      </c>
      <c r="Q178" s="394"/>
      <c r="R178" s="394"/>
      <c r="S178" s="394"/>
    </row>
    <row r="179" spans="1:19">
      <c r="A179" s="393" t="s">
        <v>349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171</v>
      </c>
      <c r="P179" s="394" t="s">
        <v>189</v>
      </c>
      <c r="Q179" s="394"/>
      <c r="R179" s="394"/>
      <c r="S179" s="394"/>
    </row>
    <row r="180" spans="1:19">
      <c r="A180" s="393" t="s">
        <v>350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172</v>
      </c>
      <c r="P180" s="394" t="s">
        <v>189</v>
      </c>
      <c r="Q180" s="394"/>
      <c r="R180" s="394"/>
      <c r="S180" s="394"/>
    </row>
    <row r="181" spans="1:19">
      <c r="A181" s="393" t="s">
        <v>351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173</v>
      </c>
      <c r="P181" s="394" t="s">
        <v>189</v>
      </c>
      <c r="Q181" s="394"/>
      <c r="R181" s="394"/>
      <c r="S181" s="394"/>
    </row>
    <row r="182" spans="1:19">
      <c r="A182" s="393" t="s">
        <v>352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174</v>
      </c>
      <c r="P182" s="394" t="s">
        <v>189</v>
      </c>
      <c r="Q182" s="394"/>
      <c r="R182" s="394"/>
      <c r="S182" s="394"/>
    </row>
    <row r="183" spans="1:19">
      <c r="A183" s="393" t="s">
        <v>353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175</v>
      </c>
      <c r="P183" s="394" t="s">
        <v>189</v>
      </c>
      <c r="Q183" s="394"/>
      <c r="R183" s="394"/>
      <c r="S183" s="394"/>
    </row>
    <row r="184" spans="1:19">
      <c r="A184" s="393" t="s">
        <v>354</v>
      </c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170">
        <f t="shared" si="2"/>
        <v>176</v>
      </c>
      <c r="P184" s="394" t="s">
        <v>189</v>
      </c>
      <c r="Q184" s="394"/>
      <c r="R184" s="394"/>
      <c r="S184" s="394"/>
    </row>
    <row r="185" spans="1:19">
      <c r="A185" s="401" t="s">
        <v>578</v>
      </c>
      <c r="B185" s="401"/>
      <c r="C185" s="40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171">
        <f t="shared" si="2"/>
        <v>177</v>
      </c>
      <c r="P185" s="400" t="s">
        <v>991</v>
      </c>
      <c r="Q185" s="400"/>
      <c r="R185" s="400"/>
      <c r="S185" s="400"/>
    </row>
    <row r="186" spans="1:19">
      <c r="A186" s="393" t="s">
        <v>355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178</v>
      </c>
      <c r="P186" s="394" t="s">
        <v>189</v>
      </c>
      <c r="Q186" s="394"/>
      <c r="R186" s="394"/>
      <c r="S186" s="394"/>
    </row>
    <row r="187" spans="1:19">
      <c r="A187" s="393" t="s">
        <v>356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179</v>
      </c>
      <c r="P187" s="394" t="s">
        <v>991</v>
      </c>
      <c r="Q187" s="394"/>
      <c r="R187" s="394"/>
      <c r="S187" s="394"/>
    </row>
    <row r="188" spans="1:19">
      <c r="A188" s="393" t="s">
        <v>357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180</v>
      </c>
      <c r="P188" s="394" t="s">
        <v>189</v>
      </c>
      <c r="Q188" s="394"/>
      <c r="R188" s="394"/>
      <c r="S188" s="394"/>
    </row>
    <row r="189" spans="1:19">
      <c r="A189" s="393" t="s">
        <v>358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181</v>
      </c>
      <c r="P189" s="394" t="s">
        <v>189</v>
      </c>
      <c r="Q189" s="394"/>
      <c r="R189" s="394"/>
      <c r="S189" s="394"/>
    </row>
    <row r="190" spans="1:19">
      <c r="A190" s="393" t="s">
        <v>359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182</v>
      </c>
      <c r="P190" s="394" t="s">
        <v>189</v>
      </c>
      <c r="Q190" s="394"/>
      <c r="R190" s="394"/>
      <c r="S190" s="394"/>
    </row>
    <row r="191" spans="1:19">
      <c r="A191" s="393" t="s">
        <v>360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183</v>
      </c>
      <c r="P191" s="394" t="s">
        <v>189</v>
      </c>
      <c r="Q191" s="394"/>
      <c r="R191" s="394"/>
      <c r="S191" s="394"/>
    </row>
    <row r="192" spans="1:19">
      <c r="A192" s="393" t="s">
        <v>361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184</v>
      </c>
      <c r="P192" s="394" t="s">
        <v>189</v>
      </c>
      <c r="Q192" s="394"/>
      <c r="R192" s="394"/>
      <c r="S192" s="394"/>
    </row>
    <row r="193" spans="1:19">
      <c r="A193" s="393" t="s">
        <v>363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185</v>
      </c>
      <c r="P193" s="394" t="s">
        <v>189</v>
      </c>
      <c r="Q193" s="394"/>
      <c r="R193" s="394"/>
      <c r="S193" s="394"/>
    </row>
    <row r="194" spans="1:19">
      <c r="A194" s="393" t="s">
        <v>364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186</v>
      </c>
      <c r="P194" s="394" t="s">
        <v>189</v>
      </c>
      <c r="Q194" s="394"/>
      <c r="R194" s="394"/>
      <c r="S194" s="394"/>
    </row>
    <row r="195" spans="1:19">
      <c r="A195" s="393" t="s">
        <v>365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187</v>
      </c>
      <c r="P195" s="394" t="s">
        <v>189</v>
      </c>
      <c r="Q195" s="394"/>
      <c r="R195" s="394"/>
      <c r="S195" s="394"/>
    </row>
    <row r="196" spans="1:19">
      <c r="A196" s="393" t="s">
        <v>366</v>
      </c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170">
        <f t="shared" si="2"/>
        <v>188</v>
      </c>
      <c r="P196" s="394" t="s">
        <v>189</v>
      </c>
      <c r="Q196" s="394"/>
      <c r="R196" s="394"/>
      <c r="S196" s="394"/>
    </row>
    <row r="197" spans="1:19">
      <c r="A197" s="401" t="s">
        <v>579</v>
      </c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401"/>
      <c r="M197" s="401"/>
      <c r="N197" s="401"/>
      <c r="O197" s="171">
        <f t="shared" si="2"/>
        <v>189</v>
      </c>
      <c r="P197" s="400" t="s">
        <v>991</v>
      </c>
      <c r="Q197" s="400"/>
      <c r="R197" s="400"/>
      <c r="S197" s="400"/>
    </row>
    <row r="198" spans="1:19">
      <c r="A198" s="393" t="s">
        <v>367</v>
      </c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170">
        <f t="shared" si="2"/>
        <v>190</v>
      </c>
      <c r="P198" s="394" t="s">
        <v>189</v>
      </c>
      <c r="Q198" s="394"/>
      <c r="R198" s="394"/>
      <c r="S198" s="394"/>
    </row>
    <row r="199" spans="1:19">
      <c r="A199" s="402" t="s">
        <v>580</v>
      </c>
      <c r="B199" s="402"/>
      <c r="C199" s="402"/>
      <c r="D199" s="402"/>
      <c r="E199" s="402"/>
      <c r="F199" s="402"/>
      <c r="G199" s="402"/>
      <c r="H199" s="402"/>
      <c r="I199" s="402"/>
      <c r="J199" s="402"/>
      <c r="K199" s="402"/>
      <c r="L199" s="402"/>
      <c r="M199" s="402"/>
      <c r="N199" s="402"/>
      <c r="O199" s="170">
        <f t="shared" si="2"/>
        <v>191</v>
      </c>
      <c r="P199" s="394" t="s">
        <v>189</v>
      </c>
      <c r="Q199" s="394"/>
      <c r="R199" s="394"/>
      <c r="S199" s="394"/>
    </row>
    <row r="200" spans="1:19">
      <c r="A200" s="393" t="s">
        <v>368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192</v>
      </c>
      <c r="P200" s="394" t="s">
        <v>189</v>
      </c>
      <c r="Q200" s="394"/>
      <c r="R200" s="394"/>
      <c r="S200" s="394"/>
    </row>
    <row r="201" spans="1:19">
      <c r="A201" s="393" t="s">
        <v>369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si="2"/>
        <v>193</v>
      </c>
      <c r="P201" s="394" t="s">
        <v>189</v>
      </c>
      <c r="Q201" s="394"/>
      <c r="R201" s="394"/>
      <c r="S201" s="394"/>
    </row>
    <row r="202" spans="1:19">
      <c r="A202" s="393" t="s">
        <v>370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ref="O202:O265" si="3">O201+1</f>
        <v>194</v>
      </c>
      <c r="P202" s="394" t="s">
        <v>189</v>
      </c>
      <c r="Q202" s="394"/>
      <c r="R202" s="394"/>
      <c r="S202" s="394"/>
    </row>
    <row r="203" spans="1:19">
      <c r="A203" s="393" t="s">
        <v>371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195</v>
      </c>
      <c r="P203" s="394" t="s">
        <v>189</v>
      </c>
      <c r="Q203" s="394"/>
      <c r="R203" s="394"/>
      <c r="S203" s="394"/>
    </row>
    <row r="204" spans="1:19">
      <c r="A204" s="393" t="s">
        <v>372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196</v>
      </c>
      <c r="P204" s="394" t="s">
        <v>189</v>
      </c>
      <c r="Q204" s="394"/>
      <c r="R204" s="394"/>
      <c r="S204" s="394"/>
    </row>
    <row r="205" spans="1:19">
      <c r="A205" s="393" t="s">
        <v>373</v>
      </c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170">
        <f t="shared" si="3"/>
        <v>197</v>
      </c>
      <c r="P205" s="394" t="s">
        <v>189</v>
      </c>
      <c r="Q205" s="394"/>
      <c r="R205" s="394"/>
      <c r="S205" s="394"/>
    </row>
    <row r="206" spans="1:19">
      <c r="A206" s="401" t="s">
        <v>581</v>
      </c>
      <c r="B206" s="401"/>
      <c r="C206" s="401"/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171">
        <f t="shared" si="3"/>
        <v>198</v>
      </c>
      <c r="P206" s="400" t="s">
        <v>189</v>
      </c>
      <c r="Q206" s="400"/>
      <c r="R206" s="400"/>
      <c r="S206" s="400"/>
    </row>
    <row r="207" spans="1:19">
      <c r="A207" s="393" t="s">
        <v>374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199</v>
      </c>
      <c r="P207" s="394" t="s">
        <v>189</v>
      </c>
      <c r="Q207" s="394"/>
      <c r="R207" s="394"/>
      <c r="S207" s="394"/>
    </row>
    <row r="208" spans="1:19">
      <c r="A208" s="393" t="s">
        <v>375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200</v>
      </c>
      <c r="P208" s="394" t="s">
        <v>189</v>
      </c>
      <c r="Q208" s="394"/>
      <c r="R208" s="394"/>
      <c r="S208" s="394"/>
    </row>
    <row r="209" spans="1:19">
      <c r="A209" s="393" t="s">
        <v>376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201</v>
      </c>
      <c r="P209" s="394" t="s">
        <v>189</v>
      </c>
      <c r="Q209" s="394"/>
      <c r="R209" s="394"/>
      <c r="S209" s="394"/>
    </row>
    <row r="210" spans="1:19">
      <c r="A210" s="393" t="s">
        <v>377</v>
      </c>
      <c r="B210" s="393"/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170">
        <f t="shared" si="3"/>
        <v>202</v>
      </c>
      <c r="P210" s="394" t="s">
        <v>189</v>
      </c>
      <c r="Q210" s="394"/>
      <c r="R210" s="394"/>
      <c r="S210" s="394"/>
    </row>
    <row r="211" spans="1:19">
      <c r="A211" s="401" t="s">
        <v>582</v>
      </c>
      <c r="B211" s="401"/>
      <c r="C211" s="401"/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171">
        <f t="shared" si="3"/>
        <v>203</v>
      </c>
      <c r="P211" s="400" t="s">
        <v>189</v>
      </c>
      <c r="Q211" s="400"/>
      <c r="R211" s="400"/>
      <c r="S211" s="400"/>
    </row>
    <row r="212" spans="1:19">
      <c r="A212" s="393" t="s">
        <v>378</v>
      </c>
      <c r="B212" s="393"/>
      <c r="C212" s="393"/>
      <c r="D212" s="393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170">
        <f t="shared" si="3"/>
        <v>204</v>
      </c>
      <c r="P212" s="394" t="s">
        <v>189</v>
      </c>
      <c r="Q212" s="394"/>
      <c r="R212" s="394"/>
      <c r="S212" s="394"/>
    </row>
    <row r="213" spans="1:19">
      <c r="A213" s="401" t="s">
        <v>583</v>
      </c>
      <c r="B213" s="401"/>
      <c r="C213" s="401"/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171">
        <f t="shared" si="3"/>
        <v>205</v>
      </c>
      <c r="P213" s="400" t="s">
        <v>189</v>
      </c>
      <c r="Q213" s="400"/>
      <c r="R213" s="400"/>
      <c r="S213" s="400"/>
    </row>
    <row r="214" spans="1:19">
      <c r="A214" s="393" t="s">
        <v>379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206</v>
      </c>
      <c r="P214" s="394" t="s">
        <v>189</v>
      </c>
      <c r="Q214" s="394"/>
      <c r="R214" s="394"/>
      <c r="S214" s="394"/>
    </row>
    <row r="215" spans="1:19">
      <c r="A215" s="393" t="s">
        <v>380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207</v>
      </c>
      <c r="P215" s="394" t="s">
        <v>189</v>
      </c>
      <c r="Q215" s="394"/>
      <c r="R215" s="394"/>
      <c r="S215" s="394"/>
    </row>
    <row r="216" spans="1:19">
      <c r="A216" s="393" t="s">
        <v>381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208</v>
      </c>
      <c r="P216" s="394" t="s">
        <v>189</v>
      </c>
      <c r="Q216" s="394"/>
      <c r="R216" s="394"/>
      <c r="S216" s="394"/>
    </row>
    <row r="217" spans="1:19">
      <c r="A217" s="393" t="s">
        <v>382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209</v>
      </c>
      <c r="P217" s="394" t="s">
        <v>189</v>
      </c>
      <c r="Q217" s="394"/>
      <c r="R217" s="394"/>
      <c r="S217" s="394"/>
    </row>
    <row r="218" spans="1:19">
      <c r="A218" s="393" t="s">
        <v>383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210</v>
      </c>
      <c r="P218" s="394" t="s">
        <v>189</v>
      </c>
      <c r="Q218" s="394"/>
      <c r="R218" s="394"/>
      <c r="S218" s="394"/>
    </row>
    <row r="219" spans="1:19">
      <c r="A219" s="393" t="s">
        <v>384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211</v>
      </c>
      <c r="P219" s="394" t="s">
        <v>189</v>
      </c>
      <c r="Q219" s="394"/>
      <c r="R219" s="394"/>
      <c r="S219" s="394"/>
    </row>
    <row r="220" spans="1:19">
      <c r="A220" s="393" t="s">
        <v>385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212</v>
      </c>
      <c r="P220" s="394" t="s">
        <v>189</v>
      </c>
      <c r="Q220" s="394"/>
      <c r="R220" s="394"/>
      <c r="S220" s="394"/>
    </row>
    <row r="221" spans="1:19">
      <c r="A221" s="393" t="s">
        <v>386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213</v>
      </c>
      <c r="P221" s="394" t="s">
        <v>189</v>
      </c>
      <c r="Q221" s="394"/>
      <c r="R221" s="394"/>
      <c r="S221" s="394"/>
    </row>
    <row r="222" spans="1:19">
      <c r="A222" s="393" t="s">
        <v>387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214</v>
      </c>
      <c r="P222" s="394" t="s">
        <v>189</v>
      </c>
      <c r="Q222" s="394"/>
      <c r="R222" s="394"/>
      <c r="S222" s="394"/>
    </row>
    <row r="223" spans="1:19">
      <c r="A223" s="393" t="s">
        <v>388</v>
      </c>
      <c r="B223" s="393"/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170">
        <f t="shared" si="3"/>
        <v>215</v>
      </c>
      <c r="P223" s="394" t="s">
        <v>189</v>
      </c>
      <c r="Q223" s="394"/>
      <c r="R223" s="394"/>
      <c r="S223" s="394"/>
    </row>
    <row r="224" spans="1:19">
      <c r="A224" s="401" t="s">
        <v>584</v>
      </c>
      <c r="B224" s="401"/>
      <c r="C224" s="401"/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171">
        <f t="shared" si="3"/>
        <v>216</v>
      </c>
      <c r="P224" s="400" t="s">
        <v>189</v>
      </c>
      <c r="Q224" s="400"/>
      <c r="R224" s="400"/>
      <c r="S224" s="400"/>
    </row>
    <row r="225" spans="1:19">
      <c r="A225" s="393" t="s">
        <v>389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217</v>
      </c>
      <c r="P225" s="394" t="s">
        <v>189</v>
      </c>
      <c r="Q225" s="394"/>
      <c r="R225" s="394"/>
      <c r="S225" s="394"/>
    </row>
    <row r="226" spans="1:19">
      <c r="A226" s="393" t="s">
        <v>390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218</v>
      </c>
      <c r="P226" s="394" t="s">
        <v>189</v>
      </c>
      <c r="Q226" s="394"/>
      <c r="R226" s="394"/>
      <c r="S226" s="394"/>
    </row>
    <row r="227" spans="1:19">
      <c r="A227" s="393" t="s">
        <v>391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219</v>
      </c>
      <c r="P227" s="394" t="s">
        <v>189</v>
      </c>
      <c r="Q227" s="394"/>
      <c r="R227" s="394"/>
      <c r="S227" s="394"/>
    </row>
    <row r="228" spans="1:19">
      <c r="A228" s="393" t="s">
        <v>392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220</v>
      </c>
      <c r="P228" s="394" t="s">
        <v>189</v>
      </c>
      <c r="Q228" s="394"/>
      <c r="R228" s="394"/>
      <c r="S228" s="394"/>
    </row>
    <row r="229" spans="1:19">
      <c r="A229" s="393" t="s">
        <v>393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221</v>
      </c>
      <c r="P229" s="394" t="s">
        <v>189</v>
      </c>
      <c r="Q229" s="394"/>
      <c r="R229" s="394"/>
      <c r="S229" s="394"/>
    </row>
    <row r="230" spans="1:19">
      <c r="A230" s="393" t="s">
        <v>394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222</v>
      </c>
      <c r="P230" s="394" t="s">
        <v>189</v>
      </c>
      <c r="Q230" s="394"/>
      <c r="R230" s="394"/>
      <c r="S230" s="394"/>
    </row>
    <row r="231" spans="1:19">
      <c r="A231" s="393" t="s">
        <v>395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223</v>
      </c>
      <c r="P231" s="394" t="s">
        <v>189</v>
      </c>
      <c r="Q231" s="394"/>
      <c r="R231" s="394"/>
      <c r="S231" s="394"/>
    </row>
    <row r="232" spans="1:19">
      <c r="A232" s="393" t="s">
        <v>396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224</v>
      </c>
      <c r="P232" s="394" t="s">
        <v>189</v>
      </c>
      <c r="Q232" s="394"/>
      <c r="R232" s="394"/>
      <c r="S232" s="394"/>
    </row>
    <row r="233" spans="1:19">
      <c r="A233" s="393" t="s">
        <v>397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225</v>
      </c>
      <c r="P233" s="394" t="s">
        <v>189</v>
      </c>
      <c r="Q233" s="394"/>
      <c r="R233" s="394"/>
      <c r="S233" s="394"/>
    </row>
    <row r="234" spans="1:19">
      <c r="A234" s="393" t="s">
        <v>398</v>
      </c>
      <c r="B234" s="393"/>
      <c r="C234" s="393"/>
      <c r="D234" s="393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170">
        <f t="shared" si="3"/>
        <v>226</v>
      </c>
      <c r="P234" s="394" t="s">
        <v>189</v>
      </c>
      <c r="Q234" s="394"/>
      <c r="R234" s="394"/>
      <c r="S234" s="394"/>
    </row>
    <row r="235" spans="1:19">
      <c r="A235" s="401" t="s">
        <v>585</v>
      </c>
      <c r="B235" s="401"/>
      <c r="C235" s="401"/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171">
        <f t="shared" si="3"/>
        <v>227</v>
      </c>
      <c r="P235" s="400" t="s">
        <v>189</v>
      </c>
      <c r="Q235" s="400"/>
      <c r="R235" s="400"/>
      <c r="S235" s="400"/>
    </row>
    <row r="236" spans="1:19">
      <c r="A236" s="393" t="s">
        <v>399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228</v>
      </c>
      <c r="P236" s="394" t="s">
        <v>189</v>
      </c>
      <c r="Q236" s="394"/>
      <c r="R236" s="394"/>
      <c r="S236" s="394"/>
    </row>
    <row r="237" spans="1:19">
      <c r="A237" s="393" t="s">
        <v>400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229</v>
      </c>
      <c r="P237" s="394" t="s">
        <v>189</v>
      </c>
      <c r="Q237" s="394"/>
      <c r="R237" s="394"/>
      <c r="S237" s="394"/>
    </row>
    <row r="238" spans="1:19">
      <c r="A238" s="393" t="s">
        <v>401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230</v>
      </c>
      <c r="P238" s="394" t="s">
        <v>189</v>
      </c>
      <c r="Q238" s="394"/>
      <c r="R238" s="394"/>
      <c r="S238" s="394"/>
    </row>
    <row r="239" spans="1:19">
      <c r="A239" s="393" t="s">
        <v>402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231</v>
      </c>
      <c r="P239" s="394" t="s">
        <v>189</v>
      </c>
      <c r="Q239" s="394"/>
      <c r="R239" s="394"/>
      <c r="S239" s="394"/>
    </row>
    <row r="240" spans="1:19">
      <c r="A240" s="393" t="s">
        <v>403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232</v>
      </c>
      <c r="P240" s="394" t="s">
        <v>189</v>
      </c>
      <c r="Q240" s="394"/>
      <c r="R240" s="394"/>
      <c r="S240" s="394"/>
    </row>
    <row r="241" spans="1:19">
      <c r="A241" s="393" t="s">
        <v>404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233</v>
      </c>
      <c r="P241" s="394" t="s">
        <v>189</v>
      </c>
      <c r="Q241" s="394"/>
      <c r="R241" s="394"/>
      <c r="S241" s="394"/>
    </row>
    <row r="242" spans="1:19">
      <c r="A242" s="393" t="s">
        <v>405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234</v>
      </c>
      <c r="P242" s="394" t="s">
        <v>189</v>
      </c>
      <c r="Q242" s="394"/>
      <c r="R242" s="394"/>
      <c r="S242" s="394"/>
    </row>
    <row r="243" spans="1:19">
      <c r="A243" s="393" t="s">
        <v>406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235</v>
      </c>
      <c r="P243" s="394" t="s">
        <v>189</v>
      </c>
      <c r="Q243" s="394"/>
      <c r="R243" s="394"/>
      <c r="S243" s="394"/>
    </row>
    <row r="244" spans="1:19">
      <c r="A244" s="393" t="s">
        <v>407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236</v>
      </c>
      <c r="P244" s="394" t="s">
        <v>189</v>
      </c>
      <c r="Q244" s="394"/>
      <c r="R244" s="394"/>
      <c r="S244" s="394"/>
    </row>
    <row r="245" spans="1:19">
      <c r="A245" s="393" t="s">
        <v>408</v>
      </c>
      <c r="B245" s="393"/>
      <c r="C245" s="393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170">
        <f t="shared" si="3"/>
        <v>237</v>
      </c>
      <c r="P245" s="394" t="s">
        <v>189</v>
      </c>
      <c r="Q245" s="394"/>
      <c r="R245" s="394"/>
      <c r="S245" s="394"/>
    </row>
    <row r="246" spans="1:19">
      <c r="A246" s="402" t="s">
        <v>586</v>
      </c>
      <c r="B246" s="402"/>
      <c r="C246" s="402"/>
      <c r="D246" s="402"/>
      <c r="E246" s="402"/>
      <c r="F246" s="402"/>
      <c r="G246" s="402"/>
      <c r="H246" s="402"/>
      <c r="I246" s="402"/>
      <c r="J246" s="402"/>
      <c r="K246" s="402"/>
      <c r="L246" s="402"/>
      <c r="M246" s="402"/>
      <c r="N246" s="402"/>
      <c r="O246" s="170">
        <f t="shared" si="3"/>
        <v>238</v>
      </c>
      <c r="P246" s="394" t="s">
        <v>189</v>
      </c>
      <c r="Q246" s="394"/>
      <c r="R246" s="394"/>
      <c r="S246" s="394"/>
    </row>
    <row r="247" spans="1:19">
      <c r="A247" s="393" t="s">
        <v>409</v>
      </c>
      <c r="B247" s="393"/>
      <c r="C247" s="393"/>
      <c r="D247" s="393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170">
        <f t="shared" si="3"/>
        <v>239</v>
      </c>
      <c r="P247" s="394" t="s">
        <v>189</v>
      </c>
      <c r="Q247" s="394"/>
      <c r="R247" s="394"/>
      <c r="S247" s="394"/>
    </row>
    <row r="248" spans="1:19">
      <c r="A248" s="401" t="s">
        <v>587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401"/>
      <c r="O248" s="171">
        <f t="shared" si="3"/>
        <v>240</v>
      </c>
      <c r="P248" s="400" t="s">
        <v>189</v>
      </c>
      <c r="Q248" s="400"/>
      <c r="R248" s="400"/>
      <c r="S248" s="400"/>
    </row>
    <row r="249" spans="1:19">
      <c r="A249" s="393" t="s">
        <v>410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241</v>
      </c>
      <c r="P249" s="394" t="s">
        <v>189</v>
      </c>
      <c r="Q249" s="394"/>
      <c r="R249" s="394"/>
      <c r="S249" s="394"/>
    </row>
    <row r="250" spans="1:19">
      <c r="A250" s="393" t="s">
        <v>411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242</v>
      </c>
      <c r="P250" s="394" t="s">
        <v>189</v>
      </c>
      <c r="Q250" s="394"/>
      <c r="R250" s="394"/>
      <c r="S250" s="394"/>
    </row>
    <row r="251" spans="1:19">
      <c r="A251" s="393" t="s">
        <v>412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243</v>
      </c>
      <c r="P251" s="394" t="s">
        <v>189</v>
      </c>
      <c r="Q251" s="394"/>
      <c r="R251" s="394"/>
      <c r="S251" s="394"/>
    </row>
    <row r="252" spans="1:19">
      <c r="A252" s="393" t="s">
        <v>413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244</v>
      </c>
      <c r="P252" s="394" t="s">
        <v>189</v>
      </c>
      <c r="Q252" s="394"/>
      <c r="R252" s="394"/>
      <c r="S252" s="394"/>
    </row>
    <row r="253" spans="1:19">
      <c r="A253" s="393" t="s">
        <v>414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245</v>
      </c>
      <c r="P253" s="394" t="s">
        <v>189</v>
      </c>
      <c r="Q253" s="394"/>
      <c r="R253" s="394"/>
      <c r="S253" s="394"/>
    </row>
    <row r="254" spans="1:19">
      <c r="A254" s="393" t="s">
        <v>415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246</v>
      </c>
      <c r="P254" s="394" t="s">
        <v>189</v>
      </c>
      <c r="Q254" s="394"/>
      <c r="R254" s="394"/>
      <c r="S254" s="394"/>
    </row>
    <row r="255" spans="1:19">
      <c r="A255" s="393" t="s">
        <v>416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247</v>
      </c>
      <c r="P255" s="394" t="s">
        <v>189</v>
      </c>
      <c r="Q255" s="394"/>
      <c r="R255" s="394"/>
      <c r="S255" s="394"/>
    </row>
    <row r="256" spans="1:19">
      <c r="A256" s="393" t="s">
        <v>417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248</v>
      </c>
      <c r="P256" s="394" t="s">
        <v>189</v>
      </c>
      <c r="Q256" s="394"/>
      <c r="R256" s="394"/>
      <c r="S256" s="394"/>
    </row>
    <row r="257" spans="1:19">
      <c r="A257" s="393" t="s">
        <v>418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249</v>
      </c>
      <c r="P257" s="394" t="s">
        <v>189</v>
      </c>
      <c r="Q257" s="394"/>
      <c r="R257" s="394"/>
      <c r="S257" s="394"/>
    </row>
    <row r="258" spans="1:19">
      <c r="A258" s="393" t="s">
        <v>419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250</v>
      </c>
      <c r="P258" s="394" t="s">
        <v>189</v>
      </c>
      <c r="Q258" s="394"/>
      <c r="R258" s="394"/>
      <c r="S258" s="394"/>
    </row>
    <row r="259" spans="1:19">
      <c r="A259" s="393" t="s">
        <v>420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251</v>
      </c>
      <c r="P259" s="394" t="s">
        <v>189</v>
      </c>
      <c r="Q259" s="394"/>
      <c r="R259" s="394"/>
      <c r="S259" s="394"/>
    </row>
    <row r="260" spans="1:19">
      <c r="A260" s="393" t="s">
        <v>421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252</v>
      </c>
      <c r="P260" s="394" t="s">
        <v>189</v>
      </c>
      <c r="Q260" s="394"/>
      <c r="R260" s="394"/>
      <c r="S260" s="394"/>
    </row>
    <row r="261" spans="1:19">
      <c r="A261" s="393" t="s">
        <v>422</v>
      </c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170">
        <f t="shared" si="3"/>
        <v>253</v>
      </c>
      <c r="P261" s="394" t="s">
        <v>189</v>
      </c>
      <c r="Q261" s="394"/>
      <c r="R261" s="394"/>
      <c r="S261" s="394"/>
    </row>
    <row r="262" spans="1:19">
      <c r="A262" s="401" t="s">
        <v>588</v>
      </c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401"/>
      <c r="M262" s="401"/>
      <c r="N262" s="401"/>
      <c r="O262" s="171">
        <f t="shared" si="3"/>
        <v>254</v>
      </c>
      <c r="P262" s="400" t="s">
        <v>189</v>
      </c>
      <c r="Q262" s="400"/>
      <c r="R262" s="400"/>
      <c r="S262" s="400"/>
    </row>
    <row r="263" spans="1:19">
      <c r="A263" s="393" t="s">
        <v>423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255</v>
      </c>
      <c r="P263" s="394" t="s">
        <v>189</v>
      </c>
      <c r="Q263" s="394"/>
      <c r="R263" s="394"/>
      <c r="S263" s="394"/>
    </row>
    <row r="264" spans="1:19">
      <c r="A264" s="393" t="s">
        <v>424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256</v>
      </c>
      <c r="P264" s="394" t="s">
        <v>189</v>
      </c>
      <c r="Q264" s="394"/>
      <c r="R264" s="394"/>
      <c r="S264" s="394"/>
    </row>
    <row r="265" spans="1:19">
      <c r="A265" s="393" t="s">
        <v>425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si="3"/>
        <v>257</v>
      </c>
      <c r="P265" s="394" t="s">
        <v>189</v>
      </c>
      <c r="Q265" s="394"/>
      <c r="R265" s="394"/>
      <c r="S265" s="394"/>
    </row>
    <row r="266" spans="1:19">
      <c r="A266" s="393" t="s">
        <v>426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ref="O266:O316" si="4">O265+1</f>
        <v>258</v>
      </c>
      <c r="P266" s="394" t="s">
        <v>189</v>
      </c>
      <c r="Q266" s="394"/>
      <c r="R266" s="394"/>
      <c r="S266" s="394"/>
    </row>
    <row r="267" spans="1:19">
      <c r="A267" s="393" t="s">
        <v>427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259</v>
      </c>
      <c r="P267" s="394" t="s">
        <v>189</v>
      </c>
      <c r="Q267" s="394"/>
      <c r="R267" s="394"/>
      <c r="S267" s="394"/>
    </row>
    <row r="268" spans="1:19">
      <c r="A268" s="393" t="s">
        <v>428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260</v>
      </c>
      <c r="P268" s="394" t="s">
        <v>189</v>
      </c>
      <c r="Q268" s="394"/>
      <c r="R268" s="394"/>
      <c r="S268" s="394"/>
    </row>
    <row r="269" spans="1:19">
      <c r="A269" s="393" t="s">
        <v>429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261</v>
      </c>
      <c r="P269" s="394" t="s">
        <v>189</v>
      </c>
      <c r="Q269" s="394"/>
      <c r="R269" s="394"/>
      <c r="S269" s="394"/>
    </row>
    <row r="270" spans="1:19">
      <c r="A270" s="393" t="s">
        <v>430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262</v>
      </c>
      <c r="P270" s="394" t="s">
        <v>189</v>
      </c>
      <c r="Q270" s="394"/>
      <c r="R270" s="394"/>
      <c r="S270" s="394"/>
    </row>
    <row r="271" spans="1:19">
      <c r="A271" s="393" t="s">
        <v>431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263</v>
      </c>
      <c r="P271" s="394" t="s">
        <v>189</v>
      </c>
      <c r="Q271" s="394"/>
      <c r="R271" s="394"/>
      <c r="S271" s="394"/>
    </row>
    <row r="272" spans="1:19">
      <c r="A272" s="393" t="s">
        <v>432</v>
      </c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170">
        <f t="shared" si="4"/>
        <v>264</v>
      </c>
      <c r="P272" s="394" t="s">
        <v>189</v>
      </c>
      <c r="Q272" s="394"/>
      <c r="R272" s="394"/>
      <c r="S272" s="394"/>
    </row>
    <row r="273" spans="1:19">
      <c r="A273" s="401" t="s">
        <v>589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265</v>
      </c>
      <c r="P273" s="400" t="s">
        <v>189</v>
      </c>
      <c r="Q273" s="400"/>
      <c r="R273" s="400"/>
      <c r="S273" s="400"/>
    </row>
    <row r="274" spans="1:19">
      <c r="A274" s="401" t="s">
        <v>590</v>
      </c>
      <c r="B274" s="401"/>
      <c r="C274" s="401"/>
      <c r="D274" s="401"/>
      <c r="E274" s="401"/>
      <c r="F274" s="401"/>
      <c r="G274" s="401"/>
      <c r="H274" s="401"/>
      <c r="I274" s="401"/>
      <c r="J274" s="401"/>
      <c r="K274" s="401"/>
      <c r="L274" s="401"/>
      <c r="M274" s="401"/>
      <c r="N274" s="401"/>
      <c r="O274" s="171">
        <f t="shared" si="4"/>
        <v>266</v>
      </c>
      <c r="P274" s="400" t="s">
        <v>995</v>
      </c>
      <c r="Q274" s="400"/>
      <c r="R274" s="400"/>
      <c r="S274" s="400"/>
    </row>
    <row r="275" spans="1:19">
      <c r="A275" s="402" t="s">
        <v>997</v>
      </c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2"/>
      <c r="M275" s="402"/>
      <c r="N275" s="402"/>
      <c r="O275" s="170">
        <f t="shared" si="4"/>
        <v>267</v>
      </c>
      <c r="P275" s="394" t="s">
        <v>189</v>
      </c>
      <c r="Q275" s="394"/>
      <c r="R275" s="394"/>
      <c r="S275" s="394"/>
    </row>
    <row r="276" spans="1:19">
      <c r="A276" s="393" t="s">
        <v>433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268</v>
      </c>
      <c r="P276" s="394" t="s">
        <v>189</v>
      </c>
      <c r="Q276" s="394"/>
      <c r="R276" s="394"/>
      <c r="S276" s="394"/>
    </row>
    <row r="277" spans="1:19">
      <c r="A277" s="393" t="s">
        <v>434</v>
      </c>
      <c r="B277" s="393"/>
      <c r="C277" s="393"/>
      <c r="D277" s="393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170">
        <f t="shared" si="4"/>
        <v>269</v>
      </c>
      <c r="P277" s="394" t="s">
        <v>189</v>
      </c>
      <c r="Q277" s="394"/>
      <c r="R277" s="394"/>
      <c r="S277" s="394"/>
    </row>
    <row r="278" spans="1:19">
      <c r="A278" s="402" t="s">
        <v>998</v>
      </c>
      <c r="B278" s="402"/>
      <c r="C278" s="402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170">
        <f t="shared" si="4"/>
        <v>270</v>
      </c>
      <c r="P278" s="394" t="s">
        <v>189</v>
      </c>
      <c r="Q278" s="394"/>
      <c r="R278" s="394"/>
      <c r="S278" s="394"/>
    </row>
    <row r="279" spans="1:19">
      <c r="A279" s="393" t="s">
        <v>435</v>
      </c>
      <c r="B279" s="393"/>
      <c r="C279" s="393"/>
      <c r="D279" s="393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170">
        <f t="shared" si="4"/>
        <v>271</v>
      </c>
      <c r="P279" s="394" t="s">
        <v>189</v>
      </c>
      <c r="Q279" s="394"/>
      <c r="R279" s="394"/>
      <c r="S279" s="394"/>
    </row>
    <row r="280" spans="1:19">
      <c r="A280" s="401" t="s">
        <v>999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401"/>
      <c r="L280" s="401"/>
      <c r="M280" s="401"/>
      <c r="N280" s="401"/>
      <c r="O280" s="171">
        <f t="shared" si="4"/>
        <v>272</v>
      </c>
      <c r="P280" s="400" t="s">
        <v>189</v>
      </c>
      <c r="Q280" s="400"/>
      <c r="R280" s="400"/>
      <c r="S280" s="400"/>
    </row>
    <row r="281" spans="1:19">
      <c r="A281" s="402" t="s">
        <v>1000</v>
      </c>
      <c r="B281" s="402"/>
      <c r="C281" s="402"/>
      <c r="D281" s="402"/>
      <c r="E281" s="402"/>
      <c r="F281" s="402"/>
      <c r="G281" s="402"/>
      <c r="H281" s="402"/>
      <c r="I281" s="402"/>
      <c r="J281" s="402"/>
      <c r="K281" s="402"/>
      <c r="L281" s="402"/>
      <c r="M281" s="402"/>
      <c r="N281" s="402"/>
      <c r="O281" s="170">
        <f t="shared" si="4"/>
        <v>273</v>
      </c>
      <c r="P281" s="394" t="s">
        <v>189</v>
      </c>
      <c r="Q281" s="394"/>
      <c r="R281" s="394"/>
      <c r="S281" s="394"/>
    </row>
    <row r="282" spans="1:19">
      <c r="A282" s="393" t="s">
        <v>436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274</v>
      </c>
      <c r="P282" s="394" t="s">
        <v>189</v>
      </c>
      <c r="Q282" s="394"/>
      <c r="R282" s="394"/>
      <c r="S282" s="394"/>
    </row>
    <row r="283" spans="1:19">
      <c r="A283" s="393" t="s">
        <v>437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275</v>
      </c>
      <c r="P283" s="394" t="s">
        <v>189</v>
      </c>
      <c r="Q283" s="394"/>
      <c r="R283" s="394"/>
      <c r="S283" s="394"/>
    </row>
    <row r="284" spans="1:19">
      <c r="A284" s="393" t="s">
        <v>438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276</v>
      </c>
      <c r="P284" s="394" t="s">
        <v>189</v>
      </c>
      <c r="Q284" s="394"/>
      <c r="R284" s="394"/>
      <c r="S284" s="394"/>
    </row>
    <row r="285" spans="1:19">
      <c r="A285" s="393" t="s">
        <v>439</v>
      </c>
      <c r="B285" s="393"/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170">
        <f t="shared" si="4"/>
        <v>277</v>
      </c>
      <c r="P285" s="394" t="s">
        <v>189</v>
      </c>
      <c r="Q285" s="394"/>
      <c r="R285" s="394"/>
      <c r="S285" s="394"/>
    </row>
    <row r="286" spans="1:19">
      <c r="A286" s="402" t="s">
        <v>1001</v>
      </c>
      <c r="B286" s="402"/>
      <c r="C286" s="402"/>
      <c r="D286" s="402"/>
      <c r="E286" s="402"/>
      <c r="F286" s="402"/>
      <c r="G286" s="402"/>
      <c r="H286" s="402"/>
      <c r="I286" s="402"/>
      <c r="J286" s="402"/>
      <c r="K286" s="402"/>
      <c r="L286" s="402"/>
      <c r="M286" s="402"/>
      <c r="N286" s="402"/>
      <c r="O286" s="170">
        <f t="shared" si="4"/>
        <v>278</v>
      </c>
      <c r="P286" s="394" t="s">
        <v>189</v>
      </c>
      <c r="Q286" s="394"/>
      <c r="R286" s="394"/>
      <c r="S286" s="394"/>
    </row>
    <row r="287" spans="1:19">
      <c r="A287" s="393" t="s">
        <v>440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279</v>
      </c>
      <c r="P287" s="394" t="s">
        <v>189</v>
      </c>
      <c r="Q287" s="394"/>
      <c r="R287" s="394"/>
      <c r="S287" s="394"/>
    </row>
    <row r="288" spans="1:19">
      <c r="A288" s="393" t="s">
        <v>441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280</v>
      </c>
      <c r="P288" s="394" t="s">
        <v>189</v>
      </c>
      <c r="Q288" s="394"/>
      <c r="R288" s="394"/>
      <c r="S288" s="394"/>
    </row>
    <row r="289" spans="1:19">
      <c r="A289" s="393" t="s">
        <v>442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281</v>
      </c>
      <c r="P289" s="394" t="s">
        <v>189</v>
      </c>
      <c r="Q289" s="394"/>
      <c r="R289" s="394"/>
      <c r="S289" s="394"/>
    </row>
    <row r="290" spans="1:19">
      <c r="A290" s="393" t="s">
        <v>443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282</v>
      </c>
      <c r="P290" s="394" t="s">
        <v>189</v>
      </c>
      <c r="Q290" s="394"/>
      <c r="R290" s="394"/>
      <c r="S290" s="394"/>
    </row>
    <row r="291" spans="1:19">
      <c r="A291" s="393" t="s">
        <v>444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283</v>
      </c>
      <c r="P291" s="394" t="s">
        <v>189</v>
      </c>
      <c r="Q291" s="394"/>
      <c r="R291" s="394"/>
      <c r="S291" s="394"/>
    </row>
    <row r="292" spans="1:19">
      <c r="A292" s="393" t="s">
        <v>445</v>
      </c>
      <c r="B292" s="393"/>
      <c r="C292" s="393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170">
        <f t="shared" si="4"/>
        <v>284</v>
      </c>
      <c r="P292" s="394" t="s">
        <v>189</v>
      </c>
      <c r="Q292" s="394"/>
      <c r="R292" s="394"/>
      <c r="S292" s="394"/>
    </row>
    <row r="293" spans="1:19">
      <c r="A293" s="401" t="s">
        <v>1002</v>
      </c>
      <c r="B293" s="401"/>
      <c r="C293" s="401"/>
      <c r="D293" s="401"/>
      <c r="E293" s="401"/>
      <c r="F293" s="401"/>
      <c r="G293" s="401"/>
      <c r="H293" s="401"/>
      <c r="I293" s="401"/>
      <c r="J293" s="401"/>
      <c r="K293" s="401"/>
      <c r="L293" s="401"/>
      <c r="M293" s="401"/>
      <c r="N293" s="401"/>
      <c r="O293" s="171">
        <f t="shared" si="4"/>
        <v>285</v>
      </c>
      <c r="P293" s="400" t="s">
        <v>189</v>
      </c>
      <c r="Q293" s="400"/>
      <c r="R293" s="400"/>
      <c r="S293" s="400"/>
    </row>
    <row r="294" spans="1:19">
      <c r="A294" s="393" t="s">
        <v>446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286</v>
      </c>
      <c r="P294" s="394" t="s">
        <v>189</v>
      </c>
      <c r="Q294" s="394"/>
      <c r="R294" s="394"/>
      <c r="S294" s="394"/>
    </row>
    <row r="295" spans="1:19">
      <c r="A295" s="393" t="s">
        <v>447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287</v>
      </c>
      <c r="P295" s="394" t="s">
        <v>189</v>
      </c>
      <c r="Q295" s="394"/>
      <c r="R295" s="394"/>
      <c r="S295" s="394"/>
    </row>
    <row r="296" spans="1:19">
      <c r="A296" s="393" t="s">
        <v>448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288</v>
      </c>
      <c r="P296" s="394" t="s">
        <v>189</v>
      </c>
      <c r="Q296" s="394"/>
      <c r="R296" s="394"/>
      <c r="S296" s="394"/>
    </row>
    <row r="297" spans="1:19">
      <c r="A297" s="393" t="s">
        <v>449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289</v>
      </c>
      <c r="P297" s="394" t="s">
        <v>189</v>
      </c>
      <c r="Q297" s="394"/>
      <c r="R297" s="394"/>
      <c r="S297" s="394"/>
    </row>
    <row r="298" spans="1:19">
      <c r="A298" s="393" t="s">
        <v>450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290</v>
      </c>
      <c r="P298" s="394" t="s">
        <v>189</v>
      </c>
      <c r="Q298" s="394"/>
      <c r="R298" s="394"/>
      <c r="S298" s="394"/>
    </row>
    <row r="299" spans="1:19">
      <c r="A299" s="393" t="s">
        <v>451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291</v>
      </c>
      <c r="P299" s="394" t="s">
        <v>189</v>
      </c>
      <c r="Q299" s="394"/>
      <c r="R299" s="394"/>
      <c r="S299" s="394"/>
    </row>
    <row r="300" spans="1:19">
      <c r="A300" s="393" t="s">
        <v>452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292</v>
      </c>
      <c r="P300" s="394" t="s">
        <v>189</v>
      </c>
      <c r="Q300" s="394"/>
      <c r="R300" s="394"/>
      <c r="S300" s="394"/>
    </row>
    <row r="301" spans="1:19">
      <c r="A301" s="393" t="s">
        <v>453</v>
      </c>
      <c r="B301" s="393"/>
      <c r="C301" s="393"/>
      <c r="D301" s="393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170">
        <f t="shared" si="4"/>
        <v>293</v>
      </c>
      <c r="P301" s="394" t="s">
        <v>189</v>
      </c>
      <c r="Q301" s="394"/>
      <c r="R301" s="394"/>
      <c r="S301" s="394"/>
    </row>
    <row r="302" spans="1:19">
      <c r="A302" s="401" t="s">
        <v>1003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294</v>
      </c>
      <c r="P302" s="400" t="s">
        <v>189</v>
      </c>
      <c r="Q302" s="400"/>
      <c r="R302" s="400"/>
      <c r="S302" s="400"/>
    </row>
    <row r="303" spans="1:19">
      <c r="A303" s="401" t="s">
        <v>1004</v>
      </c>
      <c r="B303" s="401"/>
      <c r="C303" s="401"/>
      <c r="D303" s="401"/>
      <c r="E303" s="401"/>
      <c r="F303" s="401"/>
      <c r="G303" s="401"/>
      <c r="H303" s="401"/>
      <c r="I303" s="401"/>
      <c r="J303" s="401"/>
      <c r="K303" s="401"/>
      <c r="L303" s="401"/>
      <c r="M303" s="401"/>
      <c r="N303" s="401"/>
      <c r="O303" s="171">
        <f t="shared" si="4"/>
        <v>295</v>
      </c>
      <c r="P303" s="400" t="s">
        <v>189</v>
      </c>
      <c r="Q303" s="400"/>
      <c r="R303" s="400"/>
      <c r="S303" s="400"/>
    </row>
    <row r="304" spans="1:19">
      <c r="A304" s="393" t="s">
        <v>454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296</v>
      </c>
      <c r="P304" s="394" t="s">
        <v>189</v>
      </c>
      <c r="Q304" s="394"/>
      <c r="R304" s="394"/>
      <c r="S304" s="394"/>
    </row>
    <row r="305" spans="1:19">
      <c r="A305" s="393" t="s">
        <v>455</v>
      </c>
      <c r="B305" s="393"/>
      <c r="C305" s="393"/>
      <c r="D305" s="393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170">
        <f t="shared" si="4"/>
        <v>297</v>
      </c>
      <c r="P305" s="394" t="s">
        <v>189</v>
      </c>
      <c r="Q305" s="394"/>
      <c r="R305" s="394"/>
      <c r="S305" s="394"/>
    </row>
    <row r="306" spans="1:19">
      <c r="A306" s="402" t="s">
        <v>1005</v>
      </c>
      <c r="B306" s="402"/>
      <c r="C306" s="402"/>
      <c r="D306" s="402"/>
      <c r="E306" s="402"/>
      <c r="F306" s="402"/>
      <c r="G306" s="402"/>
      <c r="H306" s="402"/>
      <c r="I306" s="402"/>
      <c r="J306" s="402"/>
      <c r="K306" s="402"/>
      <c r="L306" s="402"/>
      <c r="M306" s="402"/>
      <c r="N306" s="402"/>
      <c r="O306" s="170">
        <f t="shared" si="4"/>
        <v>298</v>
      </c>
      <c r="P306" s="394" t="s">
        <v>189</v>
      </c>
      <c r="Q306" s="394"/>
      <c r="R306" s="394"/>
      <c r="S306" s="394"/>
    </row>
    <row r="307" spans="1:19">
      <c r="A307" s="393" t="s">
        <v>456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299</v>
      </c>
      <c r="P307" s="394" t="s">
        <v>189</v>
      </c>
      <c r="Q307" s="394"/>
      <c r="R307" s="394"/>
      <c r="S307" s="394"/>
    </row>
    <row r="308" spans="1:19">
      <c r="A308" s="393" t="s">
        <v>457</v>
      </c>
      <c r="B308" s="393"/>
      <c r="C308" s="393"/>
      <c r="D308" s="393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170">
        <f t="shared" si="4"/>
        <v>300</v>
      </c>
      <c r="P308" s="394" t="s">
        <v>189</v>
      </c>
      <c r="Q308" s="394"/>
      <c r="R308" s="394"/>
      <c r="S308" s="394"/>
    </row>
    <row r="309" spans="1:19">
      <c r="A309" s="402" t="s">
        <v>1006</v>
      </c>
      <c r="B309" s="402"/>
      <c r="C309" s="402"/>
      <c r="D309" s="402"/>
      <c r="E309" s="402"/>
      <c r="F309" s="402"/>
      <c r="G309" s="402"/>
      <c r="H309" s="402"/>
      <c r="I309" s="402"/>
      <c r="J309" s="402"/>
      <c r="K309" s="402"/>
      <c r="L309" s="402"/>
      <c r="M309" s="402"/>
      <c r="N309" s="402"/>
      <c r="O309" s="170">
        <f t="shared" si="4"/>
        <v>301</v>
      </c>
      <c r="P309" s="394" t="s">
        <v>189</v>
      </c>
      <c r="Q309" s="394"/>
      <c r="R309" s="394"/>
      <c r="S309" s="394"/>
    </row>
    <row r="310" spans="1:19">
      <c r="A310" s="393" t="s">
        <v>458</v>
      </c>
      <c r="B310" s="393"/>
      <c r="C310" s="393"/>
      <c r="D310" s="393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170">
        <f t="shared" si="4"/>
        <v>302</v>
      </c>
      <c r="P310" s="394" t="s">
        <v>189</v>
      </c>
      <c r="Q310" s="394"/>
      <c r="R310" s="394"/>
      <c r="S310" s="394"/>
    </row>
    <row r="311" spans="1:19">
      <c r="A311" s="401" t="s">
        <v>1007</v>
      </c>
      <c r="B311" s="401"/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171">
        <f t="shared" si="4"/>
        <v>303</v>
      </c>
      <c r="P311" s="400" t="s">
        <v>189</v>
      </c>
      <c r="Q311" s="400"/>
      <c r="R311" s="400"/>
      <c r="S311" s="400"/>
    </row>
    <row r="312" spans="1:19">
      <c r="A312" s="393" t="s">
        <v>459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304</v>
      </c>
      <c r="P312" s="394" t="s">
        <v>189</v>
      </c>
      <c r="Q312" s="394"/>
      <c r="R312" s="394"/>
      <c r="S312" s="394"/>
    </row>
    <row r="313" spans="1:19">
      <c r="A313" s="393" t="s">
        <v>460</v>
      </c>
      <c r="B313" s="393"/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170">
        <f t="shared" si="4"/>
        <v>305</v>
      </c>
      <c r="P313" s="394" t="s">
        <v>189</v>
      </c>
      <c r="Q313" s="394"/>
      <c r="R313" s="394"/>
      <c r="S313" s="394"/>
    </row>
    <row r="314" spans="1:19">
      <c r="A314" s="401" t="s">
        <v>1008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306</v>
      </c>
      <c r="P314" s="400" t="s">
        <v>189</v>
      </c>
      <c r="Q314" s="400"/>
      <c r="R314" s="400"/>
      <c r="S314" s="400"/>
    </row>
    <row r="315" spans="1:19">
      <c r="A315" s="401" t="s">
        <v>1009</v>
      </c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171">
        <f t="shared" si="4"/>
        <v>307</v>
      </c>
      <c r="P315" s="400" t="s">
        <v>995</v>
      </c>
      <c r="Q315" s="400"/>
      <c r="R315" s="400"/>
      <c r="S315" s="400"/>
    </row>
    <row r="316" spans="1:19" ht="15.75" thickBot="1">
      <c r="A316" s="430" t="s">
        <v>461</v>
      </c>
      <c r="B316" s="430"/>
      <c r="C316" s="430"/>
      <c r="D316" s="430"/>
      <c r="E316" s="430"/>
      <c r="F316" s="430"/>
      <c r="G316" s="430"/>
      <c r="H316" s="430"/>
      <c r="I316" s="430"/>
      <c r="J316" s="430"/>
      <c r="K316" s="430"/>
      <c r="L316" s="430"/>
      <c r="M316" s="430"/>
      <c r="N316" s="430"/>
      <c r="O316" s="172">
        <f t="shared" si="4"/>
        <v>308</v>
      </c>
      <c r="P316" s="431" t="s">
        <v>189</v>
      </c>
      <c r="Q316" s="431"/>
      <c r="R316" s="431"/>
      <c r="S316" s="431"/>
    </row>
    <row r="317" spans="1:19" ht="15.75" thickTop="1"/>
  </sheetData>
  <mergeCells count="620">
    <mergeCell ref="P6:S8"/>
    <mergeCell ref="A2:S4"/>
    <mergeCell ref="A6:N8"/>
    <mergeCell ref="O6:O8"/>
    <mergeCell ref="A316:N316"/>
    <mergeCell ref="P316:S316"/>
    <mergeCell ref="A315:N315"/>
    <mergeCell ref="P315:S315"/>
    <mergeCell ref="A314:N314"/>
    <mergeCell ref="P314:S314"/>
    <mergeCell ref="A313:N313"/>
    <mergeCell ref="P313:S313"/>
    <mergeCell ref="A312:N312"/>
    <mergeCell ref="P312:S312"/>
    <mergeCell ref="A311:N311"/>
    <mergeCell ref="P311:S311"/>
    <mergeCell ref="A310:N310"/>
    <mergeCell ref="P310:S310"/>
    <mergeCell ref="A309:N309"/>
    <mergeCell ref="P309:S309"/>
    <mergeCell ref="A308:N308"/>
    <mergeCell ref="P308:S308"/>
    <mergeCell ref="A307:N307"/>
    <mergeCell ref="P307:S307"/>
    <mergeCell ref="A306:N306"/>
    <mergeCell ref="P306:S306"/>
    <mergeCell ref="A305:N305"/>
    <mergeCell ref="P305:S305"/>
    <mergeCell ref="A304:N304"/>
    <mergeCell ref="P304:S304"/>
    <mergeCell ref="A303:N303"/>
    <mergeCell ref="P303:S303"/>
    <mergeCell ref="A302:N302"/>
    <mergeCell ref="P302:S302"/>
    <mergeCell ref="A301:N301"/>
    <mergeCell ref="P301:S301"/>
    <mergeCell ref="A300:N300"/>
    <mergeCell ref="P300:S300"/>
    <mergeCell ref="A299:N299"/>
    <mergeCell ref="P299:S299"/>
    <mergeCell ref="A298:N298"/>
    <mergeCell ref="P298:S298"/>
    <mergeCell ref="A297:N297"/>
    <mergeCell ref="P297:S297"/>
    <mergeCell ref="A296:N296"/>
    <mergeCell ref="P296:S296"/>
    <mergeCell ref="A295:N295"/>
    <mergeCell ref="P295:S295"/>
    <mergeCell ref="A294:N294"/>
    <mergeCell ref="P294:S294"/>
    <mergeCell ref="A293:N293"/>
    <mergeCell ref="P293:S293"/>
    <mergeCell ref="A292:N292"/>
    <mergeCell ref="P292:S292"/>
    <mergeCell ref="A291:N291"/>
    <mergeCell ref="P291:S291"/>
    <mergeCell ref="A290:N290"/>
    <mergeCell ref="P290:S290"/>
    <mergeCell ref="A289:N289"/>
    <mergeCell ref="P289:S289"/>
    <mergeCell ref="A288:N288"/>
    <mergeCell ref="P288:S288"/>
    <mergeCell ref="A287:N287"/>
    <mergeCell ref="P287:S287"/>
    <mergeCell ref="A286:N286"/>
    <mergeCell ref="P286:S286"/>
    <mergeCell ref="A285:N285"/>
    <mergeCell ref="P285:S285"/>
    <mergeCell ref="A284:N284"/>
    <mergeCell ref="P284:S284"/>
    <mergeCell ref="A283:N283"/>
    <mergeCell ref="P283:S283"/>
    <mergeCell ref="A282:N282"/>
    <mergeCell ref="P282:S282"/>
    <mergeCell ref="A281:N281"/>
    <mergeCell ref="P281:S281"/>
    <mergeCell ref="A280:N280"/>
    <mergeCell ref="P280:S280"/>
    <mergeCell ref="A279:N279"/>
    <mergeCell ref="P279:S279"/>
    <mergeCell ref="A278:N278"/>
    <mergeCell ref="P278:S278"/>
    <mergeCell ref="A277:N277"/>
    <mergeCell ref="P277:S277"/>
    <mergeCell ref="A276:N276"/>
    <mergeCell ref="P276:S276"/>
    <mergeCell ref="A275:N275"/>
    <mergeCell ref="P275:S275"/>
    <mergeCell ref="A274:N274"/>
    <mergeCell ref="P274:S274"/>
    <mergeCell ref="A273:N273"/>
    <mergeCell ref="P273:S273"/>
    <mergeCell ref="A272:N272"/>
    <mergeCell ref="P272:S272"/>
    <mergeCell ref="A271:N271"/>
    <mergeCell ref="P271:S271"/>
    <mergeCell ref="A270:N270"/>
    <mergeCell ref="P270:S270"/>
    <mergeCell ref="A269:N269"/>
    <mergeCell ref="P269:S269"/>
    <mergeCell ref="A268:N268"/>
    <mergeCell ref="P268:S268"/>
    <mergeCell ref="A267:N267"/>
    <mergeCell ref="P267:S267"/>
    <mergeCell ref="A266:N266"/>
    <mergeCell ref="P266:S266"/>
    <mergeCell ref="A265:N265"/>
    <mergeCell ref="P265:S265"/>
    <mergeCell ref="A264:N264"/>
    <mergeCell ref="P264:S264"/>
    <mergeCell ref="A263:N263"/>
    <mergeCell ref="P263:S263"/>
    <mergeCell ref="A262:N262"/>
    <mergeCell ref="P262:S262"/>
    <mergeCell ref="A261:N261"/>
    <mergeCell ref="P261:S261"/>
    <mergeCell ref="A260:N260"/>
    <mergeCell ref="P260:S260"/>
    <mergeCell ref="A259:N259"/>
    <mergeCell ref="P259:S259"/>
    <mergeCell ref="A258:N258"/>
    <mergeCell ref="P258:S258"/>
    <mergeCell ref="A257:N257"/>
    <mergeCell ref="P257:S257"/>
    <mergeCell ref="A256:N256"/>
    <mergeCell ref="P256:S256"/>
    <mergeCell ref="A255:N255"/>
    <mergeCell ref="P255:S255"/>
    <mergeCell ref="A254:N254"/>
    <mergeCell ref="P254:S254"/>
    <mergeCell ref="A253:N253"/>
    <mergeCell ref="P253:S253"/>
    <mergeCell ref="A252:N252"/>
    <mergeCell ref="P252:S252"/>
    <mergeCell ref="A251:N251"/>
    <mergeCell ref="P251:S251"/>
    <mergeCell ref="A250:N250"/>
    <mergeCell ref="P250:S250"/>
    <mergeCell ref="A249:N249"/>
    <mergeCell ref="P249:S249"/>
    <mergeCell ref="A248:N248"/>
    <mergeCell ref="P248:S248"/>
    <mergeCell ref="A247:N247"/>
    <mergeCell ref="P247:S247"/>
    <mergeCell ref="A246:N246"/>
    <mergeCell ref="P246:S246"/>
    <mergeCell ref="A245:N245"/>
    <mergeCell ref="P245:S245"/>
    <mergeCell ref="A244:N244"/>
    <mergeCell ref="P244:S244"/>
    <mergeCell ref="A243:N243"/>
    <mergeCell ref="P243:S243"/>
    <mergeCell ref="A242:N242"/>
    <mergeCell ref="P242:S242"/>
    <mergeCell ref="A241:N241"/>
    <mergeCell ref="P241:S241"/>
    <mergeCell ref="A240:N240"/>
    <mergeCell ref="P240:S240"/>
    <mergeCell ref="A239:N239"/>
    <mergeCell ref="P239:S239"/>
    <mergeCell ref="A238:N238"/>
    <mergeCell ref="P238:S238"/>
    <mergeCell ref="A237:N237"/>
    <mergeCell ref="P237:S237"/>
    <mergeCell ref="A236:N236"/>
    <mergeCell ref="P236:S236"/>
    <mergeCell ref="A235:N235"/>
    <mergeCell ref="P235:S235"/>
    <mergeCell ref="A234:N234"/>
    <mergeCell ref="P234:S234"/>
    <mergeCell ref="A233:N233"/>
    <mergeCell ref="P233:S233"/>
    <mergeCell ref="A232:N232"/>
    <mergeCell ref="P232:S232"/>
    <mergeCell ref="A231:N231"/>
    <mergeCell ref="P231:S231"/>
    <mergeCell ref="A230:N230"/>
    <mergeCell ref="P230:S230"/>
    <mergeCell ref="A229:N229"/>
    <mergeCell ref="P229:S229"/>
    <mergeCell ref="A228:N228"/>
    <mergeCell ref="P228:S228"/>
    <mergeCell ref="A227:N227"/>
    <mergeCell ref="P227:S227"/>
    <mergeCell ref="A226:N226"/>
    <mergeCell ref="P226:S226"/>
    <mergeCell ref="A225:N225"/>
    <mergeCell ref="P225:S225"/>
    <mergeCell ref="A224:N224"/>
    <mergeCell ref="P224:S224"/>
    <mergeCell ref="A223:N223"/>
    <mergeCell ref="P223:S223"/>
    <mergeCell ref="A222:N222"/>
    <mergeCell ref="P222:S222"/>
    <mergeCell ref="A221:N221"/>
    <mergeCell ref="P221:S221"/>
    <mergeCell ref="A220:N220"/>
    <mergeCell ref="P220:S220"/>
    <mergeCell ref="A219:N219"/>
    <mergeCell ref="P219:S219"/>
    <mergeCell ref="A218:N218"/>
    <mergeCell ref="P218:S218"/>
    <mergeCell ref="A217:N217"/>
    <mergeCell ref="P217:S217"/>
    <mergeCell ref="A216:N216"/>
    <mergeCell ref="P216:S216"/>
    <mergeCell ref="A215:N215"/>
    <mergeCell ref="P215:S215"/>
    <mergeCell ref="A214:N214"/>
    <mergeCell ref="P214:S214"/>
    <mergeCell ref="A213:N213"/>
    <mergeCell ref="P213:S213"/>
    <mergeCell ref="A212:N212"/>
    <mergeCell ref="P212:S212"/>
    <mergeCell ref="A211:N211"/>
    <mergeCell ref="P211:S211"/>
    <mergeCell ref="A210:N210"/>
    <mergeCell ref="P210:S210"/>
    <mergeCell ref="A209:N209"/>
    <mergeCell ref="P209:S209"/>
    <mergeCell ref="A208:N208"/>
    <mergeCell ref="P208:S208"/>
    <mergeCell ref="A207:N207"/>
    <mergeCell ref="P207:S207"/>
    <mergeCell ref="A206:N206"/>
    <mergeCell ref="P206:S206"/>
    <mergeCell ref="A205:N205"/>
    <mergeCell ref="P205:S205"/>
    <mergeCell ref="A204:N204"/>
    <mergeCell ref="P204:S204"/>
    <mergeCell ref="A203:N203"/>
    <mergeCell ref="P203:S203"/>
    <mergeCell ref="A202:N202"/>
    <mergeCell ref="P202:S202"/>
    <mergeCell ref="A201:N201"/>
    <mergeCell ref="P201:S201"/>
    <mergeCell ref="A200:N200"/>
    <mergeCell ref="P200:S200"/>
    <mergeCell ref="A199:N199"/>
    <mergeCell ref="P199:S199"/>
    <mergeCell ref="A198:N198"/>
    <mergeCell ref="P198:S198"/>
    <mergeCell ref="A197:N197"/>
    <mergeCell ref="P197:S197"/>
    <mergeCell ref="A196:N196"/>
    <mergeCell ref="P196:S196"/>
    <mergeCell ref="A195:N195"/>
    <mergeCell ref="P195:S195"/>
    <mergeCell ref="A194:N194"/>
    <mergeCell ref="P194:S194"/>
    <mergeCell ref="A193:N193"/>
    <mergeCell ref="P193:S193"/>
    <mergeCell ref="A192:N192"/>
    <mergeCell ref="P192:S192"/>
    <mergeCell ref="A191:N191"/>
    <mergeCell ref="P191:S191"/>
    <mergeCell ref="A190:N190"/>
    <mergeCell ref="P190:S190"/>
    <mergeCell ref="A189:N189"/>
    <mergeCell ref="P189:S189"/>
    <mergeCell ref="A188:N188"/>
    <mergeCell ref="P188:S188"/>
    <mergeCell ref="A187:N187"/>
    <mergeCell ref="P187:S187"/>
    <mergeCell ref="A186:N186"/>
    <mergeCell ref="P186:S186"/>
    <mergeCell ref="A185:N185"/>
    <mergeCell ref="P185:S185"/>
    <mergeCell ref="A184:N184"/>
    <mergeCell ref="P184:S184"/>
    <mergeCell ref="A183:N183"/>
    <mergeCell ref="P183:S183"/>
    <mergeCell ref="A182:N182"/>
    <mergeCell ref="P182:S182"/>
    <mergeCell ref="A181:N181"/>
    <mergeCell ref="P181:S181"/>
    <mergeCell ref="A180:N180"/>
    <mergeCell ref="P180:S180"/>
    <mergeCell ref="A179:N179"/>
    <mergeCell ref="P179:S179"/>
    <mergeCell ref="A178:N178"/>
    <mergeCell ref="P178:S178"/>
    <mergeCell ref="A177:N177"/>
    <mergeCell ref="P177:S177"/>
    <mergeCell ref="A176:N176"/>
    <mergeCell ref="P176:S176"/>
    <mergeCell ref="A175:N175"/>
    <mergeCell ref="P175:S175"/>
    <mergeCell ref="A174:N174"/>
    <mergeCell ref="P174:S174"/>
    <mergeCell ref="A173:N173"/>
    <mergeCell ref="P173:S173"/>
    <mergeCell ref="A172:N172"/>
    <mergeCell ref="P172:S172"/>
    <mergeCell ref="A171:N171"/>
    <mergeCell ref="P171:S171"/>
    <mergeCell ref="A170:N170"/>
    <mergeCell ref="P170:S170"/>
    <mergeCell ref="A169:N169"/>
    <mergeCell ref="P169:S169"/>
    <mergeCell ref="A168:N168"/>
    <mergeCell ref="P168:S168"/>
    <mergeCell ref="A167:N167"/>
    <mergeCell ref="P167:S167"/>
    <mergeCell ref="A166:N166"/>
    <mergeCell ref="P166:S166"/>
    <mergeCell ref="A165:N165"/>
    <mergeCell ref="P165:S165"/>
    <mergeCell ref="A164:N164"/>
    <mergeCell ref="P164:S164"/>
    <mergeCell ref="A163:N163"/>
    <mergeCell ref="P163:S163"/>
    <mergeCell ref="A162:N162"/>
    <mergeCell ref="P162:S162"/>
    <mergeCell ref="A161:N161"/>
    <mergeCell ref="P161:S161"/>
    <mergeCell ref="A160:N160"/>
    <mergeCell ref="P160:S160"/>
    <mergeCell ref="A159:N159"/>
    <mergeCell ref="P159:S159"/>
    <mergeCell ref="A158:N158"/>
    <mergeCell ref="P158:S158"/>
    <mergeCell ref="A157:N157"/>
    <mergeCell ref="P157:S157"/>
    <mergeCell ref="A156:N156"/>
    <mergeCell ref="P156:S156"/>
    <mergeCell ref="A155:N155"/>
    <mergeCell ref="P155:S155"/>
    <mergeCell ref="A154:N154"/>
    <mergeCell ref="P154:S154"/>
    <mergeCell ref="A153:N153"/>
    <mergeCell ref="P153:S153"/>
    <mergeCell ref="A152:N152"/>
    <mergeCell ref="P152:S152"/>
    <mergeCell ref="A151:N151"/>
    <mergeCell ref="P151:S151"/>
    <mergeCell ref="A150:N150"/>
    <mergeCell ref="P150:S150"/>
    <mergeCell ref="A149:N149"/>
    <mergeCell ref="P149:S149"/>
    <mergeCell ref="A148:N148"/>
    <mergeCell ref="P148:S148"/>
    <mergeCell ref="A147:N147"/>
    <mergeCell ref="P147:S147"/>
    <mergeCell ref="A146:N146"/>
    <mergeCell ref="P146:S146"/>
    <mergeCell ref="A145:N145"/>
    <mergeCell ref="P145:S145"/>
    <mergeCell ref="A144:N144"/>
    <mergeCell ref="P144:S144"/>
    <mergeCell ref="A143:N143"/>
    <mergeCell ref="P143:S143"/>
    <mergeCell ref="A142:N142"/>
    <mergeCell ref="P142:S142"/>
    <mergeCell ref="A141:N141"/>
    <mergeCell ref="P141:S141"/>
    <mergeCell ref="A140:N140"/>
    <mergeCell ref="P140:S140"/>
    <mergeCell ref="A139:N139"/>
    <mergeCell ref="P139:S139"/>
    <mergeCell ref="A138:N138"/>
    <mergeCell ref="P138:S138"/>
    <mergeCell ref="A137:N137"/>
    <mergeCell ref="P137:S137"/>
    <mergeCell ref="A136:N136"/>
    <mergeCell ref="P136:S136"/>
    <mergeCell ref="A135:N135"/>
    <mergeCell ref="P135:S135"/>
    <mergeCell ref="A134:N134"/>
    <mergeCell ref="P134:S134"/>
    <mergeCell ref="A133:N133"/>
    <mergeCell ref="P133:S133"/>
    <mergeCell ref="A132:N132"/>
    <mergeCell ref="P132:S132"/>
    <mergeCell ref="A131:N131"/>
    <mergeCell ref="P131:S131"/>
    <mergeCell ref="A130:N130"/>
    <mergeCell ref="P130:S130"/>
    <mergeCell ref="A129:N129"/>
    <mergeCell ref="P129:S129"/>
    <mergeCell ref="A128:N128"/>
    <mergeCell ref="P128:S128"/>
    <mergeCell ref="A127:N127"/>
    <mergeCell ref="P127:S127"/>
    <mergeCell ref="A126:N126"/>
    <mergeCell ref="P126:S126"/>
    <mergeCell ref="A125:N125"/>
    <mergeCell ref="P125:S125"/>
    <mergeCell ref="A124:N124"/>
    <mergeCell ref="P124:S124"/>
    <mergeCell ref="A123:N123"/>
    <mergeCell ref="P123:S123"/>
    <mergeCell ref="A122:N122"/>
    <mergeCell ref="P122:S122"/>
    <mergeCell ref="A121:N121"/>
    <mergeCell ref="P121:S121"/>
    <mergeCell ref="A120:N120"/>
    <mergeCell ref="P120:S120"/>
    <mergeCell ref="A119:N119"/>
    <mergeCell ref="P119:S119"/>
    <mergeCell ref="A118:N118"/>
    <mergeCell ref="P118:S118"/>
    <mergeCell ref="A117:N117"/>
    <mergeCell ref="P117:S117"/>
    <mergeCell ref="A116:N116"/>
    <mergeCell ref="P116:S116"/>
    <mergeCell ref="A115:N115"/>
    <mergeCell ref="P115:S115"/>
    <mergeCell ref="A114:N114"/>
    <mergeCell ref="P114:S114"/>
    <mergeCell ref="A113:N113"/>
    <mergeCell ref="P113:S113"/>
    <mergeCell ref="A112:N112"/>
    <mergeCell ref="P112:S112"/>
    <mergeCell ref="A111:N111"/>
    <mergeCell ref="P111:S111"/>
    <mergeCell ref="A110:N110"/>
    <mergeCell ref="P110:S110"/>
    <mergeCell ref="A109:N109"/>
    <mergeCell ref="P109:S109"/>
    <mergeCell ref="A108:N108"/>
    <mergeCell ref="P108:S108"/>
    <mergeCell ref="A107:N107"/>
    <mergeCell ref="P107:S107"/>
    <mergeCell ref="A106:N106"/>
    <mergeCell ref="P106:S106"/>
    <mergeCell ref="A105:N105"/>
    <mergeCell ref="P105:S105"/>
    <mergeCell ref="A104:N104"/>
    <mergeCell ref="P104:S104"/>
    <mergeCell ref="A103:N103"/>
    <mergeCell ref="P103:S103"/>
    <mergeCell ref="A102:N102"/>
    <mergeCell ref="P102:S102"/>
    <mergeCell ref="A101:N101"/>
    <mergeCell ref="P101:S101"/>
    <mergeCell ref="A100:N100"/>
    <mergeCell ref="P100:S100"/>
    <mergeCell ref="A99:N99"/>
    <mergeCell ref="P99:S99"/>
    <mergeCell ref="A98:N98"/>
    <mergeCell ref="P98:S98"/>
    <mergeCell ref="A97:N97"/>
    <mergeCell ref="P97:S97"/>
    <mergeCell ref="A96:N96"/>
    <mergeCell ref="P96:S96"/>
    <mergeCell ref="A95:N95"/>
    <mergeCell ref="P95:S95"/>
    <mergeCell ref="A94:N94"/>
    <mergeCell ref="P94:S94"/>
    <mergeCell ref="A93:N93"/>
    <mergeCell ref="P93:S93"/>
    <mergeCell ref="A92:N92"/>
    <mergeCell ref="P92:S92"/>
    <mergeCell ref="A91:N91"/>
    <mergeCell ref="P91:S91"/>
    <mergeCell ref="A90:N90"/>
    <mergeCell ref="P90:S90"/>
    <mergeCell ref="A89:N89"/>
    <mergeCell ref="P89:S89"/>
    <mergeCell ref="A88:N88"/>
    <mergeCell ref="P88:S88"/>
    <mergeCell ref="A87:N87"/>
    <mergeCell ref="P87:S87"/>
    <mergeCell ref="A86:N86"/>
    <mergeCell ref="P86:S86"/>
    <mergeCell ref="A85:N85"/>
    <mergeCell ref="P85:S85"/>
    <mergeCell ref="A84:N84"/>
    <mergeCell ref="P84:S84"/>
    <mergeCell ref="A83:N83"/>
    <mergeCell ref="P83:S83"/>
    <mergeCell ref="A82:N82"/>
    <mergeCell ref="P82:S82"/>
    <mergeCell ref="A81:N81"/>
    <mergeCell ref="P81:S81"/>
    <mergeCell ref="A80:N80"/>
    <mergeCell ref="P80:S80"/>
    <mergeCell ref="A79:N79"/>
    <mergeCell ref="P79:S79"/>
    <mergeCell ref="A78:N78"/>
    <mergeCell ref="P78:S78"/>
    <mergeCell ref="A77:N77"/>
    <mergeCell ref="P77:S77"/>
    <mergeCell ref="A76:N76"/>
    <mergeCell ref="P76:S76"/>
    <mergeCell ref="A75:N75"/>
    <mergeCell ref="P75:S75"/>
    <mergeCell ref="A74:N74"/>
    <mergeCell ref="P74:S74"/>
    <mergeCell ref="A73:N73"/>
    <mergeCell ref="P73:S73"/>
    <mergeCell ref="A72:N72"/>
    <mergeCell ref="P72:S72"/>
    <mergeCell ref="A71:N71"/>
    <mergeCell ref="P71:S71"/>
    <mergeCell ref="A70:N70"/>
    <mergeCell ref="P70:S70"/>
    <mergeCell ref="A69:N69"/>
    <mergeCell ref="P69:S69"/>
    <mergeCell ref="A68:N68"/>
    <mergeCell ref="P68:S68"/>
    <mergeCell ref="A67:N67"/>
    <mergeCell ref="P67:S67"/>
    <mergeCell ref="A66:N66"/>
    <mergeCell ref="P66:S66"/>
    <mergeCell ref="A65:N65"/>
    <mergeCell ref="P65:S65"/>
    <mergeCell ref="A64:N64"/>
    <mergeCell ref="P64:S64"/>
    <mergeCell ref="A63:N63"/>
    <mergeCell ref="P63:S63"/>
    <mergeCell ref="A62:N62"/>
    <mergeCell ref="P62:S62"/>
    <mergeCell ref="A61:N61"/>
    <mergeCell ref="P61:S61"/>
    <mergeCell ref="A60:N60"/>
    <mergeCell ref="P60:S60"/>
    <mergeCell ref="A59:N59"/>
    <mergeCell ref="P59:S59"/>
    <mergeCell ref="A58:N58"/>
    <mergeCell ref="P58:S58"/>
    <mergeCell ref="A57:N57"/>
    <mergeCell ref="P57:S57"/>
    <mergeCell ref="A56:N56"/>
    <mergeCell ref="P56:S56"/>
    <mergeCell ref="A55:N55"/>
    <mergeCell ref="P55:S55"/>
    <mergeCell ref="A54:N54"/>
    <mergeCell ref="P54:S54"/>
    <mergeCell ref="A53:N53"/>
    <mergeCell ref="P53:S53"/>
    <mergeCell ref="A52:N52"/>
    <mergeCell ref="P52:S52"/>
    <mergeCell ref="A51:N51"/>
    <mergeCell ref="P51:S51"/>
    <mergeCell ref="A50:N50"/>
    <mergeCell ref="P50:S50"/>
    <mergeCell ref="A49:N49"/>
    <mergeCell ref="P49:S49"/>
    <mergeCell ref="A48:N48"/>
    <mergeCell ref="P48:S48"/>
    <mergeCell ref="A47:N47"/>
    <mergeCell ref="P47:S47"/>
    <mergeCell ref="A46:N46"/>
    <mergeCell ref="P46:S46"/>
    <mergeCell ref="A45:N45"/>
    <mergeCell ref="P45:S45"/>
    <mergeCell ref="A44:N44"/>
    <mergeCell ref="P44:S44"/>
    <mergeCell ref="A43:N43"/>
    <mergeCell ref="P43:S43"/>
    <mergeCell ref="A42:N42"/>
    <mergeCell ref="P42:S42"/>
    <mergeCell ref="A41:N41"/>
    <mergeCell ref="P41:S41"/>
    <mergeCell ref="A40:N40"/>
    <mergeCell ref="P40:S40"/>
    <mergeCell ref="A39:N39"/>
    <mergeCell ref="P39:S39"/>
    <mergeCell ref="A38:N38"/>
    <mergeCell ref="P38:S38"/>
    <mergeCell ref="A37:N37"/>
    <mergeCell ref="P37:S37"/>
    <mergeCell ref="A36:N36"/>
    <mergeCell ref="P36:S36"/>
    <mergeCell ref="A35:N35"/>
    <mergeCell ref="P35:S35"/>
    <mergeCell ref="A34:N34"/>
    <mergeCell ref="P34:S34"/>
    <mergeCell ref="A33:N33"/>
    <mergeCell ref="P33:S33"/>
    <mergeCell ref="A32:N32"/>
    <mergeCell ref="P32:S32"/>
    <mergeCell ref="A31:N31"/>
    <mergeCell ref="P31:S31"/>
    <mergeCell ref="A30:N30"/>
    <mergeCell ref="P30:S30"/>
    <mergeCell ref="A29:N29"/>
    <mergeCell ref="P29:S29"/>
    <mergeCell ref="A28:N28"/>
    <mergeCell ref="P28:S28"/>
    <mergeCell ref="A27:N27"/>
    <mergeCell ref="P27:S27"/>
    <mergeCell ref="A26:N26"/>
    <mergeCell ref="P26:S26"/>
    <mergeCell ref="A25:N25"/>
    <mergeCell ref="P25:S25"/>
    <mergeCell ref="A24:N24"/>
    <mergeCell ref="P24:S24"/>
    <mergeCell ref="A23:N23"/>
    <mergeCell ref="P23:S23"/>
    <mergeCell ref="A22:N22"/>
    <mergeCell ref="P22:S22"/>
    <mergeCell ref="A21:N21"/>
    <mergeCell ref="P21:S21"/>
    <mergeCell ref="A20:N20"/>
    <mergeCell ref="P20:S20"/>
    <mergeCell ref="A19:N19"/>
    <mergeCell ref="P19:S19"/>
    <mergeCell ref="A18:N18"/>
    <mergeCell ref="P18:S18"/>
    <mergeCell ref="A17:N17"/>
    <mergeCell ref="P17:S17"/>
    <mergeCell ref="A11:N11"/>
    <mergeCell ref="P11:S11"/>
    <mergeCell ref="A10:N10"/>
    <mergeCell ref="P10:S10"/>
    <mergeCell ref="A9:N9"/>
    <mergeCell ref="P9:S9"/>
    <mergeCell ref="A16:N16"/>
    <mergeCell ref="P16:S16"/>
    <mergeCell ref="A15:N15"/>
    <mergeCell ref="P15:S15"/>
    <mergeCell ref="A14:N14"/>
    <mergeCell ref="P14:S14"/>
    <mergeCell ref="A13:N13"/>
    <mergeCell ref="P13:S13"/>
    <mergeCell ref="A12:N12"/>
    <mergeCell ref="P12:S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AA317"/>
  <sheetViews>
    <sheetView workbookViewId="0">
      <selection activeCell="P33" sqref="P33:S33"/>
    </sheetView>
  </sheetViews>
  <sheetFormatPr defaultRowHeight="15"/>
  <sheetData>
    <row r="2" spans="1:27">
      <c r="A2" s="437" t="s">
        <v>1102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9"/>
    </row>
    <row r="3" spans="1:27">
      <c r="A3" s="440"/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2"/>
    </row>
    <row r="4" spans="1:27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5"/>
    </row>
    <row r="5" spans="1:27" ht="15.75" thickBo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9"/>
      <c r="P5" s="168"/>
      <c r="Q5" s="168"/>
      <c r="R5" s="168"/>
      <c r="S5" s="434" t="s">
        <v>177</v>
      </c>
      <c r="T5" s="434"/>
      <c r="U5" s="434"/>
      <c r="V5" s="434"/>
      <c r="W5" s="434"/>
      <c r="X5" s="434"/>
      <c r="Y5" s="434"/>
      <c r="Z5" s="434"/>
      <c r="AA5" s="434"/>
    </row>
    <row r="6" spans="1:27" ht="16.5" thickTop="1" thickBot="1">
      <c r="A6" s="435" t="s">
        <v>39</v>
      </c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6" t="s">
        <v>10</v>
      </c>
      <c r="P6" s="446" t="s">
        <v>463</v>
      </c>
      <c r="Q6" s="447"/>
      <c r="R6" s="447"/>
      <c r="S6" s="448"/>
      <c r="T6" s="446" t="s">
        <v>464</v>
      </c>
      <c r="U6" s="447"/>
      <c r="V6" s="447"/>
      <c r="W6" s="448"/>
      <c r="X6" s="446" t="s">
        <v>1103</v>
      </c>
      <c r="Y6" s="447"/>
      <c r="Z6" s="447"/>
      <c r="AA6" s="448"/>
    </row>
    <row r="7" spans="1:27" ht="15.75" thickTop="1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6"/>
      <c r="P7" s="449"/>
      <c r="Q7" s="450"/>
      <c r="R7" s="450"/>
      <c r="S7" s="451"/>
      <c r="T7" s="449"/>
      <c r="U7" s="450"/>
      <c r="V7" s="450"/>
      <c r="W7" s="451"/>
      <c r="X7" s="449"/>
      <c r="Y7" s="450"/>
      <c r="Z7" s="450"/>
      <c r="AA7" s="451"/>
    </row>
    <row r="8" spans="1:27" ht="15.75" thickBot="1">
      <c r="A8" s="433" t="s">
        <v>179</v>
      </c>
      <c r="B8" s="433"/>
      <c r="C8" s="433"/>
      <c r="D8" s="433"/>
      <c r="E8" s="433"/>
      <c r="F8" s="433"/>
      <c r="G8" s="433"/>
      <c r="H8" s="433"/>
      <c r="I8" s="433"/>
      <c r="J8" s="433"/>
      <c r="K8" s="433"/>
      <c r="L8" s="433"/>
      <c r="M8" s="433"/>
      <c r="N8" s="433"/>
      <c r="O8" s="173" t="s">
        <v>180</v>
      </c>
      <c r="P8" s="432" t="s">
        <v>181</v>
      </c>
      <c r="Q8" s="432"/>
      <c r="R8" s="432"/>
      <c r="S8" s="432"/>
      <c r="T8" s="432" t="s">
        <v>182</v>
      </c>
      <c r="U8" s="432"/>
      <c r="V8" s="432"/>
      <c r="W8" s="432"/>
      <c r="X8" s="432" t="s">
        <v>183</v>
      </c>
      <c r="Y8" s="432"/>
      <c r="Z8" s="432"/>
      <c r="AA8" s="432"/>
    </row>
    <row r="9" spans="1:27" ht="15.75" thickTop="1">
      <c r="A9" s="395" t="s">
        <v>188</v>
      </c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124">
        <f>2-1</f>
        <v>1</v>
      </c>
      <c r="P9" s="396" t="s">
        <v>189</v>
      </c>
      <c r="Q9" s="396"/>
      <c r="R9" s="396"/>
      <c r="S9" s="396"/>
      <c r="T9" s="396" t="s">
        <v>189</v>
      </c>
      <c r="U9" s="396"/>
      <c r="V9" s="396"/>
      <c r="W9" s="396"/>
      <c r="X9" s="396" t="s">
        <v>189</v>
      </c>
      <c r="Y9" s="396"/>
      <c r="Z9" s="396"/>
      <c r="AA9" s="396"/>
    </row>
    <row r="10" spans="1:27">
      <c r="A10" s="393" t="s">
        <v>190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ref="O10:O73" si="0">O9+1</f>
        <v>2</v>
      </c>
      <c r="P10" s="394" t="s">
        <v>189</v>
      </c>
      <c r="Q10" s="394"/>
      <c r="R10" s="394"/>
      <c r="S10" s="394"/>
      <c r="T10" s="394" t="s">
        <v>189</v>
      </c>
      <c r="U10" s="394"/>
      <c r="V10" s="394"/>
      <c r="W10" s="394"/>
      <c r="X10" s="394" t="s">
        <v>189</v>
      </c>
      <c r="Y10" s="394"/>
      <c r="Z10" s="394"/>
      <c r="AA10" s="394"/>
    </row>
    <row r="11" spans="1:27">
      <c r="A11" s="393" t="s">
        <v>191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3</v>
      </c>
      <c r="P11" s="394" t="s">
        <v>189</v>
      </c>
      <c r="Q11" s="394"/>
      <c r="R11" s="394"/>
      <c r="S11" s="394"/>
      <c r="T11" s="394" t="s">
        <v>189</v>
      </c>
      <c r="U11" s="394"/>
      <c r="V11" s="394"/>
      <c r="W11" s="394"/>
      <c r="X11" s="394" t="s">
        <v>189</v>
      </c>
      <c r="Y11" s="394"/>
      <c r="Z11" s="394"/>
      <c r="AA11" s="394"/>
    </row>
    <row r="12" spans="1:27">
      <c r="A12" s="393" t="s">
        <v>192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4</v>
      </c>
      <c r="P12" s="394" t="s">
        <v>189</v>
      </c>
      <c r="Q12" s="394"/>
      <c r="R12" s="394"/>
      <c r="S12" s="394"/>
      <c r="T12" s="394" t="s">
        <v>189</v>
      </c>
      <c r="U12" s="394"/>
      <c r="V12" s="394"/>
      <c r="W12" s="394"/>
      <c r="X12" s="394" t="s">
        <v>189</v>
      </c>
      <c r="Y12" s="394"/>
      <c r="Z12" s="394"/>
      <c r="AA12" s="394"/>
    </row>
    <row r="13" spans="1:27">
      <c r="A13" s="393" t="s">
        <v>193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5</v>
      </c>
      <c r="P13" s="394" t="s">
        <v>189</v>
      </c>
      <c r="Q13" s="394"/>
      <c r="R13" s="394"/>
      <c r="S13" s="394"/>
      <c r="T13" s="394" t="s">
        <v>189</v>
      </c>
      <c r="U13" s="394"/>
      <c r="V13" s="394"/>
      <c r="W13" s="394"/>
      <c r="X13" s="394" t="s">
        <v>189</v>
      </c>
      <c r="Y13" s="394"/>
      <c r="Z13" s="394"/>
      <c r="AA13" s="394"/>
    </row>
    <row r="14" spans="1:27">
      <c r="A14" s="393" t="s">
        <v>194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6</v>
      </c>
      <c r="P14" s="394" t="s">
        <v>189</v>
      </c>
      <c r="Q14" s="394"/>
      <c r="R14" s="394"/>
      <c r="S14" s="394"/>
      <c r="T14" s="394" t="s">
        <v>189</v>
      </c>
      <c r="U14" s="394"/>
      <c r="V14" s="394"/>
      <c r="W14" s="394"/>
      <c r="X14" s="394" t="s">
        <v>189</v>
      </c>
      <c r="Y14" s="394"/>
      <c r="Z14" s="394"/>
      <c r="AA14" s="394"/>
    </row>
    <row r="15" spans="1:27">
      <c r="A15" s="393" t="s">
        <v>195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7</v>
      </c>
      <c r="P15" s="394" t="s">
        <v>189</v>
      </c>
      <c r="Q15" s="394"/>
      <c r="R15" s="394"/>
      <c r="S15" s="394"/>
      <c r="T15" s="394" t="s">
        <v>189</v>
      </c>
      <c r="U15" s="394"/>
      <c r="V15" s="394"/>
      <c r="W15" s="394"/>
      <c r="X15" s="394" t="s">
        <v>189</v>
      </c>
      <c r="Y15" s="394"/>
      <c r="Z15" s="394"/>
      <c r="AA15" s="394"/>
    </row>
    <row r="16" spans="1:27">
      <c r="A16" s="393" t="s">
        <v>196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8</v>
      </c>
      <c r="P16" s="394" t="s">
        <v>189</v>
      </c>
      <c r="Q16" s="394"/>
      <c r="R16" s="394"/>
      <c r="S16" s="394"/>
      <c r="T16" s="394" t="s">
        <v>189</v>
      </c>
      <c r="U16" s="394"/>
      <c r="V16" s="394"/>
      <c r="W16" s="394"/>
      <c r="X16" s="394" t="s">
        <v>189</v>
      </c>
      <c r="Y16" s="394"/>
      <c r="Z16" s="394"/>
      <c r="AA16" s="394"/>
    </row>
    <row r="17" spans="1:27">
      <c r="A17" s="393" t="s">
        <v>197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9</v>
      </c>
      <c r="P17" s="394" t="s">
        <v>189</v>
      </c>
      <c r="Q17" s="394"/>
      <c r="R17" s="394"/>
      <c r="S17" s="394"/>
      <c r="T17" s="394" t="s">
        <v>189</v>
      </c>
      <c r="U17" s="394"/>
      <c r="V17" s="394"/>
      <c r="W17" s="394"/>
      <c r="X17" s="394" t="s">
        <v>189</v>
      </c>
      <c r="Y17" s="394"/>
      <c r="Z17" s="394"/>
      <c r="AA17" s="394"/>
    </row>
    <row r="18" spans="1:27">
      <c r="A18" s="393" t="s">
        <v>198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10</v>
      </c>
      <c r="P18" s="397" t="s">
        <v>189</v>
      </c>
      <c r="Q18" s="397"/>
      <c r="R18" s="397"/>
      <c r="S18" s="397"/>
      <c r="T18" s="397" t="s">
        <v>189</v>
      </c>
      <c r="U18" s="397"/>
      <c r="V18" s="397"/>
      <c r="W18" s="397"/>
      <c r="X18" s="397" t="s">
        <v>189</v>
      </c>
      <c r="Y18" s="397"/>
      <c r="Z18" s="397"/>
      <c r="AA18" s="397"/>
    </row>
    <row r="19" spans="1:27">
      <c r="A19" s="393" t="s">
        <v>199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11</v>
      </c>
      <c r="P19" s="397" t="s">
        <v>189</v>
      </c>
      <c r="Q19" s="397"/>
      <c r="R19" s="397"/>
      <c r="S19" s="397"/>
      <c r="T19" s="397" t="s">
        <v>189</v>
      </c>
      <c r="U19" s="397"/>
      <c r="V19" s="397"/>
      <c r="W19" s="397"/>
      <c r="X19" s="397" t="s">
        <v>189</v>
      </c>
      <c r="Y19" s="397"/>
      <c r="Z19" s="397"/>
      <c r="AA19" s="397"/>
    </row>
    <row r="20" spans="1:27">
      <c r="A20" s="393" t="s">
        <v>200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12</v>
      </c>
      <c r="P20" s="397" t="s">
        <v>189</v>
      </c>
      <c r="Q20" s="397"/>
      <c r="R20" s="397"/>
      <c r="S20" s="397"/>
      <c r="T20" s="397" t="s">
        <v>189</v>
      </c>
      <c r="U20" s="397"/>
      <c r="V20" s="397"/>
      <c r="W20" s="397"/>
      <c r="X20" s="397" t="s">
        <v>189</v>
      </c>
      <c r="Y20" s="397"/>
      <c r="Z20" s="397"/>
      <c r="AA20" s="397"/>
    </row>
    <row r="21" spans="1:27">
      <c r="A21" s="393" t="s">
        <v>201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13</v>
      </c>
      <c r="P21" s="397" t="s">
        <v>189</v>
      </c>
      <c r="Q21" s="397"/>
      <c r="R21" s="397"/>
      <c r="S21" s="397"/>
      <c r="T21" s="397" t="s">
        <v>189</v>
      </c>
      <c r="U21" s="397"/>
      <c r="V21" s="397"/>
      <c r="W21" s="397"/>
      <c r="X21" s="397" t="s">
        <v>189</v>
      </c>
      <c r="Y21" s="397"/>
      <c r="Z21" s="397"/>
      <c r="AA21" s="397"/>
    </row>
    <row r="22" spans="1:27">
      <c r="A22" s="393" t="s">
        <v>203</v>
      </c>
      <c r="B22" s="393"/>
      <c r="C22" s="393"/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170">
        <f t="shared" si="0"/>
        <v>14</v>
      </c>
      <c r="P22" s="397" t="s">
        <v>189</v>
      </c>
      <c r="Q22" s="397"/>
      <c r="R22" s="397"/>
      <c r="S22" s="397"/>
      <c r="T22" s="397" t="s">
        <v>189</v>
      </c>
      <c r="U22" s="397"/>
      <c r="V22" s="397"/>
      <c r="W22" s="397"/>
      <c r="X22" s="397" t="s">
        <v>189</v>
      </c>
      <c r="Y22" s="397"/>
      <c r="Z22" s="397"/>
      <c r="AA22" s="397"/>
    </row>
    <row r="23" spans="1:27">
      <c r="A23" s="398" t="s">
        <v>204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171">
        <f t="shared" si="0"/>
        <v>15</v>
      </c>
      <c r="P23" s="399" t="s">
        <v>189</v>
      </c>
      <c r="Q23" s="399"/>
      <c r="R23" s="399"/>
      <c r="S23" s="399"/>
      <c r="T23" s="399" t="s">
        <v>189</v>
      </c>
      <c r="U23" s="399"/>
      <c r="V23" s="399"/>
      <c r="W23" s="399"/>
      <c r="X23" s="399" t="s">
        <v>189</v>
      </c>
      <c r="Y23" s="399"/>
      <c r="Z23" s="399"/>
      <c r="AA23" s="399"/>
    </row>
    <row r="24" spans="1:27">
      <c r="A24" s="393" t="s">
        <v>205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16</v>
      </c>
      <c r="P24" s="397" t="s">
        <v>189</v>
      </c>
      <c r="Q24" s="397"/>
      <c r="R24" s="397"/>
      <c r="S24" s="397"/>
      <c r="T24" s="397" t="s">
        <v>189</v>
      </c>
      <c r="U24" s="397"/>
      <c r="V24" s="397"/>
      <c r="W24" s="397"/>
      <c r="X24" s="397" t="s">
        <v>189</v>
      </c>
      <c r="Y24" s="397"/>
      <c r="Z24" s="397"/>
      <c r="AA24" s="397"/>
    </row>
    <row r="25" spans="1:27">
      <c r="A25" s="393" t="s">
        <v>206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17</v>
      </c>
      <c r="P25" s="397" t="s">
        <v>227</v>
      </c>
      <c r="Q25" s="397"/>
      <c r="R25" s="397"/>
      <c r="S25" s="397"/>
      <c r="T25" s="397" t="s">
        <v>189</v>
      </c>
      <c r="U25" s="397"/>
      <c r="V25" s="397"/>
      <c r="W25" s="397"/>
      <c r="X25" s="397" t="s">
        <v>189</v>
      </c>
      <c r="Y25" s="397"/>
      <c r="Z25" s="397"/>
      <c r="AA25" s="397"/>
    </row>
    <row r="26" spans="1:27">
      <c r="A26" s="393" t="s">
        <v>207</v>
      </c>
      <c r="B26" s="393"/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170">
        <f t="shared" si="0"/>
        <v>18</v>
      </c>
      <c r="P26" s="397" t="s">
        <v>189</v>
      </c>
      <c r="Q26" s="397"/>
      <c r="R26" s="397"/>
      <c r="S26" s="397"/>
      <c r="T26" s="397" t="s">
        <v>189</v>
      </c>
      <c r="U26" s="397"/>
      <c r="V26" s="397"/>
      <c r="W26" s="397"/>
      <c r="X26" s="397" t="s">
        <v>189</v>
      </c>
      <c r="Y26" s="397"/>
      <c r="Z26" s="397"/>
      <c r="AA26" s="397"/>
    </row>
    <row r="27" spans="1:27">
      <c r="A27" s="398" t="s">
        <v>208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19</v>
      </c>
      <c r="P27" s="400" t="s">
        <v>227</v>
      </c>
      <c r="Q27" s="400"/>
      <c r="R27" s="400"/>
      <c r="S27" s="400"/>
      <c r="T27" s="400" t="s">
        <v>189</v>
      </c>
      <c r="U27" s="400"/>
      <c r="V27" s="400"/>
      <c r="W27" s="400"/>
      <c r="X27" s="400" t="s">
        <v>189</v>
      </c>
      <c r="Y27" s="400"/>
      <c r="Z27" s="400"/>
      <c r="AA27" s="400"/>
    </row>
    <row r="28" spans="1:27">
      <c r="A28" s="398" t="s">
        <v>209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20</v>
      </c>
      <c r="P28" s="400" t="s">
        <v>227</v>
      </c>
      <c r="Q28" s="400"/>
      <c r="R28" s="400"/>
      <c r="S28" s="400"/>
      <c r="T28" s="400" t="s">
        <v>189</v>
      </c>
      <c r="U28" s="400"/>
      <c r="V28" s="400"/>
      <c r="W28" s="400"/>
      <c r="X28" s="400" t="s">
        <v>189</v>
      </c>
      <c r="Y28" s="400"/>
      <c r="Z28" s="400"/>
      <c r="AA28" s="400"/>
    </row>
    <row r="29" spans="1:27">
      <c r="A29" s="398" t="s">
        <v>210</v>
      </c>
      <c r="B29" s="398"/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171">
        <f t="shared" si="0"/>
        <v>21</v>
      </c>
      <c r="P29" s="400" t="s">
        <v>1022</v>
      </c>
      <c r="Q29" s="400"/>
      <c r="R29" s="400"/>
      <c r="S29" s="400"/>
      <c r="T29" s="400" t="s">
        <v>189</v>
      </c>
      <c r="U29" s="400"/>
      <c r="V29" s="400"/>
      <c r="W29" s="400"/>
      <c r="X29" s="400" t="s">
        <v>189</v>
      </c>
      <c r="Y29" s="400"/>
      <c r="Z29" s="400"/>
      <c r="AA29" s="400"/>
    </row>
    <row r="30" spans="1:27">
      <c r="A30" s="393" t="s">
        <v>211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22</v>
      </c>
      <c r="P30" s="394" t="s">
        <v>1022</v>
      </c>
      <c r="Q30" s="394"/>
      <c r="R30" s="394"/>
      <c r="S30" s="394"/>
      <c r="T30" s="394" t="s">
        <v>189</v>
      </c>
      <c r="U30" s="394"/>
      <c r="V30" s="394"/>
      <c r="W30" s="394"/>
      <c r="X30" s="394" t="s">
        <v>189</v>
      </c>
      <c r="Y30" s="394"/>
      <c r="Z30" s="394"/>
      <c r="AA30" s="394"/>
    </row>
    <row r="31" spans="1:27">
      <c r="A31" s="393" t="s">
        <v>212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23</v>
      </c>
      <c r="P31" s="394" t="s">
        <v>189</v>
      </c>
      <c r="Q31" s="394"/>
      <c r="R31" s="394"/>
      <c r="S31" s="394"/>
      <c r="T31" s="394" t="s">
        <v>189</v>
      </c>
      <c r="U31" s="394"/>
      <c r="V31" s="394"/>
      <c r="W31" s="394"/>
      <c r="X31" s="394" t="s">
        <v>189</v>
      </c>
      <c r="Y31" s="394"/>
      <c r="Z31" s="394"/>
      <c r="AA31" s="394"/>
    </row>
    <row r="32" spans="1:27">
      <c r="A32" s="393" t="s">
        <v>213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24</v>
      </c>
      <c r="P32" s="394" t="s">
        <v>189</v>
      </c>
      <c r="Q32" s="394"/>
      <c r="R32" s="394"/>
      <c r="S32" s="394"/>
      <c r="T32" s="394" t="s">
        <v>189</v>
      </c>
      <c r="U32" s="394"/>
      <c r="V32" s="394"/>
      <c r="W32" s="394"/>
      <c r="X32" s="394" t="s">
        <v>189</v>
      </c>
      <c r="Y32" s="394"/>
      <c r="Z32" s="394"/>
      <c r="AA32" s="394"/>
    </row>
    <row r="33" spans="1:27">
      <c r="A33" s="393" t="s">
        <v>214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25</v>
      </c>
      <c r="P33" s="394" t="s">
        <v>189</v>
      </c>
      <c r="Q33" s="394"/>
      <c r="R33" s="394"/>
      <c r="S33" s="394"/>
      <c r="T33" s="394" t="s">
        <v>189</v>
      </c>
      <c r="U33" s="394"/>
      <c r="V33" s="394"/>
      <c r="W33" s="394"/>
      <c r="X33" s="394" t="s">
        <v>189</v>
      </c>
      <c r="Y33" s="394"/>
      <c r="Z33" s="394"/>
      <c r="AA33" s="394"/>
    </row>
    <row r="34" spans="1:27">
      <c r="A34" s="393" t="s">
        <v>215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26</v>
      </c>
      <c r="P34" s="394" t="s">
        <v>189</v>
      </c>
      <c r="Q34" s="394"/>
      <c r="R34" s="394"/>
      <c r="S34" s="394"/>
      <c r="T34" s="394" t="s">
        <v>189</v>
      </c>
      <c r="U34" s="394"/>
      <c r="V34" s="394"/>
      <c r="W34" s="394"/>
      <c r="X34" s="394" t="s">
        <v>189</v>
      </c>
      <c r="Y34" s="394"/>
      <c r="Z34" s="394"/>
      <c r="AA34" s="394"/>
    </row>
    <row r="35" spans="1:27">
      <c r="A35" s="393" t="s">
        <v>216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27</v>
      </c>
      <c r="P35" s="394" t="s">
        <v>189</v>
      </c>
      <c r="Q35" s="394"/>
      <c r="R35" s="394"/>
      <c r="S35" s="394"/>
      <c r="T35" s="394" t="s">
        <v>189</v>
      </c>
      <c r="U35" s="394"/>
      <c r="V35" s="394"/>
      <c r="W35" s="394"/>
      <c r="X35" s="394" t="s">
        <v>189</v>
      </c>
      <c r="Y35" s="394"/>
      <c r="Z35" s="394"/>
      <c r="AA35" s="394"/>
    </row>
    <row r="36" spans="1:27">
      <c r="A36" s="393" t="s">
        <v>217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28</v>
      </c>
      <c r="P36" s="394" t="s">
        <v>189</v>
      </c>
      <c r="Q36" s="394"/>
      <c r="R36" s="394"/>
      <c r="S36" s="394"/>
      <c r="T36" s="394" t="s">
        <v>189</v>
      </c>
      <c r="U36" s="394"/>
      <c r="V36" s="394"/>
      <c r="W36" s="394"/>
      <c r="X36" s="394" t="s">
        <v>189</v>
      </c>
      <c r="Y36" s="394"/>
      <c r="Z36" s="394"/>
      <c r="AA36" s="394"/>
    </row>
    <row r="37" spans="1:27">
      <c r="A37" s="393" t="s">
        <v>218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29</v>
      </c>
      <c r="P37" s="394" t="s">
        <v>1026</v>
      </c>
      <c r="Q37" s="394"/>
      <c r="R37" s="394"/>
      <c r="S37" s="394"/>
      <c r="T37" s="394" t="s">
        <v>1027</v>
      </c>
      <c r="U37" s="394"/>
      <c r="V37" s="394"/>
      <c r="W37" s="394"/>
      <c r="X37" s="394" t="s">
        <v>1028</v>
      </c>
      <c r="Y37" s="394"/>
      <c r="Z37" s="394"/>
      <c r="AA37" s="394"/>
    </row>
    <row r="38" spans="1:27">
      <c r="A38" s="393" t="s">
        <v>219</v>
      </c>
      <c r="B38" s="393"/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170">
        <f t="shared" si="0"/>
        <v>30</v>
      </c>
      <c r="P38" s="394" t="s">
        <v>189</v>
      </c>
      <c r="Q38" s="394"/>
      <c r="R38" s="394"/>
      <c r="S38" s="394"/>
      <c r="T38" s="394" t="s">
        <v>189</v>
      </c>
      <c r="U38" s="394"/>
      <c r="V38" s="394"/>
      <c r="W38" s="394"/>
      <c r="X38" s="394" t="s">
        <v>189</v>
      </c>
      <c r="Y38" s="394"/>
      <c r="Z38" s="394"/>
      <c r="AA38" s="394"/>
    </row>
    <row r="39" spans="1:27">
      <c r="A39" s="398" t="s">
        <v>220</v>
      </c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171">
        <f t="shared" si="0"/>
        <v>31</v>
      </c>
      <c r="P39" s="400" t="s">
        <v>1026</v>
      </c>
      <c r="Q39" s="400"/>
      <c r="R39" s="400"/>
      <c r="S39" s="400"/>
      <c r="T39" s="400" t="s">
        <v>1027</v>
      </c>
      <c r="U39" s="400"/>
      <c r="V39" s="400"/>
      <c r="W39" s="400"/>
      <c r="X39" s="400" t="s">
        <v>1028</v>
      </c>
      <c r="Y39" s="400"/>
      <c r="Z39" s="400"/>
      <c r="AA39" s="400"/>
    </row>
    <row r="40" spans="1:27">
      <c r="A40" s="393" t="s">
        <v>221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1">
        <f t="shared" si="0"/>
        <v>32</v>
      </c>
      <c r="P40" s="400" t="s">
        <v>1032</v>
      </c>
      <c r="Q40" s="400"/>
      <c r="R40" s="400"/>
      <c r="S40" s="400"/>
      <c r="T40" s="400" t="s">
        <v>189</v>
      </c>
      <c r="U40" s="400"/>
      <c r="V40" s="400"/>
      <c r="W40" s="400"/>
      <c r="X40" s="400" t="s">
        <v>189</v>
      </c>
      <c r="Y40" s="400"/>
      <c r="Z40" s="400"/>
      <c r="AA40" s="400"/>
    </row>
    <row r="41" spans="1:27">
      <c r="A41" s="393" t="s">
        <v>222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170">
        <f t="shared" si="0"/>
        <v>33</v>
      </c>
      <c r="P41" s="394" t="s">
        <v>1034</v>
      </c>
      <c r="Q41" s="394"/>
      <c r="R41" s="394"/>
      <c r="S41" s="394"/>
      <c r="T41" s="394" t="s">
        <v>189</v>
      </c>
      <c r="U41" s="394"/>
      <c r="V41" s="394"/>
      <c r="W41" s="394"/>
      <c r="X41" s="394" t="s">
        <v>189</v>
      </c>
      <c r="Y41" s="394"/>
      <c r="Z41" s="394"/>
      <c r="AA41" s="394"/>
    </row>
    <row r="42" spans="1:27">
      <c r="A42" s="398" t="s">
        <v>223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171">
        <f t="shared" si="0"/>
        <v>34</v>
      </c>
      <c r="P42" s="400" t="s">
        <v>1036</v>
      </c>
      <c r="Q42" s="400"/>
      <c r="R42" s="400"/>
      <c r="S42" s="400"/>
      <c r="T42" s="400" t="s">
        <v>189</v>
      </c>
      <c r="U42" s="400"/>
      <c r="V42" s="400"/>
      <c r="W42" s="400"/>
      <c r="X42" s="400" t="s">
        <v>189</v>
      </c>
      <c r="Y42" s="400"/>
      <c r="Z42" s="400"/>
      <c r="AA42" s="400"/>
    </row>
    <row r="43" spans="1:27">
      <c r="A43" s="393" t="s">
        <v>224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35</v>
      </c>
      <c r="P43" s="394" t="s">
        <v>1039</v>
      </c>
      <c r="Q43" s="394"/>
      <c r="R43" s="394"/>
      <c r="S43" s="394"/>
      <c r="T43" s="394" t="s">
        <v>1040</v>
      </c>
      <c r="U43" s="394"/>
      <c r="V43" s="394"/>
      <c r="W43" s="394"/>
      <c r="X43" s="394" t="s">
        <v>1041</v>
      </c>
      <c r="Y43" s="394"/>
      <c r="Z43" s="394"/>
      <c r="AA43" s="394"/>
    </row>
    <row r="44" spans="1:27">
      <c r="A44" s="393" t="s">
        <v>225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36</v>
      </c>
      <c r="P44" s="394" t="s">
        <v>189</v>
      </c>
      <c r="Q44" s="394"/>
      <c r="R44" s="394"/>
      <c r="S44" s="394"/>
      <c r="T44" s="394" t="s">
        <v>189</v>
      </c>
      <c r="U44" s="394"/>
      <c r="V44" s="394"/>
      <c r="W44" s="394"/>
      <c r="X44" s="394" t="s">
        <v>189</v>
      </c>
      <c r="Y44" s="394"/>
      <c r="Z44" s="394"/>
      <c r="AA44" s="394"/>
    </row>
    <row r="45" spans="1:27">
      <c r="A45" s="393" t="s">
        <v>226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37</v>
      </c>
      <c r="P45" s="394" t="s">
        <v>189</v>
      </c>
      <c r="Q45" s="394"/>
      <c r="R45" s="394"/>
      <c r="S45" s="394"/>
      <c r="T45" s="394" t="s">
        <v>189</v>
      </c>
      <c r="U45" s="394"/>
      <c r="V45" s="394"/>
      <c r="W45" s="394"/>
      <c r="X45" s="394" t="s">
        <v>189</v>
      </c>
      <c r="Y45" s="394"/>
      <c r="Z45" s="394"/>
      <c r="AA45" s="394"/>
    </row>
    <row r="46" spans="1:27">
      <c r="A46" s="393" t="s">
        <v>228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38</v>
      </c>
      <c r="P46" s="394" t="s">
        <v>189</v>
      </c>
      <c r="Q46" s="394"/>
      <c r="R46" s="394"/>
      <c r="S46" s="394"/>
      <c r="T46" s="394" t="s">
        <v>189</v>
      </c>
      <c r="U46" s="394"/>
      <c r="V46" s="394"/>
      <c r="W46" s="394"/>
      <c r="X46" s="394" t="s">
        <v>189</v>
      </c>
      <c r="Y46" s="394"/>
      <c r="Z46" s="394"/>
      <c r="AA46" s="394"/>
    </row>
    <row r="47" spans="1:27">
      <c r="A47" s="393" t="s">
        <v>229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39</v>
      </c>
      <c r="P47" s="394" t="s">
        <v>1045</v>
      </c>
      <c r="Q47" s="394"/>
      <c r="R47" s="394"/>
      <c r="S47" s="394"/>
      <c r="T47" s="394" t="s">
        <v>189</v>
      </c>
      <c r="U47" s="394"/>
      <c r="V47" s="394"/>
      <c r="W47" s="394"/>
      <c r="X47" s="394" t="s">
        <v>1046</v>
      </c>
      <c r="Y47" s="394"/>
      <c r="Z47" s="394"/>
      <c r="AA47" s="394"/>
    </row>
    <row r="48" spans="1:27">
      <c r="A48" s="393" t="s">
        <v>230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40</v>
      </c>
      <c r="P48" s="394" t="s">
        <v>189</v>
      </c>
      <c r="Q48" s="394"/>
      <c r="R48" s="394"/>
      <c r="S48" s="394"/>
      <c r="T48" s="394" t="s">
        <v>189</v>
      </c>
      <c r="U48" s="394"/>
      <c r="V48" s="394"/>
      <c r="W48" s="394"/>
      <c r="X48" s="394" t="s">
        <v>189</v>
      </c>
      <c r="Y48" s="394"/>
      <c r="Z48" s="394"/>
      <c r="AA48" s="394"/>
    </row>
    <row r="49" spans="1:27">
      <c r="A49" s="393" t="s">
        <v>231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41</v>
      </c>
      <c r="P49" s="394" t="s">
        <v>189</v>
      </c>
      <c r="Q49" s="394"/>
      <c r="R49" s="394"/>
      <c r="S49" s="394"/>
      <c r="T49" s="394" t="s">
        <v>189</v>
      </c>
      <c r="U49" s="394"/>
      <c r="V49" s="394"/>
      <c r="W49" s="394"/>
      <c r="X49" s="394" t="s">
        <v>189</v>
      </c>
      <c r="Y49" s="394"/>
      <c r="Z49" s="394"/>
      <c r="AA49" s="394"/>
    </row>
    <row r="50" spans="1:27">
      <c r="A50" s="393" t="s">
        <v>232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42</v>
      </c>
      <c r="P50" s="394" t="s">
        <v>189</v>
      </c>
      <c r="Q50" s="394"/>
      <c r="R50" s="394"/>
      <c r="S50" s="394"/>
      <c r="T50" s="394" t="s">
        <v>189</v>
      </c>
      <c r="U50" s="394"/>
      <c r="V50" s="394"/>
      <c r="W50" s="394"/>
      <c r="X50" s="394" t="s">
        <v>189</v>
      </c>
      <c r="Y50" s="394"/>
      <c r="Z50" s="394"/>
      <c r="AA50" s="394"/>
    </row>
    <row r="51" spans="1:27">
      <c r="A51" s="393" t="s">
        <v>233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43</v>
      </c>
      <c r="P51" s="394" t="s">
        <v>1051</v>
      </c>
      <c r="Q51" s="394"/>
      <c r="R51" s="394"/>
      <c r="S51" s="394"/>
      <c r="T51" s="394" t="s">
        <v>1052</v>
      </c>
      <c r="U51" s="394"/>
      <c r="V51" s="394"/>
      <c r="W51" s="394"/>
      <c r="X51" s="394" t="s">
        <v>1053</v>
      </c>
      <c r="Y51" s="394"/>
      <c r="Z51" s="394"/>
      <c r="AA51" s="394"/>
    </row>
    <row r="52" spans="1:27">
      <c r="A52" s="393" t="s">
        <v>234</v>
      </c>
      <c r="B52" s="393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170">
        <f t="shared" si="0"/>
        <v>44</v>
      </c>
      <c r="P52" s="394" t="s">
        <v>189</v>
      </c>
      <c r="Q52" s="394"/>
      <c r="R52" s="394"/>
      <c r="S52" s="394"/>
      <c r="T52" s="394" t="s">
        <v>189</v>
      </c>
      <c r="U52" s="394"/>
      <c r="V52" s="394"/>
      <c r="W52" s="394"/>
      <c r="X52" s="394" t="s">
        <v>189</v>
      </c>
      <c r="Y52" s="394"/>
      <c r="Z52" s="394"/>
      <c r="AA52" s="394"/>
    </row>
    <row r="53" spans="1:27">
      <c r="A53" s="398" t="s">
        <v>235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171">
        <f t="shared" si="0"/>
        <v>45</v>
      </c>
      <c r="P53" s="400" t="s">
        <v>1057</v>
      </c>
      <c r="Q53" s="400"/>
      <c r="R53" s="400"/>
      <c r="S53" s="400"/>
      <c r="T53" s="400" t="s">
        <v>1058</v>
      </c>
      <c r="U53" s="400"/>
      <c r="V53" s="400"/>
      <c r="W53" s="400"/>
      <c r="X53" s="400" t="s">
        <v>1059</v>
      </c>
      <c r="Y53" s="400"/>
      <c r="Z53" s="400"/>
      <c r="AA53" s="400"/>
    </row>
    <row r="54" spans="1:27">
      <c r="A54" s="393" t="s">
        <v>236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46</v>
      </c>
      <c r="P54" s="394" t="s">
        <v>189</v>
      </c>
      <c r="Q54" s="394"/>
      <c r="R54" s="394"/>
      <c r="S54" s="394"/>
      <c r="T54" s="394" t="s">
        <v>189</v>
      </c>
      <c r="U54" s="394"/>
      <c r="V54" s="394"/>
      <c r="W54" s="394"/>
      <c r="X54" s="394" t="s">
        <v>189</v>
      </c>
      <c r="Y54" s="394"/>
      <c r="Z54" s="394"/>
      <c r="AA54" s="394"/>
    </row>
    <row r="55" spans="1:27">
      <c r="A55" s="393" t="s">
        <v>237</v>
      </c>
      <c r="B55" s="393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170">
        <f t="shared" si="0"/>
        <v>47</v>
      </c>
      <c r="P55" s="394" t="s">
        <v>189</v>
      </c>
      <c r="Q55" s="394"/>
      <c r="R55" s="394"/>
      <c r="S55" s="394"/>
      <c r="T55" s="394" t="s">
        <v>189</v>
      </c>
      <c r="U55" s="394"/>
      <c r="V55" s="394"/>
      <c r="W55" s="394"/>
      <c r="X55" s="394" t="s">
        <v>189</v>
      </c>
      <c r="Y55" s="394"/>
      <c r="Z55" s="394"/>
      <c r="AA55" s="394"/>
    </row>
    <row r="56" spans="1:27">
      <c r="A56" s="398" t="s">
        <v>238</v>
      </c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171">
        <f t="shared" si="0"/>
        <v>48</v>
      </c>
      <c r="P56" s="400" t="s">
        <v>189</v>
      </c>
      <c r="Q56" s="400"/>
      <c r="R56" s="400"/>
      <c r="S56" s="400"/>
      <c r="T56" s="400" t="s">
        <v>189</v>
      </c>
      <c r="U56" s="400"/>
      <c r="V56" s="400"/>
      <c r="W56" s="400"/>
      <c r="X56" s="400" t="s">
        <v>189</v>
      </c>
      <c r="Y56" s="400"/>
      <c r="Z56" s="400"/>
      <c r="AA56" s="400"/>
    </row>
    <row r="57" spans="1:27">
      <c r="A57" s="393" t="s">
        <v>239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49</v>
      </c>
      <c r="P57" s="394" t="s">
        <v>1064</v>
      </c>
      <c r="Q57" s="394"/>
      <c r="R57" s="394"/>
      <c r="S57" s="394"/>
      <c r="T57" s="394" t="s">
        <v>1065</v>
      </c>
      <c r="U57" s="394"/>
      <c r="V57" s="394"/>
      <c r="W57" s="394"/>
      <c r="X57" s="394" t="s">
        <v>1066</v>
      </c>
      <c r="Y57" s="394"/>
      <c r="Z57" s="394"/>
      <c r="AA57" s="394"/>
    </row>
    <row r="58" spans="1:27">
      <c r="A58" s="393" t="s">
        <v>240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50</v>
      </c>
      <c r="P58" s="394" t="s">
        <v>189</v>
      </c>
      <c r="Q58" s="394"/>
      <c r="R58" s="394"/>
      <c r="S58" s="394"/>
      <c r="T58" s="394" t="s">
        <v>189</v>
      </c>
      <c r="U58" s="394"/>
      <c r="V58" s="394"/>
      <c r="W58" s="394"/>
      <c r="X58" s="394" t="s">
        <v>189</v>
      </c>
      <c r="Y58" s="394"/>
      <c r="Z58" s="394"/>
      <c r="AA58" s="394"/>
    </row>
    <row r="59" spans="1:27">
      <c r="A59" s="393" t="s">
        <v>241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51</v>
      </c>
      <c r="P59" s="394" t="s">
        <v>189</v>
      </c>
      <c r="Q59" s="394"/>
      <c r="R59" s="394"/>
      <c r="S59" s="394"/>
      <c r="T59" s="394" t="s">
        <v>189</v>
      </c>
      <c r="U59" s="394"/>
      <c r="V59" s="394"/>
      <c r="W59" s="394"/>
      <c r="X59" s="394" t="s">
        <v>189</v>
      </c>
      <c r="Y59" s="394"/>
      <c r="Z59" s="394"/>
      <c r="AA59" s="394"/>
    </row>
    <row r="60" spans="1:27">
      <c r="A60" s="393" t="s">
        <v>242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52</v>
      </c>
      <c r="P60" s="394" t="s">
        <v>189</v>
      </c>
      <c r="Q60" s="394"/>
      <c r="R60" s="394"/>
      <c r="S60" s="394"/>
      <c r="T60" s="394" t="s">
        <v>189</v>
      </c>
      <c r="U60" s="394"/>
      <c r="V60" s="394"/>
      <c r="W60" s="394"/>
      <c r="X60" s="394" t="s">
        <v>189</v>
      </c>
      <c r="Y60" s="394"/>
      <c r="Z60" s="394"/>
      <c r="AA60" s="394"/>
    </row>
    <row r="61" spans="1:27">
      <c r="A61" s="393" t="s">
        <v>243</v>
      </c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170">
        <f t="shared" si="0"/>
        <v>53</v>
      </c>
      <c r="P61" s="394" t="s">
        <v>189</v>
      </c>
      <c r="Q61" s="394"/>
      <c r="R61" s="394"/>
      <c r="S61" s="394"/>
      <c r="T61" s="394" t="s">
        <v>189</v>
      </c>
      <c r="U61" s="394"/>
      <c r="V61" s="394"/>
      <c r="W61" s="394"/>
      <c r="X61" s="394" t="s">
        <v>189</v>
      </c>
      <c r="Y61" s="394"/>
      <c r="Z61" s="394"/>
      <c r="AA61" s="394"/>
    </row>
    <row r="62" spans="1:27">
      <c r="A62" s="398" t="s">
        <v>244</v>
      </c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171">
        <f t="shared" si="0"/>
        <v>54</v>
      </c>
      <c r="P62" s="400" t="s">
        <v>189</v>
      </c>
      <c r="Q62" s="400"/>
      <c r="R62" s="400"/>
      <c r="S62" s="400"/>
      <c r="T62" s="400" t="s">
        <v>189</v>
      </c>
      <c r="U62" s="400"/>
      <c r="V62" s="400"/>
      <c r="W62" s="400"/>
      <c r="X62" s="400" t="s">
        <v>189</v>
      </c>
      <c r="Y62" s="400"/>
      <c r="Z62" s="400"/>
      <c r="AA62" s="400"/>
    </row>
    <row r="63" spans="1:27">
      <c r="A63" s="393" t="s">
        <v>245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55</v>
      </c>
      <c r="P63" s="394" t="s">
        <v>189</v>
      </c>
      <c r="Q63" s="394"/>
      <c r="R63" s="394"/>
      <c r="S63" s="394"/>
      <c r="T63" s="394" t="s">
        <v>189</v>
      </c>
      <c r="U63" s="394"/>
      <c r="V63" s="394"/>
      <c r="W63" s="394"/>
      <c r="X63" s="394" t="s">
        <v>189</v>
      </c>
      <c r="Y63" s="394"/>
      <c r="Z63" s="394"/>
      <c r="AA63" s="394"/>
    </row>
    <row r="64" spans="1:27">
      <c r="A64" s="393" t="s">
        <v>246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56</v>
      </c>
      <c r="P64" s="394" t="s">
        <v>189</v>
      </c>
      <c r="Q64" s="394"/>
      <c r="R64" s="394"/>
      <c r="S64" s="394"/>
      <c r="T64" s="394" t="s">
        <v>189</v>
      </c>
      <c r="U64" s="394"/>
      <c r="V64" s="394"/>
      <c r="W64" s="394"/>
      <c r="X64" s="394" t="s">
        <v>189</v>
      </c>
      <c r="Y64" s="394"/>
      <c r="Z64" s="394"/>
      <c r="AA64" s="394"/>
    </row>
    <row r="65" spans="1:27">
      <c r="A65" s="393" t="s">
        <v>247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57</v>
      </c>
      <c r="P65" s="394" t="s">
        <v>189</v>
      </c>
      <c r="Q65" s="394"/>
      <c r="R65" s="394"/>
      <c r="S65" s="394"/>
      <c r="T65" s="394" t="s">
        <v>189</v>
      </c>
      <c r="U65" s="394"/>
      <c r="V65" s="394"/>
      <c r="W65" s="394"/>
      <c r="X65" s="394" t="s">
        <v>189</v>
      </c>
      <c r="Y65" s="394"/>
      <c r="Z65" s="394"/>
      <c r="AA65" s="394"/>
    </row>
    <row r="66" spans="1:27">
      <c r="A66" s="393" t="s">
        <v>248</v>
      </c>
      <c r="B66" s="393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170">
        <f t="shared" si="0"/>
        <v>58</v>
      </c>
      <c r="P66" s="394" t="s">
        <v>189</v>
      </c>
      <c r="Q66" s="394"/>
      <c r="R66" s="394"/>
      <c r="S66" s="394"/>
      <c r="T66" s="394" t="s">
        <v>189</v>
      </c>
      <c r="U66" s="394"/>
      <c r="V66" s="394"/>
      <c r="W66" s="394"/>
      <c r="X66" s="394" t="s">
        <v>189</v>
      </c>
      <c r="Y66" s="394"/>
      <c r="Z66" s="394"/>
      <c r="AA66" s="394"/>
    </row>
    <row r="67" spans="1:27">
      <c r="A67" s="398" t="s">
        <v>249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59</v>
      </c>
      <c r="P67" s="400" t="s">
        <v>1064</v>
      </c>
      <c r="Q67" s="400"/>
      <c r="R67" s="400"/>
      <c r="S67" s="400"/>
      <c r="T67" s="400" t="s">
        <v>1065</v>
      </c>
      <c r="U67" s="400"/>
      <c r="V67" s="400"/>
      <c r="W67" s="400"/>
      <c r="X67" s="400" t="s">
        <v>1066</v>
      </c>
      <c r="Y67" s="400"/>
      <c r="Z67" s="400"/>
      <c r="AA67" s="400"/>
    </row>
    <row r="68" spans="1:27">
      <c r="A68" s="398" t="s">
        <v>250</v>
      </c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171">
        <f t="shared" si="0"/>
        <v>60</v>
      </c>
      <c r="P68" s="400" t="s">
        <v>1073</v>
      </c>
      <c r="Q68" s="400"/>
      <c r="R68" s="400"/>
      <c r="S68" s="400"/>
      <c r="T68" s="400" t="s">
        <v>1074</v>
      </c>
      <c r="U68" s="400"/>
      <c r="V68" s="400"/>
      <c r="W68" s="400"/>
      <c r="X68" s="400" t="s">
        <v>1075</v>
      </c>
      <c r="Y68" s="400"/>
      <c r="Z68" s="400"/>
      <c r="AA68" s="400"/>
    </row>
    <row r="69" spans="1:27">
      <c r="A69" s="393" t="s">
        <v>251</v>
      </c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170">
        <f t="shared" si="0"/>
        <v>61</v>
      </c>
      <c r="P69" s="394" t="s">
        <v>189</v>
      </c>
      <c r="Q69" s="394"/>
      <c r="R69" s="394"/>
      <c r="S69" s="394"/>
      <c r="T69" s="394" t="s">
        <v>189</v>
      </c>
      <c r="U69" s="394"/>
      <c r="V69" s="394"/>
      <c r="W69" s="394"/>
      <c r="X69" s="394" t="s">
        <v>189</v>
      </c>
      <c r="Y69" s="394"/>
      <c r="Z69" s="394"/>
      <c r="AA69" s="394"/>
    </row>
    <row r="70" spans="1:27">
      <c r="A70" s="398" t="s">
        <v>252</v>
      </c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171">
        <f t="shared" si="0"/>
        <v>62</v>
      </c>
      <c r="P70" s="400" t="s">
        <v>189</v>
      </c>
      <c r="Q70" s="400"/>
      <c r="R70" s="400"/>
      <c r="S70" s="400"/>
      <c r="T70" s="400" t="s">
        <v>189</v>
      </c>
      <c r="U70" s="400"/>
      <c r="V70" s="400"/>
      <c r="W70" s="400"/>
      <c r="X70" s="400" t="s">
        <v>189</v>
      </c>
      <c r="Y70" s="400"/>
      <c r="Z70" s="400"/>
      <c r="AA70" s="400"/>
    </row>
    <row r="71" spans="1:27">
      <c r="A71" s="393" t="s">
        <v>253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63</v>
      </c>
      <c r="P71" s="394" t="s">
        <v>189</v>
      </c>
      <c r="Q71" s="394"/>
      <c r="R71" s="394"/>
      <c r="S71" s="394"/>
      <c r="T71" s="394" t="s">
        <v>189</v>
      </c>
      <c r="U71" s="394"/>
      <c r="V71" s="394"/>
      <c r="W71" s="394"/>
      <c r="X71" s="394" t="s">
        <v>189</v>
      </c>
      <c r="Y71" s="394"/>
      <c r="Z71" s="394"/>
      <c r="AA71" s="394"/>
    </row>
    <row r="72" spans="1:27">
      <c r="A72" s="393" t="s">
        <v>254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64</v>
      </c>
      <c r="P72" s="394" t="s">
        <v>189</v>
      </c>
      <c r="Q72" s="394"/>
      <c r="R72" s="394"/>
      <c r="S72" s="394"/>
      <c r="T72" s="394" t="s">
        <v>189</v>
      </c>
      <c r="U72" s="394"/>
      <c r="V72" s="394"/>
      <c r="W72" s="394"/>
      <c r="X72" s="394" t="s">
        <v>189</v>
      </c>
      <c r="Y72" s="394"/>
      <c r="Z72" s="394"/>
      <c r="AA72" s="394"/>
    </row>
    <row r="73" spans="1:27">
      <c r="A73" s="393" t="s">
        <v>255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si="0"/>
        <v>65</v>
      </c>
      <c r="P73" s="394" t="s">
        <v>189</v>
      </c>
      <c r="Q73" s="394"/>
      <c r="R73" s="394"/>
      <c r="S73" s="394"/>
      <c r="T73" s="394" t="s">
        <v>189</v>
      </c>
      <c r="U73" s="394"/>
      <c r="V73" s="394"/>
      <c r="W73" s="394"/>
      <c r="X73" s="394" t="s">
        <v>189</v>
      </c>
      <c r="Y73" s="394"/>
      <c r="Z73" s="394"/>
      <c r="AA73" s="394"/>
    </row>
    <row r="74" spans="1:27">
      <c r="A74" s="393" t="s">
        <v>256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ref="O74:O137" si="1">O73+1</f>
        <v>66</v>
      </c>
      <c r="P74" s="394" t="s">
        <v>189</v>
      </c>
      <c r="Q74" s="394"/>
      <c r="R74" s="394"/>
      <c r="S74" s="394"/>
      <c r="T74" s="394" t="s">
        <v>189</v>
      </c>
      <c r="U74" s="394"/>
      <c r="V74" s="394"/>
      <c r="W74" s="394"/>
      <c r="X74" s="394" t="s">
        <v>189</v>
      </c>
      <c r="Y74" s="394"/>
      <c r="Z74" s="394"/>
      <c r="AA74" s="394"/>
    </row>
    <row r="75" spans="1:27">
      <c r="A75" s="393" t="s">
        <v>257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67</v>
      </c>
      <c r="P75" s="394" t="s">
        <v>189</v>
      </c>
      <c r="Q75" s="394"/>
      <c r="R75" s="394"/>
      <c r="S75" s="394"/>
      <c r="T75" s="394" t="s">
        <v>189</v>
      </c>
      <c r="U75" s="394"/>
      <c r="V75" s="394"/>
      <c r="W75" s="394"/>
      <c r="X75" s="394" t="s">
        <v>189</v>
      </c>
      <c r="Y75" s="394"/>
      <c r="Z75" s="394"/>
      <c r="AA75" s="394"/>
    </row>
    <row r="76" spans="1:27">
      <c r="A76" s="393" t="s">
        <v>258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68</v>
      </c>
      <c r="P76" s="394" t="s">
        <v>189</v>
      </c>
      <c r="Q76" s="394"/>
      <c r="R76" s="394"/>
      <c r="S76" s="394"/>
      <c r="T76" s="394" t="s">
        <v>189</v>
      </c>
      <c r="U76" s="394"/>
      <c r="V76" s="394"/>
      <c r="W76" s="394"/>
      <c r="X76" s="394" t="s">
        <v>189</v>
      </c>
      <c r="Y76" s="394"/>
      <c r="Z76" s="394"/>
      <c r="AA76" s="394"/>
    </row>
    <row r="77" spans="1:27">
      <c r="A77" s="393" t="s">
        <v>259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69</v>
      </c>
      <c r="P77" s="394" t="s">
        <v>189</v>
      </c>
      <c r="Q77" s="394"/>
      <c r="R77" s="394"/>
      <c r="S77" s="394"/>
      <c r="T77" s="394" t="s">
        <v>189</v>
      </c>
      <c r="U77" s="394"/>
      <c r="V77" s="394"/>
      <c r="W77" s="394"/>
      <c r="X77" s="394" t="s">
        <v>189</v>
      </c>
      <c r="Y77" s="394"/>
      <c r="Z77" s="394"/>
      <c r="AA77" s="394"/>
    </row>
    <row r="78" spans="1:27">
      <c r="A78" s="393" t="s">
        <v>260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70</v>
      </c>
      <c r="P78" s="394" t="s">
        <v>189</v>
      </c>
      <c r="Q78" s="394"/>
      <c r="R78" s="394"/>
      <c r="S78" s="394"/>
      <c r="T78" s="394" t="s">
        <v>189</v>
      </c>
      <c r="U78" s="394"/>
      <c r="V78" s="394"/>
      <c r="W78" s="394"/>
      <c r="X78" s="394" t="s">
        <v>189</v>
      </c>
      <c r="Y78" s="394"/>
      <c r="Z78" s="394"/>
      <c r="AA78" s="394"/>
    </row>
    <row r="79" spans="1:27">
      <c r="A79" s="393" t="s">
        <v>261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71</v>
      </c>
      <c r="P79" s="394" t="s">
        <v>189</v>
      </c>
      <c r="Q79" s="394"/>
      <c r="R79" s="394"/>
      <c r="S79" s="394"/>
      <c r="T79" s="394" t="s">
        <v>189</v>
      </c>
      <c r="U79" s="394"/>
      <c r="V79" s="394"/>
      <c r="W79" s="394"/>
      <c r="X79" s="394" t="s">
        <v>189</v>
      </c>
      <c r="Y79" s="394"/>
      <c r="Z79" s="394"/>
      <c r="AA79" s="394"/>
    </row>
    <row r="80" spans="1:27">
      <c r="A80" s="393" t="s">
        <v>262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72</v>
      </c>
      <c r="P80" s="394" t="s">
        <v>189</v>
      </c>
      <c r="Q80" s="394"/>
      <c r="R80" s="394"/>
      <c r="S80" s="394"/>
      <c r="T80" s="394" t="s">
        <v>189</v>
      </c>
      <c r="U80" s="394"/>
      <c r="V80" s="394"/>
      <c r="W80" s="394"/>
      <c r="X80" s="394" t="s">
        <v>189</v>
      </c>
      <c r="Y80" s="394"/>
      <c r="Z80" s="394"/>
      <c r="AA80" s="394"/>
    </row>
    <row r="81" spans="1:27">
      <c r="A81" s="393" t="s">
        <v>263</v>
      </c>
      <c r="B81" s="393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170">
        <f t="shared" si="1"/>
        <v>73</v>
      </c>
      <c r="P81" s="394" t="s">
        <v>189</v>
      </c>
      <c r="Q81" s="394"/>
      <c r="R81" s="394"/>
      <c r="S81" s="394"/>
      <c r="T81" s="394" t="s">
        <v>189</v>
      </c>
      <c r="U81" s="394"/>
      <c r="V81" s="394"/>
      <c r="W81" s="394"/>
      <c r="X81" s="394" t="s">
        <v>189</v>
      </c>
      <c r="Y81" s="394"/>
      <c r="Z81" s="394"/>
      <c r="AA81" s="394"/>
    </row>
    <row r="82" spans="1:27">
      <c r="A82" s="401" t="s">
        <v>562</v>
      </c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171">
        <f t="shared" si="1"/>
        <v>74</v>
      </c>
      <c r="P82" s="400" t="s">
        <v>189</v>
      </c>
      <c r="Q82" s="400"/>
      <c r="R82" s="400"/>
      <c r="S82" s="400"/>
      <c r="T82" s="400" t="s">
        <v>189</v>
      </c>
      <c r="U82" s="400"/>
      <c r="V82" s="400"/>
      <c r="W82" s="400"/>
      <c r="X82" s="400" t="s">
        <v>189</v>
      </c>
      <c r="Y82" s="400"/>
      <c r="Z82" s="400"/>
      <c r="AA82" s="400"/>
    </row>
    <row r="83" spans="1:27">
      <c r="A83" s="393" t="s">
        <v>264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75</v>
      </c>
      <c r="P83" s="394" t="s">
        <v>189</v>
      </c>
      <c r="Q83" s="394"/>
      <c r="R83" s="394"/>
      <c r="S83" s="394"/>
      <c r="T83" s="394" t="s">
        <v>189</v>
      </c>
      <c r="U83" s="394"/>
      <c r="V83" s="394"/>
      <c r="W83" s="394"/>
      <c r="X83" s="394" t="s">
        <v>189</v>
      </c>
      <c r="Y83" s="394"/>
      <c r="Z83" s="394"/>
      <c r="AA83" s="394"/>
    </row>
    <row r="84" spans="1:27">
      <c r="A84" s="393" t="s">
        <v>265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76</v>
      </c>
      <c r="P84" s="394" t="s">
        <v>189</v>
      </c>
      <c r="Q84" s="394"/>
      <c r="R84" s="394"/>
      <c r="S84" s="394"/>
      <c r="T84" s="394" t="s">
        <v>189</v>
      </c>
      <c r="U84" s="394"/>
      <c r="V84" s="394"/>
      <c r="W84" s="394"/>
      <c r="X84" s="394" t="s">
        <v>189</v>
      </c>
      <c r="Y84" s="394"/>
      <c r="Z84" s="394"/>
      <c r="AA84" s="394"/>
    </row>
    <row r="85" spans="1:27">
      <c r="A85" s="393" t="s">
        <v>266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77</v>
      </c>
      <c r="P85" s="394" t="s">
        <v>189</v>
      </c>
      <c r="Q85" s="394"/>
      <c r="R85" s="394"/>
      <c r="S85" s="394"/>
      <c r="T85" s="394" t="s">
        <v>189</v>
      </c>
      <c r="U85" s="394"/>
      <c r="V85" s="394"/>
      <c r="W85" s="394"/>
      <c r="X85" s="394" t="s">
        <v>189</v>
      </c>
      <c r="Y85" s="394"/>
      <c r="Z85" s="394"/>
      <c r="AA85" s="394"/>
    </row>
    <row r="86" spans="1:27">
      <c r="A86" s="393" t="s">
        <v>267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78</v>
      </c>
      <c r="P86" s="394" t="s">
        <v>189</v>
      </c>
      <c r="Q86" s="394"/>
      <c r="R86" s="394"/>
      <c r="S86" s="394"/>
      <c r="T86" s="394" t="s">
        <v>189</v>
      </c>
      <c r="U86" s="394"/>
      <c r="V86" s="394"/>
      <c r="W86" s="394"/>
      <c r="X86" s="394" t="s">
        <v>189</v>
      </c>
      <c r="Y86" s="394"/>
      <c r="Z86" s="394"/>
      <c r="AA86" s="394"/>
    </row>
    <row r="87" spans="1:27">
      <c r="A87" s="393" t="s">
        <v>268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79</v>
      </c>
      <c r="P87" s="394" t="s">
        <v>189</v>
      </c>
      <c r="Q87" s="394"/>
      <c r="R87" s="394"/>
      <c r="S87" s="394"/>
      <c r="T87" s="394" t="s">
        <v>189</v>
      </c>
      <c r="U87" s="394"/>
      <c r="V87" s="394"/>
      <c r="W87" s="394"/>
      <c r="X87" s="394" t="s">
        <v>189</v>
      </c>
      <c r="Y87" s="394"/>
      <c r="Z87" s="394"/>
      <c r="AA87" s="394"/>
    </row>
    <row r="88" spans="1:27">
      <c r="A88" s="393" t="s">
        <v>269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80</v>
      </c>
      <c r="P88" s="394" t="s">
        <v>189</v>
      </c>
      <c r="Q88" s="394"/>
      <c r="R88" s="394"/>
      <c r="S88" s="394"/>
      <c r="T88" s="394" t="s">
        <v>189</v>
      </c>
      <c r="U88" s="394"/>
      <c r="V88" s="394"/>
      <c r="W88" s="394"/>
      <c r="X88" s="394" t="s">
        <v>189</v>
      </c>
      <c r="Y88" s="394"/>
      <c r="Z88" s="394"/>
      <c r="AA88" s="394"/>
    </row>
    <row r="89" spans="1:27">
      <c r="A89" s="393" t="s">
        <v>270</v>
      </c>
      <c r="B89" s="393"/>
      <c r="C89" s="393"/>
      <c r="D89" s="393"/>
      <c r="E89" s="393"/>
      <c r="F89" s="393"/>
      <c r="G89" s="393"/>
      <c r="H89" s="393"/>
      <c r="I89" s="393"/>
      <c r="J89" s="393"/>
      <c r="K89" s="393"/>
      <c r="L89" s="393"/>
      <c r="M89" s="393"/>
      <c r="N89" s="393"/>
      <c r="O89" s="170">
        <f t="shared" si="1"/>
        <v>81</v>
      </c>
      <c r="P89" s="394" t="s">
        <v>189</v>
      </c>
      <c r="Q89" s="394"/>
      <c r="R89" s="394"/>
      <c r="S89" s="394"/>
      <c r="T89" s="394" t="s">
        <v>189</v>
      </c>
      <c r="U89" s="394"/>
      <c r="V89" s="394"/>
      <c r="W89" s="394"/>
      <c r="X89" s="394" t="s">
        <v>189</v>
      </c>
      <c r="Y89" s="394"/>
      <c r="Z89" s="394"/>
      <c r="AA89" s="394"/>
    </row>
    <row r="90" spans="1:27">
      <c r="A90" s="402" t="s">
        <v>563</v>
      </c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402"/>
      <c r="M90" s="402"/>
      <c r="N90" s="402"/>
      <c r="O90" s="170">
        <f t="shared" si="1"/>
        <v>82</v>
      </c>
      <c r="P90" s="394" t="s">
        <v>189</v>
      </c>
      <c r="Q90" s="394"/>
      <c r="R90" s="394"/>
      <c r="S90" s="394"/>
      <c r="T90" s="394" t="s">
        <v>189</v>
      </c>
      <c r="U90" s="394"/>
      <c r="V90" s="394"/>
      <c r="W90" s="394"/>
      <c r="X90" s="394" t="s">
        <v>189</v>
      </c>
      <c r="Y90" s="394"/>
      <c r="Z90" s="394"/>
      <c r="AA90" s="394"/>
    </row>
    <row r="91" spans="1:27">
      <c r="A91" s="393" t="s">
        <v>271</v>
      </c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170">
        <f t="shared" si="1"/>
        <v>83</v>
      </c>
      <c r="P91" s="394" t="s">
        <v>189</v>
      </c>
      <c r="Q91" s="394"/>
      <c r="R91" s="394"/>
      <c r="S91" s="394"/>
      <c r="T91" s="394" t="s">
        <v>189</v>
      </c>
      <c r="U91" s="394"/>
      <c r="V91" s="394"/>
      <c r="W91" s="394"/>
      <c r="X91" s="394" t="s">
        <v>189</v>
      </c>
      <c r="Y91" s="394"/>
      <c r="Z91" s="394"/>
      <c r="AA91" s="394"/>
    </row>
    <row r="92" spans="1:27">
      <c r="A92" s="401" t="s">
        <v>565</v>
      </c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171">
        <f t="shared" si="1"/>
        <v>84</v>
      </c>
      <c r="P92" s="400" t="s">
        <v>189</v>
      </c>
      <c r="Q92" s="400"/>
      <c r="R92" s="400"/>
      <c r="S92" s="400"/>
      <c r="T92" s="400" t="s">
        <v>189</v>
      </c>
      <c r="U92" s="400"/>
      <c r="V92" s="400"/>
      <c r="W92" s="400"/>
      <c r="X92" s="400" t="s">
        <v>189</v>
      </c>
      <c r="Y92" s="400"/>
      <c r="Z92" s="400"/>
      <c r="AA92" s="400"/>
    </row>
    <row r="93" spans="1:27">
      <c r="A93" s="393" t="s">
        <v>272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85</v>
      </c>
      <c r="P93" s="394" t="s">
        <v>189</v>
      </c>
      <c r="Q93" s="394"/>
      <c r="R93" s="394"/>
      <c r="S93" s="394"/>
      <c r="T93" s="394" t="s">
        <v>189</v>
      </c>
      <c r="U93" s="394"/>
      <c r="V93" s="394"/>
      <c r="W93" s="394"/>
      <c r="X93" s="394" t="s">
        <v>189</v>
      </c>
      <c r="Y93" s="394"/>
      <c r="Z93" s="394"/>
      <c r="AA93" s="394"/>
    </row>
    <row r="94" spans="1:27">
      <c r="A94" s="393" t="s">
        <v>273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86</v>
      </c>
      <c r="P94" s="394" t="s">
        <v>189</v>
      </c>
      <c r="Q94" s="394"/>
      <c r="R94" s="394"/>
      <c r="S94" s="394"/>
      <c r="T94" s="394" t="s">
        <v>189</v>
      </c>
      <c r="U94" s="394"/>
      <c r="V94" s="394"/>
      <c r="W94" s="394"/>
      <c r="X94" s="394" t="s">
        <v>189</v>
      </c>
      <c r="Y94" s="394"/>
      <c r="Z94" s="394"/>
      <c r="AA94" s="394"/>
    </row>
    <row r="95" spans="1:27">
      <c r="A95" s="393" t="s">
        <v>274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87</v>
      </c>
      <c r="P95" s="394" t="s">
        <v>189</v>
      </c>
      <c r="Q95" s="394"/>
      <c r="R95" s="394"/>
      <c r="S95" s="394"/>
      <c r="T95" s="394" t="s">
        <v>189</v>
      </c>
      <c r="U95" s="394"/>
      <c r="V95" s="394"/>
      <c r="W95" s="394"/>
      <c r="X95" s="394" t="s">
        <v>189</v>
      </c>
      <c r="Y95" s="394"/>
      <c r="Z95" s="394"/>
      <c r="AA95" s="394"/>
    </row>
    <row r="96" spans="1:27">
      <c r="A96" s="393" t="s">
        <v>275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88</v>
      </c>
      <c r="P96" s="394" t="s">
        <v>189</v>
      </c>
      <c r="Q96" s="394"/>
      <c r="R96" s="394"/>
      <c r="S96" s="394"/>
      <c r="T96" s="394" t="s">
        <v>189</v>
      </c>
      <c r="U96" s="394"/>
      <c r="V96" s="394"/>
      <c r="W96" s="394"/>
      <c r="X96" s="394" t="s">
        <v>189</v>
      </c>
      <c r="Y96" s="394"/>
      <c r="Z96" s="394"/>
      <c r="AA96" s="394"/>
    </row>
    <row r="97" spans="1:27">
      <c r="A97" s="393" t="s">
        <v>276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89</v>
      </c>
      <c r="P97" s="394" t="s">
        <v>189</v>
      </c>
      <c r="Q97" s="394"/>
      <c r="R97" s="394"/>
      <c r="S97" s="394"/>
      <c r="T97" s="394" t="s">
        <v>189</v>
      </c>
      <c r="U97" s="394"/>
      <c r="V97" s="394"/>
      <c r="W97" s="394"/>
      <c r="X97" s="394" t="s">
        <v>189</v>
      </c>
      <c r="Y97" s="394"/>
      <c r="Z97" s="394"/>
      <c r="AA97" s="394"/>
    </row>
    <row r="98" spans="1:27">
      <c r="A98" s="393" t="s">
        <v>277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90</v>
      </c>
      <c r="P98" s="394" t="s">
        <v>189</v>
      </c>
      <c r="Q98" s="394"/>
      <c r="R98" s="394"/>
      <c r="S98" s="394"/>
      <c r="T98" s="394" t="s">
        <v>189</v>
      </c>
      <c r="U98" s="394"/>
      <c r="V98" s="394"/>
      <c r="W98" s="394"/>
      <c r="X98" s="394" t="s">
        <v>189</v>
      </c>
      <c r="Y98" s="394"/>
      <c r="Z98" s="394"/>
      <c r="AA98" s="394"/>
    </row>
    <row r="99" spans="1:27">
      <c r="A99" s="393" t="s">
        <v>278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91</v>
      </c>
      <c r="P99" s="394" t="s">
        <v>189</v>
      </c>
      <c r="Q99" s="394"/>
      <c r="R99" s="394"/>
      <c r="S99" s="394"/>
      <c r="T99" s="394" t="s">
        <v>189</v>
      </c>
      <c r="U99" s="394"/>
      <c r="V99" s="394"/>
      <c r="W99" s="394"/>
      <c r="X99" s="394" t="s">
        <v>189</v>
      </c>
      <c r="Y99" s="394"/>
      <c r="Z99" s="394"/>
      <c r="AA99" s="394"/>
    </row>
    <row r="100" spans="1:27">
      <c r="A100" s="393" t="s">
        <v>279</v>
      </c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170">
        <f t="shared" si="1"/>
        <v>92</v>
      </c>
      <c r="P100" s="394" t="s">
        <v>189</v>
      </c>
      <c r="Q100" s="394"/>
      <c r="R100" s="394"/>
      <c r="S100" s="394"/>
      <c r="T100" s="394" t="s">
        <v>189</v>
      </c>
      <c r="U100" s="394"/>
      <c r="V100" s="394"/>
      <c r="W100" s="394"/>
      <c r="X100" s="394" t="s">
        <v>189</v>
      </c>
      <c r="Y100" s="394"/>
      <c r="Z100" s="394"/>
      <c r="AA100" s="394"/>
    </row>
    <row r="101" spans="1:27">
      <c r="A101" s="401" t="s">
        <v>566</v>
      </c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171">
        <f t="shared" si="1"/>
        <v>93</v>
      </c>
      <c r="P101" s="400" t="s">
        <v>189</v>
      </c>
      <c r="Q101" s="400"/>
      <c r="R101" s="400"/>
      <c r="S101" s="400"/>
      <c r="T101" s="400" t="s">
        <v>189</v>
      </c>
      <c r="U101" s="400"/>
      <c r="V101" s="400"/>
      <c r="W101" s="400"/>
      <c r="X101" s="400" t="s">
        <v>189</v>
      </c>
      <c r="Y101" s="400"/>
      <c r="Z101" s="400"/>
      <c r="AA101" s="400"/>
    </row>
    <row r="102" spans="1:27">
      <c r="A102" s="393" t="s">
        <v>280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94</v>
      </c>
      <c r="P102" s="394" t="s">
        <v>189</v>
      </c>
      <c r="Q102" s="394"/>
      <c r="R102" s="394"/>
      <c r="S102" s="394"/>
      <c r="T102" s="394" t="s">
        <v>189</v>
      </c>
      <c r="U102" s="394"/>
      <c r="V102" s="394"/>
      <c r="W102" s="394"/>
      <c r="X102" s="394" t="s">
        <v>189</v>
      </c>
      <c r="Y102" s="394"/>
      <c r="Z102" s="394"/>
      <c r="AA102" s="394"/>
    </row>
    <row r="103" spans="1:27">
      <c r="A103" s="393" t="s">
        <v>281</v>
      </c>
      <c r="B103" s="393"/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170">
        <f t="shared" si="1"/>
        <v>95</v>
      </c>
      <c r="P103" s="394" t="s">
        <v>189</v>
      </c>
      <c r="Q103" s="394"/>
      <c r="R103" s="394"/>
      <c r="S103" s="394"/>
      <c r="T103" s="394" t="s">
        <v>189</v>
      </c>
      <c r="U103" s="394"/>
      <c r="V103" s="394"/>
      <c r="W103" s="394"/>
      <c r="X103" s="394" t="s">
        <v>189</v>
      </c>
      <c r="Y103" s="394"/>
      <c r="Z103" s="394"/>
      <c r="AA103" s="394"/>
    </row>
    <row r="104" spans="1:27">
      <c r="A104" s="402" t="s">
        <v>567</v>
      </c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170">
        <f t="shared" si="1"/>
        <v>96</v>
      </c>
      <c r="P104" s="394" t="s">
        <v>189</v>
      </c>
      <c r="Q104" s="394"/>
      <c r="R104" s="394"/>
      <c r="S104" s="394"/>
      <c r="T104" s="394" t="s">
        <v>189</v>
      </c>
      <c r="U104" s="394"/>
      <c r="V104" s="394"/>
      <c r="W104" s="394"/>
      <c r="X104" s="394" t="s">
        <v>189</v>
      </c>
      <c r="Y104" s="394"/>
      <c r="Z104" s="394"/>
      <c r="AA104" s="394"/>
    </row>
    <row r="105" spans="1:27">
      <c r="A105" s="393" t="s">
        <v>283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97</v>
      </c>
      <c r="P105" s="394" t="s">
        <v>189</v>
      </c>
      <c r="Q105" s="394"/>
      <c r="R105" s="394"/>
      <c r="S105" s="394"/>
      <c r="T105" s="394" t="s">
        <v>189</v>
      </c>
      <c r="U105" s="394"/>
      <c r="V105" s="394"/>
      <c r="W105" s="394"/>
      <c r="X105" s="394" t="s">
        <v>189</v>
      </c>
      <c r="Y105" s="394"/>
      <c r="Z105" s="394"/>
      <c r="AA105" s="394"/>
    </row>
    <row r="106" spans="1:27">
      <c r="A106" s="393" t="s">
        <v>284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98</v>
      </c>
      <c r="P106" s="394" t="s">
        <v>189</v>
      </c>
      <c r="Q106" s="394"/>
      <c r="R106" s="394"/>
      <c r="S106" s="394"/>
      <c r="T106" s="394" t="s">
        <v>189</v>
      </c>
      <c r="U106" s="394"/>
      <c r="V106" s="394"/>
      <c r="W106" s="394"/>
      <c r="X106" s="394" t="s">
        <v>189</v>
      </c>
      <c r="Y106" s="394"/>
      <c r="Z106" s="394"/>
      <c r="AA106" s="394"/>
    </row>
    <row r="107" spans="1:27">
      <c r="A107" s="393" t="s">
        <v>285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99</v>
      </c>
      <c r="P107" s="394" t="s">
        <v>189</v>
      </c>
      <c r="Q107" s="394"/>
      <c r="R107" s="394"/>
      <c r="S107" s="394"/>
      <c r="T107" s="394" t="s">
        <v>189</v>
      </c>
      <c r="U107" s="394"/>
      <c r="V107" s="394"/>
      <c r="W107" s="394"/>
      <c r="X107" s="394" t="s">
        <v>189</v>
      </c>
      <c r="Y107" s="394"/>
      <c r="Z107" s="394"/>
      <c r="AA107" s="394"/>
    </row>
    <row r="108" spans="1:27">
      <c r="A108" s="393" t="s">
        <v>286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100</v>
      </c>
      <c r="P108" s="394" t="s">
        <v>189</v>
      </c>
      <c r="Q108" s="394"/>
      <c r="R108" s="394"/>
      <c r="S108" s="394"/>
      <c r="T108" s="394" t="s">
        <v>189</v>
      </c>
      <c r="U108" s="394"/>
      <c r="V108" s="394"/>
      <c r="W108" s="394"/>
      <c r="X108" s="394" t="s">
        <v>189</v>
      </c>
      <c r="Y108" s="394"/>
      <c r="Z108" s="394"/>
      <c r="AA108" s="394"/>
    </row>
    <row r="109" spans="1:27">
      <c r="A109" s="393" t="s">
        <v>287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101</v>
      </c>
      <c r="P109" s="394" t="s">
        <v>189</v>
      </c>
      <c r="Q109" s="394"/>
      <c r="R109" s="394"/>
      <c r="S109" s="394"/>
      <c r="T109" s="394" t="s">
        <v>189</v>
      </c>
      <c r="U109" s="394"/>
      <c r="V109" s="394"/>
      <c r="W109" s="394"/>
      <c r="X109" s="394" t="s">
        <v>189</v>
      </c>
      <c r="Y109" s="394"/>
      <c r="Z109" s="394"/>
      <c r="AA109" s="394"/>
    </row>
    <row r="110" spans="1:27">
      <c r="A110" s="393" t="s">
        <v>288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102</v>
      </c>
      <c r="P110" s="394" t="s">
        <v>189</v>
      </c>
      <c r="Q110" s="394"/>
      <c r="R110" s="394"/>
      <c r="S110" s="394"/>
      <c r="T110" s="394" t="s">
        <v>189</v>
      </c>
      <c r="U110" s="394"/>
      <c r="V110" s="394"/>
      <c r="W110" s="394"/>
      <c r="X110" s="394" t="s">
        <v>189</v>
      </c>
      <c r="Y110" s="394"/>
      <c r="Z110" s="394"/>
      <c r="AA110" s="394"/>
    </row>
    <row r="111" spans="1:27">
      <c r="A111" s="393" t="s">
        <v>289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103</v>
      </c>
      <c r="P111" s="394" t="s">
        <v>189</v>
      </c>
      <c r="Q111" s="394"/>
      <c r="R111" s="394"/>
      <c r="S111" s="394"/>
      <c r="T111" s="394" t="s">
        <v>189</v>
      </c>
      <c r="U111" s="394"/>
      <c r="V111" s="394"/>
      <c r="W111" s="394"/>
      <c r="X111" s="394" t="s">
        <v>189</v>
      </c>
      <c r="Y111" s="394"/>
      <c r="Z111" s="394"/>
      <c r="AA111" s="394"/>
    </row>
    <row r="112" spans="1:27">
      <c r="A112" s="393" t="s">
        <v>290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104</v>
      </c>
      <c r="P112" s="394" t="s">
        <v>189</v>
      </c>
      <c r="Q112" s="394"/>
      <c r="R112" s="394"/>
      <c r="S112" s="394"/>
      <c r="T112" s="394" t="s">
        <v>189</v>
      </c>
      <c r="U112" s="394"/>
      <c r="V112" s="394"/>
      <c r="W112" s="394"/>
      <c r="X112" s="394" t="s">
        <v>189</v>
      </c>
      <c r="Y112" s="394"/>
      <c r="Z112" s="394"/>
      <c r="AA112" s="394"/>
    </row>
    <row r="113" spans="1:27">
      <c r="A113" s="393" t="s">
        <v>291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105</v>
      </c>
      <c r="P113" s="394" t="s">
        <v>189</v>
      </c>
      <c r="Q113" s="394"/>
      <c r="R113" s="394"/>
      <c r="S113" s="394"/>
      <c r="T113" s="394" t="s">
        <v>189</v>
      </c>
      <c r="U113" s="394"/>
      <c r="V113" s="394"/>
      <c r="W113" s="394"/>
      <c r="X113" s="394" t="s">
        <v>189</v>
      </c>
      <c r="Y113" s="394"/>
      <c r="Z113" s="394"/>
      <c r="AA113" s="394"/>
    </row>
    <row r="114" spans="1:27">
      <c r="A114" s="393" t="s">
        <v>292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106</v>
      </c>
      <c r="P114" s="394" t="s">
        <v>189</v>
      </c>
      <c r="Q114" s="394"/>
      <c r="R114" s="394"/>
      <c r="S114" s="394"/>
      <c r="T114" s="394" t="s">
        <v>189</v>
      </c>
      <c r="U114" s="394"/>
      <c r="V114" s="394"/>
      <c r="W114" s="394"/>
      <c r="X114" s="394" t="s">
        <v>189</v>
      </c>
      <c r="Y114" s="394"/>
      <c r="Z114" s="394"/>
      <c r="AA114" s="394"/>
    </row>
    <row r="115" spans="1:27">
      <c r="A115" s="393" t="s">
        <v>293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107</v>
      </c>
      <c r="P115" s="394" t="s">
        <v>189</v>
      </c>
      <c r="Q115" s="394"/>
      <c r="R115" s="394"/>
      <c r="S115" s="394"/>
      <c r="T115" s="394" t="s">
        <v>189</v>
      </c>
      <c r="U115" s="394"/>
      <c r="V115" s="394"/>
      <c r="W115" s="394"/>
      <c r="X115" s="394" t="s">
        <v>189</v>
      </c>
      <c r="Y115" s="394"/>
      <c r="Z115" s="394"/>
      <c r="AA115" s="394"/>
    </row>
    <row r="116" spans="1:27">
      <c r="A116" s="393" t="s">
        <v>294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108</v>
      </c>
      <c r="P116" s="394" t="s">
        <v>189</v>
      </c>
      <c r="Q116" s="394"/>
      <c r="R116" s="394"/>
      <c r="S116" s="394"/>
      <c r="T116" s="394" t="s">
        <v>189</v>
      </c>
      <c r="U116" s="394"/>
      <c r="V116" s="394"/>
      <c r="W116" s="394"/>
      <c r="X116" s="394" t="s">
        <v>189</v>
      </c>
      <c r="Y116" s="394"/>
      <c r="Z116" s="394"/>
      <c r="AA116" s="394"/>
    </row>
    <row r="117" spans="1:27">
      <c r="A117" s="393" t="s">
        <v>295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109</v>
      </c>
      <c r="P117" s="394" t="s">
        <v>189</v>
      </c>
      <c r="Q117" s="394"/>
      <c r="R117" s="394"/>
      <c r="S117" s="394"/>
      <c r="T117" s="394" t="s">
        <v>189</v>
      </c>
      <c r="U117" s="394"/>
      <c r="V117" s="394"/>
      <c r="W117" s="394"/>
      <c r="X117" s="394" t="s">
        <v>189</v>
      </c>
      <c r="Y117" s="394"/>
      <c r="Z117" s="394"/>
      <c r="AA117" s="394"/>
    </row>
    <row r="118" spans="1:27">
      <c r="A118" s="393" t="s">
        <v>296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110</v>
      </c>
      <c r="P118" s="394" t="s">
        <v>189</v>
      </c>
      <c r="Q118" s="394"/>
      <c r="R118" s="394"/>
      <c r="S118" s="394"/>
      <c r="T118" s="394" t="s">
        <v>189</v>
      </c>
      <c r="U118" s="394"/>
      <c r="V118" s="394"/>
      <c r="W118" s="394"/>
      <c r="X118" s="394" t="s">
        <v>189</v>
      </c>
      <c r="Y118" s="394"/>
      <c r="Z118" s="394"/>
      <c r="AA118" s="394"/>
    </row>
    <row r="119" spans="1:27">
      <c r="A119" s="393" t="s">
        <v>297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111</v>
      </c>
      <c r="P119" s="394" t="s">
        <v>189</v>
      </c>
      <c r="Q119" s="394"/>
      <c r="R119" s="394"/>
      <c r="S119" s="394"/>
      <c r="T119" s="394" t="s">
        <v>189</v>
      </c>
      <c r="U119" s="394"/>
      <c r="V119" s="394"/>
      <c r="W119" s="394"/>
      <c r="X119" s="394" t="s">
        <v>189</v>
      </c>
      <c r="Y119" s="394"/>
      <c r="Z119" s="394"/>
      <c r="AA119" s="394"/>
    </row>
    <row r="120" spans="1:27">
      <c r="A120" s="393" t="s">
        <v>298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112</v>
      </c>
      <c r="P120" s="394" t="s">
        <v>189</v>
      </c>
      <c r="Q120" s="394"/>
      <c r="R120" s="394"/>
      <c r="S120" s="394"/>
      <c r="T120" s="394" t="s">
        <v>189</v>
      </c>
      <c r="U120" s="394"/>
      <c r="V120" s="394"/>
      <c r="W120" s="394"/>
      <c r="X120" s="394" t="s">
        <v>189</v>
      </c>
      <c r="Y120" s="394"/>
      <c r="Z120" s="394"/>
      <c r="AA120" s="394"/>
    </row>
    <row r="121" spans="1:27">
      <c r="A121" s="393" t="s">
        <v>299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113</v>
      </c>
      <c r="P121" s="394" t="s">
        <v>189</v>
      </c>
      <c r="Q121" s="394"/>
      <c r="R121" s="394"/>
      <c r="S121" s="394"/>
      <c r="T121" s="394" t="s">
        <v>189</v>
      </c>
      <c r="U121" s="394"/>
      <c r="V121" s="394"/>
      <c r="W121" s="394"/>
      <c r="X121" s="394" t="s">
        <v>189</v>
      </c>
      <c r="Y121" s="394"/>
      <c r="Z121" s="394"/>
      <c r="AA121" s="394"/>
    </row>
    <row r="122" spans="1:27">
      <c r="A122" s="393" t="s">
        <v>300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114</v>
      </c>
      <c r="P122" s="394" t="s">
        <v>189</v>
      </c>
      <c r="Q122" s="394"/>
      <c r="R122" s="394"/>
      <c r="S122" s="394"/>
      <c r="T122" s="394" t="s">
        <v>189</v>
      </c>
      <c r="U122" s="394"/>
      <c r="V122" s="394"/>
      <c r="W122" s="394"/>
      <c r="X122" s="394" t="s">
        <v>189</v>
      </c>
      <c r="Y122" s="394"/>
      <c r="Z122" s="394"/>
      <c r="AA122" s="394"/>
    </row>
    <row r="123" spans="1:27">
      <c r="A123" s="393" t="s">
        <v>301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115</v>
      </c>
      <c r="P123" s="394" t="s">
        <v>189</v>
      </c>
      <c r="Q123" s="394"/>
      <c r="R123" s="394"/>
      <c r="S123" s="394"/>
      <c r="T123" s="394" t="s">
        <v>189</v>
      </c>
      <c r="U123" s="394"/>
      <c r="V123" s="394"/>
      <c r="W123" s="394"/>
      <c r="X123" s="394" t="s">
        <v>189</v>
      </c>
      <c r="Y123" s="394"/>
      <c r="Z123" s="394"/>
      <c r="AA123" s="394"/>
    </row>
    <row r="124" spans="1:27">
      <c r="A124" s="393" t="s">
        <v>302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116</v>
      </c>
      <c r="P124" s="394" t="s">
        <v>189</v>
      </c>
      <c r="Q124" s="394"/>
      <c r="R124" s="394"/>
      <c r="S124" s="394"/>
      <c r="T124" s="394" t="s">
        <v>189</v>
      </c>
      <c r="U124" s="394"/>
      <c r="V124" s="394"/>
      <c r="W124" s="394"/>
      <c r="X124" s="394" t="s">
        <v>189</v>
      </c>
      <c r="Y124" s="394"/>
      <c r="Z124" s="394"/>
      <c r="AA124" s="394"/>
    </row>
    <row r="125" spans="1:27">
      <c r="A125" s="393" t="s">
        <v>303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117</v>
      </c>
      <c r="P125" s="394" t="s">
        <v>189</v>
      </c>
      <c r="Q125" s="394"/>
      <c r="R125" s="394"/>
      <c r="S125" s="394"/>
      <c r="T125" s="394" t="s">
        <v>189</v>
      </c>
      <c r="U125" s="394"/>
      <c r="V125" s="394"/>
      <c r="W125" s="394"/>
      <c r="X125" s="394" t="s">
        <v>189</v>
      </c>
      <c r="Y125" s="394"/>
      <c r="Z125" s="394"/>
      <c r="AA125" s="394"/>
    </row>
    <row r="126" spans="1:27">
      <c r="A126" s="393" t="s">
        <v>304</v>
      </c>
      <c r="B126" s="393"/>
      <c r="C126" s="393"/>
      <c r="D126" s="393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170">
        <f t="shared" si="1"/>
        <v>118</v>
      </c>
      <c r="P126" s="394" t="s">
        <v>189</v>
      </c>
      <c r="Q126" s="394"/>
      <c r="R126" s="394"/>
      <c r="S126" s="394"/>
      <c r="T126" s="394" t="s">
        <v>189</v>
      </c>
      <c r="U126" s="394"/>
      <c r="V126" s="394"/>
      <c r="W126" s="394"/>
      <c r="X126" s="394" t="s">
        <v>189</v>
      </c>
      <c r="Y126" s="394"/>
      <c r="Z126" s="394"/>
      <c r="AA126" s="394"/>
    </row>
    <row r="127" spans="1:27">
      <c r="A127" s="401" t="s">
        <v>569</v>
      </c>
      <c r="B127" s="401"/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  <c r="O127" s="171">
        <f t="shared" si="1"/>
        <v>119</v>
      </c>
      <c r="P127" s="400" t="s">
        <v>189</v>
      </c>
      <c r="Q127" s="400"/>
      <c r="R127" s="400"/>
      <c r="S127" s="400"/>
      <c r="T127" s="400" t="s">
        <v>189</v>
      </c>
      <c r="U127" s="400"/>
      <c r="V127" s="400"/>
      <c r="W127" s="400"/>
      <c r="X127" s="400" t="s">
        <v>189</v>
      </c>
      <c r="Y127" s="400"/>
      <c r="Z127" s="400"/>
      <c r="AA127" s="400"/>
    </row>
    <row r="128" spans="1:27">
      <c r="A128" s="402" t="s">
        <v>570</v>
      </c>
      <c r="B128" s="402"/>
      <c r="C128" s="402"/>
      <c r="D128" s="402"/>
      <c r="E128" s="402"/>
      <c r="F128" s="402"/>
      <c r="G128" s="402"/>
      <c r="H128" s="402"/>
      <c r="I128" s="402"/>
      <c r="J128" s="402"/>
      <c r="K128" s="402"/>
      <c r="L128" s="402"/>
      <c r="M128" s="402"/>
      <c r="N128" s="402"/>
      <c r="O128" s="170">
        <f t="shared" si="1"/>
        <v>120</v>
      </c>
      <c r="P128" s="394" t="s">
        <v>189</v>
      </c>
      <c r="Q128" s="394"/>
      <c r="R128" s="394"/>
      <c r="S128" s="394"/>
      <c r="T128" s="394" t="s">
        <v>189</v>
      </c>
      <c r="U128" s="394"/>
      <c r="V128" s="394"/>
      <c r="W128" s="394"/>
      <c r="X128" s="394" t="s">
        <v>189</v>
      </c>
      <c r="Y128" s="394"/>
      <c r="Z128" s="394"/>
      <c r="AA128" s="394"/>
    </row>
    <row r="129" spans="1:27">
      <c r="A129" s="393" t="s">
        <v>305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121</v>
      </c>
      <c r="P129" s="394" t="s">
        <v>189</v>
      </c>
      <c r="Q129" s="394"/>
      <c r="R129" s="394"/>
      <c r="S129" s="394"/>
      <c r="T129" s="394" t="s">
        <v>189</v>
      </c>
      <c r="U129" s="394"/>
      <c r="V129" s="394"/>
      <c r="W129" s="394"/>
      <c r="X129" s="394" t="s">
        <v>189</v>
      </c>
      <c r="Y129" s="394"/>
      <c r="Z129" s="394"/>
      <c r="AA129" s="394"/>
    </row>
    <row r="130" spans="1:27">
      <c r="A130" s="393" t="s">
        <v>306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122</v>
      </c>
      <c r="P130" s="394" t="s">
        <v>189</v>
      </c>
      <c r="Q130" s="394"/>
      <c r="R130" s="394"/>
      <c r="S130" s="394"/>
      <c r="T130" s="394" t="s">
        <v>189</v>
      </c>
      <c r="U130" s="394"/>
      <c r="V130" s="394"/>
      <c r="W130" s="394"/>
      <c r="X130" s="394" t="s">
        <v>189</v>
      </c>
      <c r="Y130" s="394"/>
      <c r="Z130" s="394"/>
      <c r="AA130" s="394"/>
    </row>
    <row r="131" spans="1:27">
      <c r="A131" s="393" t="s">
        <v>307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123</v>
      </c>
      <c r="P131" s="394" t="s">
        <v>189</v>
      </c>
      <c r="Q131" s="394"/>
      <c r="R131" s="394"/>
      <c r="S131" s="394"/>
      <c r="T131" s="394" t="s">
        <v>189</v>
      </c>
      <c r="U131" s="394"/>
      <c r="V131" s="394"/>
      <c r="W131" s="394"/>
      <c r="X131" s="394" t="s">
        <v>189</v>
      </c>
      <c r="Y131" s="394"/>
      <c r="Z131" s="394"/>
      <c r="AA131" s="394"/>
    </row>
    <row r="132" spans="1:27">
      <c r="A132" s="393" t="s">
        <v>308</v>
      </c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170">
        <f t="shared" si="1"/>
        <v>124</v>
      </c>
      <c r="P132" s="394" t="s">
        <v>189</v>
      </c>
      <c r="Q132" s="394"/>
      <c r="R132" s="394"/>
      <c r="S132" s="394"/>
      <c r="T132" s="394" t="s">
        <v>189</v>
      </c>
      <c r="U132" s="394"/>
      <c r="V132" s="394"/>
      <c r="W132" s="394"/>
      <c r="X132" s="394" t="s">
        <v>189</v>
      </c>
      <c r="Y132" s="394"/>
      <c r="Z132" s="394"/>
      <c r="AA132" s="394"/>
    </row>
    <row r="133" spans="1:27">
      <c r="A133" s="401" t="s">
        <v>572</v>
      </c>
      <c r="B133" s="401"/>
      <c r="C133" s="401"/>
      <c r="D133" s="401"/>
      <c r="E133" s="401"/>
      <c r="F133" s="401"/>
      <c r="G133" s="401"/>
      <c r="H133" s="401"/>
      <c r="I133" s="401"/>
      <c r="J133" s="401"/>
      <c r="K133" s="401"/>
      <c r="L133" s="401"/>
      <c r="M133" s="401"/>
      <c r="N133" s="401"/>
      <c r="O133" s="171">
        <f t="shared" si="1"/>
        <v>125</v>
      </c>
      <c r="P133" s="400" t="s">
        <v>189</v>
      </c>
      <c r="Q133" s="400"/>
      <c r="R133" s="400"/>
      <c r="S133" s="400"/>
      <c r="T133" s="400" t="s">
        <v>189</v>
      </c>
      <c r="U133" s="400"/>
      <c r="V133" s="400"/>
      <c r="W133" s="400"/>
      <c r="X133" s="400" t="s">
        <v>189</v>
      </c>
      <c r="Y133" s="400"/>
      <c r="Z133" s="400"/>
      <c r="AA133" s="400"/>
    </row>
    <row r="134" spans="1:27">
      <c r="A134" s="393" t="s">
        <v>309</v>
      </c>
      <c r="B134" s="393"/>
      <c r="C134" s="393"/>
      <c r="D134" s="393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170">
        <f t="shared" si="1"/>
        <v>126</v>
      </c>
      <c r="P134" s="394" t="s">
        <v>189</v>
      </c>
      <c r="Q134" s="394"/>
      <c r="R134" s="394"/>
      <c r="S134" s="394"/>
      <c r="T134" s="394" t="s">
        <v>189</v>
      </c>
      <c r="U134" s="394"/>
      <c r="V134" s="394"/>
      <c r="W134" s="394"/>
      <c r="X134" s="394" t="s">
        <v>189</v>
      </c>
      <c r="Y134" s="394"/>
      <c r="Z134" s="394"/>
      <c r="AA134" s="394"/>
    </row>
    <row r="135" spans="1:27">
      <c r="A135" s="401" t="s">
        <v>573</v>
      </c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171">
        <f t="shared" si="1"/>
        <v>127</v>
      </c>
      <c r="P135" s="400" t="s">
        <v>189</v>
      </c>
      <c r="Q135" s="400"/>
      <c r="R135" s="400"/>
      <c r="S135" s="400"/>
      <c r="T135" s="400" t="s">
        <v>189</v>
      </c>
      <c r="U135" s="400"/>
      <c r="V135" s="400"/>
      <c r="W135" s="400"/>
      <c r="X135" s="400" t="s">
        <v>189</v>
      </c>
      <c r="Y135" s="400"/>
      <c r="Z135" s="400"/>
      <c r="AA135" s="400"/>
    </row>
    <row r="136" spans="1:27">
      <c r="A136" s="393" t="s">
        <v>310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128</v>
      </c>
      <c r="P136" s="394" t="s">
        <v>189</v>
      </c>
      <c r="Q136" s="394"/>
      <c r="R136" s="394"/>
      <c r="S136" s="394"/>
      <c r="T136" s="394" t="s">
        <v>189</v>
      </c>
      <c r="U136" s="394"/>
      <c r="V136" s="394"/>
      <c r="W136" s="394"/>
      <c r="X136" s="394" t="s">
        <v>189</v>
      </c>
      <c r="Y136" s="394"/>
      <c r="Z136" s="394"/>
      <c r="AA136" s="394"/>
    </row>
    <row r="137" spans="1:27">
      <c r="A137" s="393" t="s">
        <v>311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si="1"/>
        <v>129</v>
      </c>
      <c r="P137" s="394" t="s">
        <v>189</v>
      </c>
      <c r="Q137" s="394"/>
      <c r="R137" s="394"/>
      <c r="S137" s="394"/>
      <c r="T137" s="394" t="s">
        <v>189</v>
      </c>
      <c r="U137" s="394"/>
      <c r="V137" s="394"/>
      <c r="W137" s="394"/>
      <c r="X137" s="394" t="s">
        <v>189</v>
      </c>
      <c r="Y137" s="394"/>
      <c r="Z137" s="394"/>
      <c r="AA137" s="394"/>
    </row>
    <row r="138" spans="1:27">
      <c r="A138" s="393" t="s">
        <v>312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ref="O138:O201" si="2">O137+1</f>
        <v>130</v>
      </c>
      <c r="P138" s="394" t="s">
        <v>189</v>
      </c>
      <c r="Q138" s="394"/>
      <c r="R138" s="394"/>
      <c r="S138" s="394"/>
      <c r="T138" s="394" t="s">
        <v>189</v>
      </c>
      <c r="U138" s="394"/>
      <c r="V138" s="394"/>
      <c r="W138" s="394"/>
      <c r="X138" s="394" t="s">
        <v>189</v>
      </c>
      <c r="Y138" s="394"/>
      <c r="Z138" s="394"/>
      <c r="AA138" s="394"/>
    </row>
    <row r="139" spans="1:27">
      <c r="A139" s="393" t="s">
        <v>313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131</v>
      </c>
      <c r="P139" s="394" t="s">
        <v>189</v>
      </c>
      <c r="Q139" s="394"/>
      <c r="R139" s="394"/>
      <c r="S139" s="394"/>
      <c r="T139" s="394" t="s">
        <v>189</v>
      </c>
      <c r="U139" s="394"/>
      <c r="V139" s="394"/>
      <c r="W139" s="394"/>
      <c r="X139" s="394" t="s">
        <v>189</v>
      </c>
      <c r="Y139" s="394"/>
      <c r="Z139" s="394"/>
      <c r="AA139" s="394"/>
    </row>
    <row r="140" spans="1:27">
      <c r="A140" s="393" t="s">
        <v>314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132</v>
      </c>
      <c r="P140" s="394" t="s">
        <v>189</v>
      </c>
      <c r="Q140" s="394"/>
      <c r="R140" s="394"/>
      <c r="S140" s="394"/>
      <c r="T140" s="394" t="s">
        <v>189</v>
      </c>
      <c r="U140" s="394"/>
      <c r="V140" s="394"/>
      <c r="W140" s="394"/>
      <c r="X140" s="394" t="s">
        <v>189</v>
      </c>
      <c r="Y140" s="394"/>
      <c r="Z140" s="394"/>
      <c r="AA140" s="394"/>
    </row>
    <row r="141" spans="1:27">
      <c r="A141" s="393" t="s">
        <v>315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133</v>
      </c>
      <c r="P141" s="394" t="s">
        <v>189</v>
      </c>
      <c r="Q141" s="394"/>
      <c r="R141" s="394"/>
      <c r="S141" s="394"/>
      <c r="T141" s="394" t="s">
        <v>189</v>
      </c>
      <c r="U141" s="394"/>
      <c r="V141" s="394"/>
      <c r="W141" s="394"/>
      <c r="X141" s="394" t="s">
        <v>189</v>
      </c>
      <c r="Y141" s="394"/>
      <c r="Z141" s="394"/>
      <c r="AA141" s="394"/>
    </row>
    <row r="142" spans="1:27">
      <c r="A142" s="393" t="s">
        <v>316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134</v>
      </c>
      <c r="P142" s="394" t="s">
        <v>189</v>
      </c>
      <c r="Q142" s="394"/>
      <c r="R142" s="394"/>
      <c r="S142" s="394"/>
      <c r="T142" s="394" t="s">
        <v>189</v>
      </c>
      <c r="U142" s="394"/>
      <c r="V142" s="394"/>
      <c r="W142" s="394"/>
      <c r="X142" s="394" t="s">
        <v>189</v>
      </c>
      <c r="Y142" s="394"/>
      <c r="Z142" s="394"/>
      <c r="AA142" s="394"/>
    </row>
    <row r="143" spans="1:27">
      <c r="A143" s="393" t="s">
        <v>317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135</v>
      </c>
      <c r="P143" s="394" t="s">
        <v>189</v>
      </c>
      <c r="Q143" s="394"/>
      <c r="R143" s="394"/>
      <c r="S143" s="394"/>
      <c r="T143" s="394" t="s">
        <v>189</v>
      </c>
      <c r="U143" s="394"/>
      <c r="V143" s="394"/>
      <c r="W143" s="394"/>
      <c r="X143" s="394" t="s">
        <v>189</v>
      </c>
      <c r="Y143" s="394"/>
      <c r="Z143" s="394"/>
      <c r="AA143" s="394"/>
    </row>
    <row r="144" spans="1:27">
      <c r="A144" s="393" t="s">
        <v>318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136</v>
      </c>
      <c r="P144" s="394" t="s">
        <v>189</v>
      </c>
      <c r="Q144" s="394"/>
      <c r="R144" s="394"/>
      <c r="S144" s="394"/>
      <c r="T144" s="394" t="s">
        <v>189</v>
      </c>
      <c r="U144" s="394"/>
      <c r="V144" s="394"/>
      <c r="W144" s="394"/>
      <c r="X144" s="394" t="s">
        <v>189</v>
      </c>
      <c r="Y144" s="394"/>
      <c r="Z144" s="394"/>
      <c r="AA144" s="394"/>
    </row>
    <row r="145" spans="1:27">
      <c r="A145" s="393" t="s">
        <v>319</v>
      </c>
      <c r="B145" s="393"/>
      <c r="C145" s="393"/>
      <c r="D145" s="393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170">
        <f t="shared" si="2"/>
        <v>137</v>
      </c>
      <c r="P145" s="394" t="s">
        <v>189</v>
      </c>
      <c r="Q145" s="394"/>
      <c r="R145" s="394"/>
      <c r="S145" s="394"/>
      <c r="T145" s="394" t="s">
        <v>189</v>
      </c>
      <c r="U145" s="394"/>
      <c r="V145" s="394"/>
      <c r="W145" s="394"/>
      <c r="X145" s="394" t="s">
        <v>189</v>
      </c>
      <c r="Y145" s="394"/>
      <c r="Z145" s="394"/>
      <c r="AA145" s="394"/>
    </row>
    <row r="146" spans="1:27">
      <c r="A146" s="401" t="s">
        <v>574</v>
      </c>
      <c r="B146" s="401"/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171">
        <f t="shared" si="2"/>
        <v>138</v>
      </c>
      <c r="P146" s="400" t="s">
        <v>189</v>
      </c>
      <c r="Q146" s="400"/>
      <c r="R146" s="400"/>
      <c r="S146" s="400"/>
      <c r="T146" s="400" t="s">
        <v>189</v>
      </c>
      <c r="U146" s="400"/>
      <c r="V146" s="400"/>
      <c r="W146" s="400"/>
      <c r="X146" s="400" t="s">
        <v>189</v>
      </c>
      <c r="Y146" s="400"/>
      <c r="Z146" s="400"/>
      <c r="AA146" s="400"/>
    </row>
    <row r="147" spans="1:27">
      <c r="A147" s="393" t="s">
        <v>320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139</v>
      </c>
      <c r="P147" s="394" t="s">
        <v>189</v>
      </c>
      <c r="Q147" s="394"/>
      <c r="R147" s="394"/>
      <c r="S147" s="394"/>
      <c r="T147" s="394" t="s">
        <v>189</v>
      </c>
      <c r="U147" s="394"/>
      <c r="V147" s="394"/>
      <c r="W147" s="394"/>
      <c r="X147" s="394" t="s">
        <v>189</v>
      </c>
      <c r="Y147" s="394"/>
      <c r="Z147" s="394"/>
      <c r="AA147" s="394"/>
    </row>
    <row r="148" spans="1:27">
      <c r="A148" s="393" t="s">
        <v>321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140</v>
      </c>
      <c r="P148" s="394" t="s">
        <v>189</v>
      </c>
      <c r="Q148" s="394"/>
      <c r="R148" s="394"/>
      <c r="S148" s="394"/>
      <c r="T148" s="394" t="s">
        <v>189</v>
      </c>
      <c r="U148" s="394"/>
      <c r="V148" s="394"/>
      <c r="W148" s="394"/>
      <c r="X148" s="394" t="s">
        <v>189</v>
      </c>
      <c r="Y148" s="394"/>
      <c r="Z148" s="394"/>
      <c r="AA148" s="394"/>
    </row>
    <row r="149" spans="1:27">
      <c r="A149" s="393" t="s">
        <v>322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141</v>
      </c>
      <c r="P149" s="394" t="s">
        <v>189</v>
      </c>
      <c r="Q149" s="394"/>
      <c r="R149" s="394"/>
      <c r="S149" s="394"/>
      <c r="T149" s="394" t="s">
        <v>189</v>
      </c>
      <c r="U149" s="394"/>
      <c r="V149" s="394"/>
      <c r="W149" s="394"/>
      <c r="X149" s="394" t="s">
        <v>189</v>
      </c>
      <c r="Y149" s="394"/>
      <c r="Z149" s="394"/>
      <c r="AA149" s="394"/>
    </row>
    <row r="150" spans="1:27">
      <c r="A150" s="393" t="s">
        <v>323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142</v>
      </c>
      <c r="P150" s="394" t="s">
        <v>189</v>
      </c>
      <c r="Q150" s="394"/>
      <c r="R150" s="394"/>
      <c r="S150" s="394"/>
      <c r="T150" s="394" t="s">
        <v>189</v>
      </c>
      <c r="U150" s="394"/>
      <c r="V150" s="394"/>
      <c r="W150" s="394"/>
      <c r="X150" s="394" t="s">
        <v>189</v>
      </c>
      <c r="Y150" s="394"/>
      <c r="Z150" s="394"/>
      <c r="AA150" s="394"/>
    </row>
    <row r="151" spans="1:27">
      <c r="A151" s="393" t="s">
        <v>324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143</v>
      </c>
      <c r="P151" s="394" t="s">
        <v>189</v>
      </c>
      <c r="Q151" s="394"/>
      <c r="R151" s="394"/>
      <c r="S151" s="394"/>
      <c r="T151" s="394" t="s">
        <v>189</v>
      </c>
      <c r="U151" s="394"/>
      <c r="V151" s="394"/>
      <c r="W151" s="394"/>
      <c r="X151" s="394" t="s">
        <v>189</v>
      </c>
      <c r="Y151" s="394"/>
      <c r="Z151" s="394"/>
      <c r="AA151" s="394"/>
    </row>
    <row r="152" spans="1:27">
      <c r="A152" s="393" t="s">
        <v>325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144</v>
      </c>
      <c r="P152" s="394" t="s">
        <v>189</v>
      </c>
      <c r="Q152" s="394"/>
      <c r="R152" s="394"/>
      <c r="S152" s="394"/>
      <c r="T152" s="394" t="s">
        <v>189</v>
      </c>
      <c r="U152" s="394"/>
      <c r="V152" s="394"/>
      <c r="W152" s="394"/>
      <c r="X152" s="394" t="s">
        <v>189</v>
      </c>
      <c r="Y152" s="394"/>
      <c r="Z152" s="394"/>
      <c r="AA152" s="394"/>
    </row>
    <row r="153" spans="1:27">
      <c r="A153" s="393" t="s">
        <v>326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145</v>
      </c>
      <c r="P153" s="394" t="s">
        <v>189</v>
      </c>
      <c r="Q153" s="394"/>
      <c r="R153" s="394"/>
      <c r="S153" s="394"/>
      <c r="T153" s="394" t="s">
        <v>189</v>
      </c>
      <c r="U153" s="394"/>
      <c r="V153" s="394"/>
      <c r="W153" s="394"/>
      <c r="X153" s="394" t="s">
        <v>189</v>
      </c>
      <c r="Y153" s="394"/>
      <c r="Z153" s="394"/>
      <c r="AA153" s="394"/>
    </row>
    <row r="154" spans="1:27">
      <c r="A154" s="393" t="s">
        <v>327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146</v>
      </c>
      <c r="P154" s="394" t="s">
        <v>189</v>
      </c>
      <c r="Q154" s="394"/>
      <c r="R154" s="394"/>
      <c r="S154" s="394"/>
      <c r="T154" s="394" t="s">
        <v>189</v>
      </c>
      <c r="U154" s="394"/>
      <c r="V154" s="394"/>
      <c r="W154" s="394"/>
      <c r="X154" s="394" t="s">
        <v>189</v>
      </c>
      <c r="Y154" s="394"/>
      <c r="Z154" s="394"/>
      <c r="AA154" s="394"/>
    </row>
    <row r="155" spans="1:27">
      <c r="A155" s="393" t="s">
        <v>328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147</v>
      </c>
      <c r="P155" s="394" t="s">
        <v>189</v>
      </c>
      <c r="Q155" s="394"/>
      <c r="R155" s="394"/>
      <c r="S155" s="394"/>
      <c r="T155" s="394" t="s">
        <v>189</v>
      </c>
      <c r="U155" s="394"/>
      <c r="V155" s="394"/>
      <c r="W155" s="394"/>
      <c r="X155" s="394" t="s">
        <v>189</v>
      </c>
      <c r="Y155" s="394"/>
      <c r="Z155" s="394"/>
      <c r="AA155" s="394"/>
    </row>
    <row r="156" spans="1:27">
      <c r="A156" s="393" t="s">
        <v>329</v>
      </c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170">
        <f t="shared" si="2"/>
        <v>148</v>
      </c>
      <c r="P156" s="394" t="s">
        <v>189</v>
      </c>
      <c r="Q156" s="394"/>
      <c r="R156" s="394"/>
      <c r="S156" s="394"/>
      <c r="T156" s="394" t="s">
        <v>189</v>
      </c>
      <c r="U156" s="394"/>
      <c r="V156" s="394"/>
      <c r="W156" s="394"/>
      <c r="X156" s="394" t="s">
        <v>189</v>
      </c>
      <c r="Y156" s="394"/>
      <c r="Z156" s="394"/>
      <c r="AA156" s="394"/>
    </row>
    <row r="157" spans="1:27">
      <c r="A157" s="401" t="s">
        <v>575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1"/>
      <c r="L157" s="401"/>
      <c r="M157" s="401"/>
      <c r="N157" s="401"/>
      <c r="O157" s="171">
        <f t="shared" si="2"/>
        <v>149</v>
      </c>
      <c r="P157" s="400" t="s">
        <v>189</v>
      </c>
      <c r="Q157" s="400"/>
      <c r="R157" s="400"/>
      <c r="S157" s="400"/>
      <c r="T157" s="400" t="s">
        <v>189</v>
      </c>
      <c r="U157" s="400"/>
      <c r="V157" s="400"/>
      <c r="W157" s="400"/>
      <c r="X157" s="400" t="s">
        <v>189</v>
      </c>
      <c r="Y157" s="400"/>
      <c r="Z157" s="400"/>
      <c r="AA157" s="400"/>
    </row>
    <row r="158" spans="1:27">
      <c r="A158" s="393" t="s">
        <v>330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150</v>
      </c>
      <c r="P158" s="394" t="s">
        <v>189</v>
      </c>
      <c r="Q158" s="394"/>
      <c r="R158" s="394"/>
      <c r="S158" s="394"/>
      <c r="T158" s="394" t="s">
        <v>189</v>
      </c>
      <c r="U158" s="394"/>
      <c r="V158" s="394"/>
      <c r="W158" s="394"/>
      <c r="X158" s="394" t="s">
        <v>189</v>
      </c>
      <c r="Y158" s="394"/>
      <c r="Z158" s="394"/>
      <c r="AA158" s="394"/>
    </row>
    <row r="159" spans="1:27">
      <c r="A159" s="393" t="s">
        <v>331</v>
      </c>
      <c r="B159" s="393"/>
      <c r="C159" s="393"/>
      <c r="D159" s="393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170">
        <f t="shared" si="2"/>
        <v>151</v>
      </c>
      <c r="P159" s="394" t="s">
        <v>189</v>
      </c>
      <c r="Q159" s="394"/>
      <c r="R159" s="394"/>
      <c r="S159" s="394"/>
      <c r="T159" s="394" t="s">
        <v>189</v>
      </c>
      <c r="U159" s="394"/>
      <c r="V159" s="394"/>
      <c r="W159" s="394"/>
      <c r="X159" s="394" t="s">
        <v>189</v>
      </c>
      <c r="Y159" s="394"/>
      <c r="Z159" s="394"/>
      <c r="AA159" s="394"/>
    </row>
    <row r="160" spans="1:27">
      <c r="A160" s="398" t="s">
        <v>332</v>
      </c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171">
        <f t="shared" si="2"/>
        <v>152</v>
      </c>
      <c r="P160" s="400" t="s">
        <v>189</v>
      </c>
      <c r="Q160" s="400"/>
      <c r="R160" s="400"/>
      <c r="S160" s="400"/>
      <c r="T160" s="400" t="s">
        <v>189</v>
      </c>
      <c r="U160" s="400"/>
      <c r="V160" s="400"/>
      <c r="W160" s="400"/>
      <c r="X160" s="400" t="s">
        <v>189</v>
      </c>
      <c r="Y160" s="400"/>
      <c r="Z160" s="400"/>
      <c r="AA160" s="400"/>
    </row>
    <row r="161" spans="1:27">
      <c r="A161" s="393" t="s">
        <v>333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153</v>
      </c>
      <c r="P161" s="394" t="s">
        <v>189</v>
      </c>
      <c r="Q161" s="394"/>
      <c r="R161" s="394"/>
      <c r="S161" s="394"/>
      <c r="T161" s="394" t="s">
        <v>189</v>
      </c>
      <c r="U161" s="394"/>
      <c r="V161" s="394"/>
      <c r="W161" s="394"/>
      <c r="X161" s="394" t="s">
        <v>189</v>
      </c>
      <c r="Y161" s="394"/>
      <c r="Z161" s="394"/>
      <c r="AA161" s="394"/>
    </row>
    <row r="162" spans="1:27">
      <c r="A162" s="393" t="s">
        <v>334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154</v>
      </c>
      <c r="P162" s="394" t="s">
        <v>189</v>
      </c>
      <c r="Q162" s="394"/>
      <c r="R162" s="394"/>
      <c r="S162" s="394"/>
      <c r="T162" s="394" t="s">
        <v>189</v>
      </c>
      <c r="U162" s="394"/>
      <c r="V162" s="394"/>
      <c r="W162" s="394"/>
      <c r="X162" s="394" t="s">
        <v>189</v>
      </c>
      <c r="Y162" s="394"/>
      <c r="Z162" s="394"/>
      <c r="AA162" s="394"/>
    </row>
    <row r="163" spans="1:27">
      <c r="A163" s="393" t="s">
        <v>335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155</v>
      </c>
      <c r="P163" s="394" t="s">
        <v>189</v>
      </c>
      <c r="Q163" s="394"/>
      <c r="R163" s="394"/>
      <c r="S163" s="394"/>
      <c r="T163" s="394" t="s">
        <v>189</v>
      </c>
      <c r="U163" s="394"/>
      <c r="V163" s="394"/>
      <c r="W163" s="394"/>
      <c r="X163" s="394" t="s">
        <v>189</v>
      </c>
      <c r="Y163" s="394"/>
      <c r="Z163" s="394"/>
      <c r="AA163" s="394"/>
    </row>
    <row r="164" spans="1:27">
      <c r="A164" s="393" t="s">
        <v>336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156</v>
      </c>
      <c r="P164" s="394" t="s">
        <v>189</v>
      </c>
      <c r="Q164" s="394"/>
      <c r="R164" s="394"/>
      <c r="S164" s="394"/>
      <c r="T164" s="394" t="s">
        <v>189</v>
      </c>
      <c r="U164" s="394"/>
      <c r="V164" s="394"/>
      <c r="W164" s="394"/>
      <c r="X164" s="394" t="s">
        <v>189</v>
      </c>
      <c r="Y164" s="394"/>
      <c r="Z164" s="394"/>
      <c r="AA164" s="394"/>
    </row>
    <row r="165" spans="1:27">
      <c r="A165" s="393" t="s">
        <v>337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157</v>
      </c>
      <c r="P165" s="394" t="s">
        <v>189</v>
      </c>
      <c r="Q165" s="394"/>
      <c r="R165" s="394"/>
      <c r="S165" s="394"/>
      <c r="T165" s="394" t="s">
        <v>189</v>
      </c>
      <c r="U165" s="394"/>
      <c r="V165" s="394"/>
      <c r="W165" s="394"/>
      <c r="X165" s="394" t="s">
        <v>189</v>
      </c>
      <c r="Y165" s="394"/>
      <c r="Z165" s="394"/>
      <c r="AA165" s="394"/>
    </row>
    <row r="166" spans="1:27">
      <c r="A166" s="393" t="s">
        <v>338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158</v>
      </c>
      <c r="P166" s="394" t="s">
        <v>189</v>
      </c>
      <c r="Q166" s="394"/>
      <c r="R166" s="394"/>
      <c r="S166" s="394"/>
      <c r="T166" s="394" t="s">
        <v>189</v>
      </c>
      <c r="U166" s="394"/>
      <c r="V166" s="394"/>
      <c r="W166" s="394"/>
      <c r="X166" s="394" t="s">
        <v>189</v>
      </c>
      <c r="Y166" s="394"/>
      <c r="Z166" s="394"/>
      <c r="AA166" s="394"/>
    </row>
    <row r="167" spans="1:27">
      <c r="A167" s="393" t="s">
        <v>339</v>
      </c>
      <c r="B167" s="393"/>
      <c r="C167" s="393"/>
      <c r="D167" s="393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170">
        <f t="shared" si="2"/>
        <v>159</v>
      </c>
      <c r="P167" s="394" t="s">
        <v>189</v>
      </c>
      <c r="Q167" s="394"/>
      <c r="R167" s="394"/>
      <c r="S167" s="394"/>
      <c r="T167" s="394" t="s">
        <v>189</v>
      </c>
      <c r="U167" s="394"/>
      <c r="V167" s="394"/>
      <c r="W167" s="394"/>
      <c r="X167" s="394" t="s">
        <v>189</v>
      </c>
      <c r="Y167" s="394"/>
      <c r="Z167" s="394"/>
      <c r="AA167" s="394"/>
    </row>
    <row r="168" spans="1:27">
      <c r="A168" s="402" t="s">
        <v>576</v>
      </c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170">
        <f t="shared" si="2"/>
        <v>160</v>
      </c>
      <c r="P168" s="394" t="s">
        <v>189</v>
      </c>
      <c r="Q168" s="394"/>
      <c r="R168" s="394"/>
      <c r="S168" s="394"/>
      <c r="T168" s="394" t="s">
        <v>189</v>
      </c>
      <c r="U168" s="394"/>
      <c r="V168" s="394"/>
      <c r="W168" s="394"/>
      <c r="X168" s="394" t="s">
        <v>189</v>
      </c>
      <c r="Y168" s="394"/>
      <c r="Z168" s="394"/>
      <c r="AA168" s="394"/>
    </row>
    <row r="169" spans="1:27">
      <c r="A169" s="393" t="s">
        <v>340</v>
      </c>
      <c r="B169" s="393"/>
      <c r="C169" s="393"/>
      <c r="D169" s="393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170">
        <f t="shared" si="2"/>
        <v>161</v>
      </c>
      <c r="P169" s="394" t="s">
        <v>189</v>
      </c>
      <c r="Q169" s="394"/>
      <c r="R169" s="394"/>
      <c r="S169" s="394"/>
      <c r="T169" s="394" t="s">
        <v>189</v>
      </c>
      <c r="U169" s="394"/>
      <c r="V169" s="394"/>
      <c r="W169" s="394"/>
      <c r="X169" s="394" t="s">
        <v>189</v>
      </c>
      <c r="Y169" s="394"/>
      <c r="Z169" s="394"/>
      <c r="AA169" s="394"/>
    </row>
    <row r="170" spans="1:27">
      <c r="A170" s="401" t="s">
        <v>577</v>
      </c>
      <c r="B170" s="401"/>
      <c r="C170" s="401"/>
      <c r="D170" s="401"/>
      <c r="E170" s="401"/>
      <c r="F170" s="401"/>
      <c r="G170" s="401"/>
      <c r="H170" s="401"/>
      <c r="I170" s="401"/>
      <c r="J170" s="401"/>
      <c r="K170" s="401"/>
      <c r="L170" s="401"/>
      <c r="M170" s="401"/>
      <c r="N170" s="401"/>
      <c r="O170" s="171">
        <f t="shared" si="2"/>
        <v>162</v>
      </c>
      <c r="P170" s="400" t="s">
        <v>189</v>
      </c>
      <c r="Q170" s="400"/>
      <c r="R170" s="400"/>
      <c r="S170" s="400"/>
      <c r="T170" s="400" t="s">
        <v>189</v>
      </c>
      <c r="U170" s="400"/>
      <c r="V170" s="400"/>
      <c r="W170" s="400"/>
      <c r="X170" s="400" t="s">
        <v>189</v>
      </c>
      <c r="Y170" s="400"/>
      <c r="Z170" s="400"/>
      <c r="AA170" s="400"/>
    </row>
    <row r="171" spans="1:27">
      <c r="A171" s="393" t="s">
        <v>341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163</v>
      </c>
      <c r="P171" s="394" t="s">
        <v>189</v>
      </c>
      <c r="Q171" s="394"/>
      <c r="R171" s="394"/>
      <c r="S171" s="394"/>
      <c r="T171" s="394" t="s">
        <v>189</v>
      </c>
      <c r="U171" s="394"/>
      <c r="V171" s="394"/>
      <c r="W171" s="394"/>
      <c r="X171" s="394" t="s">
        <v>189</v>
      </c>
      <c r="Y171" s="394"/>
      <c r="Z171" s="394"/>
      <c r="AA171" s="394"/>
    </row>
    <row r="172" spans="1:27">
      <c r="A172" s="393" t="s">
        <v>342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164</v>
      </c>
      <c r="P172" s="394" t="s">
        <v>189</v>
      </c>
      <c r="Q172" s="394"/>
      <c r="R172" s="394"/>
      <c r="S172" s="394"/>
      <c r="T172" s="394" t="s">
        <v>189</v>
      </c>
      <c r="U172" s="394"/>
      <c r="V172" s="394"/>
      <c r="W172" s="394"/>
      <c r="X172" s="394" t="s">
        <v>189</v>
      </c>
      <c r="Y172" s="394"/>
      <c r="Z172" s="394"/>
      <c r="AA172" s="394"/>
    </row>
    <row r="173" spans="1:27">
      <c r="A173" s="393" t="s">
        <v>343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165</v>
      </c>
      <c r="P173" s="394" t="s">
        <v>189</v>
      </c>
      <c r="Q173" s="394"/>
      <c r="R173" s="394"/>
      <c r="S173" s="394"/>
      <c r="T173" s="394" t="s">
        <v>189</v>
      </c>
      <c r="U173" s="394"/>
      <c r="V173" s="394"/>
      <c r="W173" s="394"/>
      <c r="X173" s="394" t="s">
        <v>189</v>
      </c>
      <c r="Y173" s="394"/>
      <c r="Z173" s="394"/>
      <c r="AA173" s="394"/>
    </row>
    <row r="174" spans="1:27">
      <c r="A174" s="393" t="s">
        <v>344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166</v>
      </c>
      <c r="P174" s="394" t="s">
        <v>189</v>
      </c>
      <c r="Q174" s="394"/>
      <c r="R174" s="394"/>
      <c r="S174" s="394"/>
      <c r="T174" s="394" t="s">
        <v>189</v>
      </c>
      <c r="U174" s="394"/>
      <c r="V174" s="394"/>
      <c r="W174" s="394"/>
      <c r="X174" s="394" t="s">
        <v>189</v>
      </c>
      <c r="Y174" s="394"/>
      <c r="Z174" s="394"/>
      <c r="AA174" s="394"/>
    </row>
    <row r="175" spans="1:27">
      <c r="A175" s="393" t="s">
        <v>345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167</v>
      </c>
      <c r="P175" s="394" t="s">
        <v>189</v>
      </c>
      <c r="Q175" s="394"/>
      <c r="R175" s="394"/>
      <c r="S175" s="394"/>
      <c r="T175" s="394" t="s">
        <v>189</v>
      </c>
      <c r="U175" s="394"/>
      <c r="V175" s="394"/>
      <c r="W175" s="394"/>
      <c r="X175" s="394" t="s">
        <v>189</v>
      </c>
      <c r="Y175" s="394"/>
      <c r="Z175" s="394"/>
      <c r="AA175" s="394"/>
    </row>
    <row r="176" spans="1:27">
      <c r="A176" s="393" t="s">
        <v>346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168</v>
      </c>
      <c r="P176" s="394" t="s">
        <v>189</v>
      </c>
      <c r="Q176" s="394"/>
      <c r="R176" s="394"/>
      <c r="S176" s="394"/>
      <c r="T176" s="394" t="s">
        <v>189</v>
      </c>
      <c r="U176" s="394"/>
      <c r="V176" s="394"/>
      <c r="W176" s="394"/>
      <c r="X176" s="394" t="s">
        <v>189</v>
      </c>
      <c r="Y176" s="394"/>
      <c r="Z176" s="394"/>
      <c r="AA176" s="394"/>
    </row>
    <row r="177" spans="1:27">
      <c r="A177" s="393" t="s">
        <v>347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169</v>
      </c>
      <c r="P177" s="394" t="s">
        <v>189</v>
      </c>
      <c r="Q177" s="394"/>
      <c r="R177" s="394"/>
      <c r="S177" s="394"/>
      <c r="T177" s="394" t="s">
        <v>189</v>
      </c>
      <c r="U177" s="394"/>
      <c r="V177" s="394"/>
      <c r="W177" s="394"/>
      <c r="X177" s="394" t="s">
        <v>189</v>
      </c>
      <c r="Y177" s="394"/>
      <c r="Z177" s="394"/>
      <c r="AA177" s="394"/>
    </row>
    <row r="178" spans="1:27">
      <c r="A178" s="393" t="s">
        <v>348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170</v>
      </c>
      <c r="P178" s="394" t="s">
        <v>189</v>
      </c>
      <c r="Q178" s="394"/>
      <c r="R178" s="394"/>
      <c r="S178" s="394"/>
      <c r="T178" s="394" t="s">
        <v>189</v>
      </c>
      <c r="U178" s="394"/>
      <c r="V178" s="394"/>
      <c r="W178" s="394"/>
      <c r="X178" s="394" t="s">
        <v>189</v>
      </c>
      <c r="Y178" s="394"/>
      <c r="Z178" s="394"/>
      <c r="AA178" s="394"/>
    </row>
    <row r="179" spans="1:27">
      <c r="A179" s="393" t="s">
        <v>349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171</v>
      </c>
      <c r="P179" s="394" t="s">
        <v>189</v>
      </c>
      <c r="Q179" s="394"/>
      <c r="R179" s="394"/>
      <c r="S179" s="394"/>
      <c r="T179" s="394" t="s">
        <v>189</v>
      </c>
      <c r="U179" s="394"/>
      <c r="V179" s="394"/>
      <c r="W179" s="394"/>
      <c r="X179" s="394" t="s">
        <v>189</v>
      </c>
      <c r="Y179" s="394"/>
      <c r="Z179" s="394"/>
      <c r="AA179" s="394"/>
    </row>
    <row r="180" spans="1:27">
      <c r="A180" s="393" t="s">
        <v>350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172</v>
      </c>
      <c r="P180" s="394" t="s">
        <v>189</v>
      </c>
      <c r="Q180" s="394"/>
      <c r="R180" s="394"/>
      <c r="S180" s="394"/>
      <c r="T180" s="394" t="s">
        <v>189</v>
      </c>
      <c r="U180" s="394"/>
      <c r="V180" s="394"/>
      <c r="W180" s="394"/>
      <c r="X180" s="394" t="s">
        <v>189</v>
      </c>
      <c r="Y180" s="394"/>
      <c r="Z180" s="394"/>
      <c r="AA180" s="394"/>
    </row>
    <row r="181" spans="1:27">
      <c r="A181" s="393" t="s">
        <v>351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173</v>
      </c>
      <c r="P181" s="394" t="s">
        <v>189</v>
      </c>
      <c r="Q181" s="394"/>
      <c r="R181" s="394"/>
      <c r="S181" s="394"/>
      <c r="T181" s="394" t="s">
        <v>189</v>
      </c>
      <c r="U181" s="394"/>
      <c r="V181" s="394"/>
      <c r="W181" s="394"/>
      <c r="X181" s="394" t="s">
        <v>189</v>
      </c>
      <c r="Y181" s="394"/>
      <c r="Z181" s="394"/>
      <c r="AA181" s="394"/>
    </row>
    <row r="182" spans="1:27">
      <c r="A182" s="393" t="s">
        <v>352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174</v>
      </c>
      <c r="P182" s="394" t="s">
        <v>189</v>
      </c>
      <c r="Q182" s="394"/>
      <c r="R182" s="394"/>
      <c r="S182" s="394"/>
      <c r="T182" s="394" t="s">
        <v>189</v>
      </c>
      <c r="U182" s="394"/>
      <c r="V182" s="394"/>
      <c r="W182" s="394"/>
      <c r="X182" s="394" t="s">
        <v>189</v>
      </c>
      <c r="Y182" s="394"/>
      <c r="Z182" s="394"/>
      <c r="AA182" s="394"/>
    </row>
    <row r="183" spans="1:27">
      <c r="A183" s="393" t="s">
        <v>353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175</v>
      </c>
      <c r="P183" s="394" t="s">
        <v>189</v>
      </c>
      <c r="Q183" s="394"/>
      <c r="R183" s="394"/>
      <c r="S183" s="394"/>
      <c r="T183" s="394" t="s">
        <v>189</v>
      </c>
      <c r="U183" s="394"/>
      <c r="V183" s="394"/>
      <c r="W183" s="394"/>
      <c r="X183" s="394" t="s">
        <v>189</v>
      </c>
      <c r="Y183" s="394"/>
      <c r="Z183" s="394"/>
      <c r="AA183" s="394"/>
    </row>
    <row r="184" spans="1:27">
      <c r="A184" s="393" t="s">
        <v>354</v>
      </c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170">
        <f t="shared" si="2"/>
        <v>176</v>
      </c>
      <c r="P184" s="394" t="s">
        <v>189</v>
      </c>
      <c r="Q184" s="394"/>
      <c r="R184" s="394"/>
      <c r="S184" s="394"/>
      <c r="T184" s="394" t="s">
        <v>189</v>
      </c>
      <c r="U184" s="394"/>
      <c r="V184" s="394"/>
      <c r="W184" s="394"/>
      <c r="X184" s="394" t="s">
        <v>189</v>
      </c>
      <c r="Y184" s="394"/>
      <c r="Z184" s="394"/>
      <c r="AA184" s="394"/>
    </row>
    <row r="185" spans="1:27">
      <c r="A185" s="401" t="s">
        <v>578</v>
      </c>
      <c r="B185" s="401"/>
      <c r="C185" s="40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171">
        <f t="shared" si="2"/>
        <v>177</v>
      </c>
      <c r="P185" s="400" t="s">
        <v>189</v>
      </c>
      <c r="Q185" s="400"/>
      <c r="R185" s="400"/>
      <c r="S185" s="400"/>
      <c r="T185" s="400" t="s">
        <v>189</v>
      </c>
      <c r="U185" s="400"/>
      <c r="V185" s="400"/>
      <c r="W185" s="400"/>
      <c r="X185" s="400" t="s">
        <v>189</v>
      </c>
      <c r="Y185" s="400"/>
      <c r="Z185" s="400"/>
      <c r="AA185" s="400"/>
    </row>
    <row r="186" spans="1:27">
      <c r="A186" s="393" t="s">
        <v>355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178</v>
      </c>
      <c r="P186" s="394" t="s">
        <v>189</v>
      </c>
      <c r="Q186" s="394"/>
      <c r="R186" s="394"/>
      <c r="S186" s="394"/>
      <c r="T186" s="394" t="s">
        <v>189</v>
      </c>
      <c r="U186" s="394"/>
      <c r="V186" s="394"/>
      <c r="W186" s="394"/>
      <c r="X186" s="394" t="s">
        <v>189</v>
      </c>
      <c r="Y186" s="394"/>
      <c r="Z186" s="394"/>
      <c r="AA186" s="394"/>
    </row>
    <row r="187" spans="1:27">
      <c r="A187" s="393" t="s">
        <v>356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179</v>
      </c>
      <c r="P187" s="394" t="s">
        <v>189</v>
      </c>
      <c r="Q187" s="394"/>
      <c r="R187" s="394"/>
      <c r="S187" s="394"/>
      <c r="T187" s="394" t="s">
        <v>189</v>
      </c>
      <c r="U187" s="394"/>
      <c r="V187" s="394"/>
      <c r="W187" s="394"/>
      <c r="X187" s="394" t="s">
        <v>189</v>
      </c>
      <c r="Y187" s="394"/>
      <c r="Z187" s="394"/>
      <c r="AA187" s="394"/>
    </row>
    <row r="188" spans="1:27">
      <c r="A188" s="393" t="s">
        <v>357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180</v>
      </c>
      <c r="P188" s="394" t="s">
        <v>189</v>
      </c>
      <c r="Q188" s="394"/>
      <c r="R188" s="394"/>
      <c r="S188" s="394"/>
      <c r="T188" s="394" t="s">
        <v>189</v>
      </c>
      <c r="U188" s="394"/>
      <c r="V188" s="394"/>
      <c r="W188" s="394"/>
      <c r="X188" s="394" t="s">
        <v>189</v>
      </c>
      <c r="Y188" s="394"/>
      <c r="Z188" s="394"/>
      <c r="AA188" s="394"/>
    </row>
    <row r="189" spans="1:27">
      <c r="A189" s="393" t="s">
        <v>358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181</v>
      </c>
      <c r="P189" s="394" t="s">
        <v>189</v>
      </c>
      <c r="Q189" s="394"/>
      <c r="R189" s="394"/>
      <c r="S189" s="394"/>
      <c r="T189" s="394" t="s">
        <v>189</v>
      </c>
      <c r="U189" s="394"/>
      <c r="V189" s="394"/>
      <c r="W189" s="394"/>
      <c r="X189" s="394" t="s">
        <v>189</v>
      </c>
      <c r="Y189" s="394"/>
      <c r="Z189" s="394"/>
      <c r="AA189" s="394"/>
    </row>
    <row r="190" spans="1:27">
      <c r="A190" s="393" t="s">
        <v>359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182</v>
      </c>
      <c r="P190" s="394" t="s">
        <v>189</v>
      </c>
      <c r="Q190" s="394"/>
      <c r="R190" s="394"/>
      <c r="S190" s="394"/>
      <c r="T190" s="394" t="s">
        <v>189</v>
      </c>
      <c r="U190" s="394"/>
      <c r="V190" s="394"/>
      <c r="W190" s="394"/>
      <c r="X190" s="394" t="s">
        <v>189</v>
      </c>
      <c r="Y190" s="394"/>
      <c r="Z190" s="394"/>
      <c r="AA190" s="394"/>
    </row>
    <row r="191" spans="1:27">
      <c r="A191" s="393" t="s">
        <v>360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183</v>
      </c>
      <c r="P191" s="394" t="s">
        <v>189</v>
      </c>
      <c r="Q191" s="394"/>
      <c r="R191" s="394"/>
      <c r="S191" s="394"/>
      <c r="T191" s="394" t="s">
        <v>189</v>
      </c>
      <c r="U191" s="394"/>
      <c r="V191" s="394"/>
      <c r="W191" s="394"/>
      <c r="X191" s="394" t="s">
        <v>189</v>
      </c>
      <c r="Y191" s="394"/>
      <c r="Z191" s="394"/>
      <c r="AA191" s="394"/>
    </row>
    <row r="192" spans="1:27">
      <c r="A192" s="393" t="s">
        <v>361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184</v>
      </c>
      <c r="P192" s="394" t="s">
        <v>189</v>
      </c>
      <c r="Q192" s="394"/>
      <c r="R192" s="394"/>
      <c r="S192" s="394"/>
      <c r="T192" s="394" t="s">
        <v>189</v>
      </c>
      <c r="U192" s="394"/>
      <c r="V192" s="394"/>
      <c r="W192" s="394"/>
      <c r="X192" s="394" t="s">
        <v>189</v>
      </c>
      <c r="Y192" s="394"/>
      <c r="Z192" s="394"/>
      <c r="AA192" s="394"/>
    </row>
    <row r="193" spans="1:27">
      <c r="A193" s="393" t="s">
        <v>363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185</v>
      </c>
      <c r="P193" s="394" t="s">
        <v>189</v>
      </c>
      <c r="Q193" s="394"/>
      <c r="R193" s="394"/>
      <c r="S193" s="394"/>
      <c r="T193" s="394" t="s">
        <v>189</v>
      </c>
      <c r="U193" s="394"/>
      <c r="V193" s="394"/>
      <c r="W193" s="394"/>
      <c r="X193" s="394" t="s">
        <v>189</v>
      </c>
      <c r="Y193" s="394"/>
      <c r="Z193" s="394"/>
      <c r="AA193" s="394"/>
    </row>
    <row r="194" spans="1:27">
      <c r="A194" s="393" t="s">
        <v>364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186</v>
      </c>
      <c r="P194" s="394" t="s">
        <v>189</v>
      </c>
      <c r="Q194" s="394"/>
      <c r="R194" s="394"/>
      <c r="S194" s="394"/>
      <c r="T194" s="394" t="s">
        <v>189</v>
      </c>
      <c r="U194" s="394"/>
      <c r="V194" s="394"/>
      <c r="W194" s="394"/>
      <c r="X194" s="394" t="s">
        <v>189</v>
      </c>
      <c r="Y194" s="394"/>
      <c r="Z194" s="394"/>
      <c r="AA194" s="394"/>
    </row>
    <row r="195" spans="1:27">
      <c r="A195" s="393" t="s">
        <v>365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187</v>
      </c>
      <c r="P195" s="394" t="s">
        <v>189</v>
      </c>
      <c r="Q195" s="394"/>
      <c r="R195" s="394"/>
      <c r="S195" s="394"/>
      <c r="T195" s="394" t="s">
        <v>189</v>
      </c>
      <c r="U195" s="394"/>
      <c r="V195" s="394"/>
      <c r="W195" s="394"/>
      <c r="X195" s="394" t="s">
        <v>189</v>
      </c>
      <c r="Y195" s="394"/>
      <c r="Z195" s="394"/>
      <c r="AA195" s="394"/>
    </row>
    <row r="196" spans="1:27">
      <c r="A196" s="393" t="s">
        <v>366</v>
      </c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170">
        <f t="shared" si="2"/>
        <v>188</v>
      </c>
      <c r="P196" s="394" t="s">
        <v>189</v>
      </c>
      <c r="Q196" s="394"/>
      <c r="R196" s="394"/>
      <c r="S196" s="394"/>
      <c r="T196" s="394" t="s">
        <v>189</v>
      </c>
      <c r="U196" s="394"/>
      <c r="V196" s="394"/>
      <c r="W196" s="394"/>
      <c r="X196" s="394" t="s">
        <v>189</v>
      </c>
      <c r="Y196" s="394"/>
      <c r="Z196" s="394"/>
      <c r="AA196" s="394"/>
    </row>
    <row r="197" spans="1:27">
      <c r="A197" s="401" t="s">
        <v>579</v>
      </c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401"/>
      <c r="M197" s="401"/>
      <c r="N197" s="401"/>
      <c r="O197" s="171">
        <f t="shared" si="2"/>
        <v>189</v>
      </c>
      <c r="P197" s="400" t="s">
        <v>189</v>
      </c>
      <c r="Q197" s="400"/>
      <c r="R197" s="400"/>
      <c r="S197" s="400"/>
      <c r="T197" s="400" t="s">
        <v>189</v>
      </c>
      <c r="U197" s="400"/>
      <c r="V197" s="400"/>
      <c r="W197" s="400"/>
      <c r="X197" s="400" t="s">
        <v>189</v>
      </c>
      <c r="Y197" s="400"/>
      <c r="Z197" s="400"/>
      <c r="AA197" s="400"/>
    </row>
    <row r="198" spans="1:27">
      <c r="A198" s="393" t="s">
        <v>367</v>
      </c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170">
        <f t="shared" si="2"/>
        <v>190</v>
      </c>
      <c r="P198" s="394" t="s">
        <v>189</v>
      </c>
      <c r="Q198" s="394"/>
      <c r="R198" s="394"/>
      <c r="S198" s="394"/>
      <c r="T198" s="394" t="s">
        <v>189</v>
      </c>
      <c r="U198" s="394"/>
      <c r="V198" s="394"/>
      <c r="W198" s="394"/>
      <c r="X198" s="394" t="s">
        <v>189</v>
      </c>
      <c r="Y198" s="394"/>
      <c r="Z198" s="394"/>
      <c r="AA198" s="394"/>
    </row>
    <row r="199" spans="1:27">
      <c r="A199" s="402" t="s">
        <v>580</v>
      </c>
      <c r="B199" s="402"/>
      <c r="C199" s="402"/>
      <c r="D199" s="402"/>
      <c r="E199" s="402"/>
      <c r="F199" s="402"/>
      <c r="G199" s="402"/>
      <c r="H199" s="402"/>
      <c r="I199" s="402"/>
      <c r="J199" s="402"/>
      <c r="K199" s="402"/>
      <c r="L199" s="402"/>
      <c r="M199" s="402"/>
      <c r="N199" s="402"/>
      <c r="O199" s="170">
        <f t="shared" si="2"/>
        <v>191</v>
      </c>
      <c r="P199" s="394" t="s">
        <v>189</v>
      </c>
      <c r="Q199" s="394"/>
      <c r="R199" s="394"/>
      <c r="S199" s="394"/>
      <c r="T199" s="394" t="s">
        <v>189</v>
      </c>
      <c r="U199" s="394"/>
      <c r="V199" s="394"/>
      <c r="W199" s="394"/>
      <c r="X199" s="394" t="s">
        <v>189</v>
      </c>
      <c r="Y199" s="394"/>
      <c r="Z199" s="394"/>
      <c r="AA199" s="394"/>
    </row>
    <row r="200" spans="1:27">
      <c r="A200" s="393" t="s">
        <v>368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192</v>
      </c>
      <c r="P200" s="394" t="s">
        <v>189</v>
      </c>
      <c r="Q200" s="394"/>
      <c r="R200" s="394"/>
      <c r="S200" s="394"/>
      <c r="T200" s="394" t="s">
        <v>189</v>
      </c>
      <c r="U200" s="394"/>
      <c r="V200" s="394"/>
      <c r="W200" s="394"/>
      <c r="X200" s="394" t="s">
        <v>189</v>
      </c>
      <c r="Y200" s="394"/>
      <c r="Z200" s="394"/>
      <c r="AA200" s="394"/>
    </row>
    <row r="201" spans="1:27">
      <c r="A201" s="393" t="s">
        <v>369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si="2"/>
        <v>193</v>
      </c>
      <c r="P201" s="394" t="s">
        <v>189</v>
      </c>
      <c r="Q201" s="394"/>
      <c r="R201" s="394"/>
      <c r="S201" s="394"/>
      <c r="T201" s="394" t="s">
        <v>189</v>
      </c>
      <c r="U201" s="394"/>
      <c r="V201" s="394"/>
      <c r="W201" s="394"/>
      <c r="X201" s="394" t="s">
        <v>189</v>
      </c>
      <c r="Y201" s="394"/>
      <c r="Z201" s="394"/>
      <c r="AA201" s="394"/>
    </row>
    <row r="202" spans="1:27">
      <c r="A202" s="393" t="s">
        <v>370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ref="O202:O265" si="3">O201+1</f>
        <v>194</v>
      </c>
      <c r="P202" s="394" t="s">
        <v>1091</v>
      </c>
      <c r="Q202" s="394"/>
      <c r="R202" s="394"/>
      <c r="S202" s="394"/>
      <c r="T202" s="394" t="s">
        <v>189</v>
      </c>
      <c r="U202" s="394"/>
      <c r="V202" s="394"/>
      <c r="W202" s="394"/>
      <c r="X202" s="394" t="s">
        <v>189</v>
      </c>
      <c r="Y202" s="394"/>
      <c r="Z202" s="394"/>
      <c r="AA202" s="394"/>
    </row>
    <row r="203" spans="1:27">
      <c r="A203" s="393" t="s">
        <v>371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195</v>
      </c>
      <c r="P203" s="394" t="s">
        <v>189</v>
      </c>
      <c r="Q203" s="394"/>
      <c r="R203" s="394"/>
      <c r="S203" s="394"/>
      <c r="T203" s="394" t="s">
        <v>189</v>
      </c>
      <c r="U203" s="394"/>
      <c r="V203" s="394"/>
      <c r="W203" s="394"/>
      <c r="X203" s="394" t="s">
        <v>189</v>
      </c>
      <c r="Y203" s="394"/>
      <c r="Z203" s="394"/>
      <c r="AA203" s="394"/>
    </row>
    <row r="204" spans="1:27">
      <c r="A204" s="393" t="s">
        <v>372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196</v>
      </c>
      <c r="P204" s="394" t="s">
        <v>189</v>
      </c>
      <c r="Q204" s="394"/>
      <c r="R204" s="394"/>
      <c r="S204" s="394"/>
      <c r="T204" s="394" t="s">
        <v>189</v>
      </c>
      <c r="U204" s="394"/>
      <c r="V204" s="394"/>
      <c r="W204" s="394"/>
      <c r="X204" s="394" t="s">
        <v>189</v>
      </c>
      <c r="Y204" s="394"/>
      <c r="Z204" s="394"/>
      <c r="AA204" s="394"/>
    </row>
    <row r="205" spans="1:27">
      <c r="A205" s="393" t="s">
        <v>373</v>
      </c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170">
        <f t="shared" si="3"/>
        <v>197</v>
      </c>
      <c r="P205" s="394" t="s">
        <v>1092</v>
      </c>
      <c r="Q205" s="394"/>
      <c r="R205" s="394"/>
      <c r="S205" s="394"/>
      <c r="T205" s="394" t="s">
        <v>189</v>
      </c>
      <c r="U205" s="394"/>
      <c r="V205" s="394"/>
      <c r="W205" s="394"/>
      <c r="X205" s="394" t="s">
        <v>189</v>
      </c>
      <c r="Y205" s="394"/>
      <c r="Z205" s="394"/>
      <c r="AA205" s="394"/>
    </row>
    <row r="206" spans="1:27">
      <c r="A206" s="401" t="s">
        <v>581</v>
      </c>
      <c r="B206" s="401"/>
      <c r="C206" s="401"/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171">
        <f t="shared" si="3"/>
        <v>198</v>
      </c>
      <c r="P206" s="400" t="s">
        <v>1094</v>
      </c>
      <c r="Q206" s="400"/>
      <c r="R206" s="400"/>
      <c r="S206" s="400"/>
      <c r="T206" s="400" t="s">
        <v>189</v>
      </c>
      <c r="U206" s="400"/>
      <c r="V206" s="400"/>
      <c r="W206" s="400"/>
      <c r="X206" s="400" t="s">
        <v>189</v>
      </c>
      <c r="Y206" s="400"/>
      <c r="Z206" s="400"/>
      <c r="AA206" s="400"/>
    </row>
    <row r="207" spans="1:27">
      <c r="A207" s="393" t="s">
        <v>374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199</v>
      </c>
      <c r="P207" s="394" t="s">
        <v>189</v>
      </c>
      <c r="Q207" s="394"/>
      <c r="R207" s="394"/>
      <c r="S207" s="394"/>
      <c r="T207" s="394" t="s">
        <v>189</v>
      </c>
      <c r="U207" s="394"/>
      <c r="V207" s="394"/>
      <c r="W207" s="394"/>
      <c r="X207" s="394" t="s">
        <v>189</v>
      </c>
      <c r="Y207" s="394"/>
      <c r="Z207" s="394"/>
      <c r="AA207" s="394"/>
    </row>
    <row r="208" spans="1:27">
      <c r="A208" s="393" t="s">
        <v>375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200</v>
      </c>
      <c r="P208" s="394" t="s">
        <v>189</v>
      </c>
      <c r="Q208" s="394"/>
      <c r="R208" s="394"/>
      <c r="S208" s="394"/>
      <c r="T208" s="394" t="s">
        <v>189</v>
      </c>
      <c r="U208" s="394"/>
      <c r="V208" s="394"/>
      <c r="W208" s="394"/>
      <c r="X208" s="394" t="s">
        <v>189</v>
      </c>
      <c r="Y208" s="394"/>
      <c r="Z208" s="394"/>
      <c r="AA208" s="394"/>
    </row>
    <row r="209" spans="1:27">
      <c r="A209" s="393" t="s">
        <v>376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201</v>
      </c>
      <c r="P209" s="394" t="s">
        <v>189</v>
      </c>
      <c r="Q209" s="394"/>
      <c r="R209" s="394"/>
      <c r="S209" s="394"/>
      <c r="T209" s="394" t="s">
        <v>189</v>
      </c>
      <c r="U209" s="394"/>
      <c r="V209" s="394"/>
      <c r="W209" s="394"/>
      <c r="X209" s="394" t="s">
        <v>189</v>
      </c>
      <c r="Y209" s="394"/>
      <c r="Z209" s="394"/>
      <c r="AA209" s="394"/>
    </row>
    <row r="210" spans="1:27">
      <c r="A210" s="393" t="s">
        <v>377</v>
      </c>
      <c r="B210" s="393"/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170">
        <f t="shared" si="3"/>
        <v>202</v>
      </c>
      <c r="P210" s="394" t="s">
        <v>189</v>
      </c>
      <c r="Q210" s="394"/>
      <c r="R210" s="394"/>
      <c r="S210" s="394"/>
      <c r="T210" s="394" t="s">
        <v>189</v>
      </c>
      <c r="U210" s="394"/>
      <c r="V210" s="394"/>
      <c r="W210" s="394"/>
      <c r="X210" s="394" t="s">
        <v>189</v>
      </c>
      <c r="Y210" s="394"/>
      <c r="Z210" s="394"/>
      <c r="AA210" s="394"/>
    </row>
    <row r="211" spans="1:27">
      <c r="A211" s="401" t="s">
        <v>582</v>
      </c>
      <c r="B211" s="401"/>
      <c r="C211" s="401"/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171">
        <f t="shared" si="3"/>
        <v>203</v>
      </c>
      <c r="P211" s="400" t="s">
        <v>189</v>
      </c>
      <c r="Q211" s="400"/>
      <c r="R211" s="400"/>
      <c r="S211" s="400"/>
      <c r="T211" s="400" t="s">
        <v>189</v>
      </c>
      <c r="U211" s="400"/>
      <c r="V211" s="400"/>
      <c r="W211" s="400"/>
      <c r="X211" s="400" t="s">
        <v>189</v>
      </c>
      <c r="Y211" s="400"/>
      <c r="Z211" s="400"/>
      <c r="AA211" s="400"/>
    </row>
    <row r="212" spans="1:27">
      <c r="A212" s="393" t="s">
        <v>378</v>
      </c>
      <c r="B212" s="393"/>
      <c r="C212" s="393"/>
      <c r="D212" s="393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170">
        <f t="shared" si="3"/>
        <v>204</v>
      </c>
      <c r="P212" s="394" t="s">
        <v>189</v>
      </c>
      <c r="Q212" s="394"/>
      <c r="R212" s="394"/>
      <c r="S212" s="394"/>
      <c r="T212" s="394" t="s">
        <v>189</v>
      </c>
      <c r="U212" s="394"/>
      <c r="V212" s="394"/>
      <c r="W212" s="394"/>
      <c r="X212" s="394" t="s">
        <v>189</v>
      </c>
      <c r="Y212" s="394"/>
      <c r="Z212" s="394"/>
      <c r="AA212" s="394"/>
    </row>
    <row r="213" spans="1:27">
      <c r="A213" s="401" t="s">
        <v>583</v>
      </c>
      <c r="B213" s="401"/>
      <c r="C213" s="401"/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171">
        <f t="shared" si="3"/>
        <v>205</v>
      </c>
      <c r="P213" s="400" t="s">
        <v>189</v>
      </c>
      <c r="Q213" s="400"/>
      <c r="R213" s="400"/>
      <c r="S213" s="400"/>
      <c r="T213" s="400" t="s">
        <v>189</v>
      </c>
      <c r="U213" s="400"/>
      <c r="V213" s="400"/>
      <c r="W213" s="400"/>
      <c r="X213" s="400" t="s">
        <v>189</v>
      </c>
      <c r="Y213" s="400"/>
      <c r="Z213" s="400"/>
      <c r="AA213" s="400"/>
    </row>
    <row r="214" spans="1:27">
      <c r="A214" s="393" t="s">
        <v>379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206</v>
      </c>
      <c r="P214" s="394" t="s">
        <v>189</v>
      </c>
      <c r="Q214" s="394"/>
      <c r="R214" s="394"/>
      <c r="S214" s="394"/>
      <c r="T214" s="394" t="s">
        <v>189</v>
      </c>
      <c r="U214" s="394"/>
      <c r="V214" s="394"/>
      <c r="W214" s="394"/>
      <c r="X214" s="394" t="s">
        <v>189</v>
      </c>
      <c r="Y214" s="394"/>
      <c r="Z214" s="394"/>
      <c r="AA214" s="394"/>
    </row>
    <row r="215" spans="1:27">
      <c r="A215" s="393" t="s">
        <v>380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207</v>
      </c>
      <c r="P215" s="394" t="s">
        <v>189</v>
      </c>
      <c r="Q215" s="394"/>
      <c r="R215" s="394"/>
      <c r="S215" s="394"/>
      <c r="T215" s="394" t="s">
        <v>189</v>
      </c>
      <c r="U215" s="394"/>
      <c r="V215" s="394"/>
      <c r="W215" s="394"/>
      <c r="X215" s="394" t="s">
        <v>189</v>
      </c>
      <c r="Y215" s="394"/>
      <c r="Z215" s="394"/>
      <c r="AA215" s="394"/>
    </row>
    <row r="216" spans="1:27">
      <c r="A216" s="393" t="s">
        <v>381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208</v>
      </c>
      <c r="P216" s="394" t="s">
        <v>189</v>
      </c>
      <c r="Q216" s="394"/>
      <c r="R216" s="394"/>
      <c r="S216" s="394"/>
      <c r="T216" s="394" t="s">
        <v>189</v>
      </c>
      <c r="U216" s="394"/>
      <c r="V216" s="394"/>
      <c r="W216" s="394"/>
      <c r="X216" s="394" t="s">
        <v>189</v>
      </c>
      <c r="Y216" s="394"/>
      <c r="Z216" s="394"/>
      <c r="AA216" s="394"/>
    </row>
    <row r="217" spans="1:27">
      <c r="A217" s="393" t="s">
        <v>382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209</v>
      </c>
      <c r="P217" s="394" t="s">
        <v>189</v>
      </c>
      <c r="Q217" s="394"/>
      <c r="R217" s="394"/>
      <c r="S217" s="394"/>
      <c r="T217" s="394" t="s">
        <v>189</v>
      </c>
      <c r="U217" s="394"/>
      <c r="V217" s="394"/>
      <c r="W217" s="394"/>
      <c r="X217" s="394" t="s">
        <v>189</v>
      </c>
      <c r="Y217" s="394"/>
      <c r="Z217" s="394"/>
      <c r="AA217" s="394"/>
    </row>
    <row r="218" spans="1:27">
      <c r="A218" s="393" t="s">
        <v>383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210</v>
      </c>
      <c r="P218" s="394" t="s">
        <v>189</v>
      </c>
      <c r="Q218" s="394"/>
      <c r="R218" s="394"/>
      <c r="S218" s="394"/>
      <c r="T218" s="394" t="s">
        <v>189</v>
      </c>
      <c r="U218" s="394"/>
      <c r="V218" s="394"/>
      <c r="W218" s="394"/>
      <c r="X218" s="394" t="s">
        <v>189</v>
      </c>
      <c r="Y218" s="394"/>
      <c r="Z218" s="394"/>
      <c r="AA218" s="394"/>
    </row>
    <row r="219" spans="1:27">
      <c r="A219" s="393" t="s">
        <v>384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211</v>
      </c>
      <c r="P219" s="394" t="s">
        <v>189</v>
      </c>
      <c r="Q219" s="394"/>
      <c r="R219" s="394"/>
      <c r="S219" s="394"/>
      <c r="T219" s="394" t="s">
        <v>189</v>
      </c>
      <c r="U219" s="394"/>
      <c r="V219" s="394"/>
      <c r="W219" s="394"/>
      <c r="X219" s="394" t="s">
        <v>189</v>
      </c>
      <c r="Y219" s="394"/>
      <c r="Z219" s="394"/>
      <c r="AA219" s="394"/>
    </row>
    <row r="220" spans="1:27">
      <c r="A220" s="393" t="s">
        <v>385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212</v>
      </c>
      <c r="P220" s="394" t="s">
        <v>189</v>
      </c>
      <c r="Q220" s="394"/>
      <c r="R220" s="394"/>
      <c r="S220" s="394"/>
      <c r="T220" s="394" t="s">
        <v>189</v>
      </c>
      <c r="U220" s="394"/>
      <c r="V220" s="394"/>
      <c r="W220" s="394"/>
      <c r="X220" s="394" t="s">
        <v>189</v>
      </c>
      <c r="Y220" s="394"/>
      <c r="Z220" s="394"/>
      <c r="AA220" s="394"/>
    </row>
    <row r="221" spans="1:27">
      <c r="A221" s="393" t="s">
        <v>386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213</v>
      </c>
      <c r="P221" s="394" t="s">
        <v>189</v>
      </c>
      <c r="Q221" s="394"/>
      <c r="R221" s="394"/>
      <c r="S221" s="394"/>
      <c r="T221" s="394" t="s">
        <v>189</v>
      </c>
      <c r="U221" s="394"/>
      <c r="V221" s="394"/>
      <c r="W221" s="394"/>
      <c r="X221" s="394" t="s">
        <v>189</v>
      </c>
      <c r="Y221" s="394"/>
      <c r="Z221" s="394"/>
      <c r="AA221" s="394"/>
    </row>
    <row r="222" spans="1:27">
      <c r="A222" s="393" t="s">
        <v>387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214</v>
      </c>
      <c r="P222" s="394" t="s">
        <v>189</v>
      </c>
      <c r="Q222" s="394"/>
      <c r="R222" s="394"/>
      <c r="S222" s="394"/>
      <c r="T222" s="394" t="s">
        <v>189</v>
      </c>
      <c r="U222" s="394"/>
      <c r="V222" s="394"/>
      <c r="W222" s="394"/>
      <c r="X222" s="394" t="s">
        <v>189</v>
      </c>
      <c r="Y222" s="394"/>
      <c r="Z222" s="394"/>
      <c r="AA222" s="394"/>
    </row>
    <row r="223" spans="1:27">
      <c r="A223" s="393" t="s">
        <v>388</v>
      </c>
      <c r="B223" s="393"/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170">
        <f t="shared" si="3"/>
        <v>215</v>
      </c>
      <c r="P223" s="394" t="s">
        <v>189</v>
      </c>
      <c r="Q223" s="394"/>
      <c r="R223" s="394"/>
      <c r="S223" s="394"/>
      <c r="T223" s="394" t="s">
        <v>189</v>
      </c>
      <c r="U223" s="394"/>
      <c r="V223" s="394"/>
      <c r="W223" s="394"/>
      <c r="X223" s="394" t="s">
        <v>189</v>
      </c>
      <c r="Y223" s="394"/>
      <c r="Z223" s="394"/>
      <c r="AA223" s="394"/>
    </row>
    <row r="224" spans="1:27">
      <c r="A224" s="401" t="s">
        <v>584</v>
      </c>
      <c r="B224" s="401"/>
      <c r="C224" s="401"/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171">
        <f t="shared" si="3"/>
        <v>216</v>
      </c>
      <c r="P224" s="400" t="s">
        <v>189</v>
      </c>
      <c r="Q224" s="400"/>
      <c r="R224" s="400"/>
      <c r="S224" s="400"/>
      <c r="T224" s="400" t="s">
        <v>189</v>
      </c>
      <c r="U224" s="400"/>
      <c r="V224" s="400"/>
      <c r="W224" s="400"/>
      <c r="X224" s="400" t="s">
        <v>189</v>
      </c>
      <c r="Y224" s="400"/>
      <c r="Z224" s="400"/>
      <c r="AA224" s="400"/>
    </row>
    <row r="225" spans="1:27">
      <c r="A225" s="393" t="s">
        <v>389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217</v>
      </c>
      <c r="P225" s="394" t="s">
        <v>189</v>
      </c>
      <c r="Q225" s="394"/>
      <c r="R225" s="394"/>
      <c r="S225" s="394"/>
      <c r="T225" s="394" t="s">
        <v>189</v>
      </c>
      <c r="U225" s="394"/>
      <c r="V225" s="394"/>
      <c r="W225" s="394"/>
      <c r="X225" s="394" t="s">
        <v>189</v>
      </c>
      <c r="Y225" s="394"/>
      <c r="Z225" s="394"/>
      <c r="AA225" s="394"/>
    </row>
    <row r="226" spans="1:27">
      <c r="A226" s="393" t="s">
        <v>390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218</v>
      </c>
      <c r="P226" s="394" t="s">
        <v>189</v>
      </c>
      <c r="Q226" s="394"/>
      <c r="R226" s="394"/>
      <c r="S226" s="394"/>
      <c r="T226" s="394" t="s">
        <v>189</v>
      </c>
      <c r="U226" s="394"/>
      <c r="V226" s="394"/>
      <c r="W226" s="394"/>
      <c r="X226" s="394" t="s">
        <v>189</v>
      </c>
      <c r="Y226" s="394"/>
      <c r="Z226" s="394"/>
      <c r="AA226" s="394"/>
    </row>
    <row r="227" spans="1:27">
      <c r="A227" s="393" t="s">
        <v>391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219</v>
      </c>
      <c r="P227" s="394" t="s">
        <v>189</v>
      </c>
      <c r="Q227" s="394"/>
      <c r="R227" s="394"/>
      <c r="S227" s="394"/>
      <c r="T227" s="394" t="s">
        <v>189</v>
      </c>
      <c r="U227" s="394"/>
      <c r="V227" s="394"/>
      <c r="W227" s="394"/>
      <c r="X227" s="394" t="s">
        <v>189</v>
      </c>
      <c r="Y227" s="394"/>
      <c r="Z227" s="394"/>
      <c r="AA227" s="394"/>
    </row>
    <row r="228" spans="1:27">
      <c r="A228" s="393" t="s">
        <v>392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220</v>
      </c>
      <c r="P228" s="394" t="s">
        <v>189</v>
      </c>
      <c r="Q228" s="394"/>
      <c r="R228" s="394"/>
      <c r="S228" s="394"/>
      <c r="T228" s="394" t="s">
        <v>189</v>
      </c>
      <c r="U228" s="394"/>
      <c r="V228" s="394"/>
      <c r="W228" s="394"/>
      <c r="X228" s="394" t="s">
        <v>189</v>
      </c>
      <c r="Y228" s="394"/>
      <c r="Z228" s="394"/>
      <c r="AA228" s="394"/>
    </row>
    <row r="229" spans="1:27">
      <c r="A229" s="393" t="s">
        <v>393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221</v>
      </c>
      <c r="P229" s="394" t="s">
        <v>189</v>
      </c>
      <c r="Q229" s="394"/>
      <c r="R229" s="394"/>
      <c r="S229" s="394"/>
      <c r="T229" s="394" t="s">
        <v>189</v>
      </c>
      <c r="U229" s="394"/>
      <c r="V229" s="394"/>
      <c r="W229" s="394"/>
      <c r="X229" s="394" t="s">
        <v>189</v>
      </c>
      <c r="Y229" s="394"/>
      <c r="Z229" s="394"/>
      <c r="AA229" s="394"/>
    </row>
    <row r="230" spans="1:27">
      <c r="A230" s="393" t="s">
        <v>394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222</v>
      </c>
      <c r="P230" s="394" t="s">
        <v>189</v>
      </c>
      <c r="Q230" s="394"/>
      <c r="R230" s="394"/>
      <c r="S230" s="394"/>
      <c r="T230" s="394" t="s">
        <v>189</v>
      </c>
      <c r="U230" s="394"/>
      <c r="V230" s="394"/>
      <c r="W230" s="394"/>
      <c r="X230" s="394" t="s">
        <v>189</v>
      </c>
      <c r="Y230" s="394"/>
      <c r="Z230" s="394"/>
      <c r="AA230" s="394"/>
    </row>
    <row r="231" spans="1:27">
      <c r="A231" s="393" t="s">
        <v>395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223</v>
      </c>
      <c r="P231" s="394" t="s">
        <v>189</v>
      </c>
      <c r="Q231" s="394"/>
      <c r="R231" s="394"/>
      <c r="S231" s="394"/>
      <c r="T231" s="394" t="s">
        <v>189</v>
      </c>
      <c r="U231" s="394"/>
      <c r="V231" s="394"/>
      <c r="W231" s="394"/>
      <c r="X231" s="394" t="s">
        <v>189</v>
      </c>
      <c r="Y231" s="394"/>
      <c r="Z231" s="394"/>
      <c r="AA231" s="394"/>
    </row>
    <row r="232" spans="1:27">
      <c r="A232" s="393" t="s">
        <v>396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224</v>
      </c>
      <c r="P232" s="394" t="s">
        <v>189</v>
      </c>
      <c r="Q232" s="394"/>
      <c r="R232" s="394"/>
      <c r="S232" s="394"/>
      <c r="T232" s="394" t="s">
        <v>189</v>
      </c>
      <c r="U232" s="394"/>
      <c r="V232" s="394"/>
      <c r="W232" s="394"/>
      <c r="X232" s="394" t="s">
        <v>189</v>
      </c>
      <c r="Y232" s="394"/>
      <c r="Z232" s="394"/>
      <c r="AA232" s="394"/>
    </row>
    <row r="233" spans="1:27">
      <c r="A233" s="393" t="s">
        <v>397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225</v>
      </c>
      <c r="P233" s="394" t="s">
        <v>189</v>
      </c>
      <c r="Q233" s="394"/>
      <c r="R233" s="394"/>
      <c r="S233" s="394"/>
      <c r="T233" s="394" t="s">
        <v>189</v>
      </c>
      <c r="U233" s="394"/>
      <c r="V233" s="394"/>
      <c r="W233" s="394"/>
      <c r="X233" s="394" t="s">
        <v>189</v>
      </c>
      <c r="Y233" s="394"/>
      <c r="Z233" s="394"/>
      <c r="AA233" s="394"/>
    </row>
    <row r="234" spans="1:27">
      <c r="A234" s="393" t="s">
        <v>398</v>
      </c>
      <c r="B234" s="393"/>
      <c r="C234" s="393"/>
      <c r="D234" s="393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170">
        <f t="shared" si="3"/>
        <v>226</v>
      </c>
      <c r="P234" s="394" t="s">
        <v>189</v>
      </c>
      <c r="Q234" s="394"/>
      <c r="R234" s="394"/>
      <c r="S234" s="394"/>
      <c r="T234" s="394" t="s">
        <v>189</v>
      </c>
      <c r="U234" s="394"/>
      <c r="V234" s="394"/>
      <c r="W234" s="394"/>
      <c r="X234" s="394" t="s">
        <v>189</v>
      </c>
      <c r="Y234" s="394"/>
      <c r="Z234" s="394"/>
      <c r="AA234" s="394"/>
    </row>
    <row r="235" spans="1:27">
      <c r="A235" s="401" t="s">
        <v>585</v>
      </c>
      <c r="B235" s="401"/>
      <c r="C235" s="401"/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171">
        <f t="shared" si="3"/>
        <v>227</v>
      </c>
      <c r="P235" s="400" t="s">
        <v>189</v>
      </c>
      <c r="Q235" s="400"/>
      <c r="R235" s="400"/>
      <c r="S235" s="400"/>
      <c r="T235" s="400" t="s">
        <v>189</v>
      </c>
      <c r="U235" s="400"/>
      <c r="V235" s="400"/>
      <c r="W235" s="400"/>
      <c r="X235" s="400" t="s">
        <v>189</v>
      </c>
      <c r="Y235" s="400"/>
      <c r="Z235" s="400"/>
      <c r="AA235" s="400"/>
    </row>
    <row r="236" spans="1:27">
      <c r="A236" s="393" t="s">
        <v>399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228</v>
      </c>
      <c r="P236" s="394" t="s">
        <v>189</v>
      </c>
      <c r="Q236" s="394"/>
      <c r="R236" s="394"/>
      <c r="S236" s="394"/>
      <c r="T236" s="394" t="s">
        <v>189</v>
      </c>
      <c r="U236" s="394"/>
      <c r="V236" s="394"/>
      <c r="W236" s="394"/>
      <c r="X236" s="394" t="s">
        <v>189</v>
      </c>
      <c r="Y236" s="394"/>
      <c r="Z236" s="394"/>
      <c r="AA236" s="394"/>
    </row>
    <row r="237" spans="1:27">
      <c r="A237" s="393" t="s">
        <v>400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229</v>
      </c>
      <c r="P237" s="394" t="s">
        <v>189</v>
      </c>
      <c r="Q237" s="394"/>
      <c r="R237" s="394"/>
      <c r="S237" s="394"/>
      <c r="T237" s="394" t="s">
        <v>189</v>
      </c>
      <c r="U237" s="394"/>
      <c r="V237" s="394"/>
      <c r="W237" s="394"/>
      <c r="X237" s="394" t="s">
        <v>189</v>
      </c>
      <c r="Y237" s="394"/>
      <c r="Z237" s="394"/>
      <c r="AA237" s="394"/>
    </row>
    <row r="238" spans="1:27">
      <c r="A238" s="393" t="s">
        <v>401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230</v>
      </c>
      <c r="P238" s="394" t="s">
        <v>189</v>
      </c>
      <c r="Q238" s="394"/>
      <c r="R238" s="394"/>
      <c r="S238" s="394"/>
      <c r="T238" s="394" t="s">
        <v>189</v>
      </c>
      <c r="U238" s="394"/>
      <c r="V238" s="394"/>
      <c r="W238" s="394"/>
      <c r="X238" s="394" t="s">
        <v>189</v>
      </c>
      <c r="Y238" s="394"/>
      <c r="Z238" s="394"/>
      <c r="AA238" s="394"/>
    </row>
    <row r="239" spans="1:27">
      <c r="A239" s="393" t="s">
        <v>402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231</v>
      </c>
      <c r="P239" s="394" t="s">
        <v>189</v>
      </c>
      <c r="Q239" s="394"/>
      <c r="R239" s="394"/>
      <c r="S239" s="394"/>
      <c r="T239" s="394" t="s">
        <v>189</v>
      </c>
      <c r="U239" s="394"/>
      <c r="V239" s="394"/>
      <c r="W239" s="394"/>
      <c r="X239" s="394" t="s">
        <v>189</v>
      </c>
      <c r="Y239" s="394"/>
      <c r="Z239" s="394"/>
      <c r="AA239" s="394"/>
    </row>
    <row r="240" spans="1:27">
      <c r="A240" s="393" t="s">
        <v>403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232</v>
      </c>
      <c r="P240" s="394" t="s">
        <v>189</v>
      </c>
      <c r="Q240" s="394"/>
      <c r="R240" s="394"/>
      <c r="S240" s="394"/>
      <c r="T240" s="394" t="s">
        <v>189</v>
      </c>
      <c r="U240" s="394"/>
      <c r="V240" s="394"/>
      <c r="W240" s="394"/>
      <c r="X240" s="394" t="s">
        <v>189</v>
      </c>
      <c r="Y240" s="394"/>
      <c r="Z240" s="394"/>
      <c r="AA240" s="394"/>
    </row>
    <row r="241" spans="1:27">
      <c r="A241" s="393" t="s">
        <v>404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233</v>
      </c>
      <c r="P241" s="394" t="s">
        <v>189</v>
      </c>
      <c r="Q241" s="394"/>
      <c r="R241" s="394"/>
      <c r="S241" s="394"/>
      <c r="T241" s="394" t="s">
        <v>189</v>
      </c>
      <c r="U241" s="394"/>
      <c r="V241" s="394"/>
      <c r="W241" s="394"/>
      <c r="X241" s="394" t="s">
        <v>189</v>
      </c>
      <c r="Y241" s="394"/>
      <c r="Z241" s="394"/>
      <c r="AA241" s="394"/>
    </row>
    <row r="242" spans="1:27">
      <c r="A242" s="393" t="s">
        <v>405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234</v>
      </c>
      <c r="P242" s="394" t="s">
        <v>189</v>
      </c>
      <c r="Q242" s="394"/>
      <c r="R242" s="394"/>
      <c r="S242" s="394"/>
      <c r="T242" s="394" t="s">
        <v>189</v>
      </c>
      <c r="U242" s="394"/>
      <c r="V242" s="394"/>
      <c r="W242" s="394"/>
      <c r="X242" s="394" t="s">
        <v>189</v>
      </c>
      <c r="Y242" s="394"/>
      <c r="Z242" s="394"/>
      <c r="AA242" s="394"/>
    </row>
    <row r="243" spans="1:27">
      <c r="A243" s="393" t="s">
        <v>406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235</v>
      </c>
      <c r="P243" s="394" t="s">
        <v>189</v>
      </c>
      <c r="Q243" s="394"/>
      <c r="R243" s="394"/>
      <c r="S243" s="394"/>
      <c r="T243" s="394" t="s">
        <v>189</v>
      </c>
      <c r="U243" s="394"/>
      <c r="V243" s="394"/>
      <c r="W243" s="394"/>
      <c r="X243" s="394" t="s">
        <v>189</v>
      </c>
      <c r="Y243" s="394"/>
      <c r="Z243" s="394"/>
      <c r="AA243" s="394"/>
    </row>
    <row r="244" spans="1:27">
      <c r="A244" s="393" t="s">
        <v>407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236</v>
      </c>
      <c r="P244" s="394" t="s">
        <v>189</v>
      </c>
      <c r="Q244" s="394"/>
      <c r="R244" s="394"/>
      <c r="S244" s="394"/>
      <c r="T244" s="394" t="s">
        <v>189</v>
      </c>
      <c r="U244" s="394"/>
      <c r="V244" s="394"/>
      <c r="W244" s="394"/>
      <c r="X244" s="394" t="s">
        <v>189</v>
      </c>
      <c r="Y244" s="394"/>
      <c r="Z244" s="394"/>
      <c r="AA244" s="394"/>
    </row>
    <row r="245" spans="1:27">
      <c r="A245" s="393" t="s">
        <v>408</v>
      </c>
      <c r="B245" s="393"/>
      <c r="C245" s="393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170">
        <f t="shared" si="3"/>
        <v>237</v>
      </c>
      <c r="P245" s="394" t="s">
        <v>189</v>
      </c>
      <c r="Q245" s="394"/>
      <c r="R245" s="394"/>
      <c r="S245" s="394"/>
      <c r="T245" s="394" t="s">
        <v>189</v>
      </c>
      <c r="U245" s="394"/>
      <c r="V245" s="394"/>
      <c r="W245" s="394"/>
      <c r="X245" s="394" t="s">
        <v>189</v>
      </c>
      <c r="Y245" s="394"/>
      <c r="Z245" s="394"/>
      <c r="AA245" s="394"/>
    </row>
    <row r="246" spans="1:27">
      <c r="A246" s="402" t="s">
        <v>586</v>
      </c>
      <c r="B246" s="402"/>
      <c r="C246" s="402"/>
      <c r="D246" s="402"/>
      <c r="E246" s="402"/>
      <c r="F246" s="402"/>
      <c r="G246" s="402"/>
      <c r="H246" s="402"/>
      <c r="I246" s="402"/>
      <c r="J246" s="402"/>
      <c r="K246" s="402"/>
      <c r="L246" s="402"/>
      <c r="M246" s="402"/>
      <c r="N246" s="402"/>
      <c r="O246" s="170">
        <f t="shared" si="3"/>
        <v>238</v>
      </c>
      <c r="P246" s="394" t="s">
        <v>189</v>
      </c>
      <c r="Q246" s="394"/>
      <c r="R246" s="394"/>
      <c r="S246" s="394"/>
      <c r="T246" s="394" t="s">
        <v>189</v>
      </c>
      <c r="U246" s="394"/>
      <c r="V246" s="394"/>
      <c r="W246" s="394"/>
      <c r="X246" s="394" t="s">
        <v>189</v>
      </c>
      <c r="Y246" s="394"/>
      <c r="Z246" s="394"/>
      <c r="AA246" s="394"/>
    </row>
    <row r="247" spans="1:27">
      <c r="A247" s="393" t="s">
        <v>409</v>
      </c>
      <c r="B247" s="393"/>
      <c r="C247" s="393"/>
      <c r="D247" s="393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170">
        <f t="shared" si="3"/>
        <v>239</v>
      </c>
      <c r="P247" s="394" t="s">
        <v>189</v>
      </c>
      <c r="Q247" s="394"/>
      <c r="R247" s="394"/>
      <c r="S247" s="394"/>
      <c r="T247" s="394" t="s">
        <v>189</v>
      </c>
      <c r="U247" s="394"/>
      <c r="V247" s="394"/>
      <c r="W247" s="394"/>
      <c r="X247" s="394" t="s">
        <v>189</v>
      </c>
      <c r="Y247" s="394"/>
      <c r="Z247" s="394"/>
      <c r="AA247" s="394"/>
    </row>
    <row r="248" spans="1:27">
      <c r="A248" s="401" t="s">
        <v>587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401"/>
      <c r="O248" s="171">
        <f t="shared" si="3"/>
        <v>240</v>
      </c>
      <c r="P248" s="400" t="s">
        <v>189</v>
      </c>
      <c r="Q248" s="400"/>
      <c r="R248" s="400"/>
      <c r="S248" s="400"/>
      <c r="T248" s="400" t="s">
        <v>189</v>
      </c>
      <c r="U248" s="400"/>
      <c r="V248" s="400"/>
      <c r="W248" s="400"/>
      <c r="X248" s="400" t="s">
        <v>189</v>
      </c>
      <c r="Y248" s="400"/>
      <c r="Z248" s="400"/>
      <c r="AA248" s="400"/>
    </row>
    <row r="249" spans="1:27">
      <c r="A249" s="393" t="s">
        <v>410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241</v>
      </c>
      <c r="P249" s="394" t="s">
        <v>189</v>
      </c>
      <c r="Q249" s="394"/>
      <c r="R249" s="394"/>
      <c r="S249" s="394"/>
      <c r="T249" s="394" t="s">
        <v>189</v>
      </c>
      <c r="U249" s="394"/>
      <c r="V249" s="394"/>
      <c r="W249" s="394"/>
      <c r="X249" s="394" t="s">
        <v>189</v>
      </c>
      <c r="Y249" s="394"/>
      <c r="Z249" s="394"/>
      <c r="AA249" s="394"/>
    </row>
    <row r="250" spans="1:27">
      <c r="A250" s="393" t="s">
        <v>411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242</v>
      </c>
      <c r="P250" s="394" t="s">
        <v>189</v>
      </c>
      <c r="Q250" s="394"/>
      <c r="R250" s="394"/>
      <c r="S250" s="394"/>
      <c r="T250" s="394" t="s">
        <v>189</v>
      </c>
      <c r="U250" s="394"/>
      <c r="V250" s="394"/>
      <c r="W250" s="394"/>
      <c r="X250" s="394" t="s">
        <v>189</v>
      </c>
      <c r="Y250" s="394"/>
      <c r="Z250" s="394"/>
      <c r="AA250" s="394"/>
    </row>
    <row r="251" spans="1:27">
      <c r="A251" s="393" t="s">
        <v>412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243</v>
      </c>
      <c r="P251" s="394" t="s">
        <v>189</v>
      </c>
      <c r="Q251" s="394"/>
      <c r="R251" s="394"/>
      <c r="S251" s="394"/>
      <c r="T251" s="394" t="s">
        <v>189</v>
      </c>
      <c r="U251" s="394"/>
      <c r="V251" s="394"/>
      <c r="W251" s="394"/>
      <c r="X251" s="394" t="s">
        <v>189</v>
      </c>
      <c r="Y251" s="394"/>
      <c r="Z251" s="394"/>
      <c r="AA251" s="394"/>
    </row>
    <row r="252" spans="1:27">
      <c r="A252" s="393" t="s">
        <v>413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244</v>
      </c>
      <c r="P252" s="394" t="s">
        <v>189</v>
      </c>
      <c r="Q252" s="394"/>
      <c r="R252" s="394"/>
      <c r="S252" s="394"/>
      <c r="T252" s="394" t="s">
        <v>189</v>
      </c>
      <c r="U252" s="394"/>
      <c r="V252" s="394"/>
      <c r="W252" s="394"/>
      <c r="X252" s="394" t="s">
        <v>189</v>
      </c>
      <c r="Y252" s="394"/>
      <c r="Z252" s="394"/>
      <c r="AA252" s="394"/>
    </row>
    <row r="253" spans="1:27">
      <c r="A253" s="393" t="s">
        <v>414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245</v>
      </c>
      <c r="P253" s="394" t="s">
        <v>189</v>
      </c>
      <c r="Q253" s="394"/>
      <c r="R253" s="394"/>
      <c r="S253" s="394"/>
      <c r="T253" s="394" t="s">
        <v>189</v>
      </c>
      <c r="U253" s="394"/>
      <c r="V253" s="394"/>
      <c r="W253" s="394"/>
      <c r="X253" s="394" t="s">
        <v>189</v>
      </c>
      <c r="Y253" s="394"/>
      <c r="Z253" s="394"/>
      <c r="AA253" s="394"/>
    </row>
    <row r="254" spans="1:27">
      <c r="A254" s="393" t="s">
        <v>415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246</v>
      </c>
      <c r="P254" s="394" t="s">
        <v>189</v>
      </c>
      <c r="Q254" s="394"/>
      <c r="R254" s="394"/>
      <c r="S254" s="394"/>
      <c r="T254" s="394" t="s">
        <v>189</v>
      </c>
      <c r="U254" s="394"/>
      <c r="V254" s="394"/>
      <c r="W254" s="394"/>
      <c r="X254" s="394" t="s">
        <v>189</v>
      </c>
      <c r="Y254" s="394"/>
      <c r="Z254" s="394"/>
      <c r="AA254" s="394"/>
    </row>
    <row r="255" spans="1:27">
      <c r="A255" s="393" t="s">
        <v>416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247</v>
      </c>
      <c r="P255" s="394" t="s">
        <v>189</v>
      </c>
      <c r="Q255" s="394"/>
      <c r="R255" s="394"/>
      <c r="S255" s="394"/>
      <c r="T255" s="394" t="s">
        <v>189</v>
      </c>
      <c r="U255" s="394"/>
      <c r="V255" s="394"/>
      <c r="W255" s="394"/>
      <c r="X255" s="394" t="s">
        <v>189</v>
      </c>
      <c r="Y255" s="394"/>
      <c r="Z255" s="394"/>
      <c r="AA255" s="394"/>
    </row>
    <row r="256" spans="1:27">
      <c r="A256" s="393" t="s">
        <v>417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248</v>
      </c>
      <c r="P256" s="394" t="s">
        <v>189</v>
      </c>
      <c r="Q256" s="394"/>
      <c r="R256" s="394"/>
      <c r="S256" s="394"/>
      <c r="T256" s="394" t="s">
        <v>189</v>
      </c>
      <c r="U256" s="394"/>
      <c r="V256" s="394"/>
      <c r="W256" s="394"/>
      <c r="X256" s="394" t="s">
        <v>189</v>
      </c>
      <c r="Y256" s="394"/>
      <c r="Z256" s="394"/>
      <c r="AA256" s="394"/>
    </row>
    <row r="257" spans="1:27">
      <c r="A257" s="393" t="s">
        <v>418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249</v>
      </c>
      <c r="P257" s="394" t="s">
        <v>189</v>
      </c>
      <c r="Q257" s="394"/>
      <c r="R257" s="394"/>
      <c r="S257" s="394"/>
      <c r="T257" s="394" t="s">
        <v>189</v>
      </c>
      <c r="U257" s="394"/>
      <c r="V257" s="394"/>
      <c r="W257" s="394"/>
      <c r="X257" s="394" t="s">
        <v>189</v>
      </c>
      <c r="Y257" s="394"/>
      <c r="Z257" s="394"/>
      <c r="AA257" s="394"/>
    </row>
    <row r="258" spans="1:27">
      <c r="A258" s="393" t="s">
        <v>419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250</v>
      </c>
      <c r="P258" s="394" t="s">
        <v>189</v>
      </c>
      <c r="Q258" s="394"/>
      <c r="R258" s="394"/>
      <c r="S258" s="394"/>
      <c r="T258" s="394" t="s">
        <v>189</v>
      </c>
      <c r="U258" s="394"/>
      <c r="V258" s="394"/>
      <c r="W258" s="394"/>
      <c r="X258" s="394" t="s">
        <v>189</v>
      </c>
      <c r="Y258" s="394"/>
      <c r="Z258" s="394"/>
      <c r="AA258" s="394"/>
    </row>
    <row r="259" spans="1:27">
      <c r="A259" s="393" t="s">
        <v>420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251</v>
      </c>
      <c r="P259" s="394" t="s">
        <v>189</v>
      </c>
      <c r="Q259" s="394"/>
      <c r="R259" s="394"/>
      <c r="S259" s="394"/>
      <c r="T259" s="394" t="s">
        <v>189</v>
      </c>
      <c r="U259" s="394"/>
      <c r="V259" s="394"/>
      <c r="W259" s="394"/>
      <c r="X259" s="394" t="s">
        <v>189</v>
      </c>
      <c r="Y259" s="394"/>
      <c r="Z259" s="394"/>
      <c r="AA259" s="394"/>
    </row>
    <row r="260" spans="1:27">
      <c r="A260" s="393" t="s">
        <v>421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252</v>
      </c>
      <c r="P260" s="394" t="s">
        <v>189</v>
      </c>
      <c r="Q260" s="394"/>
      <c r="R260" s="394"/>
      <c r="S260" s="394"/>
      <c r="T260" s="394" t="s">
        <v>189</v>
      </c>
      <c r="U260" s="394"/>
      <c r="V260" s="394"/>
      <c r="W260" s="394"/>
      <c r="X260" s="394" t="s">
        <v>189</v>
      </c>
      <c r="Y260" s="394"/>
      <c r="Z260" s="394"/>
      <c r="AA260" s="394"/>
    </row>
    <row r="261" spans="1:27">
      <c r="A261" s="393" t="s">
        <v>422</v>
      </c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170">
        <f t="shared" si="3"/>
        <v>253</v>
      </c>
      <c r="P261" s="394" t="s">
        <v>189</v>
      </c>
      <c r="Q261" s="394"/>
      <c r="R261" s="394"/>
      <c r="S261" s="394"/>
      <c r="T261" s="394" t="s">
        <v>189</v>
      </c>
      <c r="U261" s="394"/>
      <c r="V261" s="394"/>
      <c r="W261" s="394"/>
      <c r="X261" s="394" t="s">
        <v>189</v>
      </c>
      <c r="Y261" s="394"/>
      <c r="Z261" s="394"/>
      <c r="AA261" s="394"/>
    </row>
    <row r="262" spans="1:27">
      <c r="A262" s="401" t="s">
        <v>588</v>
      </c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401"/>
      <c r="M262" s="401"/>
      <c r="N262" s="401"/>
      <c r="O262" s="171">
        <f t="shared" si="3"/>
        <v>254</v>
      </c>
      <c r="P262" s="400" t="s">
        <v>189</v>
      </c>
      <c r="Q262" s="400"/>
      <c r="R262" s="400"/>
      <c r="S262" s="400"/>
      <c r="T262" s="400" t="s">
        <v>189</v>
      </c>
      <c r="U262" s="400"/>
      <c r="V262" s="400"/>
      <c r="W262" s="400"/>
      <c r="X262" s="400" t="s">
        <v>189</v>
      </c>
      <c r="Y262" s="400"/>
      <c r="Z262" s="400"/>
      <c r="AA262" s="400"/>
    </row>
    <row r="263" spans="1:27">
      <c r="A263" s="393" t="s">
        <v>423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255</v>
      </c>
      <c r="P263" s="394" t="s">
        <v>189</v>
      </c>
      <c r="Q263" s="394"/>
      <c r="R263" s="394"/>
      <c r="S263" s="394"/>
      <c r="T263" s="394" t="s">
        <v>189</v>
      </c>
      <c r="U263" s="394"/>
      <c r="V263" s="394"/>
      <c r="W263" s="394"/>
      <c r="X263" s="394" t="s">
        <v>189</v>
      </c>
      <c r="Y263" s="394"/>
      <c r="Z263" s="394"/>
      <c r="AA263" s="394"/>
    </row>
    <row r="264" spans="1:27">
      <c r="A264" s="393" t="s">
        <v>424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256</v>
      </c>
      <c r="P264" s="394" t="s">
        <v>189</v>
      </c>
      <c r="Q264" s="394"/>
      <c r="R264" s="394"/>
      <c r="S264" s="394"/>
      <c r="T264" s="394" t="s">
        <v>189</v>
      </c>
      <c r="U264" s="394"/>
      <c r="V264" s="394"/>
      <c r="W264" s="394"/>
      <c r="X264" s="394" t="s">
        <v>189</v>
      </c>
      <c r="Y264" s="394"/>
      <c r="Z264" s="394"/>
      <c r="AA264" s="394"/>
    </row>
    <row r="265" spans="1:27">
      <c r="A265" s="393" t="s">
        <v>425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si="3"/>
        <v>257</v>
      </c>
      <c r="P265" s="394" t="s">
        <v>189</v>
      </c>
      <c r="Q265" s="394"/>
      <c r="R265" s="394"/>
      <c r="S265" s="394"/>
      <c r="T265" s="394" t="s">
        <v>189</v>
      </c>
      <c r="U265" s="394"/>
      <c r="V265" s="394"/>
      <c r="W265" s="394"/>
      <c r="X265" s="394" t="s">
        <v>189</v>
      </c>
      <c r="Y265" s="394"/>
      <c r="Z265" s="394"/>
      <c r="AA265" s="394"/>
    </row>
    <row r="266" spans="1:27">
      <c r="A266" s="393" t="s">
        <v>426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ref="O266:O316" si="4">O265+1</f>
        <v>258</v>
      </c>
      <c r="P266" s="394" t="s">
        <v>189</v>
      </c>
      <c r="Q266" s="394"/>
      <c r="R266" s="394"/>
      <c r="S266" s="394"/>
      <c r="T266" s="394" t="s">
        <v>189</v>
      </c>
      <c r="U266" s="394"/>
      <c r="V266" s="394"/>
      <c r="W266" s="394"/>
      <c r="X266" s="394" t="s">
        <v>189</v>
      </c>
      <c r="Y266" s="394"/>
      <c r="Z266" s="394"/>
      <c r="AA266" s="394"/>
    </row>
    <row r="267" spans="1:27">
      <c r="A267" s="393" t="s">
        <v>427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259</v>
      </c>
      <c r="P267" s="394" t="s">
        <v>189</v>
      </c>
      <c r="Q267" s="394"/>
      <c r="R267" s="394"/>
      <c r="S267" s="394"/>
      <c r="T267" s="394" t="s">
        <v>189</v>
      </c>
      <c r="U267" s="394"/>
      <c r="V267" s="394"/>
      <c r="W267" s="394"/>
      <c r="X267" s="394" t="s">
        <v>189</v>
      </c>
      <c r="Y267" s="394"/>
      <c r="Z267" s="394"/>
      <c r="AA267" s="394"/>
    </row>
    <row r="268" spans="1:27">
      <c r="A268" s="393" t="s">
        <v>428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260</v>
      </c>
      <c r="P268" s="394" t="s">
        <v>189</v>
      </c>
      <c r="Q268" s="394"/>
      <c r="R268" s="394"/>
      <c r="S268" s="394"/>
      <c r="T268" s="394" t="s">
        <v>189</v>
      </c>
      <c r="U268" s="394"/>
      <c r="V268" s="394"/>
      <c r="W268" s="394"/>
      <c r="X268" s="394" t="s">
        <v>189</v>
      </c>
      <c r="Y268" s="394"/>
      <c r="Z268" s="394"/>
      <c r="AA268" s="394"/>
    </row>
    <row r="269" spans="1:27">
      <c r="A269" s="393" t="s">
        <v>429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261</v>
      </c>
      <c r="P269" s="394" t="s">
        <v>189</v>
      </c>
      <c r="Q269" s="394"/>
      <c r="R269" s="394"/>
      <c r="S269" s="394"/>
      <c r="T269" s="394" t="s">
        <v>189</v>
      </c>
      <c r="U269" s="394"/>
      <c r="V269" s="394"/>
      <c r="W269" s="394"/>
      <c r="X269" s="394" t="s">
        <v>189</v>
      </c>
      <c r="Y269" s="394"/>
      <c r="Z269" s="394"/>
      <c r="AA269" s="394"/>
    </row>
    <row r="270" spans="1:27">
      <c r="A270" s="393" t="s">
        <v>430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262</v>
      </c>
      <c r="P270" s="394" t="s">
        <v>189</v>
      </c>
      <c r="Q270" s="394"/>
      <c r="R270" s="394"/>
      <c r="S270" s="394"/>
      <c r="T270" s="394" t="s">
        <v>189</v>
      </c>
      <c r="U270" s="394"/>
      <c r="V270" s="394"/>
      <c r="W270" s="394"/>
      <c r="X270" s="394" t="s">
        <v>189</v>
      </c>
      <c r="Y270" s="394"/>
      <c r="Z270" s="394"/>
      <c r="AA270" s="394"/>
    </row>
    <row r="271" spans="1:27">
      <c r="A271" s="393" t="s">
        <v>431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263</v>
      </c>
      <c r="P271" s="394" t="s">
        <v>189</v>
      </c>
      <c r="Q271" s="394"/>
      <c r="R271" s="394"/>
      <c r="S271" s="394"/>
      <c r="T271" s="394" t="s">
        <v>189</v>
      </c>
      <c r="U271" s="394"/>
      <c r="V271" s="394"/>
      <c r="W271" s="394"/>
      <c r="X271" s="394" t="s">
        <v>189</v>
      </c>
      <c r="Y271" s="394"/>
      <c r="Z271" s="394"/>
      <c r="AA271" s="394"/>
    </row>
    <row r="272" spans="1:27">
      <c r="A272" s="393" t="s">
        <v>432</v>
      </c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170">
        <f t="shared" si="4"/>
        <v>264</v>
      </c>
      <c r="P272" s="394" t="s">
        <v>189</v>
      </c>
      <c r="Q272" s="394"/>
      <c r="R272" s="394"/>
      <c r="S272" s="394"/>
      <c r="T272" s="394" t="s">
        <v>189</v>
      </c>
      <c r="U272" s="394"/>
      <c r="V272" s="394"/>
      <c r="W272" s="394"/>
      <c r="X272" s="394" t="s">
        <v>189</v>
      </c>
      <c r="Y272" s="394"/>
      <c r="Z272" s="394"/>
      <c r="AA272" s="394"/>
    </row>
    <row r="273" spans="1:27">
      <c r="A273" s="401" t="s">
        <v>589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265</v>
      </c>
      <c r="P273" s="400" t="s">
        <v>189</v>
      </c>
      <c r="Q273" s="400"/>
      <c r="R273" s="400"/>
      <c r="S273" s="400"/>
      <c r="T273" s="400" t="s">
        <v>189</v>
      </c>
      <c r="U273" s="400"/>
      <c r="V273" s="400"/>
      <c r="W273" s="400"/>
      <c r="X273" s="400" t="s">
        <v>189</v>
      </c>
      <c r="Y273" s="400"/>
      <c r="Z273" s="400"/>
      <c r="AA273" s="400"/>
    </row>
    <row r="274" spans="1:27">
      <c r="A274" s="401" t="s">
        <v>590</v>
      </c>
      <c r="B274" s="401"/>
      <c r="C274" s="401"/>
      <c r="D274" s="401"/>
      <c r="E274" s="401"/>
      <c r="F274" s="401"/>
      <c r="G274" s="401"/>
      <c r="H274" s="401"/>
      <c r="I274" s="401"/>
      <c r="J274" s="401"/>
      <c r="K274" s="401"/>
      <c r="L274" s="401"/>
      <c r="M274" s="401"/>
      <c r="N274" s="401"/>
      <c r="O274" s="171">
        <f t="shared" si="4"/>
        <v>266</v>
      </c>
      <c r="P274" s="400" t="s">
        <v>1100</v>
      </c>
      <c r="Q274" s="400"/>
      <c r="R274" s="400"/>
      <c r="S274" s="400"/>
      <c r="T274" s="400" t="s">
        <v>1074</v>
      </c>
      <c r="U274" s="400"/>
      <c r="V274" s="400"/>
      <c r="W274" s="400"/>
      <c r="X274" s="400" t="s">
        <v>1075</v>
      </c>
      <c r="Y274" s="400"/>
      <c r="Z274" s="400"/>
      <c r="AA274" s="400"/>
    </row>
    <row r="275" spans="1:27">
      <c r="A275" s="402" t="s">
        <v>997</v>
      </c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2"/>
      <c r="M275" s="402"/>
      <c r="N275" s="402"/>
      <c r="O275" s="170">
        <f t="shared" si="4"/>
        <v>267</v>
      </c>
      <c r="P275" s="394" t="s">
        <v>189</v>
      </c>
      <c r="Q275" s="394"/>
      <c r="R275" s="394"/>
      <c r="S275" s="394"/>
      <c r="T275" s="394" t="s">
        <v>189</v>
      </c>
      <c r="U275" s="394"/>
      <c r="V275" s="394"/>
      <c r="W275" s="394"/>
      <c r="X275" s="394" t="s">
        <v>189</v>
      </c>
      <c r="Y275" s="394"/>
      <c r="Z275" s="394"/>
      <c r="AA275" s="394"/>
    </row>
    <row r="276" spans="1:27">
      <c r="A276" s="393" t="s">
        <v>433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268</v>
      </c>
      <c r="P276" s="394" t="s">
        <v>189</v>
      </c>
      <c r="Q276" s="394"/>
      <c r="R276" s="394"/>
      <c r="S276" s="394"/>
      <c r="T276" s="394" t="s">
        <v>189</v>
      </c>
      <c r="U276" s="394"/>
      <c r="V276" s="394"/>
      <c r="W276" s="394"/>
      <c r="X276" s="394" t="s">
        <v>189</v>
      </c>
      <c r="Y276" s="394"/>
      <c r="Z276" s="394"/>
      <c r="AA276" s="394"/>
    </row>
    <row r="277" spans="1:27">
      <c r="A277" s="393" t="s">
        <v>434</v>
      </c>
      <c r="B277" s="393"/>
      <c r="C277" s="393"/>
      <c r="D277" s="393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170">
        <f t="shared" si="4"/>
        <v>269</v>
      </c>
      <c r="P277" s="394" t="s">
        <v>189</v>
      </c>
      <c r="Q277" s="394"/>
      <c r="R277" s="394"/>
      <c r="S277" s="394"/>
      <c r="T277" s="394" t="s">
        <v>189</v>
      </c>
      <c r="U277" s="394"/>
      <c r="V277" s="394"/>
      <c r="W277" s="394"/>
      <c r="X277" s="394" t="s">
        <v>189</v>
      </c>
      <c r="Y277" s="394"/>
      <c r="Z277" s="394"/>
      <c r="AA277" s="394"/>
    </row>
    <row r="278" spans="1:27">
      <c r="A278" s="402" t="s">
        <v>998</v>
      </c>
      <c r="B278" s="402"/>
      <c r="C278" s="402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170">
        <f t="shared" si="4"/>
        <v>270</v>
      </c>
      <c r="P278" s="394" t="s">
        <v>189</v>
      </c>
      <c r="Q278" s="394"/>
      <c r="R278" s="394"/>
      <c r="S278" s="394"/>
      <c r="T278" s="394" t="s">
        <v>189</v>
      </c>
      <c r="U278" s="394"/>
      <c r="V278" s="394"/>
      <c r="W278" s="394"/>
      <c r="X278" s="394" t="s">
        <v>189</v>
      </c>
      <c r="Y278" s="394"/>
      <c r="Z278" s="394"/>
      <c r="AA278" s="394"/>
    </row>
    <row r="279" spans="1:27">
      <c r="A279" s="393" t="s">
        <v>435</v>
      </c>
      <c r="B279" s="393"/>
      <c r="C279" s="393"/>
      <c r="D279" s="393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170">
        <f t="shared" si="4"/>
        <v>271</v>
      </c>
      <c r="P279" s="394" t="s">
        <v>189</v>
      </c>
      <c r="Q279" s="394"/>
      <c r="R279" s="394"/>
      <c r="S279" s="394"/>
      <c r="T279" s="394" t="s">
        <v>189</v>
      </c>
      <c r="U279" s="394"/>
      <c r="V279" s="394"/>
      <c r="W279" s="394"/>
      <c r="X279" s="394" t="s">
        <v>189</v>
      </c>
      <c r="Y279" s="394"/>
      <c r="Z279" s="394"/>
      <c r="AA279" s="394"/>
    </row>
    <row r="280" spans="1:27">
      <c r="A280" s="401" t="s">
        <v>999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401"/>
      <c r="L280" s="401"/>
      <c r="M280" s="401"/>
      <c r="N280" s="401"/>
      <c r="O280" s="171">
        <f t="shared" si="4"/>
        <v>272</v>
      </c>
      <c r="P280" s="400" t="s">
        <v>189</v>
      </c>
      <c r="Q280" s="400"/>
      <c r="R280" s="400"/>
      <c r="S280" s="400"/>
      <c r="T280" s="400" t="s">
        <v>189</v>
      </c>
      <c r="U280" s="400"/>
      <c r="V280" s="400"/>
      <c r="W280" s="400"/>
      <c r="X280" s="400" t="s">
        <v>189</v>
      </c>
      <c r="Y280" s="400"/>
      <c r="Z280" s="400"/>
      <c r="AA280" s="400"/>
    </row>
    <row r="281" spans="1:27">
      <c r="A281" s="402" t="s">
        <v>1000</v>
      </c>
      <c r="B281" s="402"/>
      <c r="C281" s="402"/>
      <c r="D281" s="402"/>
      <c r="E281" s="402"/>
      <c r="F281" s="402"/>
      <c r="G281" s="402"/>
      <c r="H281" s="402"/>
      <c r="I281" s="402"/>
      <c r="J281" s="402"/>
      <c r="K281" s="402"/>
      <c r="L281" s="402"/>
      <c r="M281" s="402"/>
      <c r="N281" s="402"/>
      <c r="O281" s="170">
        <f t="shared" si="4"/>
        <v>273</v>
      </c>
      <c r="P281" s="394" t="s">
        <v>189</v>
      </c>
      <c r="Q281" s="394"/>
      <c r="R281" s="394"/>
      <c r="S281" s="394"/>
      <c r="T281" s="394" t="s">
        <v>189</v>
      </c>
      <c r="U281" s="394"/>
      <c r="V281" s="394"/>
      <c r="W281" s="394"/>
      <c r="X281" s="394" t="s">
        <v>189</v>
      </c>
      <c r="Y281" s="394"/>
      <c r="Z281" s="394"/>
      <c r="AA281" s="394"/>
    </row>
    <row r="282" spans="1:27">
      <c r="A282" s="393" t="s">
        <v>436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274</v>
      </c>
      <c r="P282" s="394" t="s">
        <v>189</v>
      </c>
      <c r="Q282" s="394"/>
      <c r="R282" s="394"/>
      <c r="S282" s="394"/>
      <c r="T282" s="394" t="s">
        <v>189</v>
      </c>
      <c r="U282" s="394"/>
      <c r="V282" s="394"/>
      <c r="W282" s="394"/>
      <c r="X282" s="394" t="s">
        <v>189</v>
      </c>
      <c r="Y282" s="394"/>
      <c r="Z282" s="394"/>
      <c r="AA282" s="394"/>
    </row>
    <row r="283" spans="1:27">
      <c r="A283" s="393" t="s">
        <v>437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275</v>
      </c>
      <c r="P283" s="394" t="s">
        <v>189</v>
      </c>
      <c r="Q283" s="394"/>
      <c r="R283" s="394"/>
      <c r="S283" s="394"/>
      <c r="T283" s="394" t="s">
        <v>189</v>
      </c>
      <c r="U283" s="394"/>
      <c r="V283" s="394"/>
      <c r="W283" s="394"/>
      <c r="X283" s="394" t="s">
        <v>189</v>
      </c>
      <c r="Y283" s="394"/>
      <c r="Z283" s="394"/>
      <c r="AA283" s="394"/>
    </row>
    <row r="284" spans="1:27">
      <c r="A284" s="393" t="s">
        <v>438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276</v>
      </c>
      <c r="P284" s="394" t="s">
        <v>189</v>
      </c>
      <c r="Q284" s="394"/>
      <c r="R284" s="394"/>
      <c r="S284" s="394"/>
      <c r="T284" s="394" t="s">
        <v>189</v>
      </c>
      <c r="U284" s="394"/>
      <c r="V284" s="394"/>
      <c r="W284" s="394"/>
      <c r="X284" s="394" t="s">
        <v>189</v>
      </c>
      <c r="Y284" s="394"/>
      <c r="Z284" s="394"/>
      <c r="AA284" s="394"/>
    </row>
    <row r="285" spans="1:27">
      <c r="A285" s="393" t="s">
        <v>439</v>
      </c>
      <c r="B285" s="393"/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170">
        <f t="shared" si="4"/>
        <v>277</v>
      </c>
      <c r="P285" s="394" t="s">
        <v>189</v>
      </c>
      <c r="Q285" s="394"/>
      <c r="R285" s="394"/>
      <c r="S285" s="394"/>
      <c r="T285" s="394" t="s">
        <v>189</v>
      </c>
      <c r="U285" s="394"/>
      <c r="V285" s="394"/>
      <c r="W285" s="394"/>
      <c r="X285" s="394" t="s">
        <v>189</v>
      </c>
      <c r="Y285" s="394"/>
      <c r="Z285" s="394"/>
      <c r="AA285" s="394"/>
    </row>
    <row r="286" spans="1:27">
      <c r="A286" s="402" t="s">
        <v>1001</v>
      </c>
      <c r="B286" s="402"/>
      <c r="C286" s="402"/>
      <c r="D286" s="402"/>
      <c r="E286" s="402"/>
      <c r="F286" s="402"/>
      <c r="G286" s="402"/>
      <c r="H286" s="402"/>
      <c r="I286" s="402"/>
      <c r="J286" s="402"/>
      <c r="K286" s="402"/>
      <c r="L286" s="402"/>
      <c r="M286" s="402"/>
      <c r="N286" s="402"/>
      <c r="O286" s="170">
        <f t="shared" si="4"/>
        <v>278</v>
      </c>
      <c r="P286" s="394" t="s">
        <v>189</v>
      </c>
      <c r="Q286" s="394"/>
      <c r="R286" s="394"/>
      <c r="S286" s="394"/>
      <c r="T286" s="394" t="s">
        <v>189</v>
      </c>
      <c r="U286" s="394"/>
      <c r="V286" s="394"/>
      <c r="W286" s="394"/>
      <c r="X286" s="394" t="s">
        <v>189</v>
      </c>
      <c r="Y286" s="394"/>
      <c r="Z286" s="394"/>
      <c r="AA286" s="394"/>
    </row>
    <row r="287" spans="1:27">
      <c r="A287" s="393" t="s">
        <v>440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279</v>
      </c>
      <c r="P287" s="394" t="s">
        <v>189</v>
      </c>
      <c r="Q287" s="394"/>
      <c r="R287" s="394"/>
      <c r="S287" s="394"/>
      <c r="T287" s="394" t="s">
        <v>189</v>
      </c>
      <c r="U287" s="394"/>
      <c r="V287" s="394"/>
      <c r="W287" s="394"/>
      <c r="X287" s="394" t="s">
        <v>189</v>
      </c>
      <c r="Y287" s="394"/>
      <c r="Z287" s="394"/>
      <c r="AA287" s="394"/>
    </row>
    <row r="288" spans="1:27">
      <c r="A288" s="393" t="s">
        <v>441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280</v>
      </c>
      <c r="P288" s="394" t="s">
        <v>189</v>
      </c>
      <c r="Q288" s="394"/>
      <c r="R288" s="394"/>
      <c r="S288" s="394"/>
      <c r="T288" s="394" t="s">
        <v>189</v>
      </c>
      <c r="U288" s="394"/>
      <c r="V288" s="394"/>
      <c r="W288" s="394"/>
      <c r="X288" s="394" t="s">
        <v>189</v>
      </c>
      <c r="Y288" s="394"/>
      <c r="Z288" s="394"/>
      <c r="AA288" s="394"/>
    </row>
    <row r="289" spans="1:27">
      <c r="A289" s="393" t="s">
        <v>442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281</v>
      </c>
      <c r="P289" s="394" t="s">
        <v>189</v>
      </c>
      <c r="Q289" s="394"/>
      <c r="R289" s="394"/>
      <c r="S289" s="394"/>
      <c r="T289" s="394" t="s">
        <v>189</v>
      </c>
      <c r="U289" s="394"/>
      <c r="V289" s="394"/>
      <c r="W289" s="394"/>
      <c r="X289" s="394" t="s">
        <v>189</v>
      </c>
      <c r="Y289" s="394"/>
      <c r="Z289" s="394"/>
      <c r="AA289" s="394"/>
    </row>
    <row r="290" spans="1:27">
      <c r="A290" s="393" t="s">
        <v>443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282</v>
      </c>
      <c r="P290" s="394" t="s">
        <v>189</v>
      </c>
      <c r="Q290" s="394"/>
      <c r="R290" s="394"/>
      <c r="S290" s="394"/>
      <c r="T290" s="394" t="s">
        <v>189</v>
      </c>
      <c r="U290" s="394"/>
      <c r="V290" s="394"/>
      <c r="W290" s="394"/>
      <c r="X290" s="394" t="s">
        <v>189</v>
      </c>
      <c r="Y290" s="394"/>
      <c r="Z290" s="394"/>
      <c r="AA290" s="394"/>
    </row>
    <row r="291" spans="1:27">
      <c r="A291" s="393" t="s">
        <v>444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283</v>
      </c>
      <c r="P291" s="394" t="s">
        <v>189</v>
      </c>
      <c r="Q291" s="394"/>
      <c r="R291" s="394"/>
      <c r="S291" s="394"/>
      <c r="T291" s="394" t="s">
        <v>189</v>
      </c>
      <c r="U291" s="394"/>
      <c r="V291" s="394"/>
      <c r="W291" s="394"/>
      <c r="X291" s="394" t="s">
        <v>189</v>
      </c>
      <c r="Y291" s="394"/>
      <c r="Z291" s="394"/>
      <c r="AA291" s="394"/>
    </row>
    <row r="292" spans="1:27">
      <c r="A292" s="393" t="s">
        <v>445</v>
      </c>
      <c r="B292" s="393"/>
      <c r="C292" s="393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170">
        <f t="shared" si="4"/>
        <v>284</v>
      </c>
      <c r="P292" s="394" t="s">
        <v>189</v>
      </c>
      <c r="Q292" s="394"/>
      <c r="R292" s="394"/>
      <c r="S292" s="394"/>
      <c r="T292" s="394" t="s">
        <v>189</v>
      </c>
      <c r="U292" s="394"/>
      <c r="V292" s="394"/>
      <c r="W292" s="394"/>
      <c r="X292" s="394" t="s">
        <v>189</v>
      </c>
      <c r="Y292" s="394"/>
      <c r="Z292" s="394"/>
      <c r="AA292" s="394"/>
    </row>
    <row r="293" spans="1:27">
      <c r="A293" s="401" t="s">
        <v>1002</v>
      </c>
      <c r="B293" s="401"/>
      <c r="C293" s="401"/>
      <c r="D293" s="401"/>
      <c r="E293" s="401"/>
      <c r="F293" s="401"/>
      <c r="G293" s="401"/>
      <c r="H293" s="401"/>
      <c r="I293" s="401"/>
      <c r="J293" s="401"/>
      <c r="K293" s="401"/>
      <c r="L293" s="401"/>
      <c r="M293" s="401"/>
      <c r="N293" s="401"/>
      <c r="O293" s="171">
        <f t="shared" si="4"/>
        <v>285</v>
      </c>
      <c r="P293" s="400" t="s">
        <v>189</v>
      </c>
      <c r="Q293" s="400"/>
      <c r="R293" s="400"/>
      <c r="S293" s="400"/>
      <c r="T293" s="400" t="s">
        <v>189</v>
      </c>
      <c r="U293" s="400"/>
      <c r="V293" s="400"/>
      <c r="W293" s="400"/>
      <c r="X293" s="400" t="s">
        <v>189</v>
      </c>
      <c r="Y293" s="400"/>
      <c r="Z293" s="400"/>
      <c r="AA293" s="400"/>
    </row>
    <row r="294" spans="1:27">
      <c r="A294" s="393" t="s">
        <v>446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286</v>
      </c>
      <c r="P294" s="394" t="s">
        <v>189</v>
      </c>
      <c r="Q294" s="394"/>
      <c r="R294" s="394"/>
      <c r="S294" s="394"/>
      <c r="T294" s="394" t="s">
        <v>189</v>
      </c>
      <c r="U294" s="394"/>
      <c r="V294" s="394"/>
      <c r="W294" s="394"/>
      <c r="X294" s="394" t="s">
        <v>189</v>
      </c>
      <c r="Y294" s="394"/>
      <c r="Z294" s="394"/>
      <c r="AA294" s="394"/>
    </row>
    <row r="295" spans="1:27">
      <c r="A295" s="393" t="s">
        <v>447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287</v>
      </c>
      <c r="P295" s="394" t="s">
        <v>189</v>
      </c>
      <c r="Q295" s="394"/>
      <c r="R295" s="394"/>
      <c r="S295" s="394"/>
      <c r="T295" s="394" t="s">
        <v>189</v>
      </c>
      <c r="U295" s="394"/>
      <c r="V295" s="394"/>
      <c r="W295" s="394"/>
      <c r="X295" s="394" t="s">
        <v>189</v>
      </c>
      <c r="Y295" s="394"/>
      <c r="Z295" s="394"/>
      <c r="AA295" s="394"/>
    </row>
    <row r="296" spans="1:27">
      <c r="A296" s="393" t="s">
        <v>448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288</v>
      </c>
      <c r="P296" s="394" t="s">
        <v>189</v>
      </c>
      <c r="Q296" s="394"/>
      <c r="R296" s="394"/>
      <c r="S296" s="394"/>
      <c r="T296" s="394" t="s">
        <v>189</v>
      </c>
      <c r="U296" s="394"/>
      <c r="V296" s="394"/>
      <c r="W296" s="394"/>
      <c r="X296" s="394" t="s">
        <v>189</v>
      </c>
      <c r="Y296" s="394"/>
      <c r="Z296" s="394"/>
      <c r="AA296" s="394"/>
    </row>
    <row r="297" spans="1:27">
      <c r="A297" s="393" t="s">
        <v>449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289</v>
      </c>
      <c r="P297" s="394" t="s">
        <v>189</v>
      </c>
      <c r="Q297" s="394"/>
      <c r="R297" s="394"/>
      <c r="S297" s="394"/>
      <c r="T297" s="394" t="s">
        <v>189</v>
      </c>
      <c r="U297" s="394"/>
      <c r="V297" s="394"/>
      <c r="W297" s="394"/>
      <c r="X297" s="394" t="s">
        <v>189</v>
      </c>
      <c r="Y297" s="394"/>
      <c r="Z297" s="394"/>
      <c r="AA297" s="394"/>
    </row>
    <row r="298" spans="1:27">
      <c r="A298" s="393" t="s">
        <v>450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290</v>
      </c>
      <c r="P298" s="394" t="s">
        <v>189</v>
      </c>
      <c r="Q298" s="394"/>
      <c r="R298" s="394"/>
      <c r="S298" s="394"/>
      <c r="T298" s="394" t="s">
        <v>189</v>
      </c>
      <c r="U298" s="394"/>
      <c r="V298" s="394"/>
      <c r="W298" s="394"/>
      <c r="X298" s="394" t="s">
        <v>189</v>
      </c>
      <c r="Y298" s="394"/>
      <c r="Z298" s="394"/>
      <c r="AA298" s="394"/>
    </row>
    <row r="299" spans="1:27">
      <c r="A299" s="393" t="s">
        <v>451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291</v>
      </c>
      <c r="P299" s="394" t="s">
        <v>189</v>
      </c>
      <c r="Q299" s="394"/>
      <c r="R299" s="394"/>
      <c r="S299" s="394"/>
      <c r="T299" s="394" t="s">
        <v>189</v>
      </c>
      <c r="U299" s="394"/>
      <c r="V299" s="394"/>
      <c r="W299" s="394"/>
      <c r="X299" s="394" t="s">
        <v>189</v>
      </c>
      <c r="Y299" s="394"/>
      <c r="Z299" s="394"/>
      <c r="AA299" s="394"/>
    </row>
    <row r="300" spans="1:27">
      <c r="A300" s="393" t="s">
        <v>452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292</v>
      </c>
      <c r="P300" s="394" t="s">
        <v>189</v>
      </c>
      <c r="Q300" s="394"/>
      <c r="R300" s="394"/>
      <c r="S300" s="394"/>
      <c r="T300" s="394" t="s">
        <v>189</v>
      </c>
      <c r="U300" s="394"/>
      <c r="V300" s="394"/>
      <c r="W300" s="394"/>
      <c r="X300" s="394" t="s">
        <v>189</v>
      </c>
      <c r="Y300" s="394"/>
      <c r="Z300" s="394"/>
      <c r="AA300" s="394"/>
    </row>
    <row r="301" spans="1:27">
      <c r="A301" s="393" t="s">
        <v>453</v>
      </c>
      <c r="B301" s="393"/>
      <c r="C301" s="393"/>
      <c r="D301" s="393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170">
        <f t="shared" si="4"/>
        <v>293</v>
      </c>
      <c r="P301" s="394" t="s">
        <v>189</v>
      </c>
      <c r="Q301" s="394"/>
      <c r="R301" s="394"/>
      <c r="S301" s="394"/>
      <c r="T301" s="394" t="s">
        <v>189</v>
      </c>
      <c r="U301" s="394"/>
      <c r="V301" s="394"/>
      <c r="W301" s="394"/>
      <c r="X301" s="394" t="s">
        <v>189</v>
      </c>
      <c r="Y301" s="394"/>
      <c r="Z301" s="394"/>
      <c r="AA301" s="394"/>
    </row>
    <row r="302" spans="1:27">
      <c r="A302" s="401" t="s">
        <v>1003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294</v>
      </c>
      <c r="P302" s="400" t="s">
        <v>189</v>
      </c>
      <c r="Q302" s="400"/>
      <c r="R302" s="400"/>
      <c r="S302" s="400"/>
      <c r="T302" s="400" t="s">
        <v>189</v>
      </c>
      <c r="U302" s="400"/>
      <c r="V302" s="400"/>
      <c r="W302" s="400"/>
      <c r="X302" s="400" t="s">
        <v>189</v>
      </c>
      <c r="Y302" s="400"/>
      <c r="Z302" s="400"/>
      <c r="AA302" s="400"/>
    </row>
    <row r="303" spans="1:27">
      <c r="A303" s="401" t="s">
        <v>1004</v>
      </c>
      <c r="B303" s="401"/>
      <c r="C303" s="401"/>
      <c r="D303" s="401"/>
      <c r="E303" s="401"/>
      <c r="F303" s="401"/>
      <c r="G303" s="401"/>
      <c r="H303" s="401"/>
      <c r="I303" s="401"/>
      <c r="J303" s="401"/>
      <c r="K303" s="401"/>
      <c r="L303" s="401"/>
      <c r="M303" s="401"/>
      <c r="N303" s="401"/>
      <c r="O303" s="171">
        <f t="shared" si="4"/>
        <v>295</v>
      </c>
      <c r="P303" s="400" t="s">
        <v>189</v>
      </c>
      <c r="Q303" s="400"/>
      <c r="R303" s="400"/>
      <c r="S303" s="400"/>
      <c r="T303" s="400" t="s">
        <v>189</v>
      </c>
      <c r="U303" s="400"/>
      <c r="V303" s="400"/>
      <c r="W303" s="400"/>
      <c r="X303" s="400" t="s">
        <v>189</v>
      </c>
      <c r="Y303" s="400"/>
      <c r="Z303" s="400"/>
      <c r="AA303" s="400"/>
    </row>
    <row r="304" spans="1:27">
      <c r="A304" s="393" t="s">
        <v>454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296</v>
      </c>
      <c r="P304" s="394" t="s">
        <v>189</v>
      </c>
      <c r="Q304" s="394"/>
      <c r="R304" s="394"/>
      <c r="S304" s="394"/>
      <c r="T304" s="394" t="s">
        <v>189</v>
      </c>
      <c r="U304" s="394"/>
      <c r="V304" s="394"/>
      <c r="W304" s="394"/>
      <c r="X304" s="394" t="s">
        <v>189</v>
      </c>
      <c r="Y304" s="394"/>
      <c r="Z304" s="394"/>
      <c r="AA304" s="394"/>
    </row>
    <row r="305" spans="1:27">
      <c r="A305" s="393" t="s">
        <v>455</v>
      </c>
      <c r="B305" s="393"/>
      <c r="C305" s="393"/>
      <c r="D305" s="393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170">
        <f t="shared" si="4"/>
        <v>297</v>
      </c>
      <c r="P305" s="394" t="s">
        <v>189</v>
      </c>
      <c r="Q305" s="394"/>
      <c r="R305" s="394"/>
      <c r="S305" s="394"/>
      <c r="T305" s="394" t="s">
        <v>189</v>
      </c>
      <c r="U305" s="394"/>
      <c r="V305" s="394"/>
      <c r="W305" s="394"/>
      <c r="X305" s="394" t="s">
        <v>189</v>
      </c>
      <c r="Y305" s="394"/>
      <c r="Z305" s="394"/>
      <c r="AA305" s="394"/>
    </row>
    <row r="306" spans="1:27">
      <c r="A306" s="402" t="s">
        <v>1005</v>
      </c>
      <c r="B306" s="402"/>
      <c r="C306" s="402"/>
      <c r="D306" s="402"/>
      <c r="E306" s="402"/>
      <c r="F306" s="402"/>
      <c r="G306" s="402"/>
      <c r="H306" s="402"/>
      <c r="I306" s="402"/>
      <c r="J306" s="402"/>
      <c r="K306" s="402"/>
      <c r="L306" s="402"/>
      <c r="M306" s="402"/>
      <c r="N306" s="402"/>
      <c r="O306" s="170">
        <f t="shared" si="4"/>
        <v>298</v>
      </c>
      <c r="P306" s="394" t="s">
        <v>189</v>
      </c>
      <c r="Q306" s="394"/>
      <c r="R306" s="394"/>
      <c r="S306" s="394"/>
      <c r="T306" s="394" t="s">
        <v>189</v>
      </c>
      <c r="U306" s="394"/>
      <c r="V306" s="394"/>
      <c r="W306" s="394"/>
      <c r="X306" s="394" t="s">
        <v>189</v>
      </c>
      <c r="Y306" s="394"/>
      <c r="Z306" s="394"/>
      <c r="AA306" s="394"/>
    </row>
    <row r="307" spans="1:27">
      <c r="A307" s="393" t="s">
        <v>456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299</v>
      </c>
      <c r="P307" s="394" t="s">
        <v>189</v>
      </c>
      <c r="Q307" s="394"/>
      <c r="R307" s="394"/>
      <c r="S307" s="394"/>
      <c r="T307" s="394" t="s">
        <v>189</v>
      </c>
      <c r="U307" s="394"/>
      <c r="V307" s="394"/>
      <c r="W307" s="394"/>
      <c r="X307" s="394" t="s">
        <v>189</v>
      </c>
      <c r="Y307" s="394"/>
      <c r="Z307" s="394"/>
      <c r="AA307" s="394"/>
    </row>
    <row r="308" spans="1:27">
      <c r="A308" s="393" t="s">
        <v>457</v>
      </c>
      <c r="B308" s="393"/>
      <c r="C308" s="393"/>
      <c r="D308" s="393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170">
        <f t="shared" si="4"/>
        <v>300</v>
      </c>
      <c r="P308" s="394" t="s">
        <v>189</v>
      </c>
      <c r="Q308" s="394"/>
      <c r="R308" s="394"/>
      <c r="S308" s="394"/>
      <c r="T308" s="394" t="s">
        <v>189</v>
      </c>
      <c r="U308" s="394"/>
      <c r="V308" s="394"/>
      <c r="W308" s="394"/>
      <c r="X308" s="394" t="s">
        <v>189</v>
      </c>
      <c r="Y308" s="394"/>
      <c r="Z308" s="394"/>
      <c r="AA308" s="394"/>
    </row>
    <row r="309" spans="1:27">
      <c r="A309" s="402" t="s">
        <v>1006</v>
      </c>
      <c r="B309" s="402"/>
      <c r="C309" s="402"/>
      <c r="D309" s="402"/>
      <c r="E309" s="402"/>
      <c r="F309" s="402"/>
      <c r="G309" s="402"/>
      <c r="H309" s="402"/>
      <c r="I309" s="402"/>
      <c r="J309" s="402"/>
      <c r="K309" s="402"/>
      <c r="L309" s="402"/>
      <c r="M309" s="402"/>
      <c r="N309" s="402"/>
      <c r="O309" s="170">
        <f t="shared" si="4"/>
        <v>301</v>
      </c>
      <c r="P309" s="394" t="s">
        <v>189</v>
      </c>
      <c r="Q309" s="394"/>
      <c r="R309" s="394"/>
      <c r="S309" s="394"/>
      <c r="T309" s="394" t="s">
        <v>189</v>
      </c>
      <c r="U309" s="394"/>
      <c r="V309" s="394"/>
      <c r="W309" s="394"/>
      <c r="X309" s="394" t="s">
        <v>189</v>
      </c>
      <c r="Y309" s="394"/>
      <c r="Z309" s="394"/>
      <c r="AA309" s="394"/>
    </row>
    <row r="310" spans="1:27">
      <c r="A310" s="393" t="s">
        <v>458</v>
      </c>
      <c r="B310" s="393"/>
      <c r="C310" s="393"/>
      <c r="D310" s="393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170">
        <f t="shared" si="4"/>
        <v>302</v>
      </c>
      <c r="P310" s="394" t="s">
        <v>189</v>
      </c>
      <c r="Q310" s="394"/>
      <c r="R310" s="394"/>
      <c r="S310" s="394"/>
      <c r="T310" s="394" t="s">
        <v>189</v>
      </c>
      <c r="U310" s="394"/>
      <c r="V310" s="394"/>
      <c r="W310" s="394"/>
      <c r="X310" s="394" t="s">
        <v>189</v>
      </c>
      <c r="Y310" s="394"/>
      <c r="Z310" s="394"/>
      <c r="AA310" s="394"/>
    </row>
    <row r="311" spans="1:27">
      <c r="A311" s="401" t="s">
        <v>1007</v>
      </c>
      <c r="B311" s="401"/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171">
        <f t="shared" si="4"/>
        <v>303</v>
      </c>
      <c r="P311" s="400" t="s">
        <v>189</v>
      </c>
      <c r="Q311" s="400"/>
      <c r="R311" s="400"/>
      <c r="S311" s="400"/>
      <c r="T311" s="400" t="s">
        <v>189</v>
      </c>
      <c r="U311" s="400"/>
      <c r="V311" s="400"/>
      <c r="W311" s="400"/>
      <c r="X311" s="400" t="s">
        <v>189</v>
      </c>
      <c r="Y311" s="400"/>
      <c r="Z311" s="400"/>
      <c r="AA311" s="400"/>
    </row>
    <row r="312" spans="1:27">
      <c r="A312" s="393" t="s">
        <v>459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304</v>
      </c>
      <c r="P312" s="394" t="s">
        <v>189</v>
      </c>
      <c r="Q312" s="394"/>
      <c r="R312" s="394"/>
      <c r="S312" s="394"/>
      <c r="T312" s="394" t="s">
        <v>189</v>
      </c>
      <c r="U312" s="394"/>
      <c r="V312" s="394"/>
      <c r="W312" s="394"/>
      <c r="X312" s="394" t="s">
        <v>189</v>
      </c>
      <c r="Y312" s="394"/>
      <c r="Z312" s="394"/>
      <c r="AA312" s="394"/>
    </row>
    <row r="313" spans="1:27">
      <c r="A313" s="393" t="s">
        <v>460</v>
      </c>
      <c r="B313" s="393"/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170">
        <f t="shared" si="4"/>
        <v>305</v>
      </c>
      <c r="P313" s="394" t="s">
        <v>189</v>
      </c>
      <c r="Q313" s="394"/>
      <c r="R313" s="394"/>
      <c r="S313" s="394"/>
      <c r="T313" s="394" t="s">
        <v>189</v>
      </c>
      <c r="U313" s="394"/>
      <c r="V313" s="394"/>
      <c r="W313" s="394"/>
      <c r="X313" s="394" t="s">
        <v>189</v>
      </c>
      <c r="Y313" s="394"/>
      <c r="Z313" s="394"/>
      <c r="AA313" s="394"/>
    </row>
    <row r="314" spans="1:27">
      <c r="A314" s="401" t="s">
        <v>1008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306</v>
      </c>
      <c r="P314" s="400" t="s">
        <v>189</v>
      </c>
      <c r="Q314" s="400"/>
      <c r="R314" s="400"/>
      <c r="S314" s="400"/>
      <c r="T314" s="400" t="s">
        <v>189</v>
      </c>
      <c r="U314" s="400"/>
      <c r="V314" s="400"/>
      <c r="W314" s="400"/>
      <c r="X314" s="400" t="s">
        <v>189</v>
      </c>
      <c r="Y314" s="400"/>
      <c r="Z314" s="400"/>
      <c r="AA314" s="400"/>
    </row>
    <row r="315" spans="1:27">
      <c r="A315" s="401" t="s">
        <v>1009</v>
      </c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171">
        <f t="shared" si="4"/>
        <v>307</v>
      </c>
      <c r="P315" s="400" t="s">
        <v>1100</v>
      </c>
      <c r="Q315" s="400"/>
      <c r="R315" s="400"/>
      <c r="S315" s="400"/>
      <c r="T315" s="400" t="s">
        <v>1074</v>
      </c>
      <c r="U315" s="400"/>
      <c r="V315" s="400"/>
      <c r="W315" s="400"/>
      <c r="X315" s="400" t="s">
        <v>1075</v>
      </c>
      <c r="Y315" s="400"/>
      <c r="Z315" s="400"/>
      <c r="AA315" s="400"/>
    </row>
    <row r="316" spans="1:27" ht="15.75" thickBot="1">
      <c r="A316" s="430" t="s">
        <v>461</v>
      </c>
      <c r="B316" s="430"/>
      <c r="C316" s="430"/>
      <c r="D316" s="430"/>
      <c r="E316" s="430"/>
      <c r="F316" s="430"/>
      <c r="G316" s="430"/>
      <c r="H316" s="430"/>
      <c r="I316" s="430"/>
      <c r="J316" s="430"/>
      <c r="K316" s="430"/>
      <c r="L316" s="430"/>
      <c r="M316" s="430"/>
      <c r="N316" s="430"/>
      <c r="O316" s="172">
        <f t="shared" si="4"/>
        <v>308</v>
      </c>
      <c r="P316" s="431" t="s">
        <v>189</v>
      </c>
      <c r="Q316" s="431"/>
      <c r="R316" s="431"/>
      <c r="S316" s="431"/>
      <c r="T316" s="431" t="s">
        <v>189</v>
      </c>
      <c r="U316" s="431"/>
      <c r="V316" s="431"/>
      <c r="W316" s="431"/>
      <c r="X316" s="431" t="s">
        <v>189</v>
      </c>
      <c r="Y316" s="431"/>
      <c r="Z316" s="431"/>
      <c r="AA316" s="431"/>
    </row>
    <row r="317" spans="1:27" ht="15.75" thickTop="1"/>
  </sheetData>
  <mergeCells count="1243">
    <mergeCell ref="T316:W316"/>
    <mergeCell ref="X316:AA316"/>
    <mergeCell ref="A2:AA4"/>
    <mergeCell ref="P6:S7"/>
    <mergeCell ref="T6:W7"/>
    <mergeCell ref="X6:AA7"/>
    <mergeCell ref="T315:W315"/>
    <mergeCell ref="X315:AA315"/>
    <mergeCell ref="A316:N316"/>
    <mergeCell ref="P316:S316"/>
    <mergeCell ref="T314:W314"/>
    <mergeCell ref="X314:AA314"/>
    <mergeCell ref="A315:N315"/>
    <mergeCell ref="P315:S315"/>
    <mergeCell ref="T313:W313"/>
    <mergeCell ref="X313:AA313"/>
    <mergeCell ref="A314:N314"/>
    <mergeCell ref="P314:S314"/>
    <mergeCell ref="T312:W312"/>
    <mergeCell ref="X312:AA312"/>
    <mergeCell ref="A313:N313"/>
    <mergeCell ref="P313:S313"/>
    <mergeCell ref="T311:W311"/>
    <mergeCell ref="X311:AA311"/>
    <mergeCell ref="A312:N312"/>
    <mergeCell ref="P312:S312"/>
    <mergeCell ref="T310:W310"/>
    <mergeCell ref="X310:AA310"/>
    <mergeCell ref="A311:N311"/>
    <mergeCell ref="P311:S311"/>
    <mergeCell ref="T309:W309"/>
    <mergeCell ref="X309:AA309"/>
    <mergeCell ref="A310:N310"/>
    <mergeCell ref="P310:S310"/>
    <mergeCell ref="T308:W308"/>
    <mergeCell ref="X308:AA308"/>
    <mergeCell ref="A309:N309"/>
    <mergeCell ref="P309:S309"/>
    <mergeCell ref="T307:W307"/>
    <mergeCell ref="X307:AA307"/>
    <mergeCell ref="A308:N308"/>
    <mergeCell ref="P308:S308"/>
    <mergeCell ref="T306:W306"/>
    <mergeCell ref="X306:AA306"/>
    <mergeCell ref="A307:N307"/>
    <mergeCell ref="P307:S307"/>
    <mergeCell ref="T305:W305"/>
    <mergeCell ref="X305:AA305"/>
    <mergeCell ref="A306:N306"/>
    <mergeCell ref="P306:S306"/>
    <mergeCell ref="T304:W304"/>
    <mergeCell ref="X304:AA304"/>
    <mergeCell ref="A305:N305"/>
    <mergeCell ref="P305:S305"/>
    <mergeCell ref="T303:W303"/>
    <mergeCell ref="X303:AA303"/>
    <mergeCell ref="A304:N304"/>
    <mergeCell ref="P304:S304"/>
    <mergeCell ref="T302:W302"/>
    <mergeCell ref="X302:AA302"/>
    <mergeCell ref="A303:N303"/>
    <mergeCell ref="P303:S303"/>
    <mergeCell ref="T301:W301"/>
    <mergeCell ref="X301:AA301"/>
    <mergeCell ref="A302:N302"/>
    <mergeCell ref="P302:S302"/>
    <mergeCell ref="T300:W300"/>
    <mergeCell ref="X300:AA300"/>
    <mergeCell ref="A301:N301"/>
    <mergeCell ref="P301:S301"/>
    <mergeCell ref="T299:W299"/>
    <mergeCell ref="X299:AA299"/>
    <mergeCell ref="A300:N300"/>
    <mergeCell ref="P300:S300"/>
    <mergeCell ref="T298:W298"/>
    <mergeCell ref="X298:AA298"/>
    <mergeCell ref="A299:N299"/>
    <mergeCell ref="P299:S299"/>
    <mergeCell ref="T297:W297"/>
    <mergeCell ref="X297:AA297"/>
    <mergeCell ref="A298:N298"/>
    <mergeCell ref="P298:S298"/>
    <mergeCell ref="T296:W296"/>
    <mergeCell ref="X296:AA296"/>
    <mergeCell ref="A297:N297"/>
    <mergeCell ref="P297:S297"/>
    <mergeCell ref="T295:W295"/>
    <mergeCell ref="X295:AA295"/>
    <mergeCell ref="A296:N296"/>
    <mergeCell ref="P296:S296"/>
    <mergeCell ref="T294:W294"/>
    <mergeCell ref="X294:AA294"/>
    <mergeCell ref="A295:N295"/>
    <mergeCell ref="P295:S295"/>
    <mergeCell ref="T293:W293"/>
    <mergeCell ref="X293:AA293"/>
    <mergeCell ref="A294:N294"/>
    <mergeCell ref="P294:S294"/>
    <mergeCell ref="T292:W292"/>
    <mergeCell ref="X292:AA292"/>
    <mergeCell ref="A293:N293"/>
    <mergeCell ref="P293:S293"/>
    <mergeCell ref="T291:W291"/>
    <mergeCell ref="X291:AA291"/>
    <mergeCell ref="A292:N292"/>
    <mergeCell ref="P292:S292"/>
    <mergeCell ref="T290:W290"/>
    <mergeCell ref="X290:AA290"/>
    <mergeCell ref="A291:N291"/>
    <mergeCell ref="P291:S291"/>
    <mergeCell ref="T289:W289"/>
    <mergeCell ref="X289:AA289"/>
    <mergeCell ref="A290:N290"/>
    <mergeCell ref="P290:S290"/>
    <mergeCell ref="T288:W288"/>
    <mergeCell ref="X288:AA288"/>
    <mergeCell ref="A289:N289"/>
    <mergeCell ref="P289:S289"/>
    <mergeCell ref="T287:W287"/>
    <mergeCell ref="X287:AA287"/>
    <mergeCell ref="A288:N288"/>
    <mergeCell ref="P288:S288"/>
    <mergeCell ref="T286:W286"/>
    <mergeCell ref="X286:AA286"/>
    <mergeCell ref="A287:N287"/>
    <mergeCell ref="P287:S287"/>
    <mergeCell ref="T285:W285"/>
    <mergeCell ref="X285:AA285"/>
    <mergeCell ref="A286:N286"/>
    <mergeCell ref="P286:S286"/>
    <mergeCell ref="T284:W284"/>
    <mergeCell ref="X284:AA284"/>
    <mergeCell ref="A285:N285"/>
    <mergeCell ref="P285:S285"/>
    <mergeCell ref="T283:W283"/>
    <mergeCell ref="X283:AA283"/>
    <mergeCell ref="A284:N284"/>
    <mergeCell ref="P284:S284"/>
    <mergeCell ref="T282:W282"/>
    <mergeCell ref="X282:AA282"/>
    <mergeCell ref="A283:N283"/>
    <mergeCell ref="P283:S283"/>
    <mergeCell ref="T281:W281"/>
    <mergeCell ref="X281:AA281"/>
    <mergeCell ref="A282:N282"/>
    <mergeCell ref="P282:S282"/>
    <mergeCell ref="T280:W280"/>
    <mergeCell ref="X280:AA280"/>
    <mergeCell ref="A281:N281"/>
    <mergeCell ref="P281:S281"/>
    <mergeCell ref="T279:W279"/>
    <mergeCell ref="X279:AA279"/>
    <mergeCell ref="A280:N280"/>
    <mergeCell ref="P280:S280"/>
    <mergeCell ref="T278:W278"/>
    <mergeCell ref="X278:AA278"/>
    <mergeCell ref="A279:N279"/>
    <mergeCell ref="P279:S279"/>
    <mergeCell ref="T277:W277"/>
    <mergeCell ref="X277:AA277"/>
    <mergeCell ref="A278:N278"/>
    <mergeCell ref="P278:S278"/>
    <mergeCell ref="T276:W276"/>
    <mergeCell ref="X276:AA276"/>
    <mergeCell ref="A277:N277"/>
    <mergeCell ref="P277:S277"/>
    <mergeCell ref="T275:W275"/>
    <mergeCell ref="X275:AA275"/>
    <mergeCell ref="A276:N276"/>
    <mergeCell ref="P276:S276"/>
    <mergeCell ref="T274:W274"/>
    <mergeCell ref="X274:AA274"/>
    <mergeCell ref="A275:N275"/>
    <mergeCell ref="P275:S275"/>
    <mergeCell ref="T273:W273"/>
    <mergeCell ref="X273:AA273"/>
    <mergeCell ref="A274:N274"/>
    <mergeCell ref="P274:S274"/>
    <mergeCell ref="T272:W272"/>
    <mergeCell ref="X272:AA272"/>
    <mergeCell ref="A273:N273"/>
    <mergeCell ref="P273:S273"/>
    <mergeCell ref="T271:W271"/>
    <mergeCell ref="X271:AA271"/>
    <mergeCell ref="A272:N272"/>
    <mergeCell ref="P272:S272"/>
    <mergeCell ref="T270:W270"/>
    <mergeCell ref="X270:AA270"/>
    <mergeCell ref="A271:N271"/>
    <mergeCell ref="P271:S271"/>
    <mergeCell ref="T269:W269"/>
    <mergeCell ref="X269:AA269"/>
    <mergeCell ref="A270:N270"/>
    <mergeCell ref="P270:S270"/>
    <mergeCell ref="T268:W268"/>
    <mergeCell ref="X268:AA268"/>
    <mergeCell ref="A269:N269"/>
    <mergeCell ref="P269:S269"/>
    <mergeCell ref="T267:W267"/>
    <mergeCell ref="X267:AA267"/>
    <mergeCell ref="A268:N268"/>
    <mergeCell ref="P268:S268"/>
    <mergeCell ref="T266:W266"/>
    <mergeCell ref="X266:AA266"/>
    <mergeCell ref="A267:N267"/>
    <mergeCell ref="P267:S267"/>
    <mergeCell ref="T265:W265"/>
    <mergeCell ref="X265:AA265"/>
    <mergeCell ref="A266:N266"/>
    <mergeCell ref="P266:S266"/>
    <mergeCell ref="T264:W264"/>
    <mergeCell ref="X264:AA264"/>
    <mergeCell ref="A265:N265"/>
    <mergeCell ref="P265:S265"/>
    <mergeCell ref="T263:W263"/>
    <mergeCell ref="X263:AA263"/>
    <mergeCell ref="A264:N264"/>
    <mergeCell ref="P264:S264"/>
    <mergeCell ref="T262:W262"/>
    <mergeCell ref="X262:AA262"/>
    <mergeCell ref="A263:N263"/>
    <mergeCell ref="P263:S263"/>
    <mergeCell ref="T261:W261"/>
    <mergeCell ref="X261:AA261"/>
    <mergeCell ref="A262:N262"/>
    <mergeCell ref="P262:S262"/>
    <mergeCell ref="T260:W260"/>
    <mergeCell ref="X260:AA260"/>
    <mergeCell ref="A261:N261"/>
    <mergeCell ref="P261:S261"/>
    <mergeCell ref="T259:W259"/>
    <mergeCell ref="X259:AA259"/>
    <mergeCell ref="A260:N260"/>
    <mergeCell ref="P260:S260"/>
    <mergeCell ref="T258:W258"/>
    <mergeCell ref="X258:AA258"/>
    <mergeCell ref="A259:N259"/>
    <mergeCell ref="P259:S259"/>
    <mergeCell ref="T257:W257"/>
    <mergeCell ref="X257:AA257"/>
    <mergeCell ref="A258:N258"/>
    <mergeCell ref="P258:S258"/>
    <mergeCell ref="T256:W256"/>
    <mergeCell ref="X256:AA256"/>
    <mergeCell ref="A257:N257"/>
    <mergeCell ref="P257:S257"/>
    <mergeCell ref="T255:W255"/>
    <mergeCell ref="X255:AA255"/>
    <mergeCell ref="A256:N256"/>
    <mergeCell ref="P256:S256"/>
    <mergeCell ref="T254:W254"/>
    <mergeCell ref="X254:AA254"/>
    <mergeCell ref="A255:N255"/>
    <mergeCell ref="P255:S255"/>
    <mergeCell ref="T253:W253"/>
    <mergeCell ref="X253:AA253"/>
    <mergeCell ref="A254:N254"/>
    <mergeCell ref="P254:S254"/>
    <mergeCell ref="T252:W252"/>
    <mergeCell ref="X252:AA252"/>
    <mergeCell ref="A253:N253"/>
    <mergeCell ref="P253:S253"/>
    <mergeCell ref="T251:W251"/>
    <mergeCell ref="X251:AA251"/>
    <mergeCell ref="A252:N252"/>
    <mergeCell ref="P252:S252"/>
    <mergeCell ref="T250:W250"/>
    <mergeCell ref="X250:AA250"/>
    <mergeCell ref="A251:N251"/>
    <mergeCell ref="P251:S251"/>
    <mergeCell ref="T249:W249"/>
    <mergeCell ref="X249:AA249"/>
    <mergeCell ref="A250:N250"/>
    <mergeCell ref="P250:S250"/>
    <mergeCell ref="T248:W248"/>
    <mergeCell ref="X248:AA248"/>
    <mergeCell ref="A249:N249"/>
    <mergeCell ref="P249:S249"/>
    <mergeCell ref="T247:W247"/>
    <mergeCell ref="X247:AA247"/>
    <mergeCell ref="A248:N248"/>
    <mergeCell ref="P248:S248"/>
    <mergeCell ref="T246:W246"/>
    <mergeCell ref="X246:AA246"/>
    <mergeCell ref="A247:N247"/>
    <mergeCell ref="P247:S247"/>
    <mergeCell ref="T245:W245"/>
    <mergeCell ref="X245:AA245"/>
    <mergeCell ref="A246:N246"/>
    <mergeCell ref="P246:S246"/>
    <mergeCell ref="T244:W244"/>
    <mergeCell ref="X244:AA244"/>
    <mergeCell ref="A245:N245"/>
    <mergeCell ref="P245:S245"/>
    <mergeCell ref="T243:W243"/>
    <mergeCell ref="X243:AA243"/>
    <mergeCell ref="A244:N244"/>
    <mergeCell ref="P244:S244"/>
    <mergeCell ref="T242:W242"/>
    <mergeCell ref="X242:AA242"/>
    <mergeCell ref="A243:N243"/>
    <mergeCell ref="P243:S243"/>
    <mergeCell ref="T241:W241"/>
    <mergeCell ref="X241:AA241"/>
    <mergeCell ref="A242:N242"/>
    <mergeCell ref="P242:S242"/>
    <mergeCell ref="T240:W240"/>
    <mergeCell ref="X240:AA240"/>
    <mergeCell ref="A241:N241"/>
    <mergeCell ref="P241:S241"/>
    <mergeCell ref="T239:W239"/>
    <mergeCell ref="X239:AA239"/>
    <mergeCell ref="A240:N240"/>
    <mergeCell ref="P240:S240"/>
    <mergeCell ref="T238:W238"/>
    <mergeCell ref="X238:AA238"/>
    <mergeCell ref="A239:N239"/>
    <mergeCell ref="P239:S239"/>
    <mergeCell ref="T237:W237"/>
    <mergeCell ref="X237:AA237"/>
    <mergeCell ref="A238:N238"/>
    <mergeCell ref="P238:S238"/>
    <mergeCell ref="T236:W236"/>
    <mergeCell ref="X236:AA236"/>
    <mergeCell ref="A237:N237"/>
    <mergeCell ref="P237:S237"/>
    <mergeCell ref="T235:W235"/>
    <mergeCell ref="X235:AA235"/>
    <mergeCell ref="A236:N236"/>
    <mergeCell ref="P236:S236"/>
    <mergeCell ref="T234:W234"/>
    <mergeCell ref="X234:AA234"/>
    <mergeCell ref="A235:N235"/>
    <mergeCell ref="P235:S235"/>
    <mergeCell ref="T233:W233"/>
    <mergeCell ref="X233:AA233"/>
    <mergeCell ref="A234:N234"/>
    <mergeCell ref="P234:S234"/>
    <mergeCell ref="T232:W232"/>
    <mergeCell ref="X232:AA232"/>
    <mergeCell ref="A233:N233"/>
    <mergeCell ref="P233:S233"/>
    <mergeCell ref="T231:W231"/>
    <mergeCell ref="X231:AA231"/>
    <mergeCell ref="A232:N232"/>
    <mergeCell ref="P232:S232"/>
    <mergeCell ref="T230:W230"/>
    <mergeCell ref="X230:AA230"/>
    <mergeCell ref="A231:N231"/>
    <mergeCell ref="P231:S231"/>
    <mergeCell ref="T229:W229"/>
    <mergeCell ref="X229:AA229"/>
    <mergeCell ref="A230:N230"/>
    <mergeCell ref="P230:S230"/>
    <mergeCell ref="T228:W228"/>
    <mergeCell ref="X228:AA228"/>
    <mergeCell ref="A229:N229"/>
    <mergeCell ref="P229:S229"/>
    <mergeCell ref="T227:W227"/>
    <mergeCell ref="X227:AA227"/>
    <mergeCell ref="A228:N228"/>
    <mergeCell ref="P228:S228"/>
    <mergeCell ref="T226:W226"/>
    <mergeCell ref="X226:AA226"/>
    <mergeCell ref="A227:N227"/>
    <mergeCell ref="P227:S227"/>
    <mergeCell ref="T225:W225"/>
    <mergeCell ref="X225:AA225"/>
    <mergeCell ref="A226:N226"/>
    <mergeCell ref="P226:S226"/>
    <mergeCell ref="T224:W224"/>
    <mergeCell ref="X224:AA224"/>
    <mergeCell ref="A225:N225"/>
    <mergeCell ref="P225:S225"/>
    <mergeCell ref="T223:W223"/>
    <mergeCell ref="X223:AA223"/>
    <mergeCell ref="A224:N224"/>
    <mergeCell ref="P224:S224"/>
    <mergeCell ref="T222:W222"/>
    <mergeCell ref="X222:AA222"/>
    <mergeCell ref="A223:N223"/>
    <mergeCell ref="P223:S223"/>
    <mergeCell ref="T221:W221"/>
    <mergeCell ref="X221:AA221"/>
    <mergeCell ref="A222:N222"/>
    <mergeCell ref="P222:S222"/>
    <mergeCell ref="T220:W220"/>
    <mergeCell ref="X220:AA220"/>
    <mergeCell ref="A221:N221"/>
    <mergeCell ref="P221:S221"/>
    <mergeCell ref="T219:W219"/>
    <mergeCell ref="X219:AA219"/>
    <mergeCell ref="A220:N220"/>
    <mergeCell ref="P220:S220"/>
    <mergeCell ref="T218:W218"/>
    <mergeCell ref="X218:AA218"/>
    <mergeCell ref="A219:N219"/>
    <mergeCell ref="P219:S219"/>
    <mergeCell ref="T217:W217"/>
    <mergeCell ref="X217:AA217"/>
    <mergeCell ref="A218:N218"/>
    <mergeCell ref="P218:S218"/>
    <mergeCell ref="T216:W216"/>
    <mergeCell ref="X216:AA216"/>
    <mergeCell ref="A217:N217"/>
    <mergeCell ref="P217:S217"/>
    <mergeCell ref="T215:W215"/>
    <mergeCell ref="X215:AA215"/>
    <mergeCell ref="A216:N216"/>
    <mergeCell ref="P216:S216"/>
    <mergeCell ref="T214:W214"/>
    <mergeCell ref="X214:AA214"/>
    <mergeCell ref="A215:N215"/>
    <mergeCell ref="P215:S215"/>
    <mergeCell ref="T213:W213"/>
    <mergeCell ref="X213:AA213"/>
    <mergeCell ref="A214:N214"/>
    <mergeCell ref="P214:S214"/>
    <mergeCell ref="T212:W212"/>
    <mergeCell ref="X212:AA212"/>
    <mergeCell ref="A213:N213"/>
    <mergeCell ref="P213:S213"/>
    <mergeCell ref="T211:W211"/>
    <mergeCell ref="X211:AA211"/>
    <mergeCell ref="A212:N212"/>
    <mergeCell ref="P212:S212"/>
    <mergeCell ref="T210:W210"/>
    <mergeCell ref="X210:AA210"/>
    <mergeCell ref="A211:N211"/>
    <mergeCell ref="P211:S211"/>
    <mergeCell ref="T209:W209"/>
    <mergeCell ref="X209:AA209"/>
    <mergeCell ref="A210:N210"/>
    <mergeCell ref="P210:S210"/>
    <mergeCell ref="T208:W208"/>
    <mergeCell ref="X208:AA208"/>
    <mergeCell ref="A209:N209"/>
    <mergeCell ref="P209:S209"/>
    <mergeCell ref="T207:W207"/>
    <mergeCell ref="X207:AA207"/>
    <mergeCell ref="A208:N208"/>
    <mergeCell ref="P208:S208"/>
    <mergeCell ref="T206:W206"/>
    <mergeCell ref="X206:AA206"/>
    <mergeCell ref="A207:N207"/>
    <mergeCell ref="P207:S207"/>
    <mergeCell ref="T205:W205"/>
    <mergeCell ref="X205:AA205"/>
    <mergeCell ref="A206:N206"/>
    <mergeCell ref="P206:S206"/>
    <mergeCell ref="T204:W204"/>
    <mergeCell ref="X204:AA204"/>
    <mergeCell ref="A205:N205"/>
    <mergeCell ref="P205:S205"/>
    <mergeCell ref="T203:W203"/>
    <mergeCell ref="X203:AA203"/>
    <mergeCell ref="A204:N204"/>
    <mergeCell ref="P204:S204"/>
    <mergeCell ref="T202:W202"/>
    <mergeCell ref="X202:AA202"/>
    <mergeCell ref="A203:N203"/>
    <mergeCell ref="P203:S203"/>
    <mergeCell ref="T201:W201"/>
    <mergeCell ref="X201:AA201"/>
    <mergeCell ref="A202:N202"/>
    <mergeCell ref="P202:S202"/>
    <mergeCell ref="T200:W200"/>
    <mergeCell ref="X200:AA200"/>
    <mergeCell ref="A201:N201"/>
    <mergeCell ref="P201:S201"/>
    <mergeCell ref="T199:W199"/>
    <mergeCell ref="X199:AA199"/>
    <mergeCell ref="A200:N200"/>
    <mergeCell ref="P200:S200"/>
    <mergeCell ref="T198:W198"/>
    <mergeCell ref="X198:AA198"/>
    <mergeCell ref="A199:N199"/>
    <mergeCell ref="P199:S199"/>
    <mergeCell ref="T197:W197"/>
    <mergeCell ref="X197:AA197"/>
    <mergeCell ref="A198:N198"/>
    <mergeCell ref="P198:S198"/>
    <mergeCell ref="T196:W196"/>
    <mergeCell ref="X196:AA196"/>
    <mergeCell ref="A197:N197"/>
    <mergeCell ref="P197:S197"/>
    <mergeCell ref="T195:W195"/>
    <mergeCell ref="X195:AA195"/>
    <mergeCell ref="A196:N196"/>
    <mergeCell ref="P196:S196"/>
    <mergeCell ref="T194:W194"/>
    <mergeCell ref="X194:AA194"/>
    <mergeCell ref="A195:N195"/>
    <mergeCell ref="P195:S195"/>
    <mergeCell ref="T193:W193"/>
    <mergeCell ref="X193:AA193"/>
    <mergeCell ref="A194:N194"/>
    <mergeCell ref="P194:S194"/>
    <mergeCell ref="T192:W192"/>
    <mergeCell ref="X192:AA192"/>
    <mergeCell ref="A193:N193"/>
    <mergeCell ref="P193:S193"/>
    <mergeCell ref="T191:W191"/>
    <mergeCell ref="X191:AA191"/>
    <mergeCell ref="A192:N192"/>
    <mergeCell ref="P192:S192"/>
    <mergeCell ref="T190:W190"/>
    <mergeCell ref="X190:AA190"/>
    <mergeCell ref="A191:N191"/>
    <mergeCell ref="P191:S191"/>
    <mergeCell ref="T189:W189"/>
    <mergeCell ref="X189:AA189"/>
    <mergeCell ref="A190:N190"/>
    <mergeCell ref="P190:S190"/>
    <mergeCell ref="T188:W188"/>
    <mergeCell ref="X188:AA188"/>
    <mergeCell ref="A189:N189"/>
    <mergeCell ref="P189:S189"/>
    <mergeCell ref="T187:W187"/>
    <mergeCell ref="X187:AA187"/>
    <mergeCell ref="A188:N188"/>
    <mergeCell ref="P188:S188"/>
    <mergeCell ref="T186:W186"/>
    <mergeCell ref="X186:AA186"/>
    <mergeCell ref="A187:N187"/>
    <mergeCell ref="P187:S187"/>
    <mergeCell ref="T185:W185"/>
    <mergeCell ref="X185:AA185"/>
    <mergeCell ref="A186:N186"/>
    <mergeCell ref="P186:S186"/>
    <mergeCell ref="T184:W184"/>
    <mergeCell ref="X184:AA184"/>
    <mergeCell ref="A185:N185"/>
    <mergeCell ref="P185:S185"/>
    <mergeCell ref="T183:W183"/>
    <mergeCell ref="X183:AA183"/>
    <mergeCell ref="A184:N184"/>
    <mergeCell ref="P184:S184"/>
    <mergeCell ref="T182:W182"/>
    <mergeCell ref="X182:AA182"/>
    <mergeCell ref="A183:N183"/>
    <mergeCell ref="P183:S183"/>
    <mergeCell ref="T181:W181"/>
    <mergeCell ref="X181:AA181"/>
    <mergeCell ref="A182:N182"/>
    <mergeCell ref="P182:S182"/>
    <mergeCell ref="T180:W180"/>
    <mergeCell ref="X180:AA180"/>
    <mergeCell ref="A181:N181"/>
    <mergeCell ref="P181:S181"/>
    <mergeCell ref="T179:W179"/>
    <mergeCell ref="X179:AA179"/>
    <mergeCell ref="A180:N180"/>
    <mergeCell ref="P180:S180"/>
    <mergeCell ref="T178:W178"/>
    <mergeCell ref="X178:AA178"/>
    <mergeCell ref="A179:N179"/>
    <mergeCell ref="P179:S179"/>
    <mergeCell ref="T177:W177"/>
    <mergeCell ref="X177:AA177"/>
    <mergeCell ref="A178:N178"/>
    <mergeCell ref="P178:S178"/>
    <mergeCell ref="T176:W176"/>
    <mergeCell ref="X176:AA176"/>
    <mergeCell ref="A177:N177"/>
    <mergeCell ref="P177:S177"/>
    <mergeCell ref="T175:W175"/>
    <mergeCell ref="X175:AA175"/>
    <mergeCell ref="A176:N176"/>
    <mergeCell ref="P176:S176"/>
    <mergeCell ref="T174:W174"/>
    <mergeCell ref="X174:AA174"/>
    <mergeCell ref="A175:N175"/>
    <mergeCell ref="P175:S175"/>
    <mergeCell ref="T173:W173"/>
    <mergeCell ref="X173:AA173"/>
    <mergeCell ref="A174:N174"/>
    <mergeCell ref="P174:S174"/>
    <mergeCell ref="T172:W172"/>
    <mergeCell ref="X172:AA172"/>
    <mergeCell ref="A173:N173"/>
    <mergeCell ref="P173:S173"/>
    <mergeCell ref="T171:W171"/>
    <mergeCell ref="X171:AA171"/>
    <mergeCell ref="A172:N172"/>
    <mergeCell ref="P172:S172"/>
    <mergeCell ref="T170:W170"/>
    <mergeCell ref="X170:AA170"/>
    <mergeCell ref="A171:N171"/>
    <mergeCell ref="P171:S171"/>
    <mergeCell ref="T169:W169"/>
    <mergeCell ref="X169:AA169"/>
    <mergeCell ref="A170:N170"/>
    <mergeCell ref="P170:S170"/>
    <mergeCell ref="T168:W168"/>
    <mergeCell ref="X168:AA168"/>
    <mergeCell ref="A169:N169"/>
    <mergeCell ref="P169:S169"/>
    <mergeCell ref="T167:W167"/>
    <mergeCell ref="X167:AA167"/>
    <mergeCell ref="A168:N168"/>
    <mergeCell ref="P168:S168"/>
    <mergeCell ref="T166:W166"/>
    <mergeCell ref="X166:AA166"/>
    <mergeCell ref="A167:N167"/>
    <mergeCell ref="P167:S167"/>
    <mergeCell ref="T165:W165"/>
    <mergeCell ref="X165:AA165"/>
    <mergeCell ref="A166:N166"/>
    <mergeCell ref="P166:S166"/>
    <mergeCell ref="T164:W164"/>
    <mergeCell ref="X164:AA164"/>
    <mergeCell ref="A165:N165"/>
    <mergeCell ref="P165:S165"/>
    <mergeCell ref="T163:W163"/>
    <mergeCell ref="X163:AA163"/>
    <mergeCell ref="A164:N164"/>
    <mergeCell ref="P164:S164"/>
    <mergeCell ref="T162:W162"/>
    <mergeCell ref="X162:AA162"/>
    <mergeCell ref="A163:N163"/>
    <mergeCell ref="P163:S163"/>
    <mergeCell ref="T161:W161"/>
    <mergeCell ref="X161:AA161"/>
    <mergeCell ref="A162:N162"/>
    <mergeCell ref="P162:S162"/>
    <mergeCell ref="T160:W160"/>
    <mergeCell ref="X160:AA160"/>
    <mergeCell ref="A161:N161"/>
    <mergeCell ref="P161:S161"/>
    <mergeCell ref="T159:W159"/>
    <mergeCell ref="X159:AA159"/>
    <mergeCell ref="A160:N160"/>
    <mergeCell ref="P160:S160"/>
    <mergeCell ref="T158:W158"/>
    <mergeCell ref="X158:AA158"/>
    <mergeCell ref="A159:N159"/>
    <mergeCell ref="P159:S159"/>
    <mergeCell ref="T157:W157"/>
    <mergeCell ref="X157:AA157"/>
    <mergeCell ref="A158:N158"/>
    <mergeCell ref="P158:S158"/>
    <mergeCell ref="T156:W156"/>
    <mergeCell ref="X156:AA156"/>
    <mergeCell ref="A157:N157"/>
    <mergeCell ref="P157:S157"/>
    <mergeCell ref="T155:W155"/>
    <mergeCell ref="X155:AA155"/>
    <mergeCell ref="A156:N156"/>
    <mergeCell ref="P156:S156"/>
    <mergeCell ref="T154:W154"/>
    <mergeCell ref="X154:AA154"/>
    <mergeCell ref="A155:N155"/>
    <mergeCell ref="P155:S155"/>
    <mergeCell ref="T153:W153"/>
    <mergeCell ref="X153:AA153"/>
    <mergeCell ref="A154:N154"/>
    <mergeCell ref="P154:S154"/>
    <mergeCell ref="T152:W152"/>
    <mergeCell ref="X152:AA152"/>
    <mergeCell ref="A153:N153"/>
    <mergeCell ref="P153:S153"/>
    <mergeCell ref="T151:W151"/>
    <mergeCell ref="X151:AA151"/>
    <mergeCell ref="A152:N152"/>
    <mergeCell ref="P152:S152"/>
    <mergeCell ref="T150:W150"/>
    <mergeCell ref="X150:AA150"/>
    <mergeCell ref="A151:N151"/>
    <mergeCell ref="P151:S151"/>
    <mergeCell ref="T149:W149"/>
    <mergeCell ref="X149:AA149"/>
    <mergeCell ref="A150:N150"/>
    <mergeCell ref="P150:S150"/>
    <mergeCell ref="T148:W148"/>
    <mergeCell ref="X148:AA148"/>
    <mergeCell ref="A149:N149"/>
    <mergeCell ref="P149:S149"/>
    <mergeCell ref="T147:W147"/>
    <mergeCell ref="X147:AA147"/>
    <mergeCell ref="A148:N148"/>
    <mergeCell ref="P148:S148"/>
    <mergeCell ref="T146:W146"/>
    <mergeCell ref="X146:AA146"/>
    <mergeCell ref="A147:N147"/>
    <mergeCell ref="P147:S147"/>
    <mergeCell ref="T145:W145"/>
    <mergeCell ref="X145:AA145"/>
    <mergeCell ref="A146:N146"/>
    <mergeCell ref="P146:S146"/>
    <mergeCell ref="T144:W144"/>
    <mergeCell ref="X144:AA144"/>
    <mergeCell ref="A145:N145"/>
    <mergeCell ref="P145:S145"/>
    <mergeCell ref="T143:W143"/>
    <mergeCell ref="X143:AA143"/>
    <mergeCell ref="A144:N144"/>
    <mergeCell ref="P144:S144"/>
    <mergeCell ref="T142:W142"/>
    <mergeCell ref="X142:AA142"/>
    <mergeCell ref="A143:N143"/>
    <mergeCell ref="P143:S143"/>
    <mergeCell ref="T141:W141"/>
    <mergeCell ref="X141:AA141"/>
    <mergeCell ref="A142:N142"/>
    <mergeCell ref="P142:S142"/>
    <mergeCell ref="T140:W140"/>
    <mergeCell ref="X140:AA140"/>
    <mergeCell ref="A141:N141"/>
    <mergeCell ref="P141:S141"/>
    <mergeCell ref="T139:W139"/>
    <mergeCell ref="X139:AA139"/>
    <mergeCell ref="A140:N140"/>
    <mergeCell ref="P140:S140"/>
    <mergeCell ref="T138:W138"/>
    <mergeCell ref="X138:AA138"/>
    <mergeCell ref="A139:N139"/>
    <mergeCell ref="P139:S139"/>
    <mergeCell ref="T137:W137"/>
    <mergeCell ref="X137:AA137"/>
    <mergeCell ref="A138:N138"/>
    <mergeCell ref="P138:S138"/>
    <mergeCell ref="T136:W136"/>
    <mergeCell ref="X136:AA136"/>
    <mergeCell ref="A137:N137"/>
    <mergeCell ref="P137:S137"/>
    <mergeCell ref="T135:W135"/>
    <mergeCell ref="X135:AA135"/>
    <mergeCell ref="A136:N136"/>
    <mergeCell ref="P136:S136"/>
    <mergeCell ref="T134:W134"/>
    <mergeCell ref="X134:AA134"/>
    <mergeCell ref="A135:N135"/>
    <mergeCell ref="P135:S135"/>
    <mergeCell ref="T133:W133"/>
    <mergeCell ref="X133:AA133"/>
    <mergeCell ref="A134:N134"/>
    <mergeCell ref="P134:S134"/>
    <mergeCell ref="T132:W132"/>
    <mergeCell ref="X132:AA132"/>
    <mergeCell ref="A133:N133"/>
    <mergeCell ref="P133:S133"/>
    <mergeCell ref="T131:W131"/>
    <mergeCell ref="X131:AA131"/>
    <mergeCell ref="A132:N132"/>
    <mergeCell ref="P132:S132"/>
    <mergeCell ref="T130:W130"/>
    <mergeCell ref="X130:AA130"/>
    <mergeCell ref="A131:N131"/>
    <mergeCell ref="P131:S131"/>
    <mergeCell ref="T129:W129"/>
    <mergeCell ref="X129:AA129"/>
    <mergeCell ref="A130:N130"/>
    <mergeCell ref="P130:S130"/>
    <mergeCell ref="T128:W128"/>
    <mergeCell ref="X128:AA128"/>
    <mergeCell ref="A129:N129"/>
    <mergeCell ref="P129:S129"/>
    <mergeCell ref="T127:W127"/>
    <mergeCell ref="X127:AA127"/>
    <mergeCell ref="A128:N128"/>
    <mergeCell ref="P128:S128"/>
    <mergeCell ref="T126:W126"/>
    <mergeCell ref="X126:AA126"/>
    <mergeCell ref="A127:N127"/>
    <mergeCell ref="P127:S127"/>
    <mergeCell ref="T125:W125"/>
    <mergeCell ref="X125:AA125"/>
    <mergeCell ref="A126:N126"/>
    <mergeCell ref="P126:S126"/>
    <mergeCell ref="T124:W124"/>
    <mergeCell ref="X124:AA124"/>
    <mergeCell ref="A125:N125"/>
    <mergeCell ref="P125:S125"/>
    <mergeCell ref="T123:W123"/>
    <mergeCell ref="X123:AA123"/>
    <mergeCell ref="A124:N124"/>
    <mergeCell ref="P124:S124"/>
    <mergeCell ref="T122:W122"/>
    <mergeCell ref="X122:AA122"/>
    <mergeCell ref="A123:N123"/>
    <mergeCell ref="P123:S123"/>
    <mergeCell ref="T121:W121"/>
    <mergeCell ref="X121:AA121"/>
    <mergeCell ref="A122:N122"/>
    <mergeCell ref="P122:S122"/>
    <mergeCell ref="T120:W120"/>
    <mergeCell ref="X120:AA120"/>
    <mergeCell ref="A121:N121"/>
    <mergeCell ref="P121:S121"/>
    <mergeCell ref="T119:W119"/>
    <mergeCell ref="X119:AA119"/>
    <mergeCell ref="A120:N120"/>
    <mergeCell ref="P120:S120"/>
    <mergeCell ref="T118:W118"/>
    <mergeCell ref="X118:AA118"/>
    <mergeCell ref="A119:N119"/>
    <mergeCell ref="P119:S119"/>
    <mergeCell ref="T117:W117"/>
    <mergeCell ref="X117:AA117"/>
    <mergeCell ref="A118:N118"/>
    <mergeCell ref="P118:S118"/>
    <mergeCell ref="T116:W116"/>
    <mergeCell ref="X116:AA116"/>
    <mergeCell ref="A117:N117"/>
    <mergeCell ref="P117:S117"/>
    <mergeCell ref="T115:W115"/>
    <mergeCell ref="X115:AA115"/>
    <mergeCell ref="A116:N116"/>
    <mergeCell ref="P116:S116"/>
    <mergeCell ref="T114:W114"/>
    <mergeCell ref="X114:AA114"/>
    <mergeCell ref="A115:N115"/>
    <mergeCell ref="P115:S115"/>
    <mergeCell ref="T113:W113"/>
    <mergeCell ref="X113:AA113"/>
    <mergeCell ref="A114:N114"/>
    <mergeCell ref="P114:S114"/>
    <mergeCell ref="T112:W112"/>
    <mergeCell ref="X112:AA112"/>
    <mergeCell ref="A113:N113"/>
    <mergeCell ref="P113:S113"/>
    <mergeCell ref="T111:W111"/>
    <mergeCell ref="X111:AA111"/>
    <mergeCell ref="A112:N112"/>
    <mergeCell ref="P112:S112"/>
    <mergeCell ref="T110:W110"/>
    <mergeCell ref="X110:AA110"/>
    <mergeCell ref="A111:N111"/>
    <mergeCell ref="P111:S111"/>
    <mergeCell ref="T109:W109"/>
    <mergeCell ref="X109:AA109"/>
    <mergeCell ref="A110:N110"/>
    <mergeCell ref="P110:S110"/>
    <mergeCell ref="T108:W108"/>
    <mergeCell ref="X108:AA108"/>
    <mergeCell ref="A109:N109"/>
    <mergeCell ref="P109:S109"/>
    <mergeCell ref="T107:W107"/>
    <mergeCell ref="X107:AA107"/>
    <mergeCell ref="A108:N108"/>
    <mergeCell ref="P108:S108"/>
    <mergeCell ref="T106:W106"/>
    <mergeCell ref="X106:AA106"/>
    <mergeCell ref="A107:N107"/>
    <mergeCell ref="P107:S107"/>
    <mergeCell ref="T105:W105"/>
    <mergeCell ref="X105:AA105"/>
    <mergeCell ref="A106:N106"/>
    <mergeCell ref="P106:S106"/>
    <mergeCell ref="T104:W104"/>
    <mergeCell ref="X104:AA104"/>
    <mergeCell ref="A105:N105"/>
    <mergeCell ref="P105:S105"/>
    <mergeCell ref="T103:W103"/>
    <mergeCell ref="X103:AA103"/>
    <mergeCell ref="A104:N104"/>
    <mergeCell ref="P104:S104"/>
    <mergeCell ref="T102:W102"/>
    <mergeCell ref="X102:AA102"/>
    <mergeCell ref="A103:N103"/>
    <mergeCell ref="P103:S103"/>
    <mergeCell ref="T101:W101"/>
    <mergeCell ref="X101:AA101"/>
    <mergeCell ref="A102:N102"/>
    <mergeCell ref="P102:S102"/>
    <mergeCell ref="T100:W100"/>
    <mergeCell ref="X100:AA100"/>
    <mergeCell ref="A101:N101"/>
    <mergeCell ref="P101:S101"/>
    <mergeCell ref="T99:W99"/>
    <mergeCell ref="X99:AA99"/>
    <mergeCell ref="A100:N100"/>
    <mergeCell ref="P100:S100"/>
    <mergeCell ref="T98:W98"/>
    <mergeCell ref="X98:AA98"/>
    <mergeCell ref="A99:N99"/>
    <mergeCell ref="P99:S99"/>
    <mergeCell ref="T97:W97"/>
    <mergeCell ref="X97:AA97"/>
    <mergeCell ref="A98:N98"/>
    <mergeCell ref="P98:S98"/>
    <mergeCell ref="T96:W96"/>
    <mergeCell ref="X96:AA96"/>
    <mergeCell ref="A97:N97"/>
    <mergeCell ref="P97:S97"/>
    <mergeCell ref="T95:W95"/>
    <mergeCell ref="X95:AA95"/>
    <mergeCell ref="A96:N96"/>
    <mergeCell ref="P96:S96"/>
    <mergeCell ref="T94:W94"/>
    <mergeCell ref="X94:AA94"/>
    <mergeCell ref="A95:N95"/>
    <mergeCell ref="P95:S95"/>
    <mergeCell ref="T93:W93"/>
    <mergeCell ref="X93:AA93"/>
    <mergeCell ref="A94:N94"/>
    <mergeCell ref="P94:S94"/>
    <mergeCell ref="T92:W92"/>
    <mergeCell ref="X92:AA92"/>
    <mergeCell ref="A93:N93"/>
    <mergeCell ref="P93:S93"/>
    <mergeCell ref="T91:W91"/>
    <mergeCell ref="X91:AA91"/>
    <mergeCell ref="A92:N92"/>
    <mergeCell ref="P92:S92"/>
    <mergeCell ref="T90:W90"/>
    <mergeCell ref="X90:AA90"/>
    <mergeCell ref="A91:N91"/>
    <mergeCell ref="P91:S91"/>
    <mergeCell ref="T89:W89"/>
    <mergeCell ref="X89:AA89"/>
    <mergeCell ref="A90:N90"/>
    <mergeCell ref="P90:S90"/>
    <mergeCell ref="T88:W88"/>
    <mergeCell ref="X88:AA88"/>
    <mergeCell ref="A89:N89"/>
    <mergeCell ref="P89:S89"/>
    <mergeCell ref="T87:W87"/>
    <mergeCell ref="X87:AA87"/>
    <mergeCell ref="A88:N88"/>
    <mergeCell ref="P88:S88"/>
    <mergeCell ref="T86:W86"/>
    <mergeCell ref="X86:AA86"/>
    <mergeCell ref="A87:N87"/>
    <mergeCell ref="P87:S87"/>
    <mergeCell ref="T85:W85"/>
    <mergeCell ref="X85:AA85"/>
    <mergeCell ref="A86:N86"/>
    <mergeCell ref="P86:S86"/>
    <mergeCell ref="T84:W84"/>
    <mergeCell ref="X84:AA84"/>
    <mergeCell ref="A85:N85"/>
    <mergeCell ref="P85:S85"/>
    <mergeCell ref="T83:W83"/>
    <mergeCell ref="X83:AA83"/>
    <mergeCell ref="A84:N84"/>
    <mergeCell ref="P84:S84"/>
    <mergeCell ref="T82:W82"/>
    <mergeCell ref="X82:AA82"/>
    <mergeCell ref="A83:N83"/>
    <mergeCell ref="P83:S83"/>
    <mergeCell ref="T81:W81"/>
    <mergeCell ref="X81:AA81"/>
    <mergeCell ref="A82:N82"/>
    <mergeCell ref="P82:S82"/>
    <mergeCell ref="T80:W80"/>
    <mergeCell ref="X80:AA80"/>
    <mergeCell ref="A81:N81"/>
    <mergeCell ref="P81:S81"/>
    <mergeCell ref="T79:W79"/>
    <mergeCell ref="X79:AA79"/>
    <mergeCell ref="A80:N80"/>
    <mergeCell ref="P80:S80"/>
    <mergeCell ref="T78:W78"/>
    <mergeCell ref="X78:AA78"/>
    <mergeCell ref="A79:N79"/>
    <mergeCell ref="P79:S79"/>
    <mergeCell ref="T77:W77"/>
    <mergeCell ref="X77:AA77"/>
    <mergeCell ref="A78:N78"/>
    <mergeCell ref="P78:S78"/>
    <mergeCell ref="T76:W76"/>
    <mergeCell ref="X76:AA76"/>
    <mergeCell ref="A77:N77"/>
    <mergeCell ref="P77:S77"/>
    <mergeCell ref="T75:W75"/>
    <mergeCell ref="X75:AA75"/>
    <mergeCell ref="A76:N76"/>
    <mergeCell ref="P76:S76"/>
    <mergeCell ref="T74:W74"/>
    <mergeCell ref="X74:AA74"/>
    <mergeCell ref="A75:N75"/>
    <mergeCell ref="P75:S75"/>
    <mergeCell ref="T73:W73"/>
    <mergeCell ref="X73:AA73"/>
    <mergeCell ref="A74:N74"/>
    <mergeCell ref="P74:S74"/>
    <mergeCell ref="T72:W72"/>
    <mergeCell ref="X72:AA72"/>
    <mergeCell ref="A73:N73"/>
    <mergeCell ref="P73:S73"/>
    <mergeCell ref="T71:W71"/>
    <mergeCell ref="X71:AA71"/>
    <mergeCell ref="A72:N72"/>
    <mergeCell ref="P72:S72"/>
    <mergeCell ref="T70:W70"/>
    <mergeCell ref="X70:AA70"/>
    <mergeCell ref="A71:N71"/>
    <mergeCell ref="P71:S71"/>
    <mergeCell ref="T69:W69"/>
    <mergeCell ref="X69:AA69"/>
    <mergeCell ref="A70:N70"/>
    <mergeCell ref="P70:S70"/>
    <mergeCell ref="T68:W68"/>
    <mergeCell ref="X68:AA68"/>
    <mergeCell ref="A69:N69"/>
    <mergeCell ref="P69:S69"/>
    <mergeCell ref="T67:W67"/>
    <mergeCell ref="X67:AA67"/>
    <mergeCell ref="A68:N68"/>
    <mergeCell ref="P68:S68"/>
    <mergeCell ref="T66:W66"/>
    <mergeCell ref="X66:AA66"/>
    <mergeCell ref="A67:N67"/>
    <mergeCell ref="P67:S67"/>
    <mergeCell ref="T65:W65"/>
    <mergeCell ref="X65:AA65"/>
    <mergeCell ref="A66:N66"/>
    <mergeCell ref="P66:S66"/>
    <mergeCell ref="T64:W64"/>
    <mergeCell ref="X64:AA64"/>
    <mergeCell ref="A65:N65"/>
    <mergeCell ref="P65:S65"/>
    <mergeCell ref="T63:W63"/>
    <mergeCell ref="X63:AA63"/>
    <mergeCell ref="A64:N64"/>
    <mergeCell ref="P64:S64"/>
    <mergeCell ref="T62:W62"/>
    <mergeCell ref="X62:AA62"/>
    <mergeCell ref="A63:N63"/>
    <mergeCell ref="P63:S63"/>
    <mergeCell ref="T61:W61"/>
    <mergeCell ref="X61:AA61"/>
    <mergeCell ref="A62:N62"/>
    <mergeCell ref="P62:S62"/>
    <mergeCell ref="T60:W60"/>
    <mergeCell ref="X60:AA60"/>
    <mergeCell ref="A61:N61"/>
    <mergeCell ref="P61:S61"/>
    <mergeCell ref="T59:W59"/>
    <mergeCell ref="X59:AA59"/>
    <mergeCell ref="A60:N60"/>
    <mergeCell ref="P60:S60"/>
    <mergeCell ref="T58:W58"/>
    <mergeCell ref="X58:AA58"/>
    <mergeCell ref="A59:N59"/>
    <mergeCell ref="P59:S59"/>
    <mergeCell ref="T57:W57"/>
    <mergeCell ref="X57:AA57"/>
    <mergeCell ref="A58:N58"/>
    <mergeCell ref="P58:S58"/>
    <mergeCell ref="T56:W56"/>
    <mergeCell ref="X56:AA56"/>
    <mergeCell ref="A57:N57"/>
    <mergeCell ref="P57:S57"/>
    <mergeCell ref="T55:W55"/>
    <mergeCell ref="X55:AA55"/>
    <mergeCell ref="A56:N56"/>
    <mergeCell ref="P56:S56"/>
    <mergeCell ref="T54:W54"/>
    <mergeCell ref="X54:AA54"/>
    <mergeCell ref="A55:N55"/>
    <mergeCell ref="P55:S55"/>
    <mergeCell ref="T53:W53"/>
    <mergeCell ref="X53:AA53"/>
    <mergeCell ref="A54:N54"/>
    <mergeCell ref="P54:S54"/>
    <mergeCell ref="T52:W52"/>
    <mergeCell ref="X52:AA52"/>
    <mergeCell ref="A53:N53"/>
    <mergeCell ref="P53:S53"/>
    <mergeCell ref="T51:W51"/>
    <mergeCell ref="X51:AA51"/>
    <mergeCell ref="A52:N52"/>
    <mergeCell ref="P52:S52"/>
    <mergeCell ref="T50:W50"/>
    <mergeCell ref="X50:AA50"/>
    <mergeCell ref="A51:N51"/>
    <mergeCell ref="P51:S51"/>
    <mergeCell ref="T49:W49"/>
    <mergeCell ref="X49:AA49"/>
    <mergeCell ref="A50:N50"/>
    <mergeCell ref="P50:S50"/>
    <mergeCell ref="T48:W48"/>
    <mergeCell ref="X48:AA48"/>
    <mergeCell ref="A49:N49"/>
    <mergeCell ref="P49:S49"/>
    <mergeCell ref="T47:W47"/>
    <mergeCell ref="X47:AA47"/>
    <mergeCell ref="A48:N48"/>
    <mergeCell ref="P48:S48"/>
    <mergeCell ref="T46:W46"/>
    <mergeCell ref="X46:AA46"/>
    <mergeCell ref="A47:N47"/>
    <mergeCell ref="P47:S47"/>
    <mergeCell ref="T45:W45"/>
    <mergeCell ref="X45:AA45"/>
    <mergeCell ref="A46:N46"/>
    <mergeCell ref="P46:S46"/>
    <mergeCell ref="T44:W44"/>
    <mergeCell ref="X44:AA44"/>
    <mergeCell ref="A45:N45"/>
    <mergeCell ref="P45:S45"/>
    <mergeCell ref="T43:W43"/>
    <mergeCell ref="X43:AA43"/>
    <mergeCell ref="A44:N44"/>
    <mergeCell ref="P44:S44"/>
    <mergeCell ref="T42:W42"/>
    <mergeCell ref="X42:AA42"/>
    <mergeCell ref="A43:N43"/>
    <mergeCell ref="P43:S43"/>
    <mergeCell ref="T41:W41"/>
    <mergeCell ref="X41:AA41"/>
    <mergeCell ref="A42:N42"/>
    <mergeCell ref="P42:S42"/>
    <mergeCell ref="T40:W40"/>
    <mergeCell ref="X40:AA40"/>
    <mergeCell ref="A41:N41"/>
    <mergeCell ref="P41:S41"/>
    <mergeCell ref="T39:W39"/>
    <mergeCell ref="X39:AA39"/>
    <mergeCell ref="A40:N40"/>
    <mergeCell ref="P40:S40"/>
    <mergeCell ref="T38:W38"/>
    <mergeCell ref="X38:AA38"/>
    <mergeCell ref="A39:N39"/>
    <mergeCell ref="P39:S39"/>
    <mergeCell ref="T37:W37"/>
    <mergeCell ref="X37:AA37"/>
    <mergeCell ref="A38:N38"/>
    <mergeCell ref="P38:S38"/>
    <mergeCell ref="T36:W36"/>
    <mergeCell ref="X36:AA36"/>
    <mergeCell ref="A37:N37"/>
    <mergeCell ref="P37:S37"/>
    <mergeCell ref="T35:W35"/>
    <mergeCell ref="X35:AA35"/>
    <mergeCell ref="A36:N36"/>
    <mergeCell ref="P36:S36"/>
    <mergeCell ref="T34:W34"/>
    <mergeCell ref="X34:AA34"/>
    <mergeCell ref="A35:N35"/>
    <mergeCell ref="P35:S35"/>
    <mergeCell ref="T33:W33"/>
    <mergeCell ref="X33:AA33"/>
    <mergeCell ref="A34:N34"/>
    <mergeCell ref="P34:S34"/>
    <mergeCell ref="T32:W32"/>
    <mergeCell ref="X32:AA32"/>
    <mergeCell ref="A33:N33"/>
    <mergeCell ref="P33:S33"/>
    <mergeCell ref="T31:W31"/>
    <mergeCell ref="X31:AA31"/>
    <mergeCell ref="A32:N32"/>
    <mergeCell ref="P32:S32"/>
    <mergeCell ref="T30:W30"/>
    <mergeCell ref="X30:AA30"/>
    <mergeCell ref="A31:N31"/>
    <mergeCell ref="P31:S31"/>
    <mergeCell ref="T29:W29"/>
    <mergeCell ref="X29:AA29"/>
    <mergeCell ref="A30:N30"/>
    <mergeCell ref="P30:S30"/>
    <mergeCell ref="T28:W28"/>
    <mergeCell ref="X28:AA28"/>
    <mergeCell ref="A29:N29"/>
    <mergeCell ref="P29:S29"/>
    <mergeCell ref="T27:W27"/>
    <mergeCell ref="X27:AA27"/>
    <mergeCell ref="A28:N28"/>
    <mergeCell ref="P28:S28"/>
    <mergeCell ref="T26:W26"/>
    <mergeCell ref="X26:AA26"/>
    <mergeCell ref="A27:N27"/>
    <mergeCell ref="P27:S27"/>
    <mergeCell ref="T25:W25"/>
    <mergeCell ref="X25:AA25"/>
    <mergeCell ref="A26:N26"/>
    <mergeCell ref="P26:S26"/>
    <mergeCell ref="T24:W24"/>
    <mergeCell ref="X24:AA24"/>
    <mergeCell ref="A25:N25"/>
    <mergeCell ref="P25:S25"/>
    <mergeCell ref="T23:W23"/>
    <mergeCell ref="X23:AA23"/>
    <mergeCell ref="A24:N24"/>
    <mergeCell ref="P24:S24"/>
    <mergeCell ref="T22:W22"/>
    <mergeCell ref="X22:AA22"/>
    <mergeCell ref="A23:N23"/>
    <mergeCell ref="P23:S23"/>
    <mergeCell ref="T21:W21"/>
    <mergeCell ref="X21:AA21"/>
    <mergeCell ref="A22:N22"/>
    <mergeCell ref="P22:S22"/>
    <mergeCell ref="T20:W20"/>
    <mergeCell ref="X20:AA20"/>
    <mergeCell ref="A21:N21"/>
    <mergeCell ref="P21:S21"/>
    <mergeCell ref="P11:S11"/>
    <mergeCell ref="T19:W19"/>
    <mergeCell ref="X19:AA19"/>
    <mergeCell ref="A20:N20"/>
    <mergeCell ref="P20:S20"/>
    <mergeCell ref="T18:W18"/>
    <mergeCell ref="X18:AA18"/>
    <mergeCell ref="A19:N19"/>
    <mergeCell ref="P19:S19"/>
    <mergeCell ref="T17:W17"/>
    <mergeCell ref="X17:AA17"/>
    <mergeCell ref="A18:N18"/>
    <mergeCell ref="P18:S18"/>
    <mergeCell ref="T16:W16"/>
    <mergeCell ref="X16:AA16"/>
    <mergeCell ref="A17:N17"/>
    <mergeCell ref="P17:S17"/>
    <mergeCell ref="T15:W15"/>
    <mergeCell ref="X15:AA15"/>
    <mergeCell ref="A16:N16"/>
    <mergeCell ref="P16:S16"/>
    <mergeCell ref="T9:W9"/>
    <mergeCell ref="X9:AA9"/>
    <mergeCell ref="A10:N10"/>
    <mergeCell ref="P10:S10"/>
    <mergeCell ref="T8:W8"/>
    <mergeCell ref="X8:AA8"/>
    <mergeCell ref="A9:N9"/>
    <mergeCell ref="P9:S9"/>
    <mergeCell ref="A8:N8"/>
    <mergeCell ref="P8:S8"/>
    <mergeCell ref="S5:AA5"/>
    <mergeCell ref="A6:N7"/>
    <mergeCell ref="O6:O7"/>
    <mergeCell ref="T14:W14"/>
    <mergeCell ref="X14:AA14"/>
    <mergeCell ref="A15:N15"/>
    <mergeCell ref="P15:S15"/>
    <mergeCell ref="T13:W13"/>
    <mergeCell ref="X13:AA13"/>
    <mergeCell ref="A14:N14"/>
    <mergeCell ref="P14:S14"/>
    <mergeCell ref="T12:W12"/>
    <mergeCell ref="X12:AA12"/>
    <mergeCell ref="A13:N13"/>
    <mergeCell ref="P13:S13"/>
    <mergeCell ref="T11:W11"/>
    <mergeCell ref="X11:AA11"/>
    <mergeCell ref="A12:N12"/>
    <mergeCell ref="P12:S12"/>
    <mergeCell ref="T10:W10"/>
    <mergeCell ref="X10:AA10"/>
    <mergeCell ref="A11:N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316"/>
  <sheetViews>
    <sheetView workbookViewId="0">
      <selection sqref="A1:S3"/>
    </sheetView>
  </sheetViews>
  <sheetFormatPr defaultRowHeight="15"/>
  <sheetData>
    <row r="1" spans="1:19">
      <c r="A1" s="455" t="s">
        <v>1104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7"/>
    </row>
    <row r="2" spans="1:19">
      <c r="A2" s="458"/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459"/>
      <c r="S2" s="460"/>
    </row>
    <row r="3" spans="1:19" ht="15.75" thickBot="1">
      <c r="A3" s="461"/>
      <c r="B3" s="462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463"/>
    </row>
    <row r="4" spans="1:19" ht="15.75" thickBot="1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9"/>
      <c r="P4" s="168"/>
      <c r="Q4" s="168"/>
      <c r="R4" s="168"/>
      <c r="S4" s="168"/>
    </row>
    <row r="5" spans="1:19" ht="16.5" thickTop="1" thickBot="1">
      <c r="A5" s="435" t="s">
        <v>39</v>
      </c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6" t="s">
        <v>10</v>
      </c>
      <c r="P5" s="454" t="s">
        <v>462</v>
      </c>
      <c r="Q5" s="447"/>
      <c r="R5" s="447"/>
      <c r="S5" s="448"/>
    </row>
    <row r="6" spans="1:19" ht="15.75" thickTop="1">
      <c r="A6" s="435"/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6"/>
      <c r="P6" s="449"/>
      <c r="Q6" s="450"/>
      <c r="R6" s="450"/>
      <c r="S6" s="451"/>
    </row>
    <row r="7" spans="1:19" ht="15.75" thickBot="1">
      <c r="A7" s="452" t="s">
        <v>179</v>
      </c>
      <c r="B7" s="452"/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125" t="s">
        <v>180</v>
      </c>
      <c r="P7" s="453" t="s">
        <v>181</v>
      </c>
      <c r="Q7" s="453"/>
      <c r="R7" s="453"/>
      <c r="S7" s="453"/>
    </row>
    <row r="8" spans="1:19" ht="15.75" thickTop="1">
      <c r="A8" s="395" t="s">
        <v>188</v>
      </c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124">
        <f>2-1</f>
        <v>1</v>
      </c>
      <c r="P8" s="396" t="s">
        <v>1012</v>
      </c>
      <c r="Q8" s="396"/>
      <c r="R8" s="396"/>
      <c r="S8" s="396"/>
    </row>
    <row r="9" spans="1:19">
      <c r="A9" s="393" t="s">
        <v>190</v>
      </c>
      <c r="B9" s="393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170">
        <f t="shared" ref="O9:O72" si="0">O8+1</f>
        <v>2</v>
      </c>
      <c r="P9" s="394" t="s">
        <v>189</v>
      </c>
      <c r="Q9" s="394"/>
      <c r="R9" s="394"/>
      <c r="S9" s="394"/>
    </row>
    <row r="10" spans="1:19">
      <c r="A10" s="393" t="s">
        <v>191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si="0"/>
        <v>3</v>
      </c>
      <c r="P10" s="394" t="s">
        <v>189</v>
      </c>
      <c r="Q10" s="394"/>
      <c r="R10" s="394"/>
      <c r="S10" s="394"/>
    </row>
    <row r="11" spans="1:19">
      <c r="A11" s="393" t="s">
        <v>192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4</v>
      </c>
      <c r="P11" s="394" t="s">
        <v>189</v>
      </c>
      <c r="Q11" s="394"/>
      <c r="R11" s="394"/>
      <c r="S11" s="394"/>
    </row>
    <row r="12" spans="1:19">
      <c r="A12" s="393" t="s">
        <v>193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5</v>
      </c>
      <c r="P12" s="394" t="s">
        <v>189</v>
      </c>
      <c r="Q12" s="394"/>
      <c r="R12" s="394"/>
      <c r="S12" s="394"/>
    </row>
    <row r="13" spans="1:19">
      <c r="A13" s="393" t="s">
        <v>194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6</v>
      </c>
      <c r="P13" s="394" t="s">
        <v>189</v>
      </c>
      <c r="Q13" s="394"/>
      <c r="R13" s="394"/>
      <c r="S13" s="394"/>
    </row>
    <row r="14" spans="1:19">
      <c r="A14" s="393" t="s">
        <v>195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7</v>
      </c>
      <c r="P14" s="394" t="s">
        <v>189</v>
      </c>
      <c r="Q14" s="394"/>
      <c r="R14" s="394"/>
      <c r="S14" s="394"/>
    </row>
    <row r="15" spans="1:19">
      <c r="A15" s="393" t="s">
        <v>196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8</v>
      </c>
      <c r="P15" s="394" t="s">
        <v>189</v>
      </c>
      <c r="Q15" s="394"/>
      <c r="R15" s="394"/>
      <c r="S15" s="394"/>
    </row>
    <row r="16" spans="1:19">
      <c r="A16" s="393" t="s">
        <v>197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9</v>
      </c>
      <c r="P16" s="394" t="s">
        <v>1013</v>
      </c>
      <c r="Q16" s="394"/>
      <c r="R16" s="394"/>
      <c r="S16" s="394"/>
    </row>
    <row r="17" spans="1:19">
      <c r="A17" s="393" t="s">
        <v>198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10</v>
      </c>
      <c r="P17" s="397" t="s">
        <v>189</v>
      </c>
      <c r="Q17" s="397"/>
      <c r="R17" s="397"/>
      <c r="S17" s="397"/>
    </row>
    <row r="18" spans="1:19">
      <c r="A18" s="393" t="s">
        <v>199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11</v>
      </c>
      <c r="P18" s="397" t="s">
        <v>189</v>
      </c>
      <c r="Q18" s="397"/>
      <c r="R18" s="397"/>
      <c r="S18" s="397"/>
    </row>
    <row r="19" spans="1:19">
      <c r="A19" s="393" t="s">
        <v>200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12</v>
      </c>
      <c r="P19" s="397" t="s">
        <v>189</v>
      </c>
      <c r="Q19" s="397"/>
      <c r="R19" s="397"/>
      <c r="S19" s="397"/>
    </row>
    <row r="20" spans="1:19">
      <c r="A20" s="393" t="s">
        <v>201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13</v>
      </c>
      <c r="P20" s="397" t="s">
        <v>1014</v>
      </c>
      <c r="Q20" s="397"/>
      <c r="R20" s="397"/>
      <c r="S20" s="397"/>
    </row>
    <row r="21" spans="1:19">
      <c r="A21" s="393" t="s">
        <v>203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14</v>
      </c>
      <c r="P21" s="397" t="s">
        <v>189</v>
      </c>
      <c r="Q21" s="397"/>
      <c r="R21" s="397"/>
      <c r="S21" s="397"/>
    </row>
    <row r="22" spans="1:19">
      <c r="A22" s="398" t="s">
        <v>204</v>
      </c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171">
        <f t="shared" si="0"/>
        <v>15</v>
      </c>
      <c r="P22" s="399" t="s">
        <v>1015</v>
      </c>
      <c r="Q22" s="399"/>
      <c r="R22" s="399"/>
      <c r="S22" s="399"/>
    </row>
    <row r="23" spans="1:19">
      <c r="A23" s="393" t="s">
        <v>205</v>
      </c>
      <c r="B23" s="393"/>
      <c r="C23" s="393"/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170">
        <f t="shared" si="0"/>
        <v>16</v>
      </c>
      <c r="P23" s="397" t="s">
        <v>189</v>
      </c>
      <c r="Q23" s="397"/>
      <c r="R23" s="397"/>
      <c r="S23" s="397"/>
    </row>
    <row r="24" spans="1:19">
      <c r="A24" s="393" t="s">
        <v>206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17</v>
      </c>
      <c r="P24" s="397" t="s">
        <v>189</v>
      </c>
      <c r="Q24" s="397"/>
      <c r="R24" s="397"/>
      <c r="S24" s="397"/>
    </row>
    <row r="25" spans="1:19">
      <c r="A25" s="393" t="s">
        <v>207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18</v>
      </c>
      <c r="P25" s="397" t="s">
        <v>189</v>
      </c>
      <c r="Q25" s="397"/>
      <c r="R25" s="397"/>
      <c r="S25" s="397"/>
    </row>
    <row r="26" spans="1:19">
      <c r="A26" s="398" t="s">
        <v>208</v>
      </c>
      <c r="B26" s="398"/>
      <c r="C26" s="398"/>
      <c r="D26" s="398"/>
      <c r="E26" s="398"/>
      <c r="F26" s="398"/>
      <c r="G26" s="398"/>
      <c r="H26" s="398"/>
      <c r="I26" s="398"/>
      <c r="J26" s="398"/>
      <c r="K26" s="398"/>
      <c r="L26" s="398"/>
      <c r="M26" s="398"/>
      <c r="N26" s="398"/>
      <c r="O26" s="171">
        <f t="shared" si="0"/>
        <v>19</v>
      </c>
      <c r="P26" s="400" t="s">
        <v>189</v>
      </c>
      <c r="Q26" s="400"/>
      <c r="R26" s="400"/>
      <c r="S26" s="400"/>
    </row>
    <row r="27" spans="1:19">
      <c r="A27" s="398" t="s">
        <v>209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20</v>
      </c>
      <c r="P27" s="400" t="s">
        <v>1015</v>
      </c>
      <c r="Q27" s="400"/>
      <c r="R27" s="400"/>
      <c r="S27" s="400"/>
    </row>
    <row r="28" spans="1:19">
      <c r="A28" s="398" t="s">
        <v>210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21</v>
      </c>
      <c r="P28" s="400" t="s">
        <v>1021</v>
      </c>
      <c r="Q28" s="400"/>
      <c r="R28" s="400"/>
      <c r="S28" s="400"/>
    </row>
    <row r="29" spans="1:19">
      <c r="A29" s="393" t="s">
        <v>211</v>
      </c>
      <c r="B29" s="393"/>
      <c r="C29" s="393"/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170">
        <f t="shared" si="0"/>
        <v>22</v>
      </c>
      <c r="P29" s="394" t="s">
        <v>1021</v>
      </c>
      <c r="Q29" s="394"/>
      <c r="R29" s="394"/>
      <c r="S29" s="394"/>
    </row>
    <row r="30" spans="1:19">
      <c r="A30" s="393" t="s">
        <v>212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23</v>
      </c>
      <c r="P30" s="394" t="s">
        <v>189</v>
      </c>
      <c r="Q30" s="394"/>
      <c r="R30" s="394"/>
      <c r="S30" s="394"/>
    </row>
    <row r="31" spans="1:19">
      <c r="A31" s="393" t="s">
        <v>213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24</v>
      </c>
      <c r="P31" s="394" t="s">
        <v>189</v>
      </c>
      <c r="Q31" s="394"/>
      <c r="R31" s="394"/>
      <c r="S31" s="394"/>
    </row>
    <row r="32" spans="1:19">
      <c r="A32" s="393" t="s">
        <v>214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25</v>
      </c>
      <c r="P32" s="394" t="s">
        <v>189</v>
      </c>
      <c r="Q32" s="394"/>
      <c r="R32" s="394"/>
      <c r="S32" s="394"/>
    </row>
    <row r="33" spans="1:19">
      <c r="A33" s="393" t="s">
        <v>215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26</v>
      </c>
      <c r="P33" s="394" t="s">
        <v>189</v>
      </c>
      <c r="Q33" s="394"/>
      <c r="R33" s="394"/>
      <c r="S33" s="394"/>
    </row>
    <row r="34" spans="1:19">
      <c r="A34" s="393" t="s">
        <v>216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27</v>
      </c>
      <c r="P34" s="394" t="s">
        <v>189</v>
      </c>
      <c r="Q34" s="394"/>
      <c r="R34" s="394"/>
      <c r="S34" s="394"/>
    </row>
    <row r="35" spans="1:19">
      <c r="A35" s="393" t="s">
        <v>217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28</v>
      </c>
      <c r="P35" s="394" t="s">
        <v>1023</v>
      </c>
      <c r="Q35" s="394"/>
      <c r="R35" s="394"/>
      <c r="S35" s="394"/>
    </row>
    <row r="36" spans="1:19">
      <c r="A36" s="393" t="s">
        <v>218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29</v>
      </c>
      <c r="P36" s="394" t="s">
        <v>1025</v>
      </c>
      <c r="Q36" s="394"/>
      <c r="R36" s="394"/>
      <c r="S36" s="394"/>
    </row>
    <row r="37" spans="1:19">
      <c r="A37" s="393" t="s">
        <v>219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30</v>
      </c>
      <c r="P37" s="394" t="s">
        <v>189</v>
      </c>
      <c r="Q37" s="394"/>
      <c r="R37" s="394"/>
      <c r="S37" s="394"/>
    </row>
    <row r="38" spans="1:19">
      <c r="A38" s="398" t="s">
        <v>220</v>
      </c>
      <c r="B38" s="398"/>
      <c r="C38" s="398"/>
      <c r="D38" s="398"/>
      <c r="E38" s="398"/>
      <c r="F38" s="398"/>
      <c r="G38" s="398"/>
      <c r="H38" s="398"/>
      <c r="I38" s="398"/>
      <c r="J38" s="398"/>
      <c r="K38" s="398"/>
      <c r="L38" s="398"/>
      <c r="M38" s="398"/>
      <c r="N38" s="398"/>
      <c r="O38" s="171">
        <f t="shared" si="0"/>
        <v>31</v>
      </c>
      <c r="P38" s="400" t="s">
        <v>1030</v>
      </c>
      <c r="Q38" s="400"/>
      <c r="R38" s="400"/>
      <c r="S38" s="400"/>
    </row>
    <row r="39" spans="1:19">
      <c r="A39" s="393" t="s">
        <v>221</v>
      </c>
      <c r="B39" s="393"/>
      <c r="C39" s="393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171">
        <f t="shared" si="0"/>
        <v>32</v>
      </c>
      <c r="P39" s="400" t="s">
        <v>189</v>
      </c>
      <c r="Q39" s="400"/>
      <c r="R39" s="400"/>
      <c r="S39" s="400"/>
    </row>
    <row r="40" spans="1:19">
      <c r="A40" s="393" t="s">
        <v>222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0">
        <f t="shared" si="0"/>
        <v>33</v>
      </c>
      <c r="P40" s="394" t="s">
        <v>189</v>
      </c>
      <c r="Q40" s="394"/>
      <c r="R40" s="394"/>
      <c r="S40" s="394"/>
    </row>
    <row r="41" spans="1:19">
      <c r="A41" s="398" t="s">
        <v>223</v>
      </c>
      <c r="B41" s="398"/>
      <c r="C41" s="398"/>
      <c r="D41" s="398"/>
      <c r="E41" s="398"/>
      <c r="F41" s="398"/>
      <c r="G41" s="398"/>
      <c r="H41" s="398"/>
      <c r="I41" s="398"/>
      <c r="J41" s="398"/>
      <c r="K41" s="398"/>
      <c r="L41" s="398"/>
      <c r="M41" s="398"/>
      <c r="N41" s="398"/>
      <c r="O41" s="171">
        <f t="shared" si="0"/>
        <v>34</v>
      </c>
      <c r="P41" s="400" t="s">
        <v>189</v>
      </c>
      <c r="Q41" s="400"/>
      <c r="R41" s="400"/>
      <c r="S41" s="400"/>
    </row>
    <row r="42" spans="1:19">
      <c r="A42" s="393" t="s">
        <v>224</v>
      </c>
      <c r="B42" s="393"/>
      <c r="C42" s="393"/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170">
        <f t="shared" si="0"/>
        <v>35</v>
      </c>
      <c r="P42" s="394" t="s">
        <v>1038</v>
      </c>
      <c r="Q42" s="394"/>
      <c r="R42" s="394"/>
      <c r="S42" s="394"/>
    </row>
    <row r="43" spans="1:19">
      <c r="A43" s="393" t="s">
        <v>225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36</v>
      </c>
      <c r="P43" s="394" t="s">
        <v>189</v>
      </c>
      <c r="Q43" s="394"/>
      <c r="R43" s="394"/>
      <c r="S43" s="394"/>
    </row>
    <row r="44" spans="1:19">
      <c r="A44" s="393" t="s">
        <v>226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37</v>
      </c>
      <c r="P44" s="394" t="s">
        <v>189</v>
      </c>
      <c r="Q44" s="394"/>
      <c r="R44" s="394"/>
      <c r="S44" s="394"/>
    </row>
    <row r="45" spans="1:19">
      <c r="A45" s="393" t="s">
        <v>228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38</v>
      </c>
      <c r="P45" s="394" t="s">
        <v>189</v>
      </c>
      <c r="Q45" s="394"/>
      <c r="R45" s="394"/>
      <c r="S45" s="394"/>
    </row>
    <row r="46" spans="1:19">
      <c r="A46" s="393" t="s">
        <v>229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39</v>
      </c>
      <c r="P46" s="394" t="s">
        <v>1044</v>
      </c>
      <c r="Q46" s="394"/>
      <c r="R46" s="394"/>
      <c r="S46" s="394"/>
    </row>
    <row r="47" spans="1:19">
      <c r="A47" s="393" t="s">
        <v>230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40</v>
      </c>
      <c r="P47" s="394" t="s">
        <v>189</v>
      </c>
      <c r="Q47" s="394"/>
      <c r="R47" s="394"/>
      <c r="S47" s="394"/>
    </row>
    <row r="48" spans="1:19">
      <c r="A48" s="393" t="s">
        <v>231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41</v>
      </c>
      <c r="P48" s="394" t="s">
        <v>189</v>
      </c>
      <c r="Q48" s="394"/>
      <c r="R48" s="394"/>
      <c r="S48" s="394"/>
    </row>
    <row r="49" spans="1:19">
      <c r="A49" s="393" t="s">
        <v>232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42</v>
      </c>
      <c r="P49" s="394" t="s">
        <v>1048</v>
      </c>
      <c r="Q49" s="394"/>
      <c r="R49" s="394"/>
      <c r="S49" s="394"/>
    </row>
    <row r="50" spans="1:19">
      <c r="A50" s="393" t="s">
        <v>233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43</v>
      </c>
      <c r="P50" s="394" t="s">
        <v>1050</v>
      </c>
      <c r="Q50" s="394"/>
      <c r="R50" s="394"/>
      <c r="S50" s="394"/>
    </row>
    <row r="51" spans="1:19">
      <c r="A51" s="393" t="s">
        <v>234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44</v>
      </c>
      <c r="P51" s="394" t="s">
        <v>189</v>
      </c>
      <c r="Q51" s="394"/>
      <c r="R51" s="394"/>
      <c r="S51" s="394"/>
    </row>
    <row r="52" spans="1:19">
      <c r="A52" s="398" t="s">
        <v>235</v>
      </c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398"/>
      <c r="O52" s="171">
        <f t="shared" si="0"/>
        <v>45</v>
      </c>
      <c r="P52" s="400" t="s">
        <v>1056</v>
      </c>
      <c r="Q52" s="400"/>
      <c r="R52" s="400"/>
      <c r="S52" s="400"/>
    </row>
    <row r="53" spans="1:19">
      <c r="A53" s="393" t="s">
        <v>236</v>
      </c>
      <c r="B53" s="393"/>
      <c r="C53" s="393"/>
      <c r="D53" s="393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170">
        <f t="shared" si="0"/>
        <v>46</v>
      </c>
      <c r="P53" s="394" t="s">
        <v>1060</v>
      </c>
      <c r="Q53" s="394"/>
      <c r="R53" s="394"/>
      <c r="S53" s="394"/>
    </row>
    <row r="54" spans="1:19">
      <c r="A54" s="393" t="s">
        <v>237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47</v>
      </c>
      <c r="P54" s="394" t="s">
        <v>189</v>
      </c>
      <c r="Q54" s="394"/>
      <c r="R54" s="394"/>
      <c r="S54" s="394"/>
    </row>
    <row r="55" spans="1:19">
      <c r="A55" s="398" t="s">
        <v>238</v>
      </c>
      <c r="B55" s="398"/>
      <c r="C55" s="398"/>
      <c r="D55" s="398"/>
      <c r="E55" s="398"/>
      <c r="F55" s="398"/>
      <c r="G55" s="398"/>
      <c r="H55" s="398"/>
      <c r="I55" s="398"/>
      <c r="J55" s="398"/>
      <c r="K55" s="398"/>
      <c r="L55" s="398"/>
      <c r="M55" s="398"/>
      <c r="N55" s="398"/>
      <c r="O55" s="171">
        <f t="shared" si="0"/>
        <v>48</v>
      </c>
      <c r="P55" s="400" t="s">
        <v>1060</v>
      </c>
      <c r="Q55" s="400"/>
      <c r="R55" s="400"/>
      <c r="S55" s="400"/>
    </row>
    <row r="56" spans="1:19">
      <c r="A56" s="393" t="s">
        <v>239</v>
      </c>
      <c r="B56" s="393"/>
      <c r="C56" s="393"/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170">
        <f t="shared" si="0"/>
        <v>49</v>
      </c>
      <c r="P56" s="394" t="s">
        <v>1063</v>
      </c>
      <c r="Q56" s="394"/>
      <c r="R56" s="394"/>
      <c r="S56" s="394"/>
    </row>
    <row r="57" spans="1:19">
      <c r="A57" s="393" t="s">
        <v>240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50</v>
      </c>
      <c r="P57" s="394" t="s">
        <v>189</v>
      </c>
      <c r="Q57" s="394"/>
      <c r="R57" s="394"/>
      <c r="S57" s="394"/>
    </row>
    <row r="58" spans="1:19">
      <c r="A58" s="393" t="s">
        <v>241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51</v>
      </c>
      <c r="P58" s="394" t="s">
        <v>189</v>
      </c>
      <c r="Q58" s="394"/>
      <c r="R58" s="394"/>
      <c r="S58" s="394"/>
    </row>
    <row r="59" spans="1:19">
      <c r="A59" s="393" t="s">
        <v>242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52</v>
      </c>
      <c r="P59" s="394" t="s">
        <v>189</v>
      </c>
      <c r="Q59" s="394"/>
      <c r="R59" s="394"/>
      <c r="S59" s="394"/>
    </row>
    <row r="60" spans="1:19">
      <c r="A60" s="393" t="s">
        <v>243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53</v>
      </c>
      <c r="P60" s="394" t="s">
        <v>189</v>
      </c>
      <c r="Q60" s="394"/>
      <c r="R60" s="394"/>
      <c r="S60" s="394"/>
    </row>
    <row r="61" spans="1:19">
      <c r="A61" s="398" t="s">
        <v>244</v>
      </c>
      <c r="B61" s="398"/>
      <c r="C61" s="398"/>
      <c r="D61" s="398"/>
      <c r="E61" s="398"/>
      <c r="F61" s="398"/>
      <c r="G61" s="398"/>
      <c r="H61" s="398"/>
      <c r="I61" s="398"/>
      <c r="J61" s="398"/>
      <c r="K61" s="398"/>
      <c r="L61" s="398"/>
      <c r="M61" s="398"/>
      <c r="N61" s="398"/>
      <c r="O61" s="171">
        <f t="shared" si="0"/>
        <v>54</v>
      </c>
      <c r="P61" s="400" t="s">
        <v>189</v>
      </c>
      <c r="Q61" s="400"/>
      <c r="R61" s="400"/>
      <c r="S61" s="400"/>
    </row>
    <row r="62" spans="1:19">
      <c r="A62" s="393" t="s">
        <v>245</v>
      </c>
      <c r="B62" s="393"/>
      <c r="C62" s="393"/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170">
        <f t="shared" si="0"/>
        <v>55</v>
      </c>
      <c r="P62" s="394" t="s">
        <v>189</v>
      </c>
      <c r="Q62" s="394"/>
      <c r="R62" s="394"/>
      <c r="S62" s="394"/>
    </row>
    <row r="63" spans="1:19">
      <c r="A63" s="393" t="s">
        <v>246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56</v>
      </c>
      <c r="P63" s="394" t="s">
        <v>189</v>
      </c>
      <c r="Q63" s="394"/>
      <c r="R63" s="394"/>
      <c r="S63" s="394"/>
    </row>
    <row r="64" spans="1:19">
      <c r="A64" s="393" t="s">
        <v>247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57</v>
      </c>
      <c r="P64" s="394" t="s">
        <v>189</v>
      </c>
      <c r="Q64" s="394"/>
      <c r="R64" s="394"/>
      <c r="S64" s="394"/>
    </row>
    <row r="65" spans="1:19">
      <c r="A65" s="393" t="s">
        <v>248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58</v>
      </c>
      <c r="P65" s="394" t="s">
        <v>189</v>
      </c>
      <c r="Q65" s="394"/>
      <c r="R65" s="394"/>
      <c r="S65" s="394"/>
    </row>
    <row r="66" spans="1:19">
      <c r="A66" s="398" t="s">
        <v>249</v>
      </c>
      <c r="B66" s="398"/>
      <c r="C66" s="398"/>
      <c r="D66" s="398"/>
      <c r="E66" s="398"/>
      <c r="F66" s="398"/>
      <c r="G66" s="398"/>
      <c r="H66" s="398"/>
      <c r="I66" s="398"/>
      <c r="J66" s="398"/>
      <c r="K66" s="398"/>
      <c r="L66" s="398"/>
      <c r="M66" s="398"/>
      <c r="N66" s="398"/>
      <c r="O66" s="171">
        <f t="shared" si="0"/>
        <v>59</v>
      </c>
      <c r="P66" s="400" t="s">
        <v>1063</v>
      </c>
      <c r="Q66" s="400"/>
      <c r="R66" s="400"/>
      <c r="S66" s="400"/>
    </row>
    <row r="67" spans="1:19">
      <c r="A67" s="398" t="s">
        <v>250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60</v>
      </c>
      <c r="P67" s="400" t="s">
        <v>1072</v>
      </c>
      <c r="Q67" s="400"/>
      <c r="R67" s="400"/>
      <c r="S67" s="400"/>
    </row>
    <row r="68" spans="1:19">
      <c r="A68" s="393" t="s">
        <v>251</v>
      </c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170">
        <f t="shared" si="0"/>
        <v>61</v>
      </c>
      <c r="P68" s="394" t="s">
        <v>189</v>
      </c>
      <c r="Q68" s="394"/>
      <c r="R68" s="394"/>
      <c r="S68" s="394"/>
    </row>
    <row r="69" spans="1:19">
      <c r="A69" s="398" t="s">
        <v>252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171">
        <f t="shared" si="0"/>
        <v>62</v>
      </c>
      <c r="P69" s="400" t="s">
        <v>189</v>
      </c>
      <c r="Q69" s="400"/>
      <c r="R69" s="400"/>
      <c r="S69" s="400"/>
    </row>
    <row r="70" spans="1:19">
      <c r="A70" s="393" t="s">
        <v>253</v>
      </c>
      <c r="B70" s="393"/>
      <c r="C70" s="393"/>
      <c r="D70" s="393"/>
      <c r="E70" s="393"/>
      <c r="F70" s="393"/>
      <c r="G70" s="393"/>
      <c r="H70" s="393"/>
      <c r="I70" s="393"/>
      <c r="J70" s="393"/>
      <c r="K70" s="393"/>
      <c r="L70" s="393"/>
      <c r="M70" s="393"/>
      <c r="N70" s="393"/>
      <c r="O70" s="170">
        <f t="shared" si="0"/>
        <v>63</v>
      </c>
      <c r="P70" s="394" t="s">
        <v>189</v>
      </c>
      <c r="Q70" s="394"/>
      <c r="R70" s="394"/>
      <c r="S70" s="394"/>
    </row>
    <row r="71" spans="1:19">
      <c r="A71" s="393" t="s">
        <v>254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64</v>
      </c>
      <c r="P71" s="394" t="s">
        <v>189</v>
      </c>
      <c r="Q71" s="394"/>
      <c r="R71" s="394"/>
      <c r="S71" s="394"/>
    </row>
    <row r="72" spans="1:19">
      <c r="A72" s="393" t="s">
        <v>255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65</v>
      </c>
      <c r="P72" s="394" t="s">
        <v>189</v>
      </c>
      <c r="Q72" s="394"/>
      <c r="R72" s="394"/>
      <c r="S72" s="394"/>
    </row>
    <row r="73" spans="1:19">
      <c r="A73" s="393" t="s">
        <v>256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ref="O73:O136" si="1">O72+1</f>
        <v>66</v>
      </c>
      <c r="P73" s="394" t="s">
        <v>189</v>
      </c>
      <c r="Q73" s="394"/>
      <c r="R73" s="394"/>
      <c r="S73" s="394"/>
    </row>
    <row r="74" spans="1:19">
      <c r="A74" s="393" t="s">
        <v>257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si="1"/>
        <v>67</v>
      </c>
      <c r="P74" s="394" t="s">
        <v>189</v>
      </c>
      <c r="Q74" s="394"/>
      <c r="R74" s="394"/>
      <c r="S74" s="394"/>
    </row>
    <row r="75" spans="1:19">
      <c r="A75" s="393" t="s">
        <v>258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68</v>
      </c>
      <c r="P75" s="394" t="s">
        <v>189</v>
      </c>
      <c r="Q75" s="394"/>
      <c r="R75" s="394"/>
      <c r="S75" s="394"/>
    </row>
    <row r="76" spans="1:19">
      <c r="A76" s="393" t="s">
        <v>259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69</v>
      </c>
      <c r="P76" s="394" t="s">
        <v>189</v>
      </c>
      <c r="Q76" s="394"/>
      <c r="R76" s="394"/>
      <c r="S76" s="394"/>
    </row>
    <row r="77" spans="1:19">
      <c r="A77" s="393" t="s">
        <v>260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70</v>
      </c>
      <c r="P77" s="394" t="s">
        <v>189</v>
      </c>
      <c r="Q77" s="394"/>
      <c r="R77" s="394"/>
      <c r="S77" s="394"/>
    </row>
    <row r="78" spans="1:19">
      <c r="A78" s="393" t="s">
        <v>261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71</v>
      </c>
      <c r="P78" s="394" t="s">
        <v>189</v>
      </c>
      <c r="Q78" s="394"/>
      <c r="R78" s="394"/>
      <c r="S78" s="394"/>
    </row>
    <row r="79" spans="1:19">
      <c r="A79" s="393" t="s">
        <v>262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72</v>
      </c>
      <c r="P79" s="394" t="s">
        <v>189</v>
      </c>
      <c r="Q79" s="394"/>
      <c r="R79" s="394"/>
      <c r="S79" s="394"/>
    </row>
    <row r="80" spans="1:19">
      <c r="A80" s="393" t="s">
        <v>263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73</v>
      </c>
      <c r="P80" s="394" t="s">
        <v>189</v>
      </c>
      <c r="Q80" s="394"/>
      <c r="R80" s="394"/>
      <c r="S80" s="394"/>
    </row>
    <row r="81" spans="1:19">
      <c r="A81" s="401" t="s">
        <v>562</v>
      </c>
      <c r="B81" s="401"/>
      <c r="C81" s="401"/>
      <c r="D81" s="401"/>
      <c r="E81" s="401"/>
      <c r="F81" s="401"/>
      <c r="G81" s="401"/>
      <c r="H81" s="401"/>
      <c r="I81" s="401"/>
      <c r="J81" s="401"/>
      <c r="K81" s="401"/>
      <c r="L81" s="401"/>
      <c r="M81" s="401"/>
      <c r="N81" s="401"/>
      <c r="O81" s="171">
        <f t="shared" si="1"/>
        <v>74</v>
      </c>
      <c r="P81" s="400" t="s">
        <v>189</v>
      </c>
      <c r="Q81" s="400"/>
      <c r="R81" s="400"/>
      <c r="S81" s="400"/>
    </row>
    <row r="82" spans="1:19">
      <c r="A82" s="393" t="s">
        <v>264</v>
      </c>
      <c r="B82" s="393"/>
      <c r="C82" s="393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170">
        <f t="shared" si="1"/>
        <v>75</v>
      </c>
      <c r="P82" s="394" t="s">
        <v>189</v>
      </c>
      <c r="Q82" s="394"/>
      <c r="R82" s="394"/>
      <c r="S82" s="394"/>
    </row>
    <row r="83" spans="1:19">
      <c r="A83" s="393" t="s">
        <v>265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76</v>
      </c>
      <c r="P83" s="394" t="s">
        <v>189</v>
      </c>
      <c r="Q83" s="394"/>
      <c r="R83" s="394"/>
      <c r="S83" s="394"/>
    </row>
    <row r="84" spans="1:19">
      <c r="A84" s="393" t="s">
        <v>266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77</v>
      </c>
      <c r="P84" s="394" t="s">
        <v>189</v>
      </c>
      <c r="Q84" s="394"/>
      <c r="R84" s="394"/>
      <c r="S84" s="394"/>
    </row>
    <row r="85" spans="1:19">
      <c r="A85" s="393" t="s">
        <v>267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78</v>
      </c>
      <c r="P85" s="394" t="s">
        <v>189</v>
      </c>
      <c r="Q85" s="394"/>
      <c r="R85" s="394"/>
      <c r="S85" s="394"/>
    </row>
    <row r="86" spans="1:19">
      <c r="A86" s="393" t="s">
        <v>268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79</v>
      </c>
      <c r="P86" s="394" t="s">
        <v>189</v>
      </c>
      <c r="Q86" s="394"/>
      <c r="R86" s="394"/>
      <c r="S86" s="394"/>
    </row>
    <row r="87" spans="1:19">
      <c r="A87" s="393" t="s">
        <v>269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80</v>
      </c>
      <c r="P87" s="394" t="s">
        <v>189</v>
      </c>
      <c r="Q87" s="394"/>
      <c r="R87" s="394"/>
      <c r="S87" s="394"/>
    </row>
    <row r="88" spans="1:19">
      <c r="A88" s="393" t="s">
        <v>270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81</v>
      </c>
      <c r="P88" s="394" t="s">
        <v>189</v>
      </c>
      <c r="Q88" s="394"/>
      <c r="R88" s="394"/>
      <c r="S88" s="394"/>
    </row>
    <row r="89" spans="1:19">
      <c r="A89" s="402" t="s">
        <v>563</v>
      </c>
      <c r="B89" s="402"/>
      <c r="C89" s="402"/>
      <c r="D89" s="402"/>
      <c r="E89" s="402"/>
      <c r="F89" s="402"/>
      <c r="G89" s="402"/>
      <c r="H89" s="402"/>
      <c r="I89" s="402"/>
      <c r="J89" s="402"/>
      <c r="K89" s="402"/>
      <c r="L89" s="402"/>
      <c r="M89" s="402"/>
      <c r="N89" s="402"/>
      <c r="O89" s="170">
        <f t="shared" si="1"/>
        <v>82</v>
      </c>
      <c r="P89" s="394" t="s">
        <v>189</v>
      </c>
      <c r="Q89" s="394"/>
      <c r="R89" s="394"/>
      <c r="S89" s="394"/>
    </row>
    <row r="90" spans="1:19">
      <c r="A90" s="393" t="s">
        <v>271</v>
      </c>
      <c r="B90" s="393"/>
      <c r="C90" s="393"/>
      <c r="D90" s="393"/>
      <c r="E90" s="393"/>
      <c r="F90" s="393"/>
      <c r="G90" s="393"/>
      <c r="H90" s="393"/>
      <c r="I90" s="393"/>
      <c r="J90" s="393"/>
      <c r="K90" s="393"/>
      <c r="L90" s="393"/>
      <c r="M90" s="393"/>
      <c r="N90" s="393"/>
      <c r="O90" s="170">
        <f t="shared" si="1"/>
        <v>83</v>
      </c>
      <c r="P90" s="394" t="s">
        <v>189</v>
      </c>
      <c r="Q90" s="394"/>
      <c r="R90" s="394"/>
      <c r="S90" s="394"/>
    </row>
    <row r="91" spans="1:19">
      <c r="A91" s="401" t="s">
        <v>565</v>
      </c>
      <c r="B91" s="401"/>
      <c r="C91" s="401"/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171">
        <f t="shared" si="1"/>
        <v>84</v>
      </c>
      <c r="P91" s="400" t="s">
        <v>189</v>
      </c>
      <c r="Q91" s="400"/>
      <c r="R91" s="400"/>
      <c r="S91" s="400"/>
    </row>
    <row r="92" spans="1:19">
      <c r="A92" s="393" t="s">
        <v>272</v>
      </c>
      <c r="B92" s="393"/>
      <c r="C92" s="393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170">
        <f t="shared" si="1"/>
        <v>85</v>
      </c>
      <c r="P92" s="394" t="s">
        <v>189</v>
      </c>
      <c r="Q92" s="394"/>
      <c r="R92" s="394"/>
      <c r="S92" s="394"/>
    </row>
    <row r="93" spans="1:19">
      <c r="A93" s="393" t="s">
        <v>273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86</v>
      </c>
      <c r="P93" s="394" t="s">
        <v>189</v>
      </c>
      <c r="Q93" s="394"/>
      <c r="R93" s="394"/>
      <c r="S93" s="394"/>
    </row>
    <row r="94" spans="1:19">
      <c r="A94" s="393" t="s">
        <v>274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87</v>
      </c>
      <c r="P94" s="394" t="s">
        <v>189</v>
      </c>
      <c r="Q94" s="394"/>
      <c r="R94" s="394"/>
      <c r="S94" s="394"/>
    </row>
    <row r="95" spans="1:19">
      <c r="A95" s="393" t="s">
        <v>275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88</v>
      </c>
      <c r="P95" s="394" t="s">
        <v>189</v>
      </c>
      <c r="Q95" s="394"/>
      <c r="R95" s="394"/>
      <c r="S95" s="394"/>
    </row>
    <row r="96" spans="1:19">
      <c r="A96" s="393" t="s">
        <v>276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89</v>
      </c>
      <c r="P96" s="394" t="s">
        <v>189</v>
      </c>
      <c r="Q96" s="394"/>
      <c r="R96" s="394"/>
      <c r="S96" s="394"/>
    </row>
    <row r="97" spans="1:19">
      <c r="A97" s="393" t="s">
        <v>277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90</v>
      </c>
      <c r="P97" s="394" t="s">
        <v>189</v>
      </c>
      <c r="Q97" s="394"/>
      <c r="R97" s="394"/>
      <c r="S97" s="394"/>
    </row>
    <row r="98" spans="1:19">
      <c r="A98" s="393" t="s">
        <v>278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91</v>
      </c>
      <c r="P98" s="394" t="s">
        <v>189</v>
      </c>
      <c r="Q98" s="394"/>
      <c r="R98" s="394"/>
      <c r="S98" s="394"/>
    </row>
    <row r="99" spans="1:19">
      <c r="A99" s="393" t="s">
        <v>279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92</v>
      </c>
      <c r="P99" s="394" t="s">
        <v>189</v>
      </c>
      <c r="Q99" s="394"/>
      <c r="R99" s="394"/>
      <c r="S99" s="394"/>
    </row>
    <row r="100" spans="1:19">
      <c r="A100" s="401" t="s">
        <v>566</v>
      </c>
      <c r="B100" s="401"/>
      <c r="C100" s="401"/>
      <c r="D100" s="401"/>
      <c r="E100" s="401"/>
      <c r="F100" s="401"/>
      <c r="G100" s="401"/>
      <c r="H100" s="401"/>
      <c r="I100" s="401"/>
      <c r="J100" s="401"/>
      <c r="K100" s="401"/>
      <c r="L100" s="401"/>
      <c r="M100" s="401"/>
      <c r="N100" s="401"/>
      <c r="O100" s="171">
        <f t="shared" si="1"/>
        <v>93</v>
      </c>
      <c r="P100" s="400" t="s">
        <v>189</v>
      </c>
      <c r="Q100" s="400"/>
      <c r="R100" s="400"/>
      <c r="S100" s="400"/>
    </row>
    <row r="101" spans="1:19">
      <c r="A101" s="393" t="s">
        <v>280</v>
      </c>
      <c r="B101" s="393"/>
      <c r="C101" s="393"/>
      <c r="D101" s="393"/>
      <c r="E101" s="393"/>
      <c r="F101" s="393"/>
      <c r="G101" s="393"/>
      <c r="H101" s="393"/>
      <c r="I101" s="393"/>
      <c r="J101" s="393"/>
      <c r="K101" s="393"/>
      <c r="L101" s="393"/>
      <c r="M101" s="393"/>
      <c r="N101" s="393"/>
      <c r="O101" s="170">
        <f t="shared" si="1"/>
        <v>94</v>
      </c>
      <c r="P101" s="394" t="s">
        <v>189</v>
      </c>
      <c r="Q101" s="394"/>
      <c r="R101" s="394"/>
      <c r="S101" s="394"/>
    </row>
    <row r="102" spans="1:19">
      <c r="A102" s="393" t="s">
        <v>281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95</v>
      </c>
      <c r="P102" s="394" t="s">
        <v>189</v>
      </c>
      <c r="Q102" s="394"/>
      <c r="R102" s="394"/>
      <c r="S102" s="394"/>
    </row>
    <row r="103" spans="1:19">
      <c r="A103" s="402" t="s">
        <v>567</v>
      </c>
      <c r="B103" s="402"/>
      <c r="C103" s="402"/>
      <c r="D103" s="402"/>
      <c r="E103" s="402"/>
      <c r="F103" s="402"/>
      <c r="G103" s="402"/>
      <c r="H103" s="402"/>
      <c r="I103" s="402"/>
      <c r="J103" s="402"/>
      <c r="K103" s="402"/>
      <c r="L103" s="402"/>
      <c r="M103" s="402"/>
      <c r="N103" s="402"/>
      <c r="O103" s="170">
        <f t="shared" si="1"/>
        <v>96</v>
      </c>
      <c r="P103" s="394" t="s">
        <v>189</v>
      </c>
      <c r="Q103" s="394"/>
      <c r="R103" s="394"/>
      <c r="S103" s="394"/>
    </row>
    <row r="104" spans="1:19">
      <c r="A104" s="393" t="s">
        <v>283</v>
      </c>
      <c r="B104" s="393"/>
      <c r="C104" s="393"/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170">
        <f t="shared" si="1"/>
        <v>97</v>
      </c>
      <c r="P104" s="394" t="s">
        <v>189</v>
      </c>
      <c r="Q104" s="394"/>
      <c r="R104" s="394"/>
      <c r="S104" s="394"/>
    </row>
    <row r="105" spans="1:19">
      <c r="A105" s="393" t="s">
        <v>284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98</v>
      </c>
      <c r="P105" s="394" t="s">
        <v>189</v>
      </c>
      <c r="Q105" s="394"/>
      <c r="R105" s="394"/>
      <c r="S105" s="394"/>
    </row>
    <row r="106" spans="1:19">
      <c r="A106" s="393" t="s">
        <v>285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99</v>
      </c>
      <c r="P106" s="394" t="s">
        <v>189</v>
      </c>
      <c r="Q106" s="394"/>
      <c r="R106" s="394"/>
      <c r="S106" s="394"/>
    </row>
    <row r="107" spans="1:19">
      <c r="A107" s="393" t="s">
        <v>286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100</v>
      </c>
      <c r="P107" s="394" t="s">
        <v>189</v>
      </c>
      <c r="Q107" s="394"/>
      <c r="R107" s="394"/>
      <c r="S107" s="394"/>
    </row>
    <row r="108" spans="1:19">
      <c r="A108" s="393" t="s">
        <v>287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101</v>
      </c>
      <c r="P108" s="394" t="s">
        <v>189</v>
      </c>
      <c r="Q108" s="394"/>
      <c r="R108" s="394"/>
      <c r="S108" s="394"/>
    </row>
    <row r="109" spans="1:19">
      <c r="A109" s="393" t="s">
        <v>288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102</v>
      </c>
      <c r="P109" s="394" t="s">
        <v>189</v>
      </c>
      <c r="Q109" s="394"/>
      <c r="R109" s="394"/>
      <c r="S109" s="394"/>
    </row>
    <row r="110" spans="1:19">
      <c r="A110" s="393" t="s">
        <v>289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103</v>
      </c>
      <c r="P110" s="394" t="s">
        <v>189</v>
      </c>
      <c r="Q110" s="394"/>
      <c r="R110" s="394"/>
      <c r="S110" s="394"/>
    </row>
    <row r="111" spans="1:19">
      <c r="A111" s="393" t="s">
        <v>290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104</v>
      </c>
      <c r="P111" s="394" t="s">
        <v>189</v>
      </c>
      <c r="Q111" s="394"/>
      <c r="R111" s="394"/>
      <c r="S111" s="394"/>
    </row>
    <row r="112" spans="1:19">
      <c r="A112" s="393" t="s">
        <v>291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105</v>
      </c>
      <c r="P112" s="394" t="s">
        <v>189</v>
      </c>
      <c r="Q112" s="394"/>
      <c r="R112" s="394"/>
      <c r="S112" s="394"/>
    </row>
    <row r="113" spans="1:19">
      <c r="A113" s="393" t="s">
        <v>292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106</v>
      </c>
      <c r="P113" s="394" t="s">
        <v>189</v>
      </c>
      <c r="Q113" s="394"/>
      <c r="R113" s="394"/>
      <c r="S113" s="394"/>
    </row>
    <row r="114" spans="1:19">
      <c r="A114" s="393" t="s">
        <v>293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107</v>
      </c>
      <c r="P114" s="394" t="s">
        <v>189</v>
      </c>
      <c r="Q114" s="394"/>
      <c r="R114" s="394"/>
      <c r="S114" s="394"/>
    </row>
    <row r="115" spans="1:19">
      <c r="A115" s="393" t="s">
        <v>294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108</v>
      </c>
      <c r="P115" s="394" t="s">
        <v>189</v>
      </c>
      <c r="Q115" s="394"/>
      <c r="R115" s="394"/>
      <c r="S115" s="394"/>
    </row>
    <row r="116" spans="1:19">
      <c r="A116" s="393" t="s">
        <v>295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109</v>
      </c>
      <c r="P116" s="394" t="s">
        <v>189</v>
      </c>
      <c r="Q116" s="394"/>
      <c r="R116" s="394"/>
      <c r="S116" s="394"/>
    </row>
    <row r="117" spans="1:19">
      <c r="A117" s="393" t="s">
        <v>296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110</v>
      </c>
      <c r="P117" s="394" t="s">
        <v>189</v>
      </c>
      <c r="Q117" s="394"/>
      <c r="R117" s="394"/>
      <c r="S117" s="394"/>
    </row>
    <row r="118" spans="1:19">
      <c r="A118" s="393" t="s">
        <v>297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111</v>
      </c>
      <c r="P118" s="394" t="s">
        <v>189</v>
      </c>
      <c r="Q118" s="394"/>
      <c r="R118" s="394"/>
      <c r="S118" s="394"/>
    </row>
    <row r="119" spans="1:19">
      <c r="A119" s="393" t="s">
        <v>298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112</v>
      </c>
      <c r="P119" s="394" t="s">
        <v>189</v>
      </c>
      <c r="Q119" s="394"/>
      <c r="R119" s="394"/>
      <c r="S119" s="394"/>
    </row>
    <row r="120" spans="1:19">
      <c r="A120" s="393" t="s">
        <v>299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113</v>
      </c>
      <c r="P120" s="394" t="s">
        <v>189</v>
      </c>
      <c r="Q120" s="394"/>
      <c r="R120" s="394"/>
      <c r="S120" s="394"/>
    </row>
    <row r="121" spans="1:19">
      <c r="A121" s="393" t="s">
        <v>300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114</v>
      </c>
      <c r="P121" s="394" t="s">
        <v>189</v>
      </c>
      <c r="Q121" s="394"/>
      <c r="R121" s="394"/>
      <c r="S121" s="394"/>
    </row>
    <row r="122" spans="1:19">
      <c r="A122" s="393" t="s">
        <v>301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115</v>
      </c>
      <c r="P122" s="394" t="s">
        <v>189</v>
      </c>
      <c r="Q122" s="394"/>
      <c r="R122" s="394"/>
      <c r="S122" s="394"/>
    </row>
    <row r="123" spans="1:19">
      <c r="A123" s="393" t="s">
        <v>302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116</v>
      </c>
      <c r="P123" s="394" t="s">
        <v>189</v>
      </c>
      <c r="Q123" s="394"/>
      <c r="R123" s="394"/>
      <c r="S123" s="394"/>
    </row>
    <row r="124" spans="1:19">
      <c r="A124" s="393" t="s">
        <v>303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117</v>
      </c>
      <c r="P124" s="394" t="s">
        <v>189</v>
      </c>
      <c r="Q124" s="394"/>
      <c r="R124" s="394"/>
      <c r="S124" s="394"/>
    </row>
    <row r="125" spans="1:19">
      <c r="A125" s="393" t="s">
        <v>304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118</v>
      </c>
      <c r="P125" s="394" t="s">
        <v>189</v>
      </c>
      <c r="Q125" s="394"/>
      <c r="R125" s="394"/>
      <c r="S125" s="394"/>
    </row>
    <row r="126" spans="1:19">
      <c r="A126" s="401" t="s">
        <v>569</v>
      </c>
      <c r="B126" s="401"/>
      <c r="C126" s="401"/>
      <c r="D126" s="401"/>
      <c r="E126" s="401"/>
      <c r="F126" s="401"/>
      <c r="G126" s="401"/>
      <c r="H126" s="401"/>
      <c r="I126" s="401"/>
      <c r="J126" s="401"/>
      <c r="K126" s="401"/>
      <c r="L126" s="401"/>
      <c r="M126" s="401"/>
      <c r="N126" s="401"/>
      <c r="O126" s="171">
        <f t="shared" si="1"/>
        <v>119</v>
      </c>
      <c r="P126" s="400" t="s">
        <v>189</v>
      </c>
      <c r="Q126" s="400"/>
      <c r="R126" s="400"/>
      <c r="S126" s="400"/>
    </row>
    <row r="127" spans="1:19">
      <c r="A127" s="402" t="s">
        <v>570</v>
      </c>
      <c r="B127" s="402"/>
      <c r="C127" s="402"/>
      <c r="D127" s="402"/>
      <c r="E127" s="402"/>
      <c r="F127" s="402"/>
      <c r="G127" s="402"/>
      <c r="H127" s="402"/>
      <c r="I127" s="402"/>
      <c r="J127" s="402"/>
      <c r="K127" s="402"/>
      <c r="L127" s="402"/>
      <c r="M127" s="402"/>
      <c r="N127" s="402"/>
      <c r="O127" s="170">
        <f t="shared" si="1"/>
        <v>120</v>
      </c>
      <c r="P127" s="394" t="s">
        <v>189</v>
      </c>
      <c r="Q127" s="394"/>
      <c r="R127" s="394"/>
      <c r="S127" s="394"/>
    </row>
    <row r="128" spans="1:19">
      <c r="A128" s="393" t="s">
        <v>305</v>
      </c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170">
        <f t="shared" si="1"/>
        <v>121</v>
      </c>
      <c r="P128" s="394" t="s">
        <v>189</v>
      </c>
      <c r="Q128" s="394"/>
      <c r="R128" s="394"/>
      <c r="S128" s="394"/>
    </row>
    <row r="129" spans="1:19">
      <c r="A129" s="393" t="s">
        <v>306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122</v>
      </c>
      <c r="P129" s="394" t="s">
        <v>189</v>
      </c>
      <c r="Q129" s="394"/>
      <c r="R129" s="394"/>
      <c r="S129" s="394"/>
    </row>
    <row r="130" spans="1:19">
      <c r="A130" s="393" t="s">
        <v>307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123</v>
      </c>
      <c r="P130" s="394" t="s">
        <v>189</v>
      </c>
      <c r="Q130" s="394"/>
      <c r="R130" s="394"/>
      <c r="S130" s="394"/>
    </row>
    <row r="131" spans="1:19">
      <c r="A131" s="393" t="s">
        <v>308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124</v>
      </c>
      <c r="P131" s="394" t="s">
        <v>189</v>
      </c>
      <c r="Q131" s="394"/>
      <c r="R131" s="394"/>
      <c r="S131" s="394"/>
    </row>
    <row r="132" spans="1:19">
      <c r="A132" s="401" t="s">
        <v>572</v>
      </c>
      <c r="B132" s="401"/>
      <c r="C132" s="401"/>
      <c r="D132" s="401"/>
      <c r="E132" s="401"/>
      <c r="F132" s="401"/>
      <c r="G132" s="401"/>
      <c r="H132" s="401"/>
      <c r="I132" s="401"/>
      <c r="J132" s="401"/>
      <c r="K132" s="401"/>
      <c r="L132" s="401"/>
      <c r="M132" s="401"/>
      <c r="N132" s="401"/>
      <c r="O132" s="171">
        <f t="shared" si="1"/>
        <v>125</v>
      </c>
      <c r="P132" s="400" t="s">
        <v>189</v>
      </c>
      <c r="Q132" s="400"/>
      <c r="R132" s="400"/>
      <c r="S132" s="400"/>
    </row>
    <row r="133" spans="1:19">
      <c r="A133" s="393" t="s">
        <v>309</v>
      </c>
      <c r="B133" s="393"/>
      <c r="C133" s="393"/>
      <c r="D133" s="393"/>
      <c r="E133" s="393"/>
      <c r="F133" s="393"/>
      <c r="G133" s="393"/>
      <c r="H133" s="393"/>
      <c r="I133" s="393"/>
      <c r="J133" s="393"/>
      <c r="K133" s="393"/>
      <c r="L133" s="393"/>
      <c r="M133" s="393"/>
      <c r="N133" s="393"/>
      <c r="O133" s="170">
        <f t="shared" si="1"/>
        <v>126</v>
      </c>
      <c r="P133" s="394" t="s">
        <v>189</v>
      </c>
      <c r="Q133" s="394"/>
      <c r="R133" s="394"/>
      <c r="S133" s="394"/>
    </row>
    <row r="134" spans="1:19">
      <c r="A134" s="401" t="s">
        <v>573</v>
      </c>
      <c r="B134" s="401"/>
      <c r="C134" s="401"/>
      <c r="D134" s="401"/>
      <c r="E134" s="401"/>
      <c r="F134" s="401"/>
      <c r="G134" s="401"/>
      <c r="H134" s="401"/>
      <c r="I134" s="401"/>
      <c r="J134" s="401"/>
      <c r="K134" s="401"/>
      <c r="L134" s="401"/>
      <c r="M134" s="401"/>
      <c r="N134" s="401"/>
      <c r="O134" s="171">
        <f t="shared" si="1"/>
        <v>127</v>
      </c>
      <c r="P134" s="400" t="s">
        <v>189</v>
      </c>
      <c r="Q134" s="400"/>
      <c r="R134" s="400"/>
      <c r="S134" s="400"/>
    </row>
    <row r="135" spans="1:19">
      <c r="A135" s="393" t="s">
        <v>310</v>
      </c>
      <c r="B135" s="393"/>
      <c r="C135" s="393"/>
      <c r="D135" s="393"/>
      <c r="E135" s="393"/>
      <c r="F135" s="393"/>
      <c r="G135" s="393"/>
      <c r="H135" s="393"/>
      <c r="I135" s="393"/>
      <c r="J135" s="393"/>
      <c r="K135" s="393"/>
      <c r="L135" s="393"/>
      <c r="M135" s="393"/>
      <c r="N135" s="393"/>
      <c r="O135" s="170">
        <f t="shared" si="1"/>
        <v>128</v>
      </c>
      <c r="P135" s="394" t="s">
        <v>189</v>
      </c>
      <c r="Q135" s="394"/>
      <c r="R135" s="394"/>
      <c r="S135" s="394"/>
    </row>
    <row r="136" spans="1:19">
      <c r="A136" s="393" t="s">
        <v>311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129</v>
      </c>
      <c r="P136" s="394" t="s">
        <v>189</v>
      </c>
      <c r="Q136" s="394"/>
      <c r="R136" s="394"/>
      <c r="S136" s="394"/>
    </row>
    <row r="137" spans="1:19">
      <c r="A137" s="393" t="s">
        <v>312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ref="O137:O200" si="2">O136+1</f>
        <v>130</v>
      </c>
      <c r="P137" s="394" t="s">
        <v>189</v>
      </c>
      <c r="Q137" s="394"/>
      <c r="R137" s="394"/>
      <c r="S137" s="394"/>
    </row>
    <row r="138" spans="1:19">
      <c r="A138" s="393" t="s">
        <v>313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si="2"/>
        <v>131</v>
      </c>
      <c r="P138" s="394" t="s">
        <v>189</v>
      </c>
      <c r="Q138" s="394"/>
      <c r="R138" s="394"/>
      <c r="S138" s="394"/>
    </row>
    <row r="139" spans="1:19">
      <c r="A139" s="393" t="s">
        <v>314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132</v>
      </c>
      <c r="P139" s="394" t="s">
        <v>189</v>
      </c>
      <c r="Q139" s="394"/>
      <c r="R139" s="394"/>
      <c r="S139" s="394"/>
    </row>
    <row r="140" spans="1:19">
      <c r="A140" s="393" t="s">
        <v>315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133</v>
      </c>
      <c r="P140" s="394" t="s">
        <v>189</v>
      </c>
      <c r="Q140" s="394"/>
      <c r="R140" s="394"/>
      <c r="S140" s="394"/>
    </row>
    <row r="141" spans="1:19">
      <c r="A141" s="393" t="s">
        <v>316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134</v>
      </c>
      <c r="P141" s="394" t="s">
        <v>189</v>
      </c>
      <c r="Q141" s="394"/>
      <c r="R141" s="394"/>
      <c r="S141" s="394"/>
    </row>
    <row r="142" spans="1:19">
      <c r="A142" s="393" t="s">
        <v>317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135</v>
      </c>
      <c r="P142" s="394" t="s">
        <v>189</v>
      </c>
      <c r="Q142" s="394"/>
      <c r="R142" s="394"/>
      <c r="S142" s="394"/>
    </row>
    <row r="143" spans="1:19">
      <c r="A143" s="393" t="s">
        <v>318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136</v>
      </c>
      <c r="P143" s="394" t="s">
        <v>189</v>
      </c>
      <c r="Q143" s="394"/>
      <c r="R143" s="394"/>
      <c r="S143" s="394"/>
    </row>
    <row r="144" spans="1:19">
      <c r="A144" s="393" t="s">
        <v>319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137</v>
      </c>
      <c r="P144" s="394" t="s">
        <v>189</v>
      </c>
      <c r="Q144" s="394"/>
      <c r="R144" s="394"/>
      <c r="S144" s="394"/>
    </row>
    <row r="145" spans="1:19">
      <c r="A145" s="401" t="s">
        <v>574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1"/>
      <c r="L145" s="401"/>
      <c r="M145" s="401"/>
      <c r="N145" s="401"/>
      <c r="O145" s="171">
        <f t="shared" si="2"/>
        <v>138</v>
      </c>
      <c r="P145" s="400" t="s">
        <v>189</v>
      </c>
      <c r="Q145" s="400"/>
      <c r="R145" s="400"/>
      <c r="S145" s="400"/>
    </row>
    <row r="146" spans="1:19">
      <c r="A146" s="393" t="s">
        <v>320</v>
      </c>
      <c r="B146" s="393"/>
      <c r="C146" s="393"/>
      <c r="D146" s="393"/>
      <c r="E146" s="393"/>
      <c r="F146" s="393"/>
      <c r="G146" s="393"/>
      <c r="H146" s="393"/>
      <c r="I146" s="393"/>
      <c r="J146" s="393"/>
      <c r="K146" s="393"/>
      <c r="L146" s="393"/>
      <c r="M146" s="393"/>
      <c r="N146" s="393"/>
      <c r="O146" s="170">
        <f t="shared" si="2"/>
        <v>139</v>
      </c>
      <c r="P146" s="394" t="s">
        <v>189</v>
      </c>
      <c r="Q146" s="394"/>
      <c r="R146" s="394"/>
      <c r="S146" s="394"/>
    </row>
    <row r="147" spans="1:19">
      <c r="A147" s="393" t="s">
        <v>321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140</v>
      </c>
      <c r="P147" s="394" t="s">
        <v>189</v>
      </c>
      <c r="Q147" s="394"/>
      <c r="R147" s="394"/>
      <c r="S147" s="394"/>
    </row>
    <row r="148" spans="1:19">
      <c r="A148" s="393" t="s">
        <v>322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141</v>
      </c>
      <c r="P148" s="394" t="s">
        <v>189</v>
      </c>
      <c r="Q148" s="394"/>
      <c r="R148" s="394"/>
      <c r="S148" s="394"/>
    </row>
    <row r="149" spans="1:19">
      <c r="A149" s="393" t="s">
        <v>323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142</v>
      </c>
      <c r="P149" s="394" t="s">
        <v>189</v>
      </c>
      <c r="Q149" s="394"/>
      <c r="R149" s="394"/>
      <c r="S149" s="394"/>
    </row>
    <row r="150" spans="1:19">
      <c r="A150" s="393" t="s">
        <v>324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143</v>
      </c>
      <c r="P150" s="394" t="s">
        <v>189</v>
      </c>
      <c r="Q150" s="394"/>
      <c r="R150" s="394"/>
      <c r="S150" s="394"/>
    </row>
    <row r="151" spans="1:19">
      <c r="A151" s="393" t="s">
        <v>325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144</v>
      </c>
      <c r="P151" s="394" t="s">
        <v>189</v>
      </c>
      <c r="Q151" s="394"/>
      <c r="R151" s="394"/>
      <c r="S151" s="394"/>
    </row>
    <row r="152" spans="1:19">
      <c r="A152" s="393" t="s">
        <v>326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145</v>
      </c>
      <c r="P152" s="394" t="s">
        <v>189</v>
      </c>
      <c r="Q152" s="394"/>
      <c r="R152" s="394"/>
      <c r="S152" s="394"/>
    </row>
    <row r="153" spans="1:19">
      <c r="A153" s="393" t="s">
        <v>327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146</v>
      </c>
      <c r="P153" s="394" t="s">
        <v>189</v>
      </c>
      <c r="Q153" s="394"/>
      <c r="R153" s="394"/>
      <c r="S153" s="394"/>
    </row>
    <row r="154" spans="1:19">
      <c r="A154" s="393" t="s">
        <v>328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147</v>
      </c>
      <c r="P154" s="394" t="s">
        <v>189</v>
      </c>
      <c r="Q154" s="394"/>
      <c r="R154" s="394"/>
      <c r="S154" s="394"/>
    </row>
    <row r="155" spans="1:19">
      <c r="A155" s="393" t="s">
        <v>329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148</v>
      </c>
      <c r="P155" s="394" t="s">
        <v>189</v>
      </c>
      <c r="Q155" s="394"/>
      <c r="R155" s="394"/>
      <c r="S155" s="394"/>
    </row>
    <row r="156" spans="1:19">
      <c r="A156" s="401" t="s">
        <v>575</v>
      </c>
      <c r="B156" s="401"/>
      <c r="C156" s="401"/>
      <c r="D156" s="401"/>
      <c r="E156" s="401"/>
      <c r="F156" s="401"/>
      <c r="G156" s="401"/>
      <c r="H156" s="401"/>
      <c r="I156" s="401"/>
      <c r="J156" s="401"/>
      <c r="K156" s="401"/>
      <c r="L156" s="401"/>
      <c r="M156" s="401"/>
      <c r="N156" s="401"/>
      <c r="O156" s="171">
        <f t="shared" si="2"/>
        <v>149</v>
      </c>
      <c r="P156" s="400" t="s">
        <v>189</v>
      </c>
      <c r="Q156" s="400"/>
      <c r="R156" s="400"/>
      <c r="S156" s="400"/>
    </row>
    <row r="157" spans="1:19">
      <c r="A157" s="393" t="s">
        <v>330</v>
      </c>
      <c r="B157" s="393"/>
      <c r="C157" s="393"/>
      <c r="D157" s="393"/>
      <c r="E157" s="393"/>
      <c r="F157" s="393"/>
      <c r="G157" s="393"/>
      <c r="H157" s="393"/>
      <c r="I157" s="393"/>
      <c r="J157" s="393"/>
      <c r="K157" s="393"/>
      <c r="L157" s="393"/>
      <c r="M157" s="393"/>
      <c r="N157" s="393"/>
      <c r="O157" s="170">
        <f t="shared" si="2"/>
        <v>150</v>
      </c>
      <c r="P157" s="394" t="s">
        <v>189</v>
      </c>
      <c r="Q157" s="394"/>
      <c r="R157" s="394"/>
      <c r="S157" s="394"/>
    </row>
    <row r="158" spans="1:19">
      <c r="A158" s="393" t="s">
        <v>331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151</v>
      </c>
      <c r="P158" s="394" t="s">
        <v>189</v>
      </c>
      <c r="Q158" s="394"/>
      <c r="R158" s="394"/>
      <c r="S158" s="394"/>
    </row>
    <row r="159" spans="1:19">
      <c r="A159" s="398" t="s">
        <v>332</v>
      </c>
      <c r="B159" s="398"/>
      <c r="C159" s="398"/>
      <c r="D159" s="398"/>
      <c r="E159" s="398"/>
      <c r="F159" s="398"/>
      <c r="G159" s="398"/>
      <c r="H159" s="398"/>
      <c r="I159" s="398"/>
      <c r="J159" s="398"/>
      <c r="K159" s="398"/>
      <c r="L159" s="398"/>
      <c r="M159" s="398"/>
      <c r="N159" s="398"/>
      <c r="O159" s="171">
        <f t="shared" si="2"/>
        <v>152</v>
      </c>
      <c r="P159" s="400" t="s">
        <v>189</v>
      </c>
      <c r="Q159" s="400"/>
      <c r="R159" s="400"/>
      <c r="S159" s="400"/>
    </row>
    <row r="160" spans="1:19">
      <c r="A160" s="393" t="s">
        <v>333</v>
      </c>
      <c r="B160" s="393"/>
      <c r="C160" s="393"/>
      <c r="D160" s="393"/>
      <c r="E160" s="393"/>
      <c r="F160" s="393"/>
      <c r="G160" s="393"/>
      <c r="H160" s="393"/>
      <c r="I160" s="393"/>
      <c r="J160" s="393"/>
      <c r="K160" s="393"/>
      <c r="L160" s="393"/>
      <c r="M160" s="393"/>
      <c r="N160" s="393"/>
      <c r="O160" s="170">
        <f t="shared" si="2"/>
        <v>153</v>
      </c>
      <c r="P160" s="394" t="s">
        <v>189</v>
      </c>
      <c r="Q160" s="394"/>
      <c r="R160" s="394"/>
      <c r="S160" s="394"/>
    </row>
    <row r="161" spans="1:19">
      <c r="A161" s="393" t="s">
        <v>334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154</v>
      </c>
      <c r="P161" s="394" t="s">
        <v>189</v>
      </c>
      <c r="Q161" s="394"/>
      <c r="R161" s="394"/>
      <c r="S161" s="394"/>
    </row>
    <row r="162" spans="1:19">
      <c r="A162" s="393" t="s">
        <v>335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155</v>
      </c>
      <c r="P162" s="394" t="s">
        <v>189</v>
      </c>
      <c r="Q162" s="394"/>
      <c r="R162" s="394"/>
      <c r="S162" s="394"/>
    </row>
    <row r="163" spans="1:19">
      <c r="A163" s="393" t="s">
        <v>336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156</v>
      </c>
      <c r="P163" s="394" t="s">
        <v>189</v>
      </c>
      <c r="Q163" s="394"/>
      <c r="R163" s="394"/>
      <c r="S163" s="394"/>
    </row>
    <row r="164" spans="1:19">
      <c r="A164" s="393" t="s">
        <v>337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157</v>
      </c>
      <c r="P164" s="394" t="s">
        <v>189</v>
      </c>
      <c r="Q164" s="394"/>
      <c r="R164" s="394"/>
      <c r="S164" s="394"/>
    </row>
    <row r="165" spans="1:19">
      <c r="A165" s="393" t="s">
        <v>338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158</v>
      </c>
      <c r="P165" s="394" t="s">
        <v>189</v>
      </c>
      <c r="Q165" s="394"/>
      <c r="R165" s="394"/>
      <c r="S165" s="394"/>
    </row>
    <row r="166" spans="1:19">
      <c r="A166" s="393" t="s">
        <v>339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159</v>
      </c>
      <c r="P166" s="394" t="s">
        <v>189</v>
      </c>
      <c r="Q166" s="394"/>
      <c r="R166" s="394"/>
      <c r="S166" s="394"/>
    </row>
    <row r="167" spans="1:19">
      <c r="A167" s="402" t="s">
        <v>576</v>
      </c>
      <c r="B167" s="402"/>
      <c r="C167" s="402"/>
      <c r="D167" s="402"/>
      <c r="E167" s="402"/>
      <c r="F167" s="402"/>
      <c r="G167" s="402"/>
      <c r="H167" s="402"/>
      <c r="I167" s="402"/>
      <c r="J167" s="402"/>
      <c r="K167" s="402"/>
      <c r="L167" s="402"/>
      <c r="M167" s="402"/>
      <c r="N167" s="402"/>
      <c r="O167" s="170">
        <f t="shared" si="2"/>
        <v>160</v>
      </c>
      <c r="P167" s="394" t="s">
        <v>189</v>
      </c>
      <c r="Q167" s="394"/>
      <c r="R167" s="394"/>
      <c r="S167" s="394"/>
    </row>
    <row r="168" spans="1:19">
      <c r="A168" s="393" t="s">
        <v>340</v>
      </c>
      <c r="B168" s="393"/>
      <c r="C168" s="393"/>
      <c r="D168" s="393"/>
      <c r="E168" s="393"/>
      <c r="F168" s="393"/>
      <c r="G168" s="393"/>
      <c r="H168" s="393"/>
      <c r="I168" s="393"/>
      <c r="J168" s="393"/>
      <c r="K168" s="393"/>
      <c r="L168" s="393"/>
      <c r="M168" s="393"/>
      <c r="N168" s="393"/>
      <c r="O168" s="170">
        <f t="shared" si="2"/>
        <v>161</v>
      </c>
      <c r="P168" s="394" t="s">
        <v>189</v>
      </c>
      <c r="Q168" s="394"/>
      <c r="R168" s="394"/>
      <c r="S168" s="394"/>
    </row>
    <row r="169" spans="1:19">
      <c r="A169" s="401" t="s">
        <v>577</v>
      </c>
      <c r="B169" s="401"/>
      <c r="C169" s="401"/>
      <c r="D169" s="401"/>
      <c r="E169" s="401"/>
      <c r="F169" s="401"/>
      <c r="G169" s="401"/>
      <c r="H169" s="401"/>
      <c r="I169" s="401"/>
      <c r="J169" s="401"/>
      <c r="K169" s="401"/>
      <c r="L169" s="401"/>
      <c r="M169" s="401"/>
      <c r="N169" s="401"/>
      <c r="O169" s="171">
        <f t="shared" si="2"/>
        <v>162</v>
      </c>
      <c r="P169" s="400" t="s">
        <v>189</v>
      </c>
      <c r="Q169" s="400"/>
      <c r="R169" s="400"/>
      <c r="S169" s="400"/>
    </row>
    <row r="170" spans="1:19">
      <c r="A170" s="393" t="s">
        <v>341</v>
      </c>
      <c r="B170" s="393"/>
      <c r="C170" s="393"/>
      <c r="D170" s="393"/>
      <c r="E170" s="393"/>
      <c r="F170" s="393"/>
      <c r="G170" s="393"/>
      <c r="H170" s="393"/>
      <c r="I170" s="393"/>
      <c r="J170" s="393"/>
      <c r="K170" s="393"/>
      <c r="L170" s="393"/>
      <c r="M170" s="393"/>
      <c r="N170" s="393"/>
      <c r="O170" s="170">
        <f t="shared" si="2"/>
        <v>163</v>
      </c>
      <c r="P170" s="394" t="s">
        <v>189</v>
      </c>
      <c r="Q170" s="394"/>
      <c r="R170" s="394"/>
      <c r="S170" s="394"/>
    </row>
    <row r="171" spans="1:19">
      <c r="A171" s="393" t="s">
        <v>342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164</v>
      </c>
      <c r="P171" s="394" t="s">
        <v>189</v>
      </c>
      <c r="Q171" s="394"/>
      <c r="R171" s="394"/>
      <c r="S171" s="394"/>
    </row>
    <row r="172" spans="1:19">
      <c r="A172" s="393" t="s">
        <v>343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165</v>
      </c>
      <c r="P172" s="394" t="s">
        <v>189</v>
      </c>
      <c r="Q172" s="394"/>
      <c r="R172" s="394"/>
      <c r="S172" s="394"/>
    </row>
    <row r="173" spans="1:19">
      <c r="A173" s="393" t="s">
        <v>344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166</v>
      </c>
      <c r="P173" s="394" t="s">
        <v>189</v>
      </c>
      <c r="Q173" s="394"/>
      <c r="R173" s="394"/>
      <c r="S173" s="394"/>
    </row>
    <row r="174" spans="1:19">
      <c r="A174" s="393" t="s">
        <v>345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167</v>
      </c>
      <c r="P174" s="394" t="s">
        <v>189</v>
      </c>
      <c r="Q174" s="394"/>
      <c r="R174" s="394"/>
      <c r="S174" s="394"/>
    </row>
    <row r="175" spans="1:19">
      <c r="A175" s="393" t="s">
        <v>346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168</v>
      </c>
      <c r="P175" s="394" t="s">
        <v>189</v>
      </c>
      <c r="Q175" s="394"/>
      <c r="R175" s="394"/>
      <c r="S175" s="394"/>
    </row>
    <row r="176" spans="1:19">
      <c r="A176" s="393" t="s">
        <v>347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169</v>
      </c>
      <c r="P176" s="394" t="s">
        <v>189</v>
      </c>
      <c r="Q176" s="394"/>
      <c r="R176" s="394"/>
      <c r="S176" s="394"/>
    </row>
    <row r="177" spans="1:19">
      <c r="A177" s="393" t="s">
        <v>348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170</v>
      </c>
      <c r="P177" s="394" t="s">
        <v>189</v>
      </c>
      <c r="Q177" s="394"/>
      <c r="R177" s="394"/>
      <c r="S177" s="394"/>
    </row>
    <row r="178" spans="1:19">
      <c r="A178" s="393" t="s">
        <v>349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171</v>
      </c>
      <c r="P178" s="394" t="s">
        <v>189</v>
      </c>
      <c r="Q178" s="394"/>
      <c r="R178" s="394"/>
      <c r="S178" s="394"/>
    </row>
    <row r="179" spans="1:19">
      <c r="A179" s="393" t="s">
        <v>350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172</v>
      </c>
      <c r="P179" s="394" t="s">
        <v>189</v>
      </c>
      <c r="Q179" s="394"/>
      <c r="R179" s="394"/>
      <c r="S179" s="394"/>
    </row>
    <row r="180" spans="1:19">
      <c r="A180" s="393" t="s">
        <v>351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173</v>
      </c>
      <c r="P180" s="394" t="s">
        <v>189</v>
      </c>
      <c r="Q180" s="394"/>
      <c r="R180" s="394"/>
      <c r="S180" s="394"/>
    </row>
    <row r="181" spans="1:19">
      <c r="A181" s="393" t="s">
        <v>352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174</v>
      </c>
      <c r="P181" s="394" t="s">
        <v>189</v>
      </c>
      <c r="Q181" s="394"/>
      <c r="R181" s="394"/>
      <c r="S181" s="394"/>
    </row>
    <row r="182" spans="1:19">
      <c r="A182" s="393" t="s">
        <v>353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175</v>
      </c>
      <c r="P182" s="394" t="s">
        <v>189</v>
      </c>
      <c r="Q182" s="394"/>
      <c r="R182" s="394"/>
      <c r="S182" s="394"/>
    </row>
    <row r="183" spans="1:19">
      <c r="A183" s="393" t="s">
        <v>354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176</v>
      </c>
      <c r="P183" s="394" t="s">
        <v>189</v>
      </c>
      <c r="Q183" s="394"/>
      <c r="R183" s="394"/>
      <c r="S183" s="394"/>
    </row>
    <row r="184" spans="1:19">
      <c r="A184" s="401" t="s">
        <v>578</v>
      </c>
      <c r="B184" s="401"/>
      <c r="C184" s="401"/>
      <c r="D184" s="401"/>
      <c r="E184" s="401"/>
      <c r="F184" s="401"/>
      <c r="G184" s="401"/>
      <c r="H184" s="401"/>
      <c r="I184" s="401"/>
      <c r="J184" s="401"/>
      <c r="K184" s="401"/>
      <c r="L184" s="401"/>
      <c r="M184" s="401"/>
      <c r="N184" s="401"/>
      <c r="O184" s="171">
        <f t="shared" si="2"/>
        <v>177</v>
      </c>
      <c r="P184" s="400" t="s">
        <v>1085</v>
      </c>
      <c r="Q184" s="400"/>
      <c r="R184" s="400"/>
      <c r="S184" s="400"/>
    </row>
    <row r="185" spans="1:19">
      <c r="A185" s="393" t="s">
        <v>355</v>
      </c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170">
        <f t="shared" si="2"/>
        <v>178</v>
      </c>
      <c r="P185" s="394" t="s">
        <v>1085</v>
      </c>
      <c r="Q185" s="394"/>
      <c r="R185" s="394"/>
      <c r="S185" s="394"/>
    </row>
    <row r="186" spans="1:19">
      <c r="A186" s="393" t="s">
        <v>356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179</v>
      </c>
      <c r="P186" s="394" t="s">
        <v>189</v>
      </c>
      <c r="Q186" s="394"/>
      <c r="R186" s="394"/>
      <c r="S186" s="394"/>
    </row>
    <row r="187" spans="1:19">
      <c r="A187" s="393" t="s">
        <v>357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180</v>
      </c>
      <c r="P187" s="394" t="s">
        <v>189</v>
      </c>
      <c r="Q187" s="394"/>
      <c r="R187" s="394"/>
      <c r="S187" s="394"/>
    </row>
    <row r="188" spans="1:19">
      <c r="A188" s="393" t="s">
        <v>358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181</v>
      </c>
      <c r="P188" s="394" t="s">
        <v>189</v>
      </c>
      <c r="Q188" s="394"/>
      <c r="R188" s="394"/>
      <c r="S188" s="394"/>
    </row>
    <row r="189" spans="1:19">
      <c r="A189" s="393" t="s">
        <v>359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182</v>
      </c>
      <c r="P189" s="394" t="s">
        <v>189</v>
      </c>
      <c r="Q189" s="394"/>
      <c r="R189" s="394"/>
      <c r="S189" s="394"/>
    </row>
    <row r="190" spans="1:19">
      <c r="A190" s="393" t="s">
        <v>360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183</v>
      </c>
      <c r="P190" s="394" t="s">
        <v>189</v>
      </c>
      <c r="Q190" s="394"/>
      <c r="R190" s="394"/>
      <c r="S190" s="394"/>
    </row>
    <row r="191" spans="1:19">
      <c r="A191" s="393" t="s">
        <v>361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184</v>
      </c>
      <c r="P191" s="394" t="s">
        <v>189</v>
      </c>
      <c r="Q191" s="394"/>
      <c r="R191" s="394"/>
      <c r="S191" s="394"/>
    </row>
    <row r="192" spans="1:19">
      <c r="A192" s="393" t="s">
        <v>363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185</v>
      </c>
      <c r="P192" s="394" t="s">
        <v>189</v>
      </c>
      <c r="Q192" s="394"/>
      <c r="R192" s="394"/>
      <c r="S192" s="394"/>
    </row>
    <row r="193" spans="1:19">
      <c r="A193" s="393" t="s">
        <v>364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186</v>
      </c>
      <c r="P193" s="394" t="s">
        <v>189</v>
      </c>
      <c r="Q193" s="394"/>
      <c r="R193" s="394"/>
      <c r="S193" s="394"/>
    </row>
    <row r="194" spans="1:19">
      <c r="A194" s="393" t="s">
        <v>365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187</v>
      </c>
      <c r="P194" s="394" t="s">
        <v>189</v>
      </c>
      <c r="Q194" s="394"/>
      <c r="R194" s="394"/>
      <c r="S194" s="394"/>
    </row>
    <row r="195" spans="1:19">
      <c r="A195" s="393" t="s">
        <v>366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188</v>
      </c>
      <c r="P195" s="394" t="s">
        <v>189</v>
      </c>
      <c r="Q195" s="394"/>
      <c r="R195" s="394"/>
      <c r="S195" s="394"/>
    </row>
    <row r="196" spans="1:19">
      <c r="A196" s="401" t="s">
        <v>579</v>
      </c>
      <c r="B196" s="401"/>
      <c r="C196" s="401"/>
      <c r="D196" s="401"/>
      <c r="E196" s="401"/>
      <c r="F196" s="401"/>
      <c r="G196" s="401"/>
      <c r="H196" s="401"/>
      <c r="I196" s="401"/>
      <c r="J196" s="401"/>
      <c r="K196" s="401"/>
      <c r="L196" s="401"/>
      <c r="M196" s="401"/>
      <c r="N196" s="401"/>
      <c r="O196" s="171">
        <f t="shared" si="2"/>
        <v>189</v>
      </c>
      <c r="P196" s="400" t="s">
        <v>1085</v>
      </c>
      <c r="Q196" s="400"/>
      <c r="R196" s="400"/>
      <c r="S196" s="400"/>
    </row>
    <row r="197" spans="1:19">
      <c r="A197" s="393" t="s">
        <v>367</v>
      </c>
      <c r="B197" s="393"/>
      <c r="C197" s="393"/>
      <c r="D197" s="393"/>
      <c r="E197" s="393"/>
      <c r="F197" s="393"/>
      <c r="G197" s="393"/>
      <c r="H197" s="393"/>
      <c r="I197" s="393"/>
      <c r="J197" s="393"/>
      <c r="K197" s="393"/>
      <c r="L197" s="393"/>
      <c r="M197" s="393"/>
      <c r="N197" s="393"/>
      <c r="O197" s="170">
        <f t="shared" si="2"/>
        <v>190</v>
      </c>
      <c r="P197" s="394" t="s">
        <v>189</v>
      </c>
      <c r="Q197" s="394"/>
      <c r="R197" s="394"/>
      <c r="S197" s="394"/>
    </row>
    <row r="198" spans="1:19">
      <c r="A198" s="402" t="s">
        <v>580</v>
      </c>
      <c r="B198" s="402"/>
      <c r="C198" s="402"/>
      <c r="D198" s="402"/>
      <c r="E198" s="402"/>
      <c r="F198" s="402"/>
      <c r="G198" s="402"/>
      <c r="H198" s="402"/>
      <c r="I198" s="402"/>
      <c r="J198" s="402"/>
      <c r="K198" s="402"/>
      <c r="L198" s="402"/>
      <c r="M198" s="402"/>
      <c r="N198" s="402"/>
      <c r="O198" s="170">
        <f t="shared" si="2"/>
        <v>191</v>
      </c>
      <c r="P198" s="394" t="s">
        <v>189</v>
      </c>
      <c r="Q198" s="394"/>
      <c r="R198" s="394"/>
      <c r="S198" s="394"/>
    </row>
    <row r="199" spans="1:19">
      <c r="A199" s="393" t="s">
        <v>368</v>
      </c>
      <c r="B199" s="393"/>
      <c r="C199" s="393"/>
      <c r="D199" s="393"/>
      <c r="E199" s="393"/>
      <c r="F199" s="393"/>
      <c r="G199" s="393"/>
      <c r="H199" s="393"/>
      <c r="I199" s="393"/>
      <c r="J199" s="393"/>
      <c r="K199" s="393"/>
      <c r="L199" s="393"/>
      <c r="M199" s="393"/>
      <c r="N199" s="393"/>
      <c r="O199" s="170">
        <f t="shared" si="2"/>
        <v>192</v>
      </c>
      <c r="P199" s="394" t="s">
        <v>189</v>
      </c>
      <c r="Q199" s="394"/>
      <c r="R199" s="394"/>
      <c r="S199" s="394"/>
    </row>
    <row r="200" spans="1:19">
      <c r="A200" s="393" t="s">
        <v>369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193</v>
      </c>
      <c r="P200" s="394" t="s">
        <v>189</v>
      </c>
      <c r="Q200" s="394"/>
      <c r="R200" s="394"/>
      <c r="S200" s="394"/>
    </row>
    <row r="201" spans="1:19">
      <c r="A201" s="393" t="s">
        <v>370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ref="O201:O264" si="3">O200+1</f>
        <v>194</v>
      </c>
      <c r="P201" s="394" t="s">
        <v>189</v>
      </c>
      <c r="Q201" s="394"/>
      <c r="R201" s="394"/>
      <c r="S201" s="394"/>
    </row>
    <row r="202" spans="1:19">
      <c r="A202" s="393" t="s">
        <v>371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si="3"/>
        <v>195</v>
      </c>
      <c r="P202" s="394" t="s">
        <v>189</v>
      </c>
      <c r="Q202" s="394"/>
      <c r="R202" s="394"/>
      <c r="S202" s="394"/>
    </row>
    <row r="203" spans="1:19">
      <c r="A203" s="393" t="s">
        <v>372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196</v>
      </c>
      <c r="P203" s="394" t="s">
        <v>189</v>
      </c>
      <c r="Q203" s="394"/>
      <c r="R203" s="394"/>
      <c r="S203" s="394"/>
    </row>
    <row r="204" spans="1:19">
      <c r="A204" s="393" t="s">
        <v>373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197</v>
      </c>
      <c r="P204" s="394" t="s">
        <v>189</v>
      </c>
      <c r="Q204" s="394"/>
      <c r="R204" s="394"/>
      <c r="S204" s="394"/>
    </row>
    <row r="205" spans="1:19">
      <c r="A205" s="401" t="s">
        <v>581</v>
      </c>
      <c r="B205" s="401"/>
      <c r="C205" s="401"/>
      <c r="D205" s="401"/>
      <c r="E205" s="401"/>
      <c r="F205" s="401"/>
      <c r="G205" s="401"/>
      <c r="H205" s="401"/>
      <c r="I205" s="401"/>
      <c r="J205" s="401"/>
      <c r="K205" s="401"/>
      <c r="L205" s="401"/>
      <c r="M205" s="401"/>
      <c r="N205" s="401"/>
      <c r="O205" s="171">
        <f t="shared" si="3"/>
        <v>198</v>
      </c>
      <c r="P205" s="400" t="s">
        <v>189</v>
      </c>
      <c r="Q205" s="400"/>
      <c r="R205" s="400"/>
      <c r="S205" s="400"/>
    </row>
    <row r="206" spans="1:19">
      <c r="A206" s="393" t="s">
        <v>374</v>
      </c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170">
        <f t="shared" si="3"/>
        <v>199</v>
      </c>
      <c r="P206" s="394" t="s">
        <v>189</v>
      </c>
      <c r="Q206" s="394"/>
      <c r="R206" s="394"/>
      <c r="S206" s="394"/>
    </row>
    <row r="207" spans="1:19">
      <c r="A207" s="393" t="s">
        <v>375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200</v>
      </c>
      <c r="P207" s="394" t="s">
        <v>189</v>
      </c>
      <c r="Q207" s="394"/>
      <c r="R207" s="394"/>
      <c r="S207" s="394"/>
    </row>
    <row r="208" spans="1:19">
      <c r="A208" s="393" t="s">
        <v>376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201</v>
      </c>
      <c r="P208" s="394" t="s">
        <v>189</v>
      </c>
      <c r="Q208" s="394"/>
      <c r="R208" s="394"/>
      <c r="S208" s="394"/>
    </row>
    <row r="209" spans="1:19">
      <c r="A209" s="393" t="s">
        <v>377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202</v>
      </c>
      <c r="P209" s="394" t="s">
        <v>189</v>
      </c>
      <c r="Q209" s="394"/>
      <c r="R209" s="394"/>
      <c r="S209" s="394"/>
    </row>
    <row r="210" spans="1:19">
      <c r="A210" s="401" t="s">
        <v>582</v>
      </c>
      <c r="B210" s="401"/>
      <c r="C210" s="401"/>
      <c r="D210" s="401"/>
      <c r="E210" s="401"/>
      <c r="F210" s="401"/>
      <c r="G210" s="401"/>
      <c r="H210" s="401"/>
      <c r="I210" s="401"/>
      <c r="J210" s="401"/>
      <c r="K210" s="401"/>
      <c r="L210" s="401"/>
      <c r="M210" s="401"/>
      <c r="N210" s="401"/>
      <c r="O210" s="171">
        <f t="shared" si="3"/>
        <v>203</v>
      </c>
      <c r="P210" s="400" t="s">
        <v>189</v>
      </c>
      <c r="Q210" s="400"/>
      <c r="R210" s="400"/>
      <c r="S210" s="400"/>
    </row>
    <row r="211" spans="1:19">
      <c r="A211" s="393" t="s">
        <v>378</v>
      </c>
      <c r="B211" s="393"/>
      <c r="C211" s="393"/>
      <c r="D211" s="393"/>
      <c r="E211" s="393"/>
      <c r="F211" s="393"/>
      <c r="G211" s="393"/>
      <c r="H211" s="393"/>
      <c r="I211" s="393"/>
      <c r="J211" s="393"/>
      <c r="K211" s="393"/>
      <c r="L211" s="393"/>
      <c r="M211" s="393"/>
      <c r="N211" s="393"/>
      <c r="O211" s="170">
        <f t="shared" si="3"/>
        <v>204</v>
      </c>
      <c r="P211" s="394" t="s">
        <v>189</v>
      </c>
      <c r="Q211" s="394"/>
      <c r="R211" s="394"/>
      <c r="S211" s="394"/>
    </row>
    <row r="212" spans="1:19">
      <c r="A212" s="401" t="s">
        <v>583</v>
      </c>
      <c r="B212" s="401"/>
      <c r="C212" s="401"/>
      <c r="D212" s="401"/>
      <c r="E212" s="401"/>
      <c r="F212" s="401"/>
      <c r="G212" s="401"/>
      <c r="H212" s="401"/>
      <c r="I212" s="401"/>
      <c r="J212" s="401"/>
      <c r="K212" s="401"/>
      <c r="L212" s="401"/>
      <c r="M212" s="401"/>
      <c r="N212" s="401"/>
      <c r="O212" s="171">
        <f t="shared" si="3"/>
        <v>205</v>
      </c>
      <c r="P212" s="400" t="s">
        <v>189</v>
      </c>
      <c r="Q212" s="400"/>
      <c r="R212" s="400"/>
      <c r="S212" s="400"/>
    </row>
    <row r="213" spans="1:19">
      <c r="A213" s="393" t="s">
        <v>379</v>
      </c>
      <c r="B213" s="393"/>
      <c r="C213" s="393"/>
      <c r="D213" s="393"/>
      <c r="E213" s="393"/>
      <c r="F213" s="393"/>
      <c r="G213" s="393"/>
      <c r="H213" s="393"/>
      <c r="I213" s="393"/>
      <c r="J213" s="393"/>
      <c r="K213" s="393"/>
      <c r="L213" s="393"/>
      <c r="M213" s="393"/>
      <c r="N213" s="393"/>
      <c r="O213" s="170">
        <f t="shared" si="3"/>
        <v>206</v>
      </c>
      <c r="P213" s="394" t="s">
        <v>189</v>
      </c>
      <c r="Q213" s="394"/>
      <c r="R213" s="394"/>
      <c r="S213" s="394"/>
    </row>
    <row r="214" spans="1:19">
      <c r="A214" s="393" t="s">
        <v>380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207</v>
      </c>
      <c r="P214" s="394" t="s">
        <v>189</v>
      </c>
      <c r="Q214" s="394"/>
      <c r="R214" s="394"/>
      <c r="S214" s="394"/>
    </row>
    <row r="215" spans="1:19">
      <c r="A215" s="393" t="s">
        <v>381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208</v>
      </c>
      <c r="P215" s="394" t="s">
        <v>189</v>
      </c>
      <c r="Q215" s="394"/>
      <c r="R215" s="394"/>
      <c r="S215" s="394"/>
    </row>
    <row r="216" spans="1:19">
      <c r="A216" s="393" t="s">
        <v>382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209</v>
      </c>
      <c r="P216" s="394" t="s">
        <v>189</v>
      </c>
      <c r="Q216" s="394"/>
      <c r="R216" s="394"/>
      <c r="S216" s="394"/>
    </row>
    <row r="217" spans="1:19">
      <c r="A217" s="393" t="s">
        <v>383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210</v>
      </c>
      <c r="P217" s="394" t="s">
        <v>189</v>
      </c>
      <c r="Q217" s="394"/>
      <c r="R217" s="394"/>
      <c r="S217" s="394"/>
    </row>
    <row r="218" spans="1:19">
      <c r="A218" s="393" t="s">
        <v>384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211</v>
      </c>
      <c r="P218" s="394" t="s">
        <v>189</v>
      </c>
      <c r="Q218" s="394"/>
      <c r="R218" s="394"/>
      <c r="S218" s="394"/>
    </row>
    <row r="219" spans="1:19">
      <c r="A219" s="393" t="s">
        <v>385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212</v>
      </c>
      <c r="P219" s="394" t="s">
        <v>189</v>
      </c>
      <c r="Q219" s="394"/>
      <c r="R219" s="394"/>
      <c r="S219" s="394"/>
    </row>
    <row r="220" spans="1:19">
      <c r="A220" s="393" t="s">
        <v>386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213</v>
      </c>
      <c r="P220" s="394" t="s">
        <v>189</v>
      </c>
      <c r="Q220" s="394"/>
      <c r="R220" s="394"/>
      <c r="S220" s="394"/>
    </row>
    <row r="221" spans="1:19">
      <c r="A221" s="393" t="s">
        <v>387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214</v>
      </c>
      <c r="P221" s="394" t="s">
        <v>189</v>
      </c>
      <c r="Q221" s="394"/>
      <c r="R221" s="394"/>
      <c r="S221" s="394"/>
    </row>
    <row r="222" spans="1:19">
      <c r="A222" s="393" t="s">
        <v>388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215</v>
      </c>
      <c r="P222" s="394" t="s">
        <v>189</v>
      </c>
      <c r="Q222" s="394"/>
      <c r="R222" s="394"/>
      <c r="S222" s="394"/>
    </row>
    <row r="223" spans="1:19">
      <c r="A223" s="401" t="s">
        <v>584</v>
      </c>
      <c r="B223" s="401"/>
      <c r="C223" s="401"/>
      <c r="D223" s="401"/>
      <c r="E223" s="401"/>
      <c r="F223" s="401"/>
      <c r="G223" s="401"/>
      <c r="H223" s="401"/>
      <c r="I223" s="401"/>
      <c r="J223" s="401"/>
      <c r="K223" s="401"/>
      <c r="L223" s="401"/>
      <c r="M223" s="401"/>
      <c r="N223" s="401"/>
      <c r="O223" s="171">
        <f t="shared" si="3"/>
        <v>216</v>
      </c>
      <c r="P223" s="400" t="s">
        <v>189</v>
      </c>
      <c r="Q223" s="400"/>
      <c r="R223" s="400"/>
      <c r="S223" s="400"/>
    </row>
    <row r="224" spans="1:19">
      <c r="A224" s="393" t="s">
        <v>389</v>
      </c>
      <c r="B224" s="393"/>
      <c r="C224" s="393"/>
      <c r="D224" s="393"/>
      <c r="E224" s="393"/>
      <c r="F224" s="393"/>
      <c r="G224" s="393"/>
      <c r="H224" s="393"/>
      <c r="I224" s="393"/>
      <c r="J224" s="393"/>
      <c r="K224" s="393"/>
      <c r="L224" s="393"/>
      <c r="M224" s="393"/>
      <c r="N224" s="393"/>
      <c r="O224" s="170">
        <f t="shared" si="3"/>
        <v>217</v>
      </c>
      <c r="P224" s="394" t="s">
        <v>189</v>
      </c>
      <c r="Q224" s="394"/>
      <c r="R224" s="394"/>
      <c r="S224" s="394"/>
    </row>
    <row r="225" spans="1:19">
      <c r="A225" s="393" t="s">
        <v>390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218</v>
      </c>
      <c r="P225" s="394" t="s">
        <v>189</v>
      </c>
      <c r="Q225" s="394"/>
      <c r="R225" s="394"/>
      <c r="S225" s="394"/>
    </row>
    <row r="226" spans="1:19">
      <c r="A226" s="393" t="s">
        <v>391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219</v>
      </c>
      <c r="P226" s="394" t="s">
        <v>189</v>
      </c>
      <c r="Q226" s="394"/>
      <c r="R226" s="394"/>
      <c r="S226" s="394"/>
    </row>
    <row r="227" spans="1:19">
      <c r="A227" s="393" t="s">
        <v>392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220</v>
      </c>
      <c r="P227" s="394" t="s">
        <v>189</v>
      </c>
      <c r="Q227" s="394"/>
      <c r="R227" s="394"/>
      <c r="S227" s="394"/>
    </row>
    <row r="228" spans="1:19">
      <c r="A228" s="393" t="s">
        <v>393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221</v>
      </c>
      <c r="P228" s="394" t="s">
        <v>189</v>
      </c>
      <c r="Q228" s="394"/>
      <c r="R228" s="394"/>
      <c r="S228" s="394"/>
    </row>
    <row r="229" spans="1:19">
      <c r="A229" s="393" t="s">
        <v>394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222</v>
      </c>
      <c r="P229" s="394" t="s">
        <v>189</v>
      </c>
      <c r="Q229" s="394"/>
      <c r="R229" s="394"/>
      <c r="S229" s="394"/>
    </row>
    <row r="230" spans="1:19">
      <c r="A230" s="393" t="s">
        <v>395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223</v>
      </c>
      <c r="P230" s="394" t="s">
        <v>189</v>
      </c>
      <c r="Q230" s="394"/>
      <c r="R230" s="394"/>
      <c r="S230" s="394"/>
    </row>
    <row r="231" spans="1:19">
      <c r="A231" s="393" t="s">
        <v>396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224</v>
      </c>
      <c r="P231" s="394" t="s">
        <v>189</v>
      </c>
      <c r="Q231" s="394"/>
      <c r="R231" s="394"/>
      <c r="S231" s="394"/>
    </row>
    <row r="232" spans="1:19">
      <c r="A232" s="393" t="s">
        <v>397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225</v>
      </c>
      <c r="P232" s="394" t="s">
        <v>189</v>
      </c>
      <c r="Q232" s="394"/>
      <c r="R232" s="394"/>
      <c r="S232" s="394"/>
    </row>
    <row r="233" spans="1:19">
      <c r="A233" s="393" t="s">
        <v>398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226</v>
      </c>
      <c r="P233" s="394" t="s">
        <v>189</v>
      </c>
      <c r="Q233" s="394"/>
      <c r="R233" s="394"/>
      <c r="S233" s="394"/>
    </row>
    <row r="234" spans="1:19">
      <c r="A234" s="401" t="s">
        <v>585</v>
      </c>
      <c r="B234" s="401"/>
      <c r="C234" s="401"/>
      <c r="D234" s="401"/>
      <c r="E234" s="401"/>
      <c r="F234" s="401"/>
      <c r="G234" s="401"/>
      <c r="H234" s="401"/>
      <c r="I234" s="401"/>
      <c r="J234" s="401"/>
      <c r="K234" s="401"/>
      <c r="L234" s="401"/>
      <c r="M234" s="401"/>
      <c r="N234" s="401"/>
      <c r="O234" s="171">
        <f t="shared" si="3"/>
        <v>227</v>
      </c>
      <c r="P234" s="400" t="s">
        <v>189</v>
      </c>
      <c r="Q234" s="400"/>
      <c r="R234" s="400"/>
      <c r="S234" s="400"/>
    </row>
    <row r="235" spans="1:19">
      <c r="A235" s="393" t="s">
        <v>399</v>
      </c>
      <c r="B235" s="393"/>
      <c r="C235" s="393"/>
      <c r="D235" s="393"/>
      <c r="E235" s="393"/>
      <c r="F235" s="393"/>
      <c r="G235" s="393"/>
      <c r="H235" s="393"/>
      <c r="I235" s="393"/>
      <c r="J235" s="393"/>
      <c r="K235" s="393"/>
      <c r="L235" s="393"/>
      <c r="M235" s="393"/>
      <c r="N235" s="393"/>
      <c r="O235" s="170">
        <f t="shared" si="3"/>
        <v>228</v>
      </c>
      <c r="P235" s="394" t="s">
        <v>189</v>
      </c>
      <c r="Q235" s="394"/>
      <c r="R235" s="394"/>
      <c r="S235" s="394"/>
    </row>
    <row r="236" spans="1:19">
      <c r="A236" s="393" t="s">
        <v>400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229</v>
      </c>
      <c r="P236" s="394" t="s">
        <v>189</v>
      </c>
      <c r="Q236" s="394"/>
      <c r="R236" s="394"/>
      <c r="S236" s="394"/>
    </row>
    <row r="237" spans="1:19">
      <c r="A237" s="393" t="s">
        <v>401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230</v>
      </c>
      <c r="P237" s="394" t="s">
        <v>189</v>
      </c>
      <c r="Q237" s="394"/>
      <c r="R237" s="394"/>
      <c r="S237" s="394"/>
    </row>
    <row r="238" spans="1:19">
      <c r="A238" s="393" t="s">
        <v>402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231</v>
      </c>
      <c r="P238" s="394" t="s">
        <v>189</v>
      </c>
      <c r="Q238" s="394"/>
      <c r="R238" s="394"/>
      <c r="S238" s="394"/>
    </row>
    <row r="239" spans="1:19">
      <c r="A239" s="393" t="s">
        <v>403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232</v>
      </c>
      <c r="P239" s="394" t="s">
        <v>189</v>
      </c>
      <c r="Q239" s="394"/>
      <c r="R239" s="394"/>
      <c r="S239" s="394"/>
    </row>
    <row r="240" spans="1:19">
      <c r="A240" s="393" t="s">
        <v>404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233</v>
      </c>
      <c r="P240" s="394" t="s">
        <v>189</v>
      </c>
      <c r="Q240" s="394"/>
      <c r="R240" s="394"/>
      <c r="S240" s="394"/>
    </row>
    <row r="241" spans="1:19">
      <c r="A241" s="393" t="s">
        <v>405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234</v>
      </c>
      <c r="P241" s="394" t="s">
        <v>189</v>
      </c>
      <c r="Q241" s="394"/>
      <c r="R241" s="394"/>
      <c r="S241" s="394"/>
    </row>
    <row r="242" spans="1:19">
      <c r="A242" s="393" t="s">
        <v>406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235</v>
      </c>
      <c r="P242" s="394" t="s">
        <v>189</v>
      </c>
      <c r="Q242" s="394"/>
      <c r="R242" s="394"/>
      <c r="S242" s="394"/>
    </row>
    <row r="243" spans="1:19">
      <c r="A243" s="393" t="s">
        <v>407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236</v>
      </c>
      <c r="P243" s="394" t="s">
        <v>189</v>
      </c>
      <c r="Q243" s="394"/>
      <c r="R243" s="394"/>
      <c r="S243" s="394"/>
    </row>
    <row r="244" spans="1:19">
      <c r="A244" s="393" t="s">
        <v>408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237</v>
      </c>
      <c r="P244" s="394" t="s">
        <v>189</v>
      </c>
      <c r="Q244" s="394"/>
      <c r="R244" s="394"/>
      <c r="S244" s="394"/>
    </row>
    <row r="245" spans="1:19">
      <c r="A245" s="402" t="s">
        <v>586</v>
      </c>
      <c r="B245" s="402"/>
      <c r="C245" s="402"/>
      <c r="D245" s="402"/>
      <c r="E245" s="402"/>
      <c r="F245" s="402"/>
      <c r="G245" s="402"/>
      <c r="H245" s="402"/>
      <c r="I245" s="402"/>
      <c r="J245" s="402"/>
      <c r="K245" s="402"/>
      <c r="L245" s="402"/>
      <c r="M245" s="402"/>
      <c r="N245" s="402"/>
      <c r="O245" s="170">
        <f t="shared" si="3"/>
        <v>238</v>
      </c>
      <c r="P245" s="394" t="s">
        <v>189</v>
      </c>
      <c r="Q245" s="394"/>
      <c r="R245" s="394"/>
      <c r="S245" s="394"/>
    </row>
    <row r="246" spans="1:19">
      <c r="A246" s="393" t="s">
        <v>409</v>
      </c>
      <c r="B246" s="393"/>
      <c r="C246" s="393"/>
      <c r="D246" s="393"/>
      <c r="E246" s="393"/>
      <c r="F246" s="393"/>
      <c r="G246" s="393"/>
      <c r="H246" s="393"/>
      <c r="I246" s="393"/>
      <c r="J246" s="393"/>
      <c r="K246" s="393"/>
      <c r="L246" s="393"/>
      <c r="M246" s="393"/>
      <c r="N246" s="393"/>
      <c r="O246" s="170">
        <f t="shared" si="3"/>
        <v>239</v>
      </c>
      <c r="P246" s="394" t="s">
        <v>189</v>
      </c>
      <c r="Q246" s="394"/>
      <c r="R246" s="394"/>
      <c r="S246" s="394"/>
    </row>
    <row r="247" spans="1:19">
      <c r="A247" s="401" t="s">
        <v>587</v>
      </c>
      <c r="B247" s="401"/>
      <c r="C247" s="401"/>
      <c r="D247" s="401"/>
      <c r="E247" s="401"/>
      <c r="F247" s="401"/>
      <c r="G247" s="401"/>
      <c r="H247" s="401"/>
      <c r="I247" s="401"/>
      <c r="J247" s="401"/>
      <c r="K247" s="401"/>
      <c r="L247" s="401"/>
      <c r="M247" s="401"/>
      <c r="N247" s="401"/>
      <c r="O247" s="171">
        <f t="shared" si="3"/>
        <v>240</v>
      </c>
      <c r="P247" s="400" t="s">
        <v>189</v>
      </c>
      <c r="Q247" s="400"/>
      <c r="R247" s="400"/>
      <c r="S247" s="400"/>
    </row>
    <row r="248" spans="1:19">
      <c r="A248" s="393" t="s">
        <v>410</v>
      </c>
      <c r="B248" s="393"/>
      <c r="C248" s="393"/>
      <c r="D248" s="393"/>
      <c r="E248" s="393"/>
      <c r="F248" s="393"/>
      <c r="G248" s="393"/>
      <c r="H248" s="393"/>
      <c r="I248" s="393"/>
      <c r="J248" s="393"/>
      <c r="K248" s="393"/>
      <c r="L248" s="393"/>
      <c r="M248" s="393"/>
      <c r="N248" s="393"/>
      <c r="O248" s="170">
        <f t="shared" si="3"/>
        <v>241</v>
      </c>
      <c r="P248" s="394" t="s">
        <v>189</v>
      </c>
      <c r="Q248" s="394"/>
      <c r="R248" s="394"/>
      <c r="S248" s="394"/>
    </row>
    <row r="249" spans="1:19">
      <c r="A249" s="393" t="s">
        <v>411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242</v>
      </c>
      <c r="P249" s="394" t="s">
        <v>189</v>
      </c>
      <c r="Q249" s="394"/>
      <c r="R249" s="394"/>
      <c r="S249" s="394"/>
    </row>
    <row r="250" spans="1:19">
      <c r="A250" s="393" t="s">
        <v>412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243</v>
      </c>
      <c r="P250" s="394" t="s">
        <v>189</v>
      </c>
      <c r="Q250" s="394"/>
      <c r="R250" s="394"/>
      <c r="S250" s="394"/>
    </row>
    <row r="251" spans="1:19">
      <c r="A251" s="393" t="s">
        <v>413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244</v>
      </c>
      <c r="P251" s="394" t="s">
        <v>189</v>
      </c>
      <c r="Q251" s="394"/>
      <c r="R251" s="394"/>
      <c r="S251" s="394"/>
    </row>
    <row r="252" spans="1:19">
      <c r="A252" s="393" t="s">
        <v>414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245</v>
      </c>
      <c r="P252" s="394" t="s">
        <v>189</v>
      </c>
      <c r="Q252" s="394"/>
      <c r="R252" s="394"/>
      <c r="S252" s="394"/>
    </row>
    <row r="253" spans="1:19">
      <c r="A253" s="393" t="s">
        <v>415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246</v>
      </c>
      <c r="P253" s="394" t="s">
        <v>189</v>
      </c>
      <c r="Q253" s="394"/>
      <c r="R253" s="394"/>
      <c r="S253" s="394"/>
    </row>
    <row r="254" spans="1:19">
      <c r="A254" s="393" t="s">
        <v>416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247</v>
      </c>
      <c r="P254" s="394" t="s">
        <v>189</v>
      </c>
      <c r="Q254" s="394"/>
      <c r="R254" s="394"/>
      <c r="S254" s="394"/>
    </row>
    <row r="255" spans="1:19">
      <c r="A255" s="393" t="s">
        <v>417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248</v>
      </c>
      <c r="P255" s="394" t="s">
        <v>189</v>
      </c>
      <c r="Q255" s="394"/>
      <c r="R255" s="394"/>
      <c r="S255" s="394"/>
    </row>
    <row r="256" spans="1:19">
      <c r="A256" s="393" t="s">
        <v>418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249</v>
      </c>
      <c r="P256" s="394" t="s">
        <v>189</v>
      </c>
      <c r="Q256" s="394"/>
      <c r="R256" s="394"/>
      <c r="S256" s="394"/>
    </row>
    <row r="257" spans="1:19">
      <c r="A257" s="393" t="s">
        <v>419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250</v>
      </c>
      <c r="P257" s="394" t="s">
        <v>189</v>
      </c>
      <c r="Q257" s="394"/>
      <c r="R257" s="394"/>
      <c r="S257" s="394"/>
    </row>
    <row r="258" spans="1:19">
      <c r="A258" s="393" t="s">
        <v>420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251</v>
      </c>
      <c r="P258" s="394" t="s">
        <v>189</v>
      </c>
      <c r="Q258" s="394"/>
      <c r="R258" s="394"/>
      <c r="S258" s="394"/>
    </row>
    <row r="259" spans="1:19">
      <c r="A259" s="393" t="s">
        <v>421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252</v>
      </c>
      <c r="P259" s="394" t="s">
        <v>189</v>
      </c>
      <c r="Q259" s="394"/>
      <c r="R259" s="394"/>
      <c r="S259" s="394"/>
    </row>
    <row r="260" spans="1:19">
      <c r="A260" s="393" t="s">
        <v>422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253</v>
      </c>
      <c r="P260" s="394" t="s">
        <v>189</v>
      </c>
      <c r="Q260" s="394"/>
      <c r="R260" s="394"/>
      <c r="S260" s="394"/>
    </row>
    <row r="261" spans="1:19">
      <c r="A261" s="401" t="s">
        <v>588</v>
      </c>
      <c r="B261" s="401"/>
      <c r="C261" s="401"/>
      <c r="D261" s="401"/>
      <c r="E261" s="401"/>
      <c r="F261" s="401"/>
      <c r="G261" s="401"/>
      <c r="H261" s="401"/>
      <c r="I261" s="401"/>
      <c r="J261" s="401"/>
      <c r="K261" s="401"/>
      <c r="L261" s="401"/>
      <c r="M261" s="401"/>
      <c r="N261" s="401"/>
      <c r="O261" s="171">
        <f t="shared" si="3"/>
        <v>254</v>
      </c>
      <c r="P261" s="400" t="s">
        <v>189</v>
      </c>
      <c r="Q261" s="400"/>
      <c r="R261" s="400"/>
      <c r="S261" s="400"/>
    </row>
    <row r="262" spans="1:19">
      <c r="A262" s="393" t="s">
        <v>423</v>
      </c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170">
        <f t="shared" si="3"/>
        <v>255</v>
      </c>
      <c r="P262" s="394" t="s">
        <v>189</v>
      </c>
      <c r="Q262" s="394"/>
      <c r="R262" s="394"/>
      <c r="S262" s="394"/>
    </row>
    <row r="263" spans="1:19">
      <c r="A263" s="393" t="s">
        <v>424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256</v>
      </c>
      <c r="P263" s="394" t="s">
        <v>189</v>
      </c>
      <c r="Q263" s="394"/>
      <c r="R263" s="394"/>
      <c r="S263" s="394"/>
    </row>
    <row r="264" spans="1:19">
      <c r="A264" s="393" t="s">
        <v>425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257</v>
      </c>
      <c r="P264" s="394" t="s">
        <v>189</v>
      </c>
      <c r="Q264" s="394"/>
      <c r="R264" s="394"/>
      <c r="S264" s="394"/>
    </row>
    <row r="265" spans="1:19">
      <c r="A265" s="393" t="s">
        <v>426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ref="O265:O315" si="4">O264+1</f>
        <v>258</v>
      </c>
      <c r="P265" s="394" t="s">
        <v>189</v>
      </c>
      <c r="Q265" s="394"/>
      <c r="R265" s="394"/>
      <c r="S265" s="394"/>
    </row>
    <row r="266" spans="1:19">
      <c r="A266" s="393" t="s">
        <v>427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si="4"/>
        <v>259</v>
      </c>
      <c r="P266" s="394" t="s">
        <v>189</v>
      </c>
      <c r="Q266" s="394"/>
      <c r="R266" s="394"/>
      <c r="S266" s="394"/>
    </row>
    <row r="267" spans="1:19">
      <c r="A267" s="393" t="s">
        <v>428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260</v>
      </c>
      <c r="P267" s="394" t="s">
        <v>189</v>
      </c>
      <c r="Q267" s="394"/>
      <c r="R267" s="394"/>
      <c r="S267" s="394"/>
    </row>
    <row r="268" spans="1:19">
      <c r="A268" s="393" t="s">
        <v>429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261</v>
      </c>
      <c r="P268" s="394" t="s">
        <v>189</v>
      </c>
      <c r="Q268" s="394"/>
      <c r="R268" s="394"/>
      <c r="S268" s="394"/>
    </row>
    <row r="269" spans="1:19">
      <c r="A269" s="393" t="s">
        <v>430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262</v>
      </c>
      <c r="P269" s="394" t="s">
        <v>189</v>
      </c>
      <c r="Q269" s="394"/>
      <c r="R269" s="394"/>
      <c r="S269" s="394"/>
    </row>
    <row r="270" spans="1:19">
      <c r="A270" s="393" t="s">
        <v>431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263</v>
      </c>
      <c r="P270" s="394" t="s">
        <v>189</v>
      </c>
      <c r="Q270" s="394"/>
      <c r="R270" s="394"/>
      <c r="S270" s="394"/>
    </row>
    <row r="271" spans="1:19">
      <c r="A271" s="393" t="s">
        <v>432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264</v>
      </c>
      <c r="P271" s="394" t="s">
        <v>189</v>
      </c>
      <c r="Q271" s="394"/>
      <c r="R271" s="394"/>
      <c r="S271" s="394"/>
    </row>
    <row r="272" spans="1:19">
      <c r="A272" s="401" t="s">
        <v>589</v>
      </c>
      <c r="B272" s="401"/>
      <c r="C272" s="401"/>
      <c r="D272" s="401"/>
      <c r="E272" s="401"/>
      <c r="F272" s="401"/>
      <c r="G272" s="401"/>
      <c r="H272" s="401"/>
      <c r="I272" s="401"/>
      <c r="J272" s="401"/>
      <c r="K272" s="401"/>
      <c r="L272" s="401"/>
      <c r="M272" s="401"/>
      <c r="N272" s="401"/>
      <c r="O272" s="171">
        <f t="shared" si="4"/>
        <v>265</v>
      </c>
      <c r="P272" s="400" t="s">
        <v>189</v>
      </c>
      <c r="Q272" s="400"/>
      <c r="R272" s="400"/>
      <c r="S272" s="400"/>
    </row>
    <row r="273" spans="1:19">
      <c r="A273" s="401" t="s">
        <v>590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266</v>
      </c>
      <c r="P273" s="400" t="s">
        <v>1099</v>
      </c>
      <c r="Q273" s="400"/>
      <c r="R273" s="400"/>
      <c r="S273" s="400"/>
    </row>
    <row r="274" spans="1:19">
      <c r="A274" s="402" t="s">
        <v>997</v>
      </c>
      <c r="B274" s="402"/>
      <c r="C274" s="402"/>
      <c r="D274" s="402"/>
      <c r="E274" s="402"/>
      <c r="F274" s="402"/>
      <c r="G274" s="402"/>
      <c r="H274" s="402"/>
      <c r="I274" s="402"/>
      <c r="J274" s="402"/>
      <c r="K274" s="402"/>
      <c r="L274" s="402"/>
      <c r="M274" s="402"/>
      <c r="N274" s="402"/>
      <c r="O274" s="170">
        <f t="shared" si="4"/>
        <v>267</v>
      </c>
      <c r="P274" s="394" t="s">
        <v>189</v>
      </c>
      <c r="Q274" s="394"/>
      <c r="R274" s="394"/>
      <c r="S274" s="394"/>
    </row>
    <row r="275" spans="1:19">
      <c r="A275" s="393" t="s">
        <v>433</v>
      </c>
      <c r="B275" s="393"/>
      <c r="C275" s="393"/>
      <c r="D275" s="393"/>
      <c r="E275" s="393"/>
      <c r="F275" s="393"/>
      <c r="G275" s="393"/>
      <c r="H275" s="393"/>
      <c r="I275" s="393"/>
      <c r="J275" s="393"/>
      <c r="K275" s="393"/>
      <c r="L275" s="393"/>
      <c r="M275" s="393"/>
      <c r="N275" s="393"/>
      <c r="O275" s="170">
        <f t="shared" si="4"/>
        <v>268</v>
      </c>
      <c r="P275" s="394" t="s">
        <v>189</v>
      </c>
      <c r="Q275" s="394"/>
      <c r="R275" s="394"/>
      <c r="S275" s="394"/>
    </row>
    <row r="276" spans="1:19">
      <c r="A276" s="393" t="s">
        <v>434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269</v>
      </c>
      <c r="P276" s="394" t="s">
        <v>189</v>
      </c>
      <c r="Q276" s="394"/>
      <c r="R276" s="394"/>
      <c r="S276" s="394"/>
    </row>
    <row r="277" spans="1:19">
      <c r="A277" s="402" t="s">
        <v>998</v>
      </c>
      <c r="B277" s="402"/>
      <c r="C277" s="402"/>
      <c r="D277" s="402"/>
      <c r="E277" s="402"/>
      <c r="F277" s="402"/>
      <c r="G277" s="402"/>
      <c r="H277" s="402"/>
      <c r="I277" s="402"/>
      <c r="J277" s="402"/>
      <c r="K277" s="402"/>
      <c r="L277" s="402"/>
      <c r="M277" s="402"/>
      <c r="N277" s="402"/>
      <c r="O277" s="170">
        <f t="shared" si="4"/>
        <v>270</v>
      </c>
      <c r="P277" s="394" t="s">
        <v>189</v>
      </c>
      <c r="Q277" s="394"/>
      <c r="R277" s="394"/>
      <c r="S277" s="394"/>
    </row>
    <row r="278" spans="1:19">
      <c r="A278" s="393" t="s">
        <v>435</v>
      </c>
      <c r="B278" s="393"/>
      <c r="C278" s="393"/>
      <c r="D278" s="393"/>
      <c r="E278" s="393"/>
      <c r="F278" s="393"/>
      <c r="G278" s="393"/>
      <c r="H278" s="393"/>
      <c r="I278" s="393"/>
      <c r="J278" s="393"/>
      <c r="K278" s="393"/>
      <c r="L278" s="393"/>
      <c r="M278" s="393"/>
      <c r="N278" s="393"/>
      <c r="O278" s="170">
        <f t="shared" si="4"/>
        <v>271</v>
      </c>
      <c r="P278" s="394" t="s">
        <v>189</v>
      </c>
      <c r="Q278" s="394"/>
      <c r="R278" s="394"/>
      <c r="S278" s="394"/>
    </row>
    <row r="279" spans="1:19">
      <c r="A279" s="401" t="s">
        <v>999</v>
      </c>
      <c r="B279" s="401"/>
      <c r="C279" s="401"/>
      <c r="D279" s="401"/>
      <c r="E279" s="401"/>
      <c r="F279" s="401"/>
      <c r="G279" s="401"/>
      <c r="H279" s="401"/>
      <c r="I279" s="401"/>
      <c r="J279" s="401"/>
      <c r="K279" s="401"/>
      <c r="L279" s="401"/>
      <c r="M279" s="401"/>
      <c r="N279" s="401"/>
      <c r="O279" s="171">
        <f t="shared" si="4"/>
        <v>272</v>
      </c>
      <c r="P279" s="400" t="s">
        <v>189</v>
      </c>
      <c r="Q279" s="400"/>
      <c r="R279" s="400"/>
      <c r="S279" s="400"/>
    </row>
    <row r="280" spans="1:19">
      <c r="A280" s="402" t="s">
        <v>1000</v>
      </c>
      <c r="B280" s="402"/>
      <c r="C280" s="402"/>
      <c r="D280" s="402"/>
      <c r="E280" s="402"/>
      <c r="F280" s="402"/>
      <c r="G280" s="402"/>
      <c r="H280" s="402"/>
      <c r="I280" s="402"/>
      <c r="J280" s="402"/>
      <c r="K280" s="402"/>
      <c r="L280" s="402"/>
      <c r="M280" s="402"/>
      <c r="N280" s="402"/>
      <c r="O280" s="170">
        <f t="shared" si="4"/>
        <v>273</v>
      </c>
      <c r="P280" s="394" t="s">
        <v>189</v>
      </c>
      <c r="Q280" s="394"/>
      <c r="R280" s="394"/>
      <c r="S280" s="394"/>
    </row>
    <row r="281" spans="1:19">
      <c r="A281" s="393" t="s">
        <v>436</v>
      </c>
      <c r="B281" s="393"/>
      <c r="C281" s="393"/>
      <c r="D281" s="393"/>
      <c r="E281" s="393"/>
      <c r="F281" s="393"/>
      <c r="G281" s="393"/>
      <c r="H281" s="393"/>
      <c r="I281" s="393"/>
      <c r="J281" s="393"/>
      <c r="K281" s="393"/>
      <c r="L281" s="393"/>
      <c r="M281" s="393"/>
      <c r="N281" s="393"/>
      <c r="O281" s="170">
        <f t="shared" si="4"/>
        <v>274</v>
      </c>
      <c r="P281" s="394" t="s">
        <v>189</v>
      </c>
      <c r="Q281" s="394"/>
      <c r="R281" s="394"/>
      <c r="S281" s="394"/>
    </row>
    <row r="282" spans="1:19">
      <c r="A282" s="393" t="s">
        <v>437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275</v>
      </c>
      <c r="P282" s="394" t="s">
        <v>189</v>
      </c>
      <c r="Q282" s="394"/>
      <c r="R282" s="394"/>
      <c r="S282" s="394"/>
    </row>
    <row r="283" spans="1:19">
      <c r="A283" s="393" t="s">
        <v>438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276</v>
      </c>
      <c r="P283" s="394" t="s">
        <v>189</v>
      </c>
      <c r="Q283" s="394"/>
      <c r="R283" s="394"/>
      <c r="S283" s="394"/>
    </row>
    <row r="284" spans="1:19">
      <c r="A284" s="393" t="s">
        <v>439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277</v>
      </c>
      <c r="P284" s="394" t="s">
        <v>189</v>
      </c>
      <c r="Q284" s="394"/>
      <c r="R284" s="394"/>
      <c r="S284" s="394"/>
    </row>
    <row r="285" spans="1:19">
      <c r="A285" s="402" t="s">
        <v>1001</v>
      </c>
      <c r="B285" s="402"/>
      <c r="C285" s="402"/>
      <c r="D285" s="402"/>
      <c r="E285" s="402"/>
      <c r="F285" s="402"/>
      <c r="G285" s="402"/>
      <c r="H285" s="402"/>
      <c r="I285" s="402"/>
      <c r="J285" s="402"/>
      <c r="K285" s="402"/>
      <c r="L285" s="402"/>
      <c r="M285" s="402"/>
      <c r="N285" s="402"/>
      <c r="O285" s="170">
        <f t="shared" si="4"/>
        <v>278</v>
      </c>
      <c r="P285" s="394" t="s">
        <v>189</v>
      </c>
      <c r="Q285" s="394"/>
      <c r="R285" s="394"/>
      <c r="S285" s="394"/>
    </row>
    <row r="286" spans="1:19">
      <c r="A286" s="393" t="s">
        <v>440</v>
      </c>
      <c r="B286" s="393"/>
      <c r="C286" s="393"/>
      <c r="D286" s="393"/>
      <c r="E286" s="393"/>
      <c r="F286" s="393"/>
      <c r="G286" s="393"/>
      <c r="H286" s="393"/>
      <c r="I286" s="393"/>
      <c r="J286" s="393"/>
      <c r="K286" s="393"/>
      <c r="L286" s="393"/>
      <c r="M286" s="393"/>
      <c r="N286" s="393"/>
      <c r="O286" s="170">
        <f t="shared" si="4"/>
        <v>279</v>
      </c>
      <c r="P286" s="394" t="s">
        <v>189</v>
      </c>
      <c r="Q286" s="394"/>
      <c r="R286" s="394"/>
      <c r="S286" s="394"/>
    </row>
    <row r="287" spans="1:19">
      <c r="A287" s="393" t="s">
        <v>441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280</v>
      </c>
      <c r="P287" s="394" t="s">
        <v>189</v>
      </c>
      <c r="Q287" s="394"/>
      <c r="R287" s="394"/>
      <c r="S287" s="394"/>
    </row>
    <row r="288" spans="1:19">
      <c r="A288" s="393" t="s">
        <v>442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281</v>
      </c>
      <c r="P288" s="394" t="s">
        <v>189</v>
      </c>
      <c r="Q288" s="394"/>
      <c r="R288" s="394"/>
      <c r="S288" s="394"/>
    </row>
    <row r="289" spans="1:19">
      <c r="A289" s="393" t="s">
        <v>443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282</v>
      </c>
      <c r="P289" s="394" t="s">
        <v>189</v>
      </c>
      <c r="Q289" s="394"/>
      <c r="R289" s="394"/>
      <c r="S289" s="394"/>
    </row>
    <row r="290" spans="1:19">
      <c r="A290" s="393" t="s">
        <v>444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283</v>
      </c>
      <c r="P290" s="394" t="s">
        <v>189</v>
      </c>
      <c r="Q290" s="394"/>
      <c r="R290" s="394"/>
      <c r="S290" s="394"/>
    </row>
    <row r="291" spans="1:19">
      <c r="A291" s="393" t="s">
        <v>445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284</v>
      </c>
      <c r="P291" s="394" t="s">
        <v>189</v>
      </c>
      <c r="Q291" s="394"/>
      <c r="R291" s="394"/>
      <c r="S291" s="394"/>
    </row>
    <row r="292" spans="1:19">
      <c r="A292" s="401" t="s">
        <v>1002</v>
      </c>
      <c r="B292" s="401"/>
      <c r="C292" s="401"/>
      <c r="D292" s="401"/>
      <c r="E292" s="401"/>
      <c r="F292" s="401"/>
      <c r="G292" s="401"/>
      <c r="H292" s="401"/>
      <c r="I292" s="401"/>
      <c r="J292" s="401"/>
      <c r="K292" s="401"/>
      <c r="L292" s="401"/>
      <c r="M292" s="401"/>
      <c r="N292" s="401"/>
      <c r="O292" s="171">
        <f t="shared" si="4"/>
        <v>285</v>
      </c>
      <c r="P292" s="400" t="s">
        <v>189</v>
      </c>
      <c r="Q292" s="400"/>
      <c r="R292" s="400"/>
      <c r="S292" s="400"/>
    </row>
    <row r="293" spans="1:19">
      <c r="A293" s="393" t="s">
        <v>446</v>
      </c>
      <c r="B293" s="393"/>
      <c r="C293" s="393"/>
      <c r="D293" s="393"/>
      <c r="E293" s="393"/>
      <c r="F293" s="393"/>
      <c r="G293" s="393"/>
      <c r="H293" s="393"/>
      <c r="I293" s="393"/>
      <c r="J293" s="393"/>
      <c r="K293" s="393"/>
      <c r="L293" s="393"/>
      <c r="M293" s="393"/>
      <c r="N293" s="393"/>
      <c r="O293" s="170">
        <f t="shared" si="4"/>
        <v>286</v>
      </c>
      <c r="P293" s="394" t="s">
        <v>189</v>
      </c>
      <c r="Q293" s="394"/>
      <c r="R293" s="394"/>
      <c r="S293" s="394"/>
    </row>
    <row r="294" spans="1:19">
      <c r="A294" s="393" t="s">
        <v>447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287</v>
      </c>
      <c r="P294" s="394" t="s">
        <v>189</v>
      </c>
      <c r="Q294" s="394"/>
      <c r="R294" s="394"/>
      <c r="S294" s="394"/>
    </row>
    <row r="295" spans="1:19">
      <c r="A295" s="393" t="s">
        <v>448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288</v>
      </c>
      <c r="P295" s="394" t="s">
        <v>189</v>
      </c>
      <c r="Q295" s="394"/>
      <c r="R295" s="394"/>
      <c r="S295" s="394"/>
    </row>
    <row r="296" spans="1:19">
      <c r="A296" s="393" t="s">
        <v>449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289</v>
      </c>
      <c r="P296" s="394" t="s">
        <v>189</v>
      </c>
      <c r="Q296" s="394"/>
      <c r="R296" s="394"/>
      <c r="S296" s="394"/>
    </row>
    <row r="297" spans="1:19">
      <c r="A297" s="393" t="s">
        <v>450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290</v>
      </c>
      <c r="P297" s="394" t="s">
        <v>189</v>
      </c>
      <c r="Q297" s="394"/>
      <c r="R297" s="394"/>
      <c r="S297" s="394"/>
    </row>
    <row r="298" spans="1:19">
      <c r="A298" s="393" t="s">
        <v>451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291</v>
      </c>
      <c r="P298" s="394" t="s">
        <v>189</v>
      </c>
      <c r="Q298" s="394"/>
      <c r="R298" s="394"/>
      <c r="S298" s="394"/>
    </row>
    <row r="299" spans="1:19">
      <c r="A299" s="393" t="s">
        <v>452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292</v>
      </c>
      <c r="P299" s="394" t="s">
        <v>189</v>
      </c>
      <c r="Q299" s="394"/>
      <c r="R299" s="394"/>
      <c r="S299" s="394"/>
    </row>
    <row r="300" spans="1:19">
      <c r="A300" s="393" t="s">
        <v>453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293</v>
      </c>
      <c r="P300" s="394" t="s">
        <v>189</v>
      </c>
      <c r="Q300" s="394"/>
      <c r="R300" s="394"/>
      <c r="S300" s="394"/>
    </row>
    <row r="301" spans="1:19">
      <c r="A301" s="401" t="s">
        <v>1003</v>
      </c>
      <c r="B301" s="401"/>
      <c r="C301" s="401"/>
      <c r="D301" s="401"/>
      <c r="E301" s="401"/>
      <c r="F301" s="401"/>
      <c r="G301" s="401"/>
      <c r="H301" s="401"/>
      <c r="I301" s="401"/>
      <c r="J301" s="401"/>
      <c r="K301" s="401"/>
      <c r="L301" s="401"/>
      <c r="M301" s="401"/>
      <c r="N301" s="401"/>
      <c r="O301" s="171">
        <f t="shared" si="4"/>
        <v>294</v>
      </c>
      <c r="P301" s="400" t="s">
        <v>189</v>
      </c>
      <c r="Q301" s="400"/>
      <c r="R301" s="400"/>
      <c r="S301" s="400"/>
    </row>
    <row r="302" spans="1:19">
      <c r="A302" s="401" t="s">
        <v>1004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295</v>
      </c>
      <c r="P302" s="400" t="s">
        <v>189</v>
      </c>
      <c r="Q302" s="400"/>
      <c r="R302" s="400"/>
      <c r="S302" s="400"/>
    </row>
    <row r="303" spans="1:19">
      <c r="A303" s="393" t="s">
        <v>454</v>
      </c>
      <c r="B303" s="393"/>
      <c r="C303" s="393"/>
      <c r="D303" s="393"/>
      <c r="E303" s="393"/>
      <c r="F303" s="393"/>
      <c r="G303" s="393"/>
      <c r="H303" s="393"/>
      <c r="I303" s="393"/>
      <c r="J303" s="393"/>
      <c r="K303" s="393"/>
      <c r="L303" s="393"/>
      <c r="M303" s="393"/>
      <c r="N303" s="393"/>
      <c r="O303" s="170">
        <f t="shared" si="4"/>
        <v>296</v>
      </c>
      <c r="P303" s="394" t="s">
        <v>189</v>
      </c>
      <c r="Q303" s="394"/>
      <c r="R303" s="394"/>
      <c r="S303" s="394"/>
    </row>
    <row r="304" spans="1:19">
      <c r="A304" s="393" t="s">
        <v>455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297</v>
      </c>
      <c r="P304" s="394" t="s">
        <v>189</v>
      </c>
      <c r="Q304" s="394"/>
      <c r="R304" s="394"/>
      <c r="S304" s="394"/>
    </row>
    <row r="305" spans="1:19">
      <c r="A305" s="402" t="s">
        <v>1005</v>
      </c>
      <c r="B305" s="402"/>
      <c r="C305" s="402"/>
      <c r="D305" s="402"/>
      <c r="E305" s="402"/>
      <c r="F305" s="402"/>
      <c r="G305" s="402"/>
      <c r="H305" s="402"/>
      <c r="I305" s="402"/>
      <c r="J305" s="402"/>
      <c r="K305" s="402"/>
      <c r="L305" s="402"/>
      <c r="M305" s="402"/>
      <c r="N305" s="402"/>
      <c r="O305" s="170">
        <f t="shared" si="4"/>
        <v>298</v>
      </c>
      <c r="P305" s="394" t="s">
        <v>189</v>
      </c>
      <c r="Q305" s="394"/>
      <c r="R305" s="394"/>
      <c r="S305" s="394"/>
    </row>
    <row r="306" spans="1:19">
      <c r="A306" s="393" t="s">
        <v>456</v>
      </c>
      <c r="B306" s="393"/>
      <c r="C306" s="393"/>
      <c r="D306" s="393"/>
      <c r="E306" s="393"/>
      <c r="F306" s="393"/>
      <c r="G306" s="393"/>
      <c r="H306" s="393"/>
      <c r="I306" s="393"/>
      <c r="J306" s="393"/>
      <c r="K306" s="393"/>
      <c r="L306" s="393"/>
      <c r="M306" s="393"/>
      <c r="N306" s="393"/>
      <c r="O306" s="170">
        <f t="shared" si="4"/>
        <v>299</v>
      </c>
      <c r="P306" s="394" t="s">
        <v>189</v>
      </c>
      <c r="Q306" s="394"/>
      <c r="R306" s="394"/>
      <c r="S306" s="394"/>
    </row>
    <row r="307" spans="1:19">
      <c r="A307" s="393" t="s">
        <v>457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300</v>
      </c>
      <c r="P307" s="394" t="s">
        <v>189</v>
      </c>
      <c r="Q307" s="394"/>
      <c r="R307" s="394"/>
      <c r="S307" s="394"/>
    </row>
    <row r="308" spans="1:19">
      <c r="A308" s="402" t="s">
        <v>1006</v>
      </c>
      <c r="B308" s="402"/>
      <c r="C308" s="402"/>
      <c r="D308" s="402"/>
      <c r="E308" s="402"/>
      <c r="F308" s="402"/>
      <c r="G308" s="402"/>
      <c r="H308" s="402"/>
      <c r="I308" s="402"/>
      <c r="J308" s="402"/>
      <c r="K308" s="402"/>
      <c r="L308" s="402"/>
      <c r="M308" s="402"/>
      <c r="N308" s="402"/>
      <c r="O308" s="170">
        <f t="shared" si="4"/>
        <v>301</v>
      </c>
      <c r="P308" s="394" t="s">
        <v>189</v>
      </c>
      <c r="Q308" s="394"/>
      <c r="R308" s="394"/>
      <c r="S308" s="394"/>
    </row>
    <row r="309" spans="1:19">
      <c r="A309" s="393" t="s">
        <v>458</v>
      </c>
      <c r="B309" s="393"/>
      <c r="C309" s="393"/>
      <c r="D309" s="393"/>
      <c r="E309" s="393"/>
      <c r="F309" s="393"/>
      <c r="G309" s="393"/>
      <c r="H309" s="393"/>
      <c r="I309" s="393"/>
      <c r="J309" s="393"/>
      <c r="K309" s="393"/>
      <c r="L309" s="393"/>
      <c r="M309" s="393"/>
      <c r="N309" s="393"/>
      <c r="O309" s="170">
        <f t="shared" si="4"/>
        <v>302</v>
      </c>
      <c r="P309" s="394" t="s">
        <v>189</v>
      </c>
      <c r="Q309" s="394"/>
      <c r="R309" s="394"/>
      <c r="S309" s="394"/>
    </row>
    <row r="310" spans="1:19">
      <c r="A310" s="401" t="s">
        <v>1007</v>
      </c>
      <c r="B310" s="401"/>
      <c r="C310" s="401"/>
      <c r="D310" s="401"/>
      <c r="E310" s="401"/>
      <c r="F310" s="401"/>
      <c r="G310" s="401"/>
      <c r="H310" s="401"/>
      <c r="I310" s="401"/>
      <c r="J310" s="401"/>
      <c r="K310" s="401"/>
      <c r="L310" s="401"/>
      <c r="M310" s="401"/>
      <c r="N310" s="401"/>
      <c r="O310" s="171">
        <f t="shared" si="4"/>
        <v>303</v>
      </c>
      <c r="P310" s="400" t="s">
        <v>189</v>
      </c>
      <c r="Q310" s="400"/>
      <c r="R310" s="400"/>
      <c r="S310" s="400"/>
    </row>
    <row r="311" spans="1:19">
      <c r="A311" s="393" t="s">
        <v>459</v>
      </c>
      <c r="B311" s="393"/>
      <c r="C311" s="393"/>
      <c r="D311" s="393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170">
        <f t="shared" si="4"/>
        <v>304</v>
      </c>
      <c r="P311" s="394" t="s">
        <v>189</v>
      </c>
      <c r="Q311" s="394"/>
      <c r="R311" s="394"/>
      <c r="S311" s="394"/>
    </row>
    <row r="312" spans="1:19">
      <c r="A312" s="393" t="s">
        <v>460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305</v>
      </c>
      <c r="P312" s="394" t="s">
        <v>189</v>
      </c>
      <c r="Q312" s="394"/>
      <c r="R312" s="394"/>
      <c r="S312" s="394"/>
    </row>
    <row r="313" spans="1:19">
      <c r="A313" s="401" t="s">
        <v>1008</v>
      </c>
      <c r="B313" s="401"/>
      <c r="C313" s="401"/>
      <c r="D313" s="401"/>
      <c r="E313" s="401"/>
      <c r="F313" s="401"/>
      <c r="G313" s="401"/>
      <c r="H313" s="401"/>
      <c r="I313" s="401"/>
      <c r="J313" s="401"/>
      <c r="K313" s="401"/>
      <c r="L313" s="401"/>
      <c r="M313" s="401"/>
      <c r="N313" s="401"/>
      <c r="O313" s="171">
        <f t="shared" si="4"/>
        <v>306</v>
      </c>
      <c r="P313" s="400" t="s">
        <v>189</v>
      </c>
      <c r="Q313" s="400"/>
      <c r="R313" s="400"/>
      <c r="S313" s="400"/>
    </row>
    <row r="314" spans="1:19">
      <c r="A314" s="401" t="s">
        <v>1009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307</v>
      </c>
      <c r="P314" s="400" t="s">
        <v>1099</v>
      </c>
      <c r="Q314" s="400"/>
      <c r="R314" s="400"/>
      <c r="S314" s="400"/>
    </row>
    <row r="315" spans="1:19" ht="15.75" thickBot="1">
      <c r="A315" s="430" t="s">
        <v>461</v>
      </c>
      <c r="B315" s="430"/>
      <c r="C315" s="430"/>
      <c r="D315" s="430"/>
      <c r="E315" s="430"/>
      <c r="F315" s="430"/>
      <c r="G315" s="430"/>
      <c r="H315" s="430"/>
      <c r="I315" s="430"/>
      <c r="J315" s="430"/>
      <c r="K315" s="430"/>
      <c r="L315" s="430"/>
      <c r="M315" s="430"/>
      <c r="N315" s="430"/>
      <c r="O315" s="172">
        <f t="shared" si="4"/>
        <v>308</v>
      </c>
      <c r="P315" s="431" t="s">
        <v>189</v>
      </c>
      <c r="Q315" s="431"/>
      <c r="R315" s="431"/>
      <c r="S315" s="431"/>
    </row>
    <row r="316" spans="1:19" ht="15.75" thickTop="1"/>
  </sheetData>
  <mergeCells count="622">
    <mergeCell ref="A1:S3"/>
    <mergeCell ref="A315:N315"/>
    <mergeCell ref="P315:S315"/>
    <mergeCell ref="A314:N314"/>
    <mergeCell ref="P314:S314"/>
    <mergeCell ref="A313:N313"/>
    <mergeCell ref="P313:S313"/>
    <mergeCell ref="A312:N312"/>
    <mergeCell ref="P312:S312"/>
    <mergeCell ref="A311:N311"/>
    <mergeCell ref="P311:S311"/>
    <mergeCell ref="A310:N310"/>
    <mergeCell ref="P310:S310"/>
    <mergeCell ref="A309:N309"/>
    <mergeCell ref="P309:S309"/>
    <mergeCell ref="A308:N308"/>
    <mergeCell ref="P308:S308"/>
    <mergeCell ref="A307:N307"/>
    <mergeCell ref="P307:S307"/>
    <mergeCell ref="A306:N306"/>
    <mergeCell ref="P306:S306"/>
    <mergeCell ref="A305:N305"/>
    <mergeCell ref="P305:S305"/>
    <mergeCell ref="A304:N304"/>
    <mergeCell ref="P304:S304"/>
    <mergeCell ref="A303:N303"/>
    <mergeCell ref="P303:S303"/>
    <mergeCell ref="A302:N302"/>
    <mergeCell ref="P302:S302"/>
    <mergeCell ref="A301:N301"/>
    <mergeCell ref="P301:S301"/>
    <mergeCell ref="A300:N300"/>
    <mergeCell ref="P300:S300"/>
    <mergeCell ref="A299:N299"/>
    <mergeCell ref="P299:S299"/>
    <mergeCell ref="A298:N298"/>
    <mergeCell ref="P298:S298"/>
    <mergeCell ref="A297:N297"/>
    <mergeCell ref="P297:S297"/>
    <mergeCell ref="A296:N296"/>
    <mergeCell ref="P296:S296"/>
    <mergeCell ref="A295:N295"/>
    <mergeCell ref="P295:S295"/>
    <mergeCell ref="A294:N294"/>
    <mergeCell ref="P294:S294"/>
    <mergeCell ref="A293:N293"/>
    <mergeCell ref="P293:S293"/>
    <mergeCell ref="A292:N292"/>
    <mergeCell ref="P292:S292"/>
    <mergeCell ref="A291:N291"/>
    <mergeCell ref="P291:S291"/>
    <mergeCell ref="A290:N290"/>
    <mergeCell ref="P290:S290"/>
    <mergeCell ref="A289:N289"/>
    <mergeCell ref="P289:S289"/>
    <mergeCell ref="A288:N288"/>
    <mergeCell ref="P288:S288"/>
    <mergeCell ref="A287:N287"/>
    <mergeCell ref="P287:S287"/>
    <mergeCell ref="A286:N286"/>
    <mergeCell ref="P286:S286"/>
    <mergeCell ref="A285:N285"/>
    <mergeCell ref="P285:S285"/>
    <mergeCell ref="A284:N284"/>
    <mergeCell ref="P284:S284"/>
    <mergeCell ref="A283:N283"/>
    <mergeCell ref="P283:S283"/>
    <mergeCell ref="A282:N282"/>
    <mergeCell ref="P282:S282"/>
    <mergeCell ref="A281:N281"/>
    <mergeCell ref="P281:S281"/>
    <mergeCell ref="A280:N280"/>
    <mergeCell ref="P280:S280"/>
    <mergeCell ref="A279:N279"/>
    <mergeCell ref="P279:S279"/>
    <mergeCell ref="A278:N278"/>
    <mergeCell ref="P278:S278"/>
    <mergeCell ref="A277:N277"/>
    <mergeCell ref="P277:S277"/>
    <mergeCell ref="A276:N276"/>
    <mergeCell ref="P276:S276"/>
    <mergeCell ref="A275:N275"/>
    <mergeCell ref="P275:S275"/>
    <mergeCell ref="A274:N274"/>
    <mergeCell ref="P274:S274"/>
    <mergeCell ref="A273:N273"/>
    <mergeCell ref="P273:S273"/>
    <mergeCell ref="A272:N272"/>
    <mergeCell ref="P272:S272"/>
    <mergeCell ref="A271:N271"/>
    <mergeCell ref="P271:S271"/>
    <mergeCell ref="A270:N270"/>
    <mergeCell ref="P270:S270"/>
    <mergeCell ref="A269:N269"/>
    <mergeCell ref="P269:S269"/>
    <mergeCell ref="A268:N268"/>
    <mergeCell ref="P268:S268"/>
    <mergeCell ref="A267:N267"/>
    <mergeCell ref="P267:S267"/>
    <mergeCell ref="A266:N266"/>
    <mergeCell ref="P266:S266"/>
    <mergeCell ref="A265:N265"/>
    <mergeCell ref="P265:S265"/>
    <mergeCell ref="A264:N264"/>
    <mergeCell ref="P264:S264"/>
    <mergeCell ref="A263:N263"/>
    <mergeCell ref="P263:S263"/>
    <mergeCell ref="A262:N262"/>
    <mergeCell ref="P262:S262"/>
    <mergeCell ref="A261:N261"/>
    <mergeCell ref="P261:S261"/>
    <mergeCell ref="A260:N260"/>
    <mergeCell ref="P260:S260"/>
    <mergeCell ref="A259:N259"/>
    <mergeCell ref="P259:S259"/>
    <mergeCell ref="A258:N258"/>
    <mergeCell ref="P258:S258"/>
    <mergeCell ref="A257:N257"/>
    <mergeCell ref="P257:S257"/>
    <mergeCell ref="A256:N256"/>
    <mergeCell ref="P256:S256"/>
    <mergeCell ref="A255:N255"/>
    <mergeCell ref="P255:S255"/>
    <mergeCell ref="A254:N254"/>
    <mergeCell ref="P254:S254"/>
    <mergeCell ref="A253:N253"/>
    <mergeCell ref="P253:S253"/>
    <mergeCell ref="A252:N252"/>
    <mergeCell ref="P252:S252"/>
    <mergeCell ref="A251:N251"/>
    <mergeCell ref="P251:S251"/>
    <mergeCell ref="A250:N250"/>
    <mergeCell ref="P250:S250"/>
    <mergeCell ref="A249:N249"/>
    <mergeCell ref="P249:S249"/>
    <mergeCell ref="A248:N248"/>
    <mergeCell ref="P248:S248"/>
    <mergeCell ref="A247:N247"/>
    <mergeCell ref="P247:S247"/>
    <mergeCell ref="A246:N246"/>
    <mergeCell ref="P246:S246"/>
    <mergeCell ref="A245:N245"/>
    <mergeCell ref="P245:S245"/>
    <mergeCell ref="A244:N244"/>
    <mergeCell ref="P244:S244"/>
    <mergeCell ref="A243:N243"/>
    <mergeCell ref="P243:S243"/>
    <mergeCell ref="A242:N242"/>
    <mergeCell ref="P242:S242"/>
    <mergeCell ref="A241:N241"/>
    <mergeCell ref="P241:S241"/>
    <mergeCell ref="A240:N240"/>
    <mergeCell ref="P240:S240"/>
    <mergeCell ref="A239:N239"/>
    <mergeCell ref="P239:S239"/>
    <mergeCell ref="A238:N238"/>
    <mergeCell ref="P238:S238"/>
    <mergeCell ref="A237:N237"/>
    <mergeCell ref="P237:S237"/>
    <mergeCell ref="A236:N236"/>
    <mergeCell ref="P236:S236"/>
    <mergeCell ref="A235:N235"/>
    <mergeCell ref="P235:S235"/>
    <mergeCell ref="A234:N234"/>
    <mergeCell ref="P234:S234"/>
    <mergeCell ref="A233:N233"/>
    <mergeCell ref="P233:S233"/>
    <mergeCell ref="A232:N232"/>
    <mergeCell ref="P232:S232"/>
    <mergeCell ref="A231:N231"/>
    <mergeCell ref="P231:S231"/>
    <mergeCell ref="A230:N230"/>
    <mergeCell ref="P230:S230"/>
    <mergeCell ref="A229:N229"/>
    <mergeCell ref="P229:S229"/>
    <mergeCell ref="A228:N228"/>
    <mergeCell ref="P228:S228"/>
    <mergeCell ref="A227:N227"/>
    <mergeCell ref="P227:S227"/>
    <mergeCell ref="A226:N226"/>
    <mergeCell ref="P226:S226"/>
    <mergeCell ref="A225:N225"/>
    <mergeCell ref="P225:S225"/>
    <mergeCell ref="A224:N224"/>
    <mergeCell ref="P224:S224"/>
    <mergeCell ref="A223:N223"/>
    <mergeCell ref="P223:S223"/>
    <mergeCell ref="A222:N222"/>
    <mergeCell ref="P222:S222"/>
    <mergeCell ref="A221:N221"/>
    <mergeCell ref="P221:S221"/>
    <mergeCell ref="A220:N220"/>
    <mergeCell ref="P220:S220"/>
    <mergeCell ref="A219:N219"/>
    <mergeCell ref="P219:S219"/>
    <mergeCell ref="A218:N218"/>
    <mergeCell ref="P218:S218"/>
    <mergeCell ref="A217:N217"/>
    <mergeCell ref="P217:S217"/>
    <mergeCell ref="A216:N216"/>
    <mergeCell ref="P216:S216"/>
    <mergeCell ref="A215:N215"/>
    <mergeCell ref="P215:S215"/>
    <mergeCell ref="A214:N214"/>
    <mergeCell ref="P214:S214"/>
    <mergeCell ref="A213:N213"/>
    <mergeCell ref="P213:S213"/>
    <mergeCell ref="A212:N212"/>
    <mergeCell ref="P212:S212"/>
    <mergeCell ref="A211:N211"/>
    <mergeCell ref="P211:S211"/>
    <mergeCell ref="A210:N210"/>
    <mergeCell ref="P210:S210"/>
    <mergeCell ref="A209:N209"/>
    <mergeCell ref="P209:S209"/>
    <mergeCell ref="A208:N208"/>
    <mergeCell ref="P208:S208"/>
    <mergeCell ref="A207:N207"/>
    <mergeCell ref="P207:S207"/>
    <mergeCell ref="A206:N206"/>
    <mergeCell ref="P206:S206"/>
    <mergeCell ref="A205:N205"/>
    <mergeCell ref="P205:S205"/>
    <mergeCell ref="A204:N204"/>
    <mergeCell ref="P204:S204"/>
    <mergeCell ref="A203:N203"/>
    <mergeCell ref="P203:S203"/>
    <mergeCell ref="A202:N202"/>
    <mergeCell ref="P202:S202"/>
    <mergeCell ref="A201:N201"/>
    <mergeCell ref="P201:S201"/>
    <mergeCell ref="A200:N200"/>
    <mergeCell ref="P200:S200"/>
    <mergeCell ref="A199:N199"/>
    <mergeCell ref="P199:S199"/>
    <mergeCell ref="A198:N198"/>
    <mergeCell ref="P198:S198"/>
    <mergeCell ref="A197:N197"/>
    <mergeCell ref="P197:S197"/>
    <mergeCell ref="A196:N196"/>
    <mergeCell ref="P196:S196"/>
    <mergeCell ref="A195:N195"/>
    <mergeCell ref="P195:S195"/>
    <mergeCell ref="A194:N194"/>
    <mergeCell ref="P194:S194"/>
    <mergeCell ref="A193:N193"/>
    <mergeCell ref="P193:S193"/>
    <mergeCell ref="A192:N192"/>
    <mergeCell ref="P192:S192"/>
    <mergeCell ref="A191:N191"/>
    <mergeCell ref="P191:S191"/>
    <mergeCell ref="A190:N190"/>
    <mergeCell ref="P190:S190"/>
    <mergeCell ref="A189:N189"/>
    <mergeCell ref="P189:S189"/>
    <mergeCell ref="A188:N188"/>
    <mergeCell ref="P188:S188"/>
    <mergeCell ref="A187:N187"/>
    <mergeCell ref="P187:S187"/>
    <mergeCell ref="A186:N186"/>
    <mergeCell ref="P186:S186"/>
    <mergeCell ref="A185:N185"/>
    <mergeCell ref="P185:S185"/>
    <mergeCell ref="A184:N184"/>
    <mergeCell ref="P184:S184"/>
    <mergeCell ref="A183:N183"/>
    <mergeCell ref="P183:S183"/>
    <mergeCell ref="A182:N182"/>
    <mergeCell ref="P182:S182"/>
    <mergeCell ref="A181:N181"/>
    <mergeCell ref="P181:S181"/>
    <mergeCell ref="A180:N180"/>
    <mergeCell ref="P180:S180"/>
    <mergeCell ref="A179:N179"/>
    <mergeCell ref="P179:S179"/>
    <mergeCell ref="A178:N178"/>
    <mergeCell ref="P178:S178"/>
    <mergeCell ref="A177:N177"/>
    <mergeCell ref="P177:S177"/>
    <mergeCell ref="A176:N176"/>
    <mergeCell ref="P176:S176"/>
    <mergeCell ref="A175:N175"/>
    <mergeCell ref="P175:S175"/>
    <mergeCell ref="A174:N174"/>
    <mergeCell ref="P174:S174"/>
    <mergeCell ref="A173:N173"/>
    <mergeCell ref="P173:S173"/>
    <mergeCell ref="A172:N172"/>
    <mergeCell ref="P172:S172"/>
    <mergeCell ref="A171:N171"/>
    <mergeCell ref="P171:S171"/>
    <mergeCell ref="A170:N170"/>
    <mergeCell ref="P170:S170"/>
    <mergeCell ref="A169:N169"/>
    <mergeCell ref="P169:S169"/>
    <mergeCell ref="A168:N168"/>
    <mergeCell ref="P168:S168"/>
    <mergeCell ref="A167:N167"/>
    <mergeCell ref="P167:S167"/>
    <mergeCell ref="A166:N166"/>
    <mergeCell ref="P166:S166"/>
    <mergeCell ref="A165:N165"/>
    <mergeCell ref="P165:S165"/>
    <mergeCell ref="A164:N164"/>
    <mergeCell ref="P164:S164"/>
    <mergeCell ref="A163:N163"/>
    <mergeCell ref="P163:S163"/>
    <mergeCell ref="A162:N162"/>
    <mergeCell ref="P162:S162"/>
    <mergeCell ref="A161:N161"/>
    <mergeCell ref="P161:S161"/>
    <mergeCell ref="A160:N160"/>
    <mergeCell ref="P160:S160"/>
    <mergeCell ref="A159:N159"/>
    <mergeCell ref="P159:S159"/>
    <mergeCell ref="A158:N158"/>
    <mergeCell ref="P158:S158"/>
    <mergeCell ref="A157:N157"/>
    <mergeCell ref="P157:S157"/>
    <mergeCell ref="A156:N156"/>
    <mergeCell ref="P156:S156"/>
    <mergeCell ref="A155:N155"/>
    <mergeCell ref="P155:S155"/>
    <mergeCell ref="A154:N154"/>
    <mergeCell ref="P154:S154"/>
    <mergeCell ref="A153:N153"/>
    <mergeCell ref="P153:S153"/>
    <mergeCell ref="A152:N152"/>
    <mergeCell ref="P152:S152"/>
    <mergeCell ref="A151:N151"/>
    <mergeCell ref="P151:S151"/>
    <mergeCell ref="A150:N150"/>
    <mergeCell ref="P150:S150"/>
    <mergeCell ref="A149:N149"/>
    <mergeCell ref="P149:S149"/>
    <mergeCell ref="A148:N148"/>
    <mergeCell ref="P148:S148"/>
    <mergeCell ref="A147:N147"/>
    <mergeCell ref="P147:S147"/>
    <mergeCell ref="A146:N146"/>
    <mergeCell ref="P146:S146"/>
    <mergeCell ref="A145:N145"/>
    <mergeCell ref="P145:S145"/>
    <mergeCell ref="A144:N144"/>
    <mergeCell ref="P144:S144"/>
    <mergeCell ref="A143:N143"/>
    <mergeCell ref="P143:S143"/>
    <mergeCell ref="A142:N142"/>
    <mergeCell ref="P142:S142"/>
    <mergeCell ref="A141:N141"/>
    <mergeCell ref="P141:S141"/>
    <mergeCell ref="A140:N140"/>
    <mergeCell ref="P140:S140"/>
    <mergeCell ref="A139:N139"/>
    <mergeCell ref="P139:S139"/>
    <mergeCell ref="A138:N138"/>
    <mergeCell ref="P138:S138"/>
    <mergeCell ref="A137:N137"/>
    <mergeCell ref="P137:S137"/>
    <mergeCell ref="A136:N136"/>
    <mergeCell ref="P136:S136"/>
    <mergeCell ref="A135:N135"/>
    <mergeCell ref="P135:S135"/>
    <mergeCell ref="A134:N134"/>
    <mergeCell ref="P134:S134"/>
    <mergeCell ref="A133:N133"/>
    <mergeCell ref="P133:S133"/>
    <mergeCell ref="A132:N132"/>
    <mergeCell ref="P132:S132"/>
    <mergeCell ref="A131:N131"/>
    <mergeCell ref="P131:S131"/>
    <mergeCell ref="A130:N130"/>
    <mergeCell ref="P130:S130"/>
    <mergeCell ref="A129:N129"/>
    <mergeCell ref="P129:S129"/>
    <mergeCell ref="A128:N128"/>
    <mergeCell ref="P128:S128"/>
    <mergeCell ref="A127:N127"/>
    <mergeCell ref="P127:S127"/>
    <mergeCell ref="A126:N126"/>
    <mergeCell ref="P126:S126"/>
    <mergeCell ref="A125:N125"/>
    <mergeCell ref="P125:S125"/>
    <mergeCell ref="A124:N124"/>
    <mergeCell ref="P124:S124"/>
    <mergeCell ref="A123:N123"/>
    <mergeCell ref="P123:S123"/>
    <mergeCell ref="A122:N122"/>
    <mergeCell ref="P122:S122"/>
    <mergeCell ref="A121:N121"/>
    <mergeCell ref="P121:S121"/>
    <mergeCell ref="A120:N120"/>
    <mergeCell ref="P120:S120"/>
    <mergeCell ref="A119:N119"/>
    <mergeCell ref="P119:S119"/>
    <mergeCell ref="A118:N118"/>
    <mergeCell ref="P118:S118"/>
    <mergeCell ref="A117:N117"/>
    <mergeCell ref="P117:S117"/>
    <mergeCell ref="A116:N116"/>
    <mergeCell ref="P116:S116"/>
    <mergeCell ref="A115:N115"/>
    <mergeCell ref="P115:S115"/>
    <mergeCell ref="A114:N114"/>
    <mergeCell ref="P114:S114"/>
    <mergeCell ref="A113:N113"/>
    <mergeCell ref="P113:S113"/>
    <mergeCell ref="A112:N112"/>
    <mergeCell ref="P112:S112"/>
    <mergeCell ref="A111:N111"/>
    <mergeCell ref="P111:S111"/>
    <mergeCell ref="A110:N110"/>
    <mergeCell ref="P110:S110"/>
    <mergeCell ref="A109:N109"/>
    <mergeCell ref="P109:S109"/>
    <mergeCell ref="A108:N108"/>
    <mergeCell ref="P108:S108"/>
    <mergeCell ref="A107:N107"/>
    <mergeCell ref="P107:S107"/>
    <mergeCell ref="A106:N106"/>
    <mergeCell ref="P106:S106"/>
    <mergeCell ref="A105:N105"/>
    <mergeCell ref="P105:S105"/>
    <mergeCell ref="A104:N104"/>
    <mergeCell ref="P104:S104"/>
    <mergeCell ref="A103:N103"/>
    <mergeCell ref="P103:S103"/>
    <mergeCell ref="A102:N102"/>
    <mergeCell ref="P102:S102"/>
    <mergeCell ref="A101:N101"/>
    <mergeCell ref="P101:S101"/>
    <mergeCell ref="A100:N100"/>
    <mergeCell ref="P100:S100"/>
    <mergeCell ref="A99:N99"/>
    <mergeCell ref="P99:S99"/>
    <mergeCell ref="A98:N98"/>
    <mergeCell ref="P98:S98"/>
    <mergeCell ref="A97:N97"/>
    <mergeCell ref="P97:S97"/>
    <mergeCell ref="A96:N96"/>
    <mergeCell ref="P96:S96"/>
    <mergeCell ref="A95:N95"/>
    <mergeCell ref="P95:S95"/>
    <mergeCell ref="A94:N94"/>
    <mergeCell ref="P94:S94"/>
    <mergeCell ref="A93:N93"/>
    <mergeCell ref="P93:S93"/>
    <mergeCell ref="A92:N92"/>
    <mergeCell ref="P92:S92"/>
    <mergeCell ref="A91:N91"/>
    <mergeCell ref="P91:S91"/>
    <mergeCell ref="A90:N90"/>
    <mergeCell ref="P90:S90"/>
    <mergeCell ref="A89:N89"/>
    <mergeCell ref="P89:S89"/>
    <mergeCell ref="A88:N88"/>
    <mergeCell ref="P88:S88"/>
    <mergeCell ref="A87:N87"/>
    <mergeCell ref="P87:S87"/>
    <mergeCell ref="A86:N86"/>
    <mergeCell ref="P86:S86"/>
    <mergeCell ref="A85:N85"/>
    <mergeCell ref="P85:S85"/>
    <mergeCell ref="A84:N84"/>
    <mergeCell ref="P84:S84"/>
    <mergeCell ref="A83:N83"/>
    <mergeCell ref="P83:S83"/>
    <mergeCell ref="A82:N82"/>
    <mergeCell ref="P82:S82"/>
    <mergeCell ref="A81:N81"/>
    <mergeCell ref="P81:S81"/>
    <mergeCell ref="A80:N80"/>
    <mergeCell ref="P80:S80"/>
    <mergeCell ref="A79:N79"/>
    <mergeCell ref="P79:S79"/>
    <mergeCell ref="A78:N78"/>
    <mergeCell ref="P78:S78"/>
    <mergeCell ref="A77:N77"/>
    <mergeCell ref="P77:S77"/>
    <mergeCell ref="A76:N76"/>
    <mergeCell ref="P76:S76"/>
    <mergeCell ref="A75:N75"/>
    <mergeCell ref="P75:S75"/>
    <mergeCell ref="A74:N74"/>
    <mergeCell ref="P74:S74"/>
    <mergeCell ref="A73:N73"/>
    <mergeCell ref="P73:S73"/>
    <mergeCell ref="A72:N72"/>
    <mergeCell ref="P72:S72"/>
    <mergeCell ref="A71:N71"/>
    <mergeCell ref="P71:S71"/>
    <mergeCell ref="A70:N70"/>
    <mergeCell ref="P70:S70"/>
    <mergeCell ref="A69:N69"/>
    <mergeCell ref="P69:S69"/>
    <mergeCell ref="A68:N68"/>
    <mergeCell ref="P68:S68"/>
    <mergeCell ref="A67:N67"/>
    <mergeCell ref="P67:S67"/>
    <mergeCell ref="A66:N66"/>
    <mergeCell ref="P66:S66"/>
    <mergeCell ref="A65:N65"/>
    <mergeCell ref="P65:S65"/>
    <mergeCell ref="A64:N64"/>
    <mergeCell ref="P64:S64"/>
    <mergeCell ref="A63:N63"/>
    <mergeCell ref="P63:S63"/>
    <mergeCell ref="A62:N62"/>
    <mergeCell ref="P62:S62"/>
    <mergeCell ref="A61:N61"/>
    <mergeCell ref="P61:S61"/>
    <mergeCell ref="A60:N60"/>
    <mergeCell ref="P60:S60"/>
    <mergeCell ref="A59:N59"/>
    <mergeCell ref="P59:S59"/>
    <mergeCell ref="A58:N58"/>
    <mergeCell ref="P58:S58"/>
    <mergeCell ref="A57:N57"/>
    <mergeCell ref="P57:S57"/>
    <mergeCell ref="A56:N56"/>
    <mergeCell ref="P56:S56"/>
    <mergeCell ref="A55:N55"/>
    <mergeCell ref="P55:S55"/>
    <mergeCell ref="A54:N54"/>
    <mergeCell ref="P54:S54"/>
    <mergeCell ref="A53:N53"/>
    <mergeCell ref="P53:S53"/>
    <mergeCell ref="A52:N52"/>
    <mergeCell ref="P52:S52"/>
    <mergeCell ref="A51:N51"/>
    <mergeCell ref="P51:S51"/>
    <mergeCell ref="A50:N50"/>
    <mergeCell ref="P50:S50"/>
    <mergeCell ref="A49:N49"/>
    <mergeCell ref="P49:S49"/>
    <mergeCell ref="A48:N48"/>
    <mergeCell ref="P48:S48"/>
    <mergeCell ref="A47:N47"/>
    <mergeCell ref="P47:S47"/>
    <mergeCell ref="A46:N46"/>
    <mergeCell ref="P46:S46"/>
    <mergeCell ref="A45:N45"/>
    <mergeCell ref="P45:S45"/>
    <mergeCell ref="A44:N44"/>
    <mergeCell ref="P44:S44"/>
    <mergeCell ref="A43:N43"/>
    <mergeCell ref="P43:S43"/>
    <mergeCell ref="A42:N42"/>
    <mergeCell ref="P42:S42"/>
    <mergeCell ref="A41:N41"/>
    <mergeCell ref="P41:S41"/>
    <mergeCell ref="A40:N40"/>
    <mergeCell ref="P40:S40"/>
    <mergeCell ref="A39:N39"/>
    <mergeCell ref="P39:S39"/>
    <mergeCell ref="A38:N38"/>
    <mergeCell ref="P38:S38"/>
    <mergeCell ref="A37:N37"/>
    <mergeCell ref="P37:S37"/>
    <mergeCell ref="A36:N36"/>
    <mergeCell ref="P36:S36"/>
    <mergeCell ref="A35:N35"/>
    <mergeCell ref="P35:S35"/>
    <mergeCell ref="A34:N34"/>
    <mergeCell ref="P34:S34"/>
    <mergeCell ref="A33:N33"/>
    <mergeCell ref="P33:S33"/>
    <mergeCell ref="A32:N32"/>
    <mergeCell ref="P32:S32"/>
    <mergeCell ref="A31:N31"/>
    <mergeCell ref="P31:S31"/>
    <mergeCell ref="A30:N30"/>
    <mergeCell ref="P30:S30"/>
    <mergeCell ref="A29:N29"/>
    <mergeCell ref="P29:S29"/>
    <mergeCell ref="A28:N28"/>
    <mergeCell ref="P28:S28"/>
    <mergeCell ref="A27:N27"/>
    <mergeCell ref="P27:S27"/>
    <mergeCell ref="A26:N26"/>
    <mergeCell ref="P26:S26"/>
    <mergeCell ref="A25:N25"/>
    <mergeCell ref="P25:S25"/>
    <mergeCell ref="A24:N24"/>
    <mergeCell ref="P24:S24"/>
    <mergeCell ref="A23:N23"/>
    <mergeCell ref="P23:S23"/>
    <mergeCell ref="A22:N22"/>
    <mergeCell ref="P22:S22"/>
    <mergeCell ref="A21:N21"/>
    <mergeCell ref="P21:S21"/>
    <mergeCell ref="A20:N20"/>
    <mergeCell ref="P20:S20"/>
    <mergeCell ref="A19:N19"/>
    <mergeCell ref="P19:S19"/>
    <mergeCell ref="A18:N18"/>
    <mergeCell ref="P18:S18"/>
    <mergeCell ref="A17:N17"/>
    <mergeCell ref="P17:S17"/>
    <mergeCell ref="A16:N16"/>
    <mergeCell ref="P16:S16"/>
    <mergeCell ref="A15:N15"/>
    <mergeCell ref="P15:S15"/>
    <mergeCell ref="A9:N9"/>
    <mergeCell ref="P9:S9"/>
    <mergeCell ref="A8:N8"/>
    <mergeCell ref="P8:S8"/>
    <mergeCell ref="A7:N7"/>
    <mergeCell ref="P7:S7"/>
    <mergeCell ref="A5:N6"/>
    <mergeCell ref="O5:O6"/>
    <mergeCell ref="A14:N14"/>
    <mergeCell ref="P14:S14"/>
    <mergeCell ref="A13:N13"/>
    <mergeCell ref="P13:S13"/>
    <mergeCell ref="A12:N12"/>
    <mergeCell ref="P12:S12"/>
    <mergeCell ref="A11:N11"/>
    <mergeCell ref="P11:S11"/>
    <mergeCell ref="A10:N10"/>
    <mergeCell ref="P10:S10"/>
    <mergeCell ref="P5:S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S317"/>
  <sheetViews>
    <sheetView workbookViewId="0">
      <selection activeCell="A2" sqref="A2:S4"/>
    </sheetView>
  </sheetViews>
  <sheetFormatPr defaultRowHeight="15"/>
  <sheetData>
    <row r="1" spans="1:19" ht="15.75" thickBot="1"/>
    <row r="2" spans="1:19">
      <c r="A2" s="475" t="s">
        <v>1106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7"/>
    </row>
    <row r="3" spans="1:19">
      <c r="A3" s="478"/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80"/>
    </row>
    <row r="4" spans="1:19" ht="15.75" thickBot="1">
      <c r="A4" s="481"/>
      <c r="B4" s="482"/>
      <c r="C4" s="482"/>
      <c r="D4" s="482"/>
      <c r="E4" s="482"/>
      <c r="F4" s="482"/>
      <c r="G4" s="482"/>
      <c r="H4" s="482"/>
      <c r="I4" s="482"/>
      <c r="J4" s="482"/>
      <c r="K4" s="482"/>
      <c r="L4" s="482"/>
      <c r="M4" s="482"/>
      <c r="N4" s="482"/>
      <c r="O4" s="482"/>
      <c r="P4" s="482"/>
      <c r="Q4" s="482"/>
      <c r="R4" s="482"/>
      <c r="S4" s="483"/>
    </row>
    <row r="5" spans="1:19" ht="15.75" thickBo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9"/>
      <c r="P5" s="168"/>
      <c r="Q5" s="168"/>
      <c r="R5" s="168"/>
      <c r="S5" s="168"/>
    </row>
    <row r="6" spans="1:19" ht="16.5" thickTop="1" thickBot="1">
      <c r="A6" s="435" t="s">
        <v>39</v>
      </c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68" t="s">
        <v>10</v>
      </c>
      <c r="P6" s="469" t="s">
        <v>1105</v>
      </c>
      <c r="Q6" s="470"/>
      <c r="R6" s="470"/>
      <c r="S6" s="471"/>
    </row>
    <row r="7" spans="1:19" ht="15.75" thickTop="1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68"/>
      <c r="P7" s="472"/>
      <c r="Q7" s="473"/>
      <c r="R7" s="473"/>
      <c r="S7" s="474"/>
    </row>
    <row r="8" spans="1:19" ht="15.75" thickBot="1">
      <c r="A8" s="452" t="s">
        <v>179</v>
      </c>
      <c r="B8" s="452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126" t="s">
        <v>180</v>
      </c>
      <c r="P8" s="465" t="s">
        <v>181</v>
      </c>
      <c r="Q8" s="466"/>
      <c r="R8" s="466"/>
      <c r="S8" s="467"/>
    </row>
    <row r="9" spans="1:19" ht="15.75" thickTop="1">
      <c r="A9" s="395" t="s">
        <v>188</v>
      </c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124">
        <f>2-1</f>
        <v>1</v>
      </c>
      <c r="P9" s="464" t="s">
        <v>1011</v>
      </c>
      <c r="Q9" s="464"/>
      <c r="R9" s="464"/>
      <c r="S9" s="464"/>
    </row>
    <row r="10" spans="1:19">
      <c r="A10" s="393" t="s">
        <v>190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ref="O10:O73" si="0">O9+1</f>
        <v>2</v>
      </c>
      <c r="P10" s="394" t="s">
        <v>189</v>
      </c>
      <c r="Q10" s="394"/>
      <c r="R10" s="394"/>
      <c r="S10" s="394"/>
    </row>
    <row r="11" spans="1:19">
      <c r="A11" s="393" t="s">
        <v>191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3</v>
      </c>
      <c r="P11" s="394" t="s">
        <v>189</v>
      </c>
      <c r="Q11" s="394"/>
      <c r="R11" s="394"/>
      <c r="S11" s="394"/>
    </row>
    <row r="12" spans="1:19">
      <c r="A12" s="393" t="s">
        <v>192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4</v>
      </c>
      <c r="P12" s="394" t="s">
        <v>189</v>
      </c>
      <c r="Q12" s="394"/>
      <c r="R12" s="394"/>
      <c r="S12" s="394"/>
    </row>
    <row r="13" spans="1:19">
      <c r="A13" s="393" t="s">
        <v>193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5</v>
      </c>
      <c r="P13" s="394" t="s">
        <v>189</v>
      </c>
      <c r="Q13" s="394"/>
      <c r="R13" s="394"/>
      <c r="S13" s="394"/>
    </row>
    <row r="14" spans="1:19">
      <c r="A14" s="393" t="s">
        <v>194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6</v>
      </c>
      <c r="P14" s="394" t="s">
        <v>189</v>
      </c>
      <c r="Q14" s="394"/>
      <c r="R14" s="394"/>
      <c r="S14" s="394"/>
    </row>
    <row r="15" spans="1:19">
      <c r="A15" s="393" t="s">
        <v>195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7</v>
      </c>
      <c r="P15" s="394" t="s">
        <v>189</v>
      </c>
      <c r="Q15" s="394"/>
      <c r="R15" s="394"/>
      <c r="S15" s="394"/>
    </row>
    <row r="16" spans="1:19">
      <c r="A16" s="393" t="s">
        <v>196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8</v>
      </c>
      <c r="P16" s="394" t="s">
        <v>189</v>
      </c>
      <c r="Q16" s="394"/>
      <c r="R16" s="394"/>
      <c r="S16" s="394"/>
    </row>
    <row r="17" spans="1:19">
      <c r="A17" s="393" t="s">
        <v>197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9</v>
      </c>
      <c r="P17" s="394" t="s">
        <v>189</v>
      </c>
      <c r="Q17" s="394"/>
      <c r="R17" s="394"/>
      <c r="S17" s="394"/>
    </row>
    <row r="18" spans="1:19">
      <c r="A18" s="393" t="s">
        <v>198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10</v>
      </c>
      <c r="P18" s="397" t="s">
        <v>189</v>
      </c>
      <c r="Q18" s="397"/>
      <c r="R18" s="397"/>
      <c r="S18" s="397"/>
    </row>
    <row r="19" spans="1:19">
      <c r="A19" s="393" t="s">
        <v>199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11</v>
      </c>
      <c r="P19" s="397" t="s">
        <v>189</v>
      </c>
      <c r="Q19" s="397"/>
      <c r="R19" s="397"/>
      <c r="S19" s="397"/>
    </row>
    <row r="20" spans="1:19">
      <c r="A20" s="393" t="s">
        <v>200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12</v>
      </c>
      <c r="P20" s="397" t="s">
        <v>189</v>
      </c>
      <c r="Q20" s="397"/>
      <c r="R20" s="397"/>
      <c r="S20" s="397"/>
    </row>
    <row r="21" spans="1:19">
      <c r="A21" s="393" t="s">
        <v>201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13</v>
      </c>
      <c r="P21" s="397" t="s">
        <v>189</v>
      </c>
      <c r="Q21" s="397"/>
      <c r="R21" s="397"/>
      <c r="S21" s="397"/>
    </row>
    <row r="22" spans="1:19">
      <c r="A22" s="393" t="s">
        <v>203</v>
      </c>
      <c r="B22" s="393"/>
      <c r="C22" s="393"/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170">
        <f t="shared" si="0"/>
        <v>14</v>
      </c>
      <c r="P22" s="397" t="s">
        <v>189</v>
      </c>
      <c r="Q22" s="397"/>
      <c r="R22" s="397"/>
      <c r="S22" s="397"/>
    </row>
    <row r="23" spans="1:19">
      <c r="A23" s="398" t="s">
        <v>204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171">
        <f t="shared" si="0"/>
        <v>15</v>
      </c>
      <c r="P23" s="399" t="s">
        <v>1011</v>
      </c>
      <c r="Q23" s="399"/>
      <c r="R23" s="399"/>
      <c r="S23" s="399"/>
    </row>
    <row r="24" spans="1:19">
      <c r="A24" s="393" t="s">
        <v>205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16</v>
      </c>
      <c r="P24" s="397" t="s">
        <v>189</v>
      </c>
      <c r="Q24" s="397"/>
      <c r="R24" s="397"/>
      <c r="S24" s="397"/>
    </row>
    <row r="25" spans="1:19">
      <c r="A25" s="393" t="s">
        <v>206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17</v>
      </c>
      <c r="P25" s="397" t="s">
        <v>1016</v>
      </c>
      <c r="Q25" s="397"/>
      <c r="R25" s="397"/>
      <c r="S25" s="397"/>
    </row>
    <row r="26" spans="1:19">
      <c r="A26" s="393" t="s">
        <v>207</v>
      </c>
      <c r="B26" s="393"/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170">
        <f t="shared" si="0"/>
        <v>18</v>
      </c>
      <c r="P26" s="397" t="s">
        <v>1017</v>
      </c>
      <c r="Q26" s="397"/>
      <c r="R26" s="397"/>
      <c r="S26" s="397"/>
    </row>
    <row r="27" spans="1:19">
      <c r="A27" s="398" t="s">
        <v>208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19</v>
      </c>
      <c r="P27" s="400" t="s">
        <v>1018</v>
      </c>
      <c r="Q27" s="400"/>
      <c r="R27" s="400"/>
      <c r="S27" s="400"/>
    </row>
    <row r="28" spans="1:19">
      <c r="A28" s="398" t="s">
        <v>209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20</v>
      </c>
      <c r="P28" s="400" t="s">
        <v>1019</v>
      </c>
      <c r="Q28" s="400"/>
      <c r="R28" s="400"/>
      <c r="S28" s="400"/>
    </row>
    <row r="29" spans="1:19">
      <c r="A29" s="398" t="s">
        <v>210</v>
      </c>
      <c r="B29" s="398"/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171">
        <f t="shared" si="0"/>
        <v>21</v>
      </c>
      <c r="P29" s="400" t="s">
        <v>1020</v>
      </c>
      <c r="Q29" s="400"/>
      <c r="R29" s="400"/>
      <c r="S29" s="400"/>
    </row>
    <row r="30" spans="1:19">
      <c r="A30" s="393" t="s">
        <v>211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22</v>
      </c>
      <c r="P30" s="394" t="s">
        <v>1020</v>
      </c>
      <c r="Q30" s="394"/>
      <c r="R30" s="394"/>
      <c r="S30" s="394"/>
    </row>
    <row r="31" spans="1:19">
      <c r="A31" s="393" t="s">
        <v>212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23</v>
      </c>
      <c r="P31" s="394" t="s">
        <v>189</v>
      </c>
      <c r="Q31" s="394"/>
      <c r="R31" s="394"/>
      <c r="S31" s="394"/>
    </row>
    <row r="32" spans="1:19">
      <c r="A32" s="393" t="s">
        <v>213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24</v>
      </c>
      <c r="P32" s="394" t="s">
        <v>189</v>
      </c>
      <c r="Q32" s="394"/>
      <c r="R32" s="394"/>
      <c r="S32" s="394"/>
    </row>
    <row r="33" spans="1:19">
      <c r="A33" s="393" t="s">
        <v>214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25</v>
      </c>
      <c r="P33" s="394" t="s">
        <v>189</v>
      </c>
      <c r="Q33" s="394"/>
      <c r="R33" s="394"/>
      <c r="S33" s="394"/>
    </row>
    <row r="34" spans="1:19">
      <c r="A34" s="393" t="s">
        <v>215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26</v>
      </c>
      <c r="P34" s="394" t="s">
        <v>189</v>
      </c>
      <c r="Q34" s="394"/>
      <c r="R34" s="394"/>
      <c r="S34" s="394"/>
    </row>
    <row r="35" spans="1:19">
      <c r="A35" s="393" t="s">
        <v>216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27</v>
      </c>
      <c r="P35" s="394" t="s">
        <v>189</v>
      </c>
      <c r="Q35" s="394"/>
      <c r="R35" s="394"/>
      <c r="S35" s="394"/>
    </row>
    <row r="36" spans="1:19">
      <c r="A36" s="393" t="s">
        <v>217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28</v>
      </c>
      <c r="P36" s="394" t="s">
        <v>189</v>
      </c>
      <c r="Q36" s="394"/>
      <c r="R36" s="394"/>
      <c r="S36" s="394"/>
    </row>
    <row r="37" spans="1:19">
      <c r="A37" s="393" t="s">
        <v>218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29</v>
      </c>
      <c r="P37" s="394" t="s">
        <v>1024</v>
      </c>
      <c r="Q37" s="394"/>
      <c r="R37" s="394"/>
      <c r="S37" s="394"/>
    </row>
    <row r="38" spans="1:19">
      <c r="A38" s="393" t="s">
        <v>219</v>
      </c>
      <c r="B38" s="393"/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170">
        <f t="shared" si="0"/>
        <v>30</v>
      </c>
      <c r="P38" s="394" t="s">
        <v>189</v>
      </c>
      <c r="Q38" s="394"/>
      <c r="R38" s="394"/>
      <c r="S38" s="394"/>
    </row>
    <row r="39" spans="1:19">
      <c r="A39" s="398" t="s">
        <v>220</v>
      </c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171">
        <f t="shared" si="0"/>
        <v>31</v>
      </c>
      <c r="P39" s="400" t="s">
        <v>1024</v>
      </c>
      <c r="Q39" s="400"/>
      <c r="R39" s="400"/>
      <c r="S39" s="400"/>
    </row>
    <row r="40" spans="1:19">
      <c r="A40" s="393" t="s">
        <v>221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1">
        <f t="shared" si="0"/>
        <v>32</v>
      </c>
      <c r="P40" s="400" t="s">
        <v>1031</v>
      </c>
      <c r="Q40" s="400"/>
      <c r="R40" s="400"/>
      <c r="S40" s="400"/>
    </row>
    <row r="41" spans="1:19">
      <c r="A41" s="393" t="s">
        <v>222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170">
        <f t="shared" si="0"/>
        <v>33</v>
      </c>
      <c r="P41" s="394" t="s">
        <v>1033</v>
      </c>
      <c r="Q41" s="394"/>
      <c r="R41" s="394"/>
      <c r="S41" s="394"/>
    </row>
    <row r="42" spans="1:19">
      <c r="A42" s="398" t="s">
        <v>223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171">
        <f t="shared" si="0"/>
        <v>34</v>
      </c>
      <c r="P42" s="400" t="s">
        <v>1035</v>
      </c>
      <c r="Q42" s="400"/>
      <c r="R42" s="400"/>
      <c r="S42" s="400"/>
    </row>
    <row r="43" spans="1:19">
      <c r="A43" s="393" t="s">
        <v>224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35</v>
      </c>
      <c r="P43" s="394" t="s">
        <v>1037</v>
      </c>
      <c r="Q43" s="394"/>
      <c r="R43" s="394"/>
      <c r="S43" s="394"/>
    </row>
    <row r="44" spans="1:19">
      <c r="A44" s="393" t="s">
        <v>225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36</v>
      </c>
      <c r="P44" s="394" t="s">
        <v>189</v>
      </c>
      <c r="Q44" s="394"/>
      <c r="R44" s="394"/>
      <c r="S44" s="394"/>
    </row>
    <row r="45" spans="1:19">
      <c r="A45" s="393" t="s">
        <v>226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37</v>
      </c>
      <c r="P45" s="394" t="s">
        <v>1042</v>
      </c>
      <c r="Q45" s="394"/>
      <c r="R45" s="394"/>
      <c r="S45" s="394"/>
    </row>
    <row r="46" spans="1:19">
      <c r="A46" s="393" t="s">
        <v>228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38</v>
      </c>
      <c r="P46" s="394" t="s">
        <v>189</v>
      </c>
      <c r="Q46" s="394"/>
      <c r="R46" s="394"/>
      <c r="S46" s="394"/>
    </row>
    <row r="47" spans="1:19">
      <c r="A47" s="393" t="s">
        <v>229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39</v>
      </c>
      <c r="P47" s="394" t="s">
        <v>1043</v>
      </c>
      <c r="Q47" s="394"/>
      <c r="R47" s="394"/>
      <c r="S47" s="394"/>
    </row>
    <row r="48" spans="1:19">
      <c r="A48" s="393" t="s">
        <v>230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40</v>
      </c>
      <c r="P48" s="394" t="s">
        <v>1047</v>
      </c>
      <c r="Q48" s="394"/>
      <c r="R48" s="394"/>
      <c r="S48" s="394"/>
    </row>
    <row r="49" spans="1:19">
      <c r="A49" s="393" t="s">
        <v>231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41</v>
      </c>
      <c r="P49" s="394" t="s">
        <v>189</v>
      </c>
      <c r="Q49" s="394"/>
      <c r="R49" s="394"/>
      <c r="S49" s="394"/>
    </row>
    <row r="50" spans="1:19">
      <c r="A50" s="393" t="s">
        <v>232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42</v>
      </c>
      <c r="P50" s="394" t="s">
        <v>202</v>
      </c>
      <c r="Q50" s="394"/>
      <c r="R50" s="394"/>
      <c r="S50" s="394"/>
    </row>
    <row r="51" spans="1:19">
      <c r="A51" s="393" t="s">
        <v>233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43</v>
      </c>
      <c r="P51" s="394" t="s">
        <v>1049</v>
      </c>
      <c r="Q51" s="394"/>
      <c r="R51" s="394"/>
      <c r="S51" s="394"/>
    </row>
    <row r="52" spans="1:19">
      <c r="A52" s="393" t="s">
        <v>234</v>
      </c>
      <c r="B52" s="393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170">
        <f t="shared" si="0"/>
        <v>44</v>
      </c>
      <c r="P52" s="394" t="s">
        <v>1054</v>
      </c>
      <c r="Q52" s="394"/>
      <c r="R52" s="394"/>
      <c r="S52" s="394"/>
    </row>
    <row r="53" spans="1:19">
      <c r="A53" s="398" t="s">
        <v>235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171">
        <f t="shared" si="0"/>
        <v>45</v>
      </c>
      <c r="P53" s="400" t="s">
        <v>1055</v>
      </c>
      <c r="Q53" s="400"/>
      <c r="R53" s="400"/>
      <c r="S53" s="400"/>
    </row>
    <row r="54" spans="1:19">
      <c r="A54" s="393" t="s">
        <v>236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46</v>
      </c>
      <c r="P54" s="394" t="s">
        <v>189</v>
      </c>
      <c r="Q54" s="394"/>
      <c r="R54" s="394"/>
      <c r="S54" s="394"/>
    </row>
    <row r="55" spans="1:19">
      <c r="A55" s="393" t="s">
        <v>237</v>
      </c>
      <c r="B55" s="393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170">
        <f t="shared" si="0"/>
        <v>47</v>
      </c>
      <c r="P55" s="394" t="s">
        <v>1061</v>
      </c>
      <c r="Q55" s="394"/>
      <c r="R55" s="394"/>
      <c r="S55" s="394"/>
    </row>
    <row r="56" spans="1:19">
      <c r="A56" s="398" t="s">
        <v>238</v>
      </c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171">
        <f t="shared" si="0"/>
        <v>48</v>
      </c>
      <c r="P56" s="400" t="s">
        <v>1061</v>
      </c>
      <c r="Q56" s="400"/>
      <c r="R56" s="400"/>
      <c r="S56" s="400"/>
    </row>
    <row r="57" spans="1:19">
      <c r="A57" s="393" t="s">
        <v>239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49</v>
      </c>
      <c r="P57" s="394" t="s">
        <v>1062</v>
      </c>
      <c r="Q57" s="394"/>
      <c r="R57" s="394"/>
      <c r="S57" s="394"/>
    </row>
    <row r="58" spans="1:19">
      <c r="A58" s="393" t="s">
        <v>240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50</v>
      </c>
      <c r="P58" s="394" t="s">
        <v>1068</v>
      </c>
      <c r="Q58" s="394"/>
      <c r="R58" s="394"/>
      <c r="S58" s="394"/>
    </row>
    <row r="59" spans="1:19">
      <c r="A59" s="393" t="s">
        <v>241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51</v>
      </c>
      <c r="P59" s="394" t="s">
        <v>189</v>
      </c>
      <c r="Q59" s="394"/>
      <c r="R59" s="394"/>
      <c r="S59" s="394"/>
    </row>
    <row r="60" spans="1:19">
      <c r="A60" s="393" t="s">
        <v>242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52</v>
      </c>
      <c r="P60" s="394" t="s">
        <v>189</v>
      </c>
      <c r="Q60" s="394"/>
      <c r="R60" s="394"/>
      <c r="S60" s="394"/>
    </row>
    <row r="61" spans="1:19">
      <c r="A61" s="393" t="s">
        <v>243</v>
      </c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170">
        <f t="shared" si="0"/>
        <v>53</v>
      </c>
      <c r="P61" s="394" t="s">
        <v>189</v>
      </c>
      <c r="Q61" s="394"/>
      <c r="R61" s="394"/>
      <c r="S61" s="394"/>
    </row>
    <row r="62" spans="1:19">
      <c r="A62" s="398" t="s">
        <v>244</v>
      </c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171">
        <f t="shared" si="0"/>
        <v>54</v>
      </c>
      <c r="P62" s="400" t="s">
        <v>189</v>
      </c>
      <c r="Q62" s="400"/>
      <c r="R62" s="400"/>
      <c r="S62" s="400"/>
    </row>
    <row r="63" spans="1:19">
      <c r="A63" s="393" t="s">
        <v>245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55</v>
      </c>
      <c r="P63" s="394" t="s">
        <v>189</v>
      </c>
      <c r="Q63" s="394"/>
      <c r="R63" s="394"/>
      <c r="S63" s="394"/>
    </row>
    <row r="64" spans="1:19">
      <c r="A64" s="393" t="s">
        <v>246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56</v>
      </c>
      <c r="P64" s="394" t="s">
        <v>189</v>
      </c>
      <c r="Q64" s="394"/>
      <c r="R64" s="394"/>
      <c r="S64" s="394"/>
    </row>
    <row r="65" spans="1:19">
      <c r="A65" s="393" t="s">
        <v>247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57</v>
      </c>
      <c r="P65" s="394" t="s">
        <v>189</v>
      </c>
      <c r="Q65" s="394"/>
      <c r="R65" s="394"/>
      <c r="S65" s="394"/>
    </row>
    <row r="66" spans="1:19">
      <c r="A66" s="393" t="s">
        <v>248</v>
      </c>
      <c r="B66" s="393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170">
        <f t="shared" si="0"/>
        <v>58</v>
      </c>
      <c r="P66" s="394" t="s">
        <v>1069</v>
      </c>
      <c r="Q66" s="394"/>
      <c r="R66" s="394"/>
      <c r="S66" s="394"/>
    </row>
    <row r="67" spans="1:19">
      <c r="A67" s="398" t="s">
        <v>249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59</v>
      </c>
      <c r="P67" s="400" t="s">
        <v>1070</v>
      </c>
      <c r="Q67" s="400"/>
      <c r="R67" s="400"/>
      <c r="S67" s="400"/>
    </row>
    <row r="68" spans="1:19">
      <c r="A68" s="398" t="s">
        <v>250</v>
      </c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171">
        <f t="shared" si="0"/>
        <v>60</v>
      </c>
      <c r="P68" s="400" t="s">
        <v>1071</v>
      </c>
      <c r="Q68" s="400"/>
      <c r="R68" s="400"/>
      <c r="S68" s="400"/>
    </row>
    <row r="69" spans="1:19">
      <c r="A69" s="393" t="s">
        <v>251</v>
      </c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170">
        <f t="shared" si="0"/>
        <v>61</v>
      </c>
      <c r="P69" s="394" t="s">
        <v>189</v>
      </c>
      <c r="Q69" s="394"/>
      <c r="R69" s="394"/>
      <c r="S69" s="394"/>
    </row>
    <row r="70" spans="1:19">
      <c r="A70" s="398" t="s">
        <v>252</v>
      </c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171">
        <f t="shared" si="0"/>
        <v>62</v>
      </c>
      <c r="P70" s="400" t="s">
        <v>189</v>
      </c>
      <c r="Q70" s="400"/>
      <c r="R70" s="400"/>
      <c r="S70" s="400"/>
    </row>
    <row r="71" spans="1:19">
      <c r="A71" s="393" t="s">
        <v>253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63</v>
      </c>
      <c r="P71" s="394" t="s">
        <v>189</v>
      </c>
      <c r="Q71" s="394"/>
      <c r="R71" s="394"/>
      <c r="S71" s="394"/>
    </row>
    <row r="72" spans="1:19">
      <c r="A72" s="393" t="s">
        <v>254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64</v>
      </c>
      <c r="P72" s="394" t="s">
        <v>189</v>
      </c>
      <c r="Q72" s="394"/>
      <c r="R72" s="394"/>
      <c r="S72" s="394"/>
    </row>
    <row r="73" spans="1:19">
      <c r="A73" s="393" t="s">
        <v>255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si="0"/>
        <v>65</v>
      </c>
      <c r="P73" s="394" t="s">
        <v>189</v>
      </c>
      <c r="Q73" s="394"/>
      <c r="R73" s="394"/>
      <c r="S73" s="394"/>
    </row>
    <row r="74" spans="1:19">
      <c r="A74" s="393" t="s">
        <v>256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ref="O74:O137" si="1">O73+1</f>
        <v>66</v>
      </c>
      <c r="P74" s="394" t="s">
        <v>189</v>
      </c>
      <c r="Q74" s="394"/>
      <c r="R74" s="394"/>
      <c r="S74" s="394"/>
    </row>
    <row r="75" spans="1:19">
      <c r="A75" s="393" t="s">
        <v>257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67</v>
      </c>
      <c r="P75" s="394" t="s">
        <v>189</v>
      </c>
      <c r="Q75" s="394"/>
      <c r="R75" s="394"/>
      <c r="S75" s="394"/>
    </row>
    <row r="76" spans="1:19">
      <c r="A76" s="393" t="s">
        <v>258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68</v>
      </c>
      <c r="P76" s="394" t="s">
        <v>189</v>
      </c>
      <c r="Q76" s="394"/>
      <c r="R76" s="394"/>
      <c r="S76" s="394"/>
    </row>
    <row r="77" spans="1:19">
      <c r="A77" s="393" t="s">
        <v>259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69</v>
      </c>
      <c r="P77" s="394" t="s">
        <v>189</v>
      </c>
      <c r="Q77" s="394"/>
      <c r="R77" s="394"/>
      <c r="S77" s="394"/>
    </row>
    <row r="78" spans="1:19">
      <c r="A78" s="393" t="s">
        <v>260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70</v>
      </c>
      <c r="P78" s="394" t="s">
        <v>189</v>
      </c>
      <c r="Q78" s="394"/>
      <c r="R78" s="394"/>
      <c r="S78" s="394"/>
    </row>
    <row r="79" spans="1:19">
      <c r="A79" s="393" t="s">
        <v>261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71</v>
      </c>
      <c r="P79" s="394" t="s">
        <v>189</v>
      </c>
      <c r="Q79" s="394"/>
      <c r="R79" s="394"/>
      <c r="S79" s="394"/>
    </row>
    <row r="80" spans="1:19">
      <c r="A80" s="393" t="s">
        <v>262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72</v>
      </c>
      <c r="P80" s="394" t="s">
        <v>189</v>
      </c>
      <c r="Q80" s="394"/>
      <c r="R80" s="394"/>
      <c r="S80" s="394"/>
    </row>
    <row r="81" spans="1:19">
      <c r="A81" s="393" t="s">
        <v>263</v>
      </c>
      <c r="B81" s="393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170">
        <f t="shared" si="1"/>
        <v>73</v>
      </c>
      <c r="P81" s="394" t="s">
        <v>189</v>
      </c>
      <c r="Q81" s="394"/>
      <c r="R81" s="394"/>
      <c r="S81" s="394"/>
    </row>
    <row r="82" spans="1:19">
      <c r="A82" s="401" t="s">
        <v>562</v>
      </c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171">
        <f t="shared" si="1"/>
        <v>74</v>
      </c>
      <c r="P82" s="400" t="s">
        <v>189</v>
      </c>
      <c r="Q82" s="400"/>
      <c r="R82" s="400"/>
      <c r="S82" s="400"/>
    </row>
    <row r="83" spans="1:19">
      <c r="A83" s="393" t="s">
        <v>264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75</v>
      </c>
      <c r="P83" s="394" t="s">
        <v>189</v>
      </c>
      <c r="Q83" s="394"/>
      <c r="R83" s="394"/>
      <c r="S83" s="394"/>
    </row>
    <row r="84" spans="1:19">
      <c r="A84" s="393" t="s">
        <v>265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76</v>
      </c>
      <c r="P84" s="394" t="s">
        <v>189</v>
      </c>
      <c r="Q84" s="394"/>
      <c r="R84" s="394"/>
      <c r="S84" s="394"/>
    </row>
    <row r="85" spans="1:19">
      <c r="A85" s="393" t="s">
        <v>266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77</v>
      </c>
      <c r="P85" s="394" t="s">
        <v>189</v>
      </c>
      <c r="Q85" s="394"/>
      <c r="R85" s="394"/>
      <c r="S85" s="394"/>
    </row>
    <row r="86" spans="1:19">
      <c r="A86" s="393" t="s">
        <v>267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78</v>
      </c>
      <c r="P86" s="394" t="s">
        <v>189</v>
      </c>
      <c r="Q86" s="394"/>
      <c r="R86" s="394"/>
      <c r="S86" s="394"/>
    </row>
    <row r="87" spans="1:19">
      <c r="A87" s="393" t="s">
        <v>268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79</v>
      </c>
      <c r="P87" s="394" t="s">
        <v>189</v>
      </c>
      <c r="Q87" s="394"/>
      <c r="R87" s="394"/>
      <c r="S87" s="394"/>
    </row>
    <row r="88" spans="1:19">
      <c r="A88" s="393" t="s">
        <v>269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80</v>
      </c>
      <c r="P88" s="394" t="s">
        <v>189</v>
      </c>
      <c r="Q88" s="394"/>
      <c r="R88" s="394"/>
      <c r="S88" s="394"/>
    </row>
    <row r="89" spans="1:19">
      <c r="A89" s="393" t="s">
        <v>270</v>
      </c>
      <c r="B89" s="393"/>
      <c r="C89" s="393"/>
      <c r="D89" s="393"/>
      <c r="E89" s="393"/>
      <c r="F89" s="393"/>
      <c r="G89" s="393"/>
      <c r="H89" s="393"/>
      <c r="I89" s="393"/>
      <c r="J89" s="393"/>
      <c r="K89" s="393"/>
      <c r="L89" s="393"/>
      <c r="M89" s="393"/>
      <c r="N89" s="393"/>
      <c r="O89" s="170">
        <f t="shared" si="1"/>
        <v>81</v>
      </c>
      <c r="P89" s="394" t="s">
        <v>189</v>
      </c>
      <c r="Q89" s="394"/>
      <c r="R89" s="394"/>
      <c r="S89" s="394"/>
    </row>
    <row r="90" spans="1:19">
      <c r="A90" s="402" t="s">
        <v>563</v>
      </c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402"/>
      <c r="M90" s="402"/>
      <c r="N90" s="402"/>
      <c r="O90" s="170">
        <f t="shared" si="1"/>
        <v>82</v>
      </c>
      <c r="P90" s="394" t="s">
        <v>189</v>
      </c>
      <c r="Q90" s="394"/>
      <c r="R90" s="394"/>
      <c r="S90" s="394"/>
    </row>
    <row r="91" spans="1:19">
      <c r="A91" s="393" t="s">
        <v>271</v>
      </c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170">
        <f t="shared" si="1"/>
        <v>83</v>
      </c>
      <c r="P91" s="394" t="s">
        <v>189</v>
      </c>
      <c r="Q91" s="394"/>
      <c r="R91" s="394"/>
      <c r="S91" s="394"/>
    </row>
    <row r="92" spans="1:19">
      <c r="A92" s="401" t="s">
        <v>565</v>
      </c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171">
        <f t="shared" si="1"/>
        <v>84</v>
      </c>
      <c r="P92" s="400" t="s">
        <v>189</v>
      </c>
      <c r="Q92" s="400"/>
      <c r="R92" s="400"/>
      <c r="S92" s="400"/>
    </row>
    <row r="93" spans="1:19">
      <c r="A93" s="393" t="s">
        <v>272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85</v>
      </c>
      <c r="P93" s="394" t="s">
        <v>189</v>
      </c>
      <c r="Q93" s="394"/>
      <c r="R93" s="394"/>
      <c r="S93" s="394"/>
    </row>
    <row r="94" spans="1:19">
      <c r="A94" s="393" t="s">
        <v>273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86</v>
      </c>
      <c r="P94" s="394" t="s">
        <v>189</v>
      </c>
      <c r="Q94" s="394"/>
      <c r="R94" s="394"/>
      <c r="S94" s="394"/>
    </row>
    <row r="95" spans="1:19">
      <c r="A95" s="393" t="s">
        <v>274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87</v>
      </c>
      <c r="P95" s="394" t="s">
        <v>189</v>
      </c>
      <c r="Q95" s="394"/>
      <c r="R95" s="394"/>
      <c r="S95" s="394"/>
    </row>
    <row r="96" spans="1:19">
      <c r="A96" s="393" t="s">
        <v>275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88</v>
      </c>
      <c r="P96" s="394" t="s">
        <v>189</v>
      </c>
      <c r="Q96" s="394"/>
      <c r="R96" s="394"/>
      <c r="S96" s="394"/>
    </row>
    <row r="97" spans="1:19">
      <c r="A97" s="393" t="s">
        <v>276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89</v>
      </c>
      <c r="P97" s="394" t="s">
        <v>189</v>
      </c>
      <c r="Q97" s="394"/>
      <c r="R97" s="394"/>
      <c r="S97" s="394"/>
    </row>
    <row r="98" spans="1:19">
      <c r="A98" s="393" t="s">
        <v>277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90</v>
      </c>
      <c r="P98" s="394" t="s">
        <v>189</v>
      </c>
      <c r="Q98" s="394"/>
      <c r="R98" s="394"/>
      <c r="S98" s="394"/>
    </row>
    <row r="99" spans="1:19">
      <c r="A99" s="393" t="s">
        <v>278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91</v>
      </c>
      <c r="P99" s="394" t="s">
        <v>189</v>
      </c>
      <c r="Q99" s="394"/>
      <c r="R99" s="394"/>
      <c r="S99" s="394"/>
    </row>
    <row r="100" spans="1:19">
      <c r="A100" s="393" t="s">
        <v>279</v>
      </c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170">
        <f t="shared" si="1"/>
        <v>92</v>
      </c>
      <c r="P100" s="394" t="s">
        <v>189</v>
      </c>
      <c r="Q100" s="394"/>
      <c r="R100" s="394"/>
      <c r="S100" s="394"/>
    </row>
    <row r="101" spans="1:19">
      <c r="A101" s="401" t="s">
        <v>566</v>
      </c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171">
        <f t="shared" si="1"/>
        <v>93</v>
      </c>
      <c r="P101" s="400" t="s">
        <v>189</v>
      </c>
      <c r="Q101" s="400"/>
      <c r="R101" s="400"/>
      <c r="S101" s="400"/>
    </row>
    <row r="102" spans="1:19">
      <c r="A102" s="393" t="s">
        <v>280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94</v>
      </c>
      <c r="P102" s="394" t="s">
        <v>189</v>
      </c>
      <c r="Q102" s="394"/>
      <c r="R102" s="394"/>
      <c r="S102" s="394"/>
    </row>
    <row r="103" spans="1:19">
      <c r="A103" s="393" t="s">
        <v>281</v>
      </c>
      <c r="B103" s="393"/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170">
        <f t="shared" si="1"/>
        <v>95</v>
      </c>
      <c r="P103" s="394" t="s">
        <v>189</v>
      </c>
      <c r="Q103" s="394"/>
      <c r="R103" s="394"/>
      <c r="S103" s="394"/>
    </row>
    <row r="104" spans="1:19">
      <c r="A104" s="402" t="s">
        <v>567</v>
      </c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170">
        <f t="shared" si="1"/>
        <v>96</v>
      </c>
      <c r="P104" s="394" t="s">
        <v>189</v>
      </c>
      <c r="Q104" s="394"/>
      <c r="R104" s="394"/>
      <c r="S104" s="394"/>
    </row>
    <row r="105" spans="1:19">
      <c r="A105" s="393" t="s">
        <v>283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97</v>
      </c>
      <c r="P105" s="394" t="s">
        <v>189</v>
      </c>
      <c r="Q105" s="394"/>
      <c r="R105" s="394"/>
      <c r="S105" s="394"/>
    </row>
    <row r="106" spans="1:19">
      <c r="A106" s="393" t="s">
        <v>284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98</v>
      </c>
      <c r="P106" s="394" t="s">
        <v>189</v>
      </c>
      <c r="Q106" s="394"/>
      <c r="R106" s="394"/>
      <c r="S106" s="394"/>
    </row>
    <row r="107" spans="1:19">
      <c r="A107" s="393" t="s">
        <v>285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99</v>
      </c>
      <c r="P107" s="394" t="s">
        <v>189</v>
      </c>
      <c r="Q107" s="394"/>
      <c r="R107" s="394"/>
      <c r="S107" s="394"/>
    </row>
    <row r="108" spans="1:19">
      <c r="A108" s="393" t="s">
        <v>286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100</v>
      </c>
      <c r="P108" s="394" t="s">
        <v>189</v>
      </c>
      <c r="Q108" s="394"/>
      <c r="R108" s="394"/>
      <c r="S108" s="394"/>
    </row>
    <row r="109" spans="1:19">
      <c r="A109" s="393" t="s">
        <v>287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101</v>
      </c>
      <c r="P109" s="394" t="s">
        <v>189</v>
      </c>
      <c r="Q109" s="394"/>
      <c r="R109" s="394"/>
      <c r="S109" s="394"/>
    </row>
    <row r="110" spans="1:19">
      <c r="A110" s="393" t="s">
        <v>288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102</v>
      </c>
      <c r="P110" s="394" t="s">
        <v>189</v>
      </c>
      <c r="Q110" s="394"/>
      <c r="R110" s="394"/>
      <c r="S110" s="394"/>
    </row>
    <row r="111" spans="1:19">
      <c r="A111" s="393" t="s">
        <v>289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103</v>
      </c>
      <c r="P111" s="394" t="s">
        <v>189</v>
      </c>
      <c r="Q111" s="394"/>
      <c r="R111" s="394"/>
      <c r="S111" s="394"/>
    </row>
    <row r="112" spans="1:19">
      <c r="A112" s="393" t="s">
        <v>290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104</v>
      </c>
      <c r="P112" s="394" t="s">
        <v>189</v>
      </c>
      <c r="Q112" s="394"/>
      <c r="R112" s="394"/>
      <c r="S112" s="394"/>
    </row>
    <row r="113" spans="1:19">
      <c r="A113" s="393" t="s">
        <v>291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105</v>
      </c>
      <c r="P113" s="394" t="s">
        <v>189</v>
      </c>
      <c r="Q113" s="394"/>
      <c r="R113" s="394"/>
      <c r="S113" s="394"/>
    </row>
    <row r="114" spans="1:19">
      <c r="A114" s="393" t="s">
        <v>292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106</v>
      </c>
      <c r="P114" s="394" t="s">
        <v>189</v>
      </c>
      <c r="Q114" s="394"/>
      <c r="R114" s="394"/>
      <c r="S114" s="394"/>
    </row>
    <row r="115" spans="1:19">
      <c r="A115" s="393" t="s">
        <v>293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107</v>
      </c>
      <c r="P115" s="394" t="s">
        <v>189</v>
      </c>
      <c r="Q115" s="394"/>
      <c r="R115" s="394"/>
      <c r="S115" s="394"/>
    </row>
    <row r="116" spans="1:19">
      <c r="A116" s="393" t="s">
        <v>294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108</v>
      </c>
      <c r="P116" s="394" t="s">
        <v>189</v>
      </c>
      <c r="Q116" s="394"/>
      <c r="R116" s="394"/>
      <c r="S116" s="394"/>
    </row>
    <row r="117" spans="1:19">
      <c r="A117" s="393" t="s">
        <v>295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109</v>
      </c>
      <c r="P117" s="394" t="s">
        <v>189</v>
      </c>
      <c r="Q117" s="394"/>
      <c r="R117" s="394"/>
      <c r="S117" s="394"/>
    </row>
    <row r="118" spans="1:19">
      <c r="A118" s="393" t="s">
        <v>296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110</v>
      </c>
      <c r="P118" s="394" t="s">
        <v>189</v>
      </c>
      <c r="Q118" s="394"/>
      <c r="R118" s="394"/>
      <c r="S118" s="394"/>
    </row>
    <row r="119" spans="1:19">
      <c r="A119" s="393" t="s">
        <v>297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111</v>
      </c>
      <c r="P119" s="394" t="s">
        <v>189</v>
      </c>
      <c r="Q119" s="394"/>
      <c r="R119" s="394"/>
      <c r="S119" s="394"/>
    </row>
    <row r="120" spans="1:19">
      <c r="A120" s="393" t="s">
        <v>298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112</v>
      </c>
      <c r="P120" s="394" t="s">
        <v>189</v>
      </c>
      <c r="Q120" s="394"/>
      <c r="R120" s="394"/>
      <c r="S120" s="394"/>
    </row>
    <row r="121" spans="1:19">
      <c r="A121" s="393" t="s">
        <v>299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113</v>
      </c>
      <c r="P121" s="394" t="s">
        <v>189</v>
      </c>
      <c r="Q121" s="394"/>
      <c r="R121" s="394"/>
      <c r="S121" s="394"/>
    </row>
    <row r="122" spans="1:19">
      <c r="A122" s="393" t="s">
        <v>300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114</v>
      </c>
      <c r="P122" s="394" t="s">
        <v>189</v>
      </c>
      <c r="Q122" s="394"/>
      <c r="R122" s="394"/>
      <c r="S122" s="394"/>
    </row>
    <row r="123" spans="1:19">
      <c r="A123" s="393" t="s">
        <v>301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115</v>
      </c>
      <c r="P123" s="394" t="s">
        <v>189</v>
      </c>
      <c r="Q123" s="394"/>
      <c r="R123" s="394"/>
      <c r="S123" s="394"/>
    </row>
    <row r="124" spans="1:19">
      <c r="A124" s="393" t="s">
        <v>302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116</v>
      </c>
      <c r="P124" s="394" t="s">
        <v>189</v>
      </c>
      <c r="Q124" s="394"/>
      <c r="R124" s="394"/>
      <c r="S124" s="394"/>
    </row>
    <row r="125" spans="1:19">
      <c r="A125" s="393" t="s">
        <v>303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117</v>
      </c>
      <c r="P125" s="394" t="s">
        <v>189</v>
      </c>
      <c r="Q125" s="394"/>
      <c r="R125" s="394"/>
      <c r="S125" s="394"/>
    </row>
    <row r="126" spans="1:19">
      <c r="A126" s="393" t="s">
        <v>304</v>
      </c>
      <c r="B126" s="393"/>
      <c r="C126" s="393"/>
      <c r="D126" s="393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170">
        <f t="shared" si="1"/>
        <v>118</v>
      </c>
      <c r="P126" s="394" t="s">
        <v>189</v>
      </c>
      <c r="Q126" s="394"/>
      <c r="R126" s="394"/>
      <c r="S126" s="394"/>
    </row>
    <row r="127" spans="1:19">
      <c r="A127" s="401" t="s">
        <v>569</v>
      </c>
      <c r="B127" s="401"/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  <c r="O127" s="171">
        <f t="shared" si="1"/>
        <v>119</v>
      </c>
      <c r="P127" s="400" t="s">
        <v>189</v>
      </c>
      <c r="Q127" s="400"/>
      <c r="R127" s="400"/>
      <c r="S127" s="400"/>
    </row>
    <row r="128" spans="1:19">
      <c r="A128" s="402" t="s">
        <v>570</v>
      </c>
      <c r="B128" s="402"/>
      <c r="C128" s="402"/>
      <c r="D128" s="402"/>
      <c r="E128" s="402"/>
      <c r="F128" s="402"/>
      <c r="G128" s="402"/>
      <c r="H128" s="402"/>
      <c r="I128" s="402"/>
      <c r="J128" s="402"/>
      <c r="K128" s="402"/>
      <c r="L128" s="402"/>
      <c r="M128" s="402"/>
      <c r="N128" s="402"/>
      <c r="O128" s="170">
        <f t="shared" si="1"/>
        <v>120</v>
      </c>
      <c r="P128" s="394" t="s">
        <v>189</v>
      </c>
      <c r="Q128" s="394"/>
      <c r="R128" s="394"/>
      <c r="S128" s="394"/>
    </row>
    <row r="129" spans="1:19">
      <c r="A129" s="393" t="s">
        <v>305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121</v>
      </c>
      <c r="P129" s="394" t="s">
        <v>189</v>
      </c>
      <c r="Q129" s="394"/>
      <c r="R129" s="394"/>
      <c r="S129" s="394"/>
    </row>
    <row r="130" spans="1:19">
      <c r="A130" s="393" t="s">
        <v>306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122</v>
      </c>
      <c r="P130" s="394" t="s">
        <v>189</v>
      </c>
      <c r="Q130" s="394"/>
      <c r="R130" s="394"/>
      <c r="S130" s="394"/>
    </row>
    <row r="131" spans="1:19">
      <c r="A131" s="393" t="s">
        <v>307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123</v>
      </c>
      <c r="P131" s="394" t="s">
        <v>189</v>
      </c>
      <c r="Q131" s="394"/>
      <c r="R131" s="394"/>
      <c r="S131" s="394"/>
    </row>
    <row r="132" spans="1:19">
      <c r="A132" s="393" t="s">
        <v>308</v>
      </c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170">
        <f t="shared" si="1"/>
        <v>124</v>
      </c>
      <c r="P132" s="394" t="s">
        <v>189</v>
      </c>
      <c r="Q132" s="394"/>
      <c r="R132" s="394"/>
      <c r="S132" s="394"/>
    </row>
    <row r="133" spans="1:19">
      <c r="A133" s="401" t="s">
        <v>572</v>
      </c>
      <c r="B133" s="401"/>
      <c r="C133" s="401"/>
      <c r="D133" s="401"/>
      <c r="E133" s="401"/>
      <c r="F133" s="401"/>
      <c r="G133" s="401"/>
      <c r="H133" s="401"/>
      <c r="I133" s="401"/>
      <c r="J133" s="401"/>
      <c r="K133" s="401"/>
      <c r="L133" s="401"/>
      <c r="M133" s="401"/>
      <c r="N133" s="401"/>
      <c r="O133" s="171">
        <f t="shared" si="1"/>
        <v>125</v>
      </c>
      <c r="P133" s="400" t="s">
        <v>189</v>
      </c>
      <c r="Q133" s="400"/>
      <c r="R133" s="400"/>
      <c r="S133" s="400"/>
    </row>
    <row r="134" spans="1:19">
      <c r="A134" s="393" t="s">
        <v>309</v>
      </c>
      <c r="B134" s="393"/>
      <c r="C134" s="393"/>
      <c r="D134" s="393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170">
        <f t="shared" si="1"/>
        <v>126</v>
      </c>
      <c r="P134" s="394" t="s">
        <v>189</v>
      </c>
      <c r="Q134" s="394"/>
      <c r="R134" s="394"/>
      <c r="S134" s="394"/>
    </row>
    <row r="135" spans="1:19">
      <c r="A135" s="401" t="s">
        <v>573</v>
      </c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171">
        <f t="shared" si="1"/>
        <v>127</v>
      </c>
      <c r="P135" s="400" t="s">
        <v>189</v>
      </c>
      <c r="Q135" s="400"/>
      <c r="R135" s="400"/>
      <c r="S135" s="400"/>
    </row>
    <row r="136" spans="1:19">
      <c r="A136" s="393" t="s">
        <v>310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128</v>
      </c>
      <c r="P136" s="394" t="s">
        <v>189</v>
      </c>
      <c r="Q136" s="394"/>
      <c r="R136" s="394"/>
      <c r="S136" s="394"/>
    </row>
    <row r="137" spans="1:19">
      <c r="A137" s="393" t="s">
        <v>311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si="1"/>
        <v>129</v>
      </c>
      <c r="P137" s="394" t="s">
        <v>189</v>
      </c>
      <c r="Q137" s="394"/>
      <c r="R137" s="394"/>
      <c r="S137" s="394"/>
    </row>
    <row r="138" spans="1:19">
      <c r="A138" s="393" t="s">
        <v>312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ref="O138:O201" si="2">O137+1</f>
        <v>130</v>
      </c>
      <c r="P138" s="394" t="s">
        <v>189</v>
      </c>
      <c r="Q138" s="394"/>
      <c r="R138" s="394"/>
      <c r="S138" s="394"/>
    </row>
    <row r="139" spans="1:19">
      <c r="A139" s="393" t="s">
        <v>313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131</v>
      </c>
      <c r="P139" s="394" t="s">
        <v>189</v>
      </c>
      <c r="Q139" s="394"/>
      <c r="R139" s="394"/>
      <c r="S139" s="394"/>
    </row>
    <row r="140" spans="1:19">
      <c r="A140" s="393" t="s">
        <v>314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132</v>
      </c>
      <c r="P140" s="394" t="s">
        <v>189</v>
      </c>
      <c r="Q140" s="394"/>
      <c r="R140" s="394"/>
      <c r="S140" s="394"/>
    </row>
    <row r="141" spans="1:19">
      <c r="A141" s="393" t="s">
        <v>315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133</v>
      </c>
      <c r="P141" s="394" t="s">
        <v>189</v>
      </c>
      <c r="Q141" s="394"/>
      <c r="R141" s="394"/>
      <c r="S141" s="394"/>
    </row>
    <row r="142" spans="1:19">
      <c r="A142" s="393" t="s">
        <v>316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134</v>
      </c>
      <c r="P142" s="394" t="s">
        <v>189</v>
      </c>
      <c r="Q142" s="394"/>
      <c r="R142" s="394"/>
      <c r="S142" s="394"/>
    </row>
    <row r="143" spans="1:19">
      <c r="A143" s="393" t="s">
        <v>317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135</v>
      </c>
      <c r="P143" s="394" t="s">
        <v>189</v>
      </c>
      <c r="Q143" s="394"/>
      <c r="R143" s="394"/>
      <c r="S143" s="394"/>
    </row>
    <row r="144" spans="1:19">
      <c r="A144" s="393" t="s">
        <v>318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136</v>
      </c>
      <c r="P144" s="394" t="s">
        <v>189</v>
      </c>
      <c r="Q144" s="394"/>
      <c r="R144" s="394"/>
      <c r="S144" s="394"/>
    </row>
    <row r="145" spans="1:19">
      <c r="A145" s="393" t="s">
        <v>319</v>
      </c>
      <c r="B145" s="393"/>
      <c r="C145" s="393"/>
      <c r="D145" s="393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170">
        <f t="shared" si="2"/>
        <v>137</v>
      </c>
      <c r="P145" s="394" t="s">
        <v>189</v>
      </c>
      <c r="Q145" s="394"/>
      <c r="R145" s="394"/>
      <c r="S145" s="394"/>
    </row>
    <row r="146" spans="1:19">
      <c r="A146" s="401" t="s">
        <v>574</v>
      </c>
      <c r="B146" s="401"/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171">
        <f t="shared" si="2"/>
        <v>138</v>
      </c>
      <c r="P146" s="400" t="s">
        <v>189</v>
      </c>
      <c r="Q146" s="400"/>
      <c r="R146" s="400"/>
      <c r="S146" s="400"/>
    </row>
    <row r="147" spans="1:19">
      <c r="A147" s="393" t="s">
        <v>320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139</v>
      </c>
      <c r="P147" s="394" t="s">
        <v>189</v>
      </c>
      <c r="Q147" s="394"/>
      <c r="R147" s="394"/>
      <c r="S147" s="394"/>
    </row>
    <row r="148" spans="1:19">
      <c r="A148" s="393" t="s">
        <v>321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140</v>
      </c>
      <c r="P148" s="394" t="s">
        <v>189</v>
      </c>
      <c r="Q148" s="394"/>
      <c r="R148" s="394"/>
      <c r="S148" s="394"/>
    </row>
    <row r="149" spans="1:19">
      <c r="A149" s="393" t="s">
        <v>322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141</v>
      </c>
      <c r="P149" s="394" t="s">
        <v>189</v>
      </c>
      <c r="Q149" s="394"/>
      <c r="R149" s="394"/>
      <c r="S149" s="394"/>
    </row>
    <row r="150" spans="1:19">
      <c r="A150" s="393" t="s">
        <v>323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142</v>
      </c>
      <c r="P150" s="394" t="s">
        <v>189</v>
      </c>
      <c r="Q150" s="394"/>
      <c r="R150" s="394"/>
      <c r="S150" s="394"/>
    </row>
    <row r="151" spans="1:19">
      <c r="A151" s="393" t="s">
        <v>324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143</v>
      </c>
      <c r="P151" s="394" t="s">
        <v>189</v>
      </c>
      <c r="Q151" s="394"/>
      <c r="R151" s="394"/>
      <c r="S151" s="394"/>
    </row>
    <row r="152" spans="1:19">
      <c r="A152" s="393" t="s">
        <v>325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144</v>
      </c>
      <c r="P152" s="394" t="s">
        <v>189</v>
      </c>
      <c r="Q152" s="394"/>
      <c r="R152" s="394"/>
      <c r="S152" s="394"/>
    </row>
    <row r="153" spans="1:19">
      <c r="A153" s="393" t="s">
        <v>326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145</v>
      </c>
      <c r="P153" s="394" t="s">
        <v>189</v>
      </c>
      <c r="Q153" s="394"/>
      <c r="R153" s="394"/>
      <c r="S153" s="394"/>
    </row>
    <row r="154" spans="1:19">
      <c r="A154" s="393" t="s">
        <v>327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146</v>
      </c>
      <c r="P154" s="394" t="s">
        <v>189</v>
      </c>
      <c r="Q154" s="394"/>
      <c r="R154" s="394"/>
      <c r="S154" s="394"/>
    </row>
    <row r="155" spans="1:19">
      <c r="A155" s="393" t="s">
        <v>328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147</v>
      </c>
      <c r="P155" s="394" t="s">
        <v>189</v>
      </c>
      <c r="Q155" s="394"/>
      <c r="R155" s="394"/>
      <c r="S155" s="394"/>
    </row>
    <row r="156" spans="1:19">
      <c r="A156" s="393" t="s">
        <v>329</v>
      </c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170">
        <f t="shared" si="2"/>
        <v>148</v>
      </c>
      <c r="P156" s="394" t="s">
        <v>189</v>
      </c>
      <c r="Q156" s="394"/>
      <c r="R156" s="394"/>
      <c r="S156" s="394"/>
    </row>
    <row r="157" spans="1:19">
      <c r="A157" s="401" t="s">
        <v>575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1"/>
      <c r="L157" s="401"/>
      <c r="M157" s="401"/>
      <c r="N157" s="401"/>
      <c r="O157" s="171">
        <f t="shared" si="2"/>
        <v>149</v>
      </c>
      <c r="P157" s="400" t="s">
        <v>1082</v>
      </c>
      <c r="Q157" s="400"/>
      <c r="R157" s="400"/>
      <c r="S157" s="400"/>
    </row>
    <row r="158" spans="1:19">
      <c r="A158" s="393" t="s">
        <v>330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150</v>
      </c>
      <c r="P158" s="394" t="s">
        <v>189</v>
      </c>
      <c r="Q158" s="394"/>
      <c r="R158" s="394"/>
      <c r="S158" s="394"/>
    </row>
    <row r="159" spans="1:19">
      <c r="A159" s="393" t="s">
        <v>331</v>
      </c>
      <c r="B159" s="393"/>
      <c r="C159" s="393"/>
      <c r="D159" s="393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170">
        <f t="shared" si="2"/>
        <v>151</v>
      </c>
      <c r="P159" s="394" t="s">
        <v>189</v>
      </c>
      <c r="Q159" s="394"/>
      <c r="R159" s="394"/>
      <c r="S159" s="394"/>
    </row>
    <row r="160" spans="1:19">
      <c r="A160" s="398" t="s">
        <v>332</v>
      </c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171">
        <f t="shared" si="2"/>
        <v>152</v>
      </c>
      <c r="P160" s="400" t="s">
        <v>189</v>
      </c>
      <c r="Q160" s="400"/>
      <c r="R160" s="400"/>
      <c r="S160" s="400"/>
    </row>
    <row r="161" spans="1:19">
      <c r="A161" s="393" t="s">
        <v>333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153</v>
      </c>
      <c r="P161" s="394" t="s">
        <v>189</v>
      </c>
      <c r="Q161" s="394"/>
      <c r="R161" s="394"/>
      <c r="S161" s="394"/>
    </row>
    <row r="162" spans="1:19">
      <c r="A162" s="393" t="s">
        <v>334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154</v>
      </c>
      <c r="P162" s="394" t="s">
        <v>189</v>
      </c>
      <c r="Q162" s="394"/>
      <c r="R162" s="394"/>
      <c r="S162" s="394"/>
    </row>
    <row r="163" spans="1:19">
      <c r="A163" s="393" t="s">
        <v>335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155</v>
      </c>
      <c r="P163" s="394" t="s">
        <v>189</v>
      </c>
      <c r="Q163" s="394"/>
      <c r="R163" s="394"/>
      <c r="S163" s="394"/>
    </row>
    <row r="164" spans="1:19">
      <c r="A164" s="393" t="s">
        <v>336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156</v>
      </c>
      <c r="P164" s="394" t="s">
        <v>189</v>
      </c>
      <c r="Q164" s="394"/>
      <c r="R164" s="394"/>
      <c r="S164" s="394"/>
    </row>
    <row r="165" spans="1:19">
      <c r="A165" s="393" t="s">
        <v>337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157</v>
      </c>
      <c r="P165" s="394" t="s">
        <v>189</v>
      </c>
      <c r="Q165" s="394"/>
      <c r="R165" s="394"/>
      <c r="S165" s="394"/>
    </row>
    <row r="166" spans="1:19">
      <c r="A166" s="393" t="s">
        <v>338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158</v>
      </c>
      <c r="P166" s="394" t="s">
        <v>1082</v>
      </c>
      <c r="Q166" s="394"/>
      <c r="R166" s="394"/>
      <c r="S166" s="394"/>
    </row>
    <row r="167" spans="1:19">
      <c r="A167" s="393" t="s">
        <v>339</v>
      </c>
      <c r="B167" s="393"/>
      <c r="C167" s="393"/>
      <c r="D167" s="393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170">
        <f t="shared" si="2"/>
        <v>159</v>
      </c>
      <c r="P167" s="394" t="s">
        <v>189</v>
      </c>
      <c r="Q167" s="394"/>
      <c r="R167" s="394"/>
      <c r="S167" s="394"/>
    </row>
    <row r="168" spans="1:19">
      <c r="A168" s="402" t="s">
        <v>576</v>
      </c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170">
        <f t="shared" si="2"/>
        <v>160</v>
      </c>
      <c r="P168" s="394" t="s">
        <v>189</v>
      </c>
      <c r="Q168" s="394"/>
      <c r="R168" s="394"/>
      <c r="S168" s="394"/>
    </row>
    <row r="169" spans="1:19">
      <c r="A169" s="393" t="s">
        <v>340</v>
      </c>
      <c r="B169" s="393"/>
      <c r="C169" s="393"/>
      <c r="D169" s="393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170">
        <f t="shared" si="2"/>
        <v>161</v>
      </c>
      <c r="P169" s="394" t="s">
        <v>189</v>
      </c>
      <c r="Q169" s="394"/>
      <c r="R169" s="394"/>
      <c r="S169" s="394"/>
    </row>
    <row r="170" spans="1:19">
      <c r="A170" s="401" t="s">
        <v>577</v>
      </c>
      <c r="B170" s="401"/>
      <c r="C170" s="401"/>
      <c r="D170" s="401"/>
      <c r="E170" s="401"/>
      <c r="F170" s="401"/>
      <c r="G170" s="401"/>
      <c r="H170" s="401"/>
      <c r="I170" s="401"/>
      <c r="J170" s="401"/>
      <c r="K170" s="401"/>
      <c r="L170" s="401"/>
      <c r="M170" s="401"/>
      <c r="N170" s="401"/>
      <c r="O170" s="171">
        <f t="shared" si="2"/>
        <v>162</v>
      </c>
      <c r="P170" s="400" t="s">
        <v>1083</v>
      </c>
      <c r="Q170" s="400"/>
      <c r="R170" s="400"/>
      <c r="S170" s="400"/>
    </row>
    <row r="171" spans="1:19">
      <c r="A171" s="393" t="s">
        <v>341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163</v>
      </c>
      <c r="P171" s="394" t="s">
        <v>189</v>
      </c>
      <c r="Q171" s="394"/>
      <c r="R171" s="394"/>
      <c r="S171" s="394"/>
    </row>
    <row r="172" spans="1:19">
      <c r="A172" s="393" t="s">
        <v>342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164</v>
      </c>
      <c r="P172" s="394" t="s">
        <v>189</v>
      </c>
      <c r="Q172" s="394"/>
      <c r="R172" s="394"/>
      <c r="S172" s="394"/>
    </row>
    <row r="173" spans="1:19">
      <c r="A173" s="393" t="s">
        <v>343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165</v>
      </c>
      <c r="P173" s="394" t="s">
        <v>189</v>
      </c>
      <c r="Q173" s="394"/>
      <c r="R173" s="394"/>
      <c r="S173" s="394"/>
    </row>
    <row r="174" spans="1:19">
      <c r="A174" s="393" t="s">
        <v>344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166</v>
      </c>
      <c r="P174" s="394" t="s">
        <v>1083</v>
      </c>
      <c r="Q174" s="394"/>
      <c r="R174" s="394"/>
      <c r="S174" s="394"/>
    </row>
    <row r="175" spans="1:19">
      <c r="A175" s="393" t="s">
        <v>345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167</v>
      </c>
      <c r="P175" s="394" t="s">
        <v>189</v>
      </c>
      <c r="Q175" s="394"/>
      <c r="R175" s="394"/>
      <c r="S175" s="394"/>
    </row>
    <row r="176" spans="1:19">
      <c r="A176" s="393" t="s">
        <v>346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168</v>
      </c>
      <c r="P176" s="394" t="s">
        <v>189</v>
      </c>
      <c r="Q176" s="394"/>
      <c r="R176" s="394"/>
      <c r="S176" s="394"/>
    </row>
    <row r="177" spans="1:19">
      <c r="A177" s="393" t="s">
        <v>347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169</v>
      </c>
      <c r="P177" s="394" t="s">
        <v>189</v>
      </c>
      <c r="Q177" s="394"/>
      <c r="R177" s="394"/>
      <c r="S177" s="394"/>
    </row>
    <row r="178" spans="1:19">
      <c r="A178" s="393" t="s">
        <v>348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170</v>
      </c>
      <c r="P178" s="394" t="s">
        <v>189</v>
      </c>
      <c r="Q178" s="394"/>
      <c r="R178" s="394"/>
      <c r="S178" s="394"/>
    </row>
    <row r="179" spans="1:19">
      <c r="A179" s="393" t="s">
        <v>349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171</v>
      </c>
      <c r="P179" s="394" t="s">
        <v>189</v>
      </c>
      <c r="Q179" s="394"/>
      <c r="R179" s="394"/>
      <c r="S179" s="394"/>
    </row>
    <row r="180" spans="1:19">
      <c r="A180" s="393" t="s">
        <v>350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172</v>
      </c>
      <c r="P180" s="394" t="s">
        <v>189</v>
      </c>
      <c r="Q180" s="394"/>
      <c r="R180" s="394"/>
      <c r="S180" s="394"/>
    </row>
    <row r="181" spans="1:19">
      <c r="A181" s="393" t="s">
        <v>351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173</v>
      </c>
      <c r="P181" s="394" t="s">
        <v>189</v>
      </c>
      <c r="Q181" s="394"/>
      <c r="R181" s="394"/>
      <c r="S181" s="394"/>
    </row>
    <row r="182" spans="1:19">
      <c r="A182" s="393" t="s">
        <v>352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174</v>
      </c>
      <c r="P182" s="394" t="s">
        <v>189</v>
      </c>
      <c r="Q182" s="394"/>
      <c r="R182" s="394"/>
      <c r="S182" s="394"/>
    </row>
    <row r="183" spans="1:19">
      <c r="A183" s="393" t="s">
        <v>353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175</v>
      </c>
      <c r="P183" s="394" t="s">
        <v>189</v>
      </c>
      <c r="Q183" s="394"/>
      <c r="R183" s="394"/>
      <c r="S183" s="394"/>
    </row>
    <row r="184" spans="1:19">
      <c r="A184" s="393" t="s">
        <v>354</v>
      </c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170">
        <f t="shared" si="2"/>
        <v>176</v>
      </c>
      <c r="P184" s="394" t="s">
        <v>189</v>
      </c>
      <c r="Q184" s="394"/>
      <c r="R184" s="394"/>
      <c r="S184" s="394"/>
    </row>
    <row r="185" spans="1:19">
      <c r="A185" s="401" t="s">
        <v>578</v>
      </c>
      <c r="B185" s="401"/>
      <c r="C185" s="40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171">
        <f t="shared" si="2"/>
        <v>177</v>
      </c>
      <c r="P185" s="400" t="s">
        <v>1084</v>
      </c>
      <c r="Q185" s="400"/>
      <c r="R185" s="400"/>
      <c r="S185" s="400"/>
    </row>
    <row r="186" spans="1:19">
      <c r="A186" s="393" t="s">
        <v>355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178</v>
      </c>
      <c r="P186" s="394" t="s">
        <v>1053</v>
      </c>
      <c r="Q186" s="394"/>
      <c r="R186" s="394"/>
      <c r="S186" s="394"/>
    </row>
    <row r="187" spans="1:19">
      <c r="A187" s="393" t="s">
        <v>356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179</v>
      </c>
      <c r="P187" s="394" t="s">
        <v>1086</v>
      </c>
      <c r="Q187" s="394"/>
      <c r="R187" s="394"/>
      <c r="S187" s="394"/>
    </row>
    <row r="188" spans="1:19">
      <c r="A188" s="393" t="s">
        <v>357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180</v>
      </c>
      <c r="P188" s="394" t="s">
        <v>1087</v>
      </c>
      <c r="Q188" s="394"/>
      <c r="R188" s="394"/>
      <c r="S188" s="394"/>
    </row>
    <row r="189" spans="1:19">
      <c r="A189" s="393" t="s">
        <v>358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181</v>
      </c>
      <c r="P189" s="394" t="s">
        <v>189</v>
      </c>
      <c r="Q189" s="394"/>
      <c r="R189" s="394"/>
      <c r="S189" s="394"/>
    </row>
    <row r="190" spans="1:19">
      <c r="A190" s="393" t="s">
        <v>359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182</v>
      </c>
      <c r="P190" s="394" t="s">
        <v>189</v>
      </c>
      <c r="Q190" s="394"/>
      <c r="R190" s="394"/>
      <c r="S190" s="394"/>
    </row>
    <row r="191" spans="1:19">
      <c r="A191" s="393" t="s">
        <v>360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183</v>
      </c>
      <c r="P191" s="394" t="s">
        <v>189</v>
      </c>
      <c r="Q191" s="394"/>
      <c r="R191" s="394"/>
      <c r="S191" s="394"/>
    </row>
    <row r="192" spans="1:19">
      <c r="A192" s="393" t="s">
        <v>361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184</v>
      </c>
      <c r="P192" s="394" t="s">
        <v>189</v>
      </c>
      <c r="Q192" s="394"/>
      <c r="R192" s="394"/>
      <c r="S192" s="394"/>
    </row>
    <row r="193" spans="1:19">
      <c r="A193" s="393" t="s">
        <v>363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185</v>
      </c>
      <c r="P193" s="394" t="s">
        <v>189</v>
      </c>
      <c r="Q193" s="394"/>
      <c r="R193" s="394"/>
      <c r="S193" s="394"/>
    </row>
    <row r="194" spans="1:19">
      <c r="A194" s="393" t="s">
        <v>364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186</v>
      </c>
      <c r="P194" s="394" t="s">
        <v>189</v>
      </c>
      <c r="Q194" s="394"/>
      <c r="R194" s="394"/>
      <c r="S194" s="394"/>
    </row>
    <row r="195" spans="1:19">
      <c r="A195" s="393" t="s">
        <v>365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187</v>
      </c>
      <c r="P195" s="394" t="s">
        <v>189</v>
      </c>
      <c r="Q195" s="394"/>
      <c r="R195" s="394"/>
      <c r="S195" s="394"/>
    </row>
    <row r="196" spans="1:19">
      <c r="A196" s="393" t="s">
        <v>366</v>
      </c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170">
        <f t="shared" si="2"/>
        <v>188</v>
      </c>
      <c r="P196" s="394" t="s">
        <v>189</v>
      </c>
      <c r="Q196" s="394"/>
      <c r="R196" s="394"/>
      <c r="S196" s="394"/>
    </row>
    <row r="197" spans="1:19">
      <c r="A197" s="401" t="s">
        <v>579</v>
      </c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401"/>
      <c r="M197" s="401"/>
      <c r="N197" s="401"/>
      <c r="O197" s="171">
        <f t="shared" si="2"/>
        <v>189</v>
      </c>
      <c r="P197" s="400" t="s">
        <v>1088</v>
      </c>
      <c r="Q197" s="400"/>
      <c r="R197" s="400"/>
      <c r="S197" s="400"/>
    </row>
    <row r="198" spans="1:19">
      <c r="A198" s="393" t="s">
        <v>367</v>
      </c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170">
        <f t="shared" si="2"/>
        <v>190</v>
      </c>
      <c r="P198" s="394" t="s">
        <v>189</v>
      </c>
      <c r="Q198" s="394"/>
      <c r="R198" s="394"/>
      <c r="S198" s="394"/>
    </row>
    <row r="199" spans="1:19">
      <c r="A199" s="402" t="s">
        <v>580</v>
      </c>
      <c r="B199" s="402"/>
      <c r="C199" s="402"/>
      <c r="D199" s="402"/>
      <c r="E199" s="402"/>
      <c r="F199" s="402"/>
      <c r="G199" s="402"/>
      <c r="H199" s="402"/>
      <c r="I199" s="402"/>
      <c r="J199" s="402"/>
      <c r="K199" s="402"/>
      <c r="L199" s="402"/>
      <c r="M199" s="402"/>
      <c r="N199" s="402"/>
      <c r="O199" s="170">
        <f t="shared" si="2"/>
        <v>191</v>
      </c>
      <c r="P199" s="394" t="s">
        <v>1089</v>
      </c>
      <c r="Q199" s="394"/>
      <c r="R199" s="394"/>
      <c r="S199" s="394"/>
    </row>
    <row r="200" spans="1:19">
      <c r="A200" s="393" t="s">
        <v>368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192</v>
      </c>
      <c r="P200" s="394" t="s">
        <v>189</v>
      </c>
      <c r="Q200" s="394"/>
      <c r="R200" s="394"/>
      <c r="S200" s="394"/>
    </row>
    <row r="201" spans="1:19">
      <c r="A201" s="393" t="s">
        <v>369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si="2"/>
        <v>193</v>
      </c>
      <c r="P201" s="394" t="s">
        <v>189</v>
      </c>
      <c r="Q201" s="394"/>
      <c r="R201" s="394"/>
      <c r="S201" s="394"/>
    </row>
    <row r="202" spans="1:19">
      <c r="A202" s="393" t="s">
        <v>370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ref="O202:O265" si="3">O201+1</f>
        <v>194</v>
      </c>
      <c r="P202" s="394" t="s">
        <v>1090</v>
      </c>
      <c r="Q202" s="394"/>
      <c r="R202" s="394"/>
      <c r="S202" s="394"/>
    </row>
    <row r="203" spans="1:19">
      <c r="A203" s="393" t="s">
        <v>371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195</v>
      </c>
      <c r="P203" s="394" t="s">
        <v>189</v>
      </c>
      <c r="Q203" s="394"/>
      <c r="R203" s="394"/>
      <c r="S203" s="394"/>
    </row>
    <row r="204" spans="1:19">
      <c r="A204" s="393" t="s">
        <v>372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196</v>
      </c>
      <c r="P204" s="394" t="s">
        <v>189</v>
      </c>
      <c r="Q204" s="394"/>
      <c r="R204" s="394"/>
      <c r="S204" s="394"/>
    </row>
    <row r="205" spans="1:19">
      <c r="A205" s="393" t="s">
        <v>373</v>
      </c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170">
        <f t="shared" si="3"/>
        <v>197</v>
      </c>
      <c r="P205" s="394" t="s">
        <v>189</v>
      </c>
      <c r="Q205" s="394"/>
      <c r="R205" s="394"/>
      <c r="S205" s="394"/>
    </row>
    <row r="206" spans="1:19">
      <c r="A206" s="401" t="s">
        <v>581</v>
      </c>
      <c r="B206" s="401"/>
      <c r="C206" s="401"/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171">
        <f t="shared" si="3"/>
        <v>198</v>
      </c>
      <c r="P206" s="400" t="s">
        <v>1093</v>
      </c>
      <c r="Q206" s="400"/>
      <c r="R206" s="400"/>
      <c r="S206" s="400"/>
    </row>
    <row r="207" spans="1:19">
      <c r="A207" s="393" t="s">
        <v>374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199</v>
      </c>
      <c r="P207" s="394" t="s">
        <v>1095</v>
      </c>
      <c r="Q207" s="394"/>
      <c r="R207" s="394"/>
      <c r="S207" s="394"/>
    </row>
    <row r="208" spans="1:19">
      <c r="A208" s="393" t="s">
        <v>375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200</v>
      </c>
      <c r="P208" s="394" t="s">
        <v>189</v>
      </c>
      <c r="Q208" s="394"/>
      <c r="R208" s="394"/>
      <c r="S208" s="394"/>
    </row>
    <row r="209" spans="1:19">
      <c r="A209" s="393" t="s">
        <v>376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201</v>
      </c>
      <c r="P209" s="394" t="s">
        <v>189</v>
      </c>
      <c r="Q209" s="394"/>
      <c r="R209" s="394"/>
      <c r="S209" s="394"/>
    </row>
    <row r="210" spans="1:19">
      <c r="A210" s="393" t="s">
        <v>377</v>
      </c>
      <c r="B210" s="393"/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170">
        <f t="shared" si="3"/>
        <v>202</v>
      </c>
      <c r="P210" s="394" t="s">
        <v>1096</v>
      </c>
      <c r="Q210" s="394"/>
      <c r="R210" s="394"/>
      <c r="S210" s="394"/>
    </row>
    <row r="211" spans="1:19">
      <c r="A211" s="401" t="s">
        <v>582</v>
      </c>
      <c r="B211" s="401"/>
      <c r="C211" s="401"/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171">
        <f t="shared" si="3"/>
        <v>203</v>
      </c>
      <c r="P211" s="400" t="s">
        <v>1097</v>
      </c>
      <c r="Q211" s="400"/>
      <c r="R211" s="400"/>
      <c r="S211" s="400"/>
    </row>
    <row r="212" spans="1:19">
      <c r="A212" s="393" t="s">
        <v>378</v>
      </c>
      <c r="B212" s="393"/>
      <c r="C212" s="393"/>
      <c r="D212" s="393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170">
        <f t="shared" si="3"/>
        <v>204</v>
      </c>
      <c r="P212" s="394" t="s">
        <v>189</v>
      </c>
      <c r="Q212" s="394"/>
      <c r="R212" s="394"/>
      <c r="S212" s="394"/>
    </row>
    <row r="213" spans="1:19">
      <c r="A213" s="401" t="s">
        <v>583</v>
      </c>
      <c r="B213" s="401"/>
      <c r="C213" s="401"/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171">
        <f t="shared" si="3"/>
        <v>205</v>
      </c>
      <c r="P213" s="400" t="s">
        <v>189</v>
      </c>
      <c r="Q213" s="400"/>
      <c r="R213" s="400"/>
      <c r="S213" s="400"/>
    </row>
    <row r="214" spans="1:19">
      <c r="A214" s="393" t="s">
        <v>379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206</v>
      </c>
      <c r="P214" s="394" t="s">
        <v>189</v>
      </c>
      <c r="Q214" s="394"/>
      <c r="R214" s="394"/>
      <c r="S214" s="394"/>
    </row>
    <row r="215" spans="1:19">
      <c r="A215" s="393" t="s">
        <v>380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207</v>
      </c>
      <c r="P215" s="394" t="s">
        <v>189</v>
      </c>
      <c r="Q215" s="394"/>
      <c r="R215" s="394"/>
      <c r="S215" s="394"/>
    </row>
    <row r="216" spans="1:19">
      <c r="A216" s="393" t="s">
        <v>381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208</v>
      </c>
      <c r="P216" s="394" t="s">
        <v>189</v>
      </c>
      <c r="Q216" s="394"/>
      <c r="R216" s="394"/>
      <c r="S216" s="394"/>
    </row>
    <row r="217" spans="1:19">
      <c r="A217" s="393" t="s">
        <v>382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209</v>
      </c>
      <c r="P217" s="394" t="s">
        <v>189</v>
      </c>
      <c r="Q217" s="394"/>
      <c r="R217" s="394"/>
      <c r="S217" s="394"/>
    </row>
    <row r="218" spans="1:19">
      <c r="A218" s="393" t="s">
        <v>383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210</v>
      </c>
      <c r="P218" s="394" t="s">
        <v>189</v>
      </c>
      <c r="Q218" s="394"/>
      <c r="R218" s="394"/>
      <c r="S218" s="394"/>
    </row>
    <row r="219" spans="1:19">
      <c r="A219" s="393" t="s">
        <v>384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211</v>
      </c>
      <c r="P219" s="394" t="s">
        <v>189</v>
      </c>
      <c r="Q219" s="394"/>
      <c r="R219" s="394"/>
      <c r="S219" s="394"/>
    </row>
    <row r="220" spans="1:19">
      <c r="A220" s="393" t="s">
        <v>385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212</v>
      </c>
      <c r="P220" s="394" t="s">
        <v>189</v>
      </c>
      <c r="Q220" s="394"/>
      <c r="R220" s="394"/>
      <c r="S220" s="394"/>
    </row>
    <row r="221" spans="1:19">
      <c r="A221" s="393" t="s">
        <v>386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213</v>
      </c>
      <c r="P221" s="394" t="s">
        <v>189</v>
      </c>
      <c r="Q221" s="394"/>
      <c r="R221" s="394"/>
      <c r="S221" s="394"/>
    </row>
    <row r="222" spans="1:19">
      <c r="A222" s="393" t="s">
        <v>387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214</v>
      </c>
      <c r="P222" s="394" t="s">
        <v>189</v>
      </c>
      <c r="Q222" s="394"/>
      <c r="R222" s="394"/>
      <c r="S222" s="394"/>
    </row>
    <row r="223" spans="1:19">
      <c r="A223" s="393" t="s">
        <v>388</v>
      </c>
      <c r="B223" s="393"/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170">
        <f t="shared" si="3"/>
        <v>215</v>
      </c>
      <c r="P223" s="394" t="s">
        <v>189</v>
      </c>
      <c r="Q223" s="394"/>
      <c r="R223" s="394"/>
      <c r="S223" s="394"/>
    </row>
    <row r="224" spans="1:19">
      <c r="A224" s="401" t="s">
        <v>584</v>
      </c>
      <c r="B224" s="401"/>
      <c r="C224" s="401"/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171">
        <f t="shared" si="3"/>
        <v>216</v>
      </c>
      <c r="P224" s="400" t="s">
        <v>189</v>
      </c>
      <c r="Q224" s="400"/>
      <c r="R224" s="400"/>
      <c r="S224" s="400"/>
    </row>
    <row r="225" spans="1:19">
      <c r="A225" s="393" t="s">
        <v>389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217</v>
      </c>
      <c r="P225" s="394" t="s">
        <v>189</v>
      </c>
      <c r="Q225" s="394"/>
      <c r="R225" s="394"/>
      <c r="S225" s="394"/>
    </row>
    <row r="226" spans="1:19">
      <c r="A226" s="393" t="s">
        <v>390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218</v>
      </c>
      <c r="P226" s="394" t="s">
        <v>189</v>
      </c>
      <c r="Q226" s="394"/>
      <c r="R226" s="394"/>
      <c r="S226" s="394"/>
    </row>
    <row r="227" spans="1:19">
      <c r="A227" s="393" t="s">
        <v>391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219</v>
      </c>
      <c r="P227" s="394" t="s">
        <v>189</v>
      </c>
      <c r="Q227" s="394"/>
      <c r="R227" s="394"/>
      <c r="S227" s="394"/>
    </row>
    <row r="228" spans="1:19">
      <c r="A228" s="393" t="s">
        <v>392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220</v>
      </c>
      <c r="P228" s="394" t="s">
        <v>189</v>
      </c>
      <c r="Q228" s="394"/>
      <c r="R228" s="394"/>
      <c r="S228" s="394"/>
    </row>
    <row r="229" spans="1:19">
      <c r="A229" s="393" t="s">
        <v>393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221</v>
      </c>
      <c r="P229" s="394" t="s">
        <v>189</v>
      </c>
      <c r="Q229" s="394"/>
      <c r="R229" s="394"/>
      <c r="S229" s="394"/>
    </row>
    <row r="230" spans="1:19">
      <c r="A230" s="393" t="s">
        <v>394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222</v>
      </c>
      <c r="P230" s="394" t="s">
        <v>189</v>
      </c>
      <c r="Q230" s="394"/>
      <c r="R230" s="394"/>
      <c r="S230" s="394"/>
    </row>
    <row r="231" spans="1:19">
      <c r="A231" s="393" t="s">
        <v>395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223</v>
      </c>
      <c r="P231" s="394" t="s">
        <v>189</v>
      </c>
      <c r="Q231" s="394"/>
      <c r="R231" s="394"/>
      <c r="S231" s="394"/>
    </row>
    <row r="232" spans="1:19">
      <c r="A232" s="393" t="s">
        <v>396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224</v>
      </c>
      <c r="P232" s="394" t="s">
        <v>189</v>
      </c>
      <c r="Q232" s="394"/>
      <c r="R232" s="394"/>
      <c r="S232" s="394"/>
    </row>
    <row r="233" spans="1:19">
      <c r="A233" s="393" t="s">
        <v>397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225</v>
      </c>
      <c r="P233" s="394" t="s">
        <v>189</v>
      </c>
      <c r="Q233" s="394"/>
      <c r="R233" s="394"/>
      <c r="S233" s="394"/>
    </row>
    <row r="234" spans="1:19">
      <c r="A234" s="393" t="s">
        <v>398</v>
      </c>
      <c r="B234" s="393"/>
      <c r="C234" s="393"/>
      <c r="D234" s="393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170">
        <f t="shared" si="3"/>
        <v>226</v>
      </c>
      <c r="P234" s="394" t="s">
        <v>189</v>
      </c>
      <c r="Q234" s="394"/>
      <c r="R234" s="394"/>
      <c r="S234" s="394"/>
    </row>
    <row r="235" spans="1:19">
      <c r="A235" s="401" t="s">
        <v>585</v>
      </c>
      <c r="B235" s="401"/>
      <c r="C235" s="401"/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171">
        <f t="shared" si="3"/>
        <v>227</v>
      </c>
      <c r="P235" s="400" t="s">
        <v>189</v>
      </c>
      <c r="Q235" s="400"/>
      <c r="R235" s="400"/>
      <c r="S235" s="400"/>
    </row>
    <row r="236" spans="1:19">
      <c r="A236" s="393" t="s">
        <v>399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228</v>
      </c>
      <c r="P236" s="394" t="s">
        <v>189</v>
      </c>
      <c r="Q236" s="394"/>
      <c r="R236" s="394"/>
      <c r="S236" s="394"/>
    </row>
    <row r="237" spans="1:19">
      <c r="A237" s="393" t="s">
        <v>400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229</v>
      </c>
      <c r="P237" s="394" t="s">
        <v>189</v>
      </c>
      <c r="Q237" s="394"/>
      <c r="R237" s="394"/>
      <c r="S237" s="394"/>
    </row>
    <row r="238" spans="1:19">
      <c r="A238" s="393" t="s">
        <v>401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230</v>
      </c>
      <c r="P238" s="394" t="s">
        <v>189</v>
      </c>
      <c r="Q238" s="394"/>
      <c r="R238" s="394"/>
      <c r="S238" s="394"/>
    </row>
    <row r="239" spans="1:19">
      <c r="A239" s="393" t="s">
        <v>402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231</v>
      </c>
      <c r="P239" s="394" t="s">
        <v>189</v>
      </c>
      <c r="Q239" s="394"/>
      <c r="R239" s="394"/>
      <c r="S239" s="394"/>
    </row>
    <row r="240" spans="1:19">
      <c r="A240" s="393" t="s">
        <v>403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232</v>
      </c>
      <c r="P240" s="394" t="s">
        <v>189</v>
      </c>
      <c r="Q240" s="394"/>
      <c r="R240" s="394"/>
      <c r="S240" s="394"/>
    </row>
    <row r="241" spans="1:19">
      <c r="A241" s="393" t="s">
        <v>404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233</v>
      </c>
      <c r="P241" s="394" t="s">
        <v>189</v>
      </c>
      <c r="Q241" s="394"/>
      <c r="R241" s="394"/>
      <c r="S241" s="394"/>
    </row>
    <row r="242" spans="1:19">
      <c r="A242" s="393" t="s">
        <v>405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234</v>
      </c>
      <c r="P242" s="394" t="s">
        <v>189</v>
      </c>
      <c r="Q242" s="394"/>
      <c r="R242" s="394"/>
      <c r="S242" s="394"/>
    </row>
    <row r="243" spans="1:19">
      <c r="A243" s="393" t="s">
        <v>406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235</v>
      </c>
      <c r="P243" s="394" t="s">
        <v>189</v>
      </c>
      <c r="Q243" s="394"/>
      <c r="R243" s="394"/>
      <c r="S243" s="394"/>
    </row>
    <row r="244" spans="1:19">
      <c r="A244" s="393" t="s">
        <v>407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236</v>
      </c>
      <c r="P244" s="394" t="s">
        <v>189</v>
      </c>
      <c r="Q244" s="394"/>
      <c r="R244" s="394"/>
      <c r="S244" s="394"/>
    </row>
    <row r="245" spans="1:19">
      <c r="A245" s="393" t="s">
        <v>408</v>
      </c>
      <c r="B245" s="393"/>
      <c r="C245" s="393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170">
        <f t="shared" si="3"/>
        <v>237</v>
      </c>
      <c r="P245" s="394" t="s">
        <v>189</v>
      </c>
      <c r="Q245" s="394"/>
      <c r="R245" s="394"/>
      <c r="S245" s="394"/>
    </row>
    <row r="246" spans="1:19">
      <c r="A246" s="402" t="s">
        <v>586</v>
      </c>
      <c r="B246" s="402"/>
      <c r="C246" s="402"/>
      <c r="D246" s="402"/>
      <c r="E246" s="402"/>
      <c r="F246" s="402"/>
      <c r="G246" s="402"/>
      <c r="H246" s="402"/>
      <c r="I246" s="402"/>
      <c r="J246" s="402"/>
      <c r="K246" s="402"/>
      <c r="L246" s="402"/>
      <c r="M246" s="402"/>
      <c r="N246" s="402"/>
      <c r="O246" s="170">
        <f t="shared" si="3"/>
        <v>238</v>
      </c>
      <c r="P246" s="394" t="s">
        <v>189</v>
      </c>
      <c r="Q246" s="394"/>
      <c r="R246" s="394"/>
      <c r="S246" s="394"/>
    </row>
    <row r="247" spans="1:19">
      <c r="A247" s="393" t="s">
        <v>409</v>
      </c>
      <c r="B247" s="393"/>
      <c r="C247" s="393"/>
      <c r="D247" s="393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170">
        <f t="shared" si="3"/>
        <v>239</v>
      </c>
      <c r="P247" s="394" t="s">
        <v>189</v>
      </c>
      <c r="Q247" s="394"/>
      <c r="R247" s="394"/>
      <c r="S247" s="394"/>
    </row>
    <row r="248" spans="1:19">
      <c r="A248" s="401" t="s">
        <v>587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401"/>
      <c r="O248" s="171">
        <f t="shared" si="3"/>
        <v>240</v>
      </c>
      <c r="P248" s="400" t="s">
        <v>189</v>
      </c>
      <c r="Q248" s="400"/>
      <c r="R248" s="400"/>
      <c r="S248" s="400"/>
    </row>
    <row r="249" spans="1:19">
      <c r="A249" s="393" t="s">
        <v>410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241</v>
      </c>
      <c r="P249" s="394" t="s">
        <v>189</v>
      </c>
      <c r="Q249" s="394"/>
      <c r="R249" s="394"/>
      <c r="S249" s="394"/>
    </row>
    <row r="250" spans="1:19">
      <c r="A250" s="393" t="s">
        <v>411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242</v>
      </c>
      <c r="P250" s="394" t="s">
        <v>189</v>
      </c>
      <c r="Q250" s="394"/>
      <c r="R250" s="394"/>
      <c r="S250" s="394"/>
    </row>
    <row r="251" spans="1:19">
      <c r="A251" s="393" t="s">
        <v>412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243</v>
      </c>
      <c r="P251" s="394" t="s">
        <v>189</v>
      </c>
      <c r="Q251" s="394"/>
      <c r="R251" s="394"/>
      <c r="S251" s="394"/>
    </row>
    <row r="252" spans="1:19">
      <c r="A252" s="393" t="s">
        <v>413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244</v>
      </c>
      <c r="P252" s="394" t="s">
        <v>189</v>
      </c>
      <c r="Q252" s="394"/>
      <c r="R252" s="394"/>
      <c r="S252" s="394"/>
    </row>
    <row r="253" spans="1:19">
      <c r="A253" s="393" t="s">
        <v>414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245</v>
      </c>
      <c r="P253" s="394" t="s">
        <v>189</v>
      </c>
      <c r="Q253" s="394"/>
      <c r="R253" s="394"/>
      <c r="S253" s="394"/>
    </row>
    <row r="254" spans="1:19">
      <c r="A254" s="393" t="s">
        <v>415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246</v>
      </c>
      <c r="P254" s="394" t="s">
        <v>189</v>
      </c>
      <c r="Q254" s="394"/>
      <c r="R254" s="394"/>
      <c r="S254" s="394"/>
    </row>
    <row r="255" spans="1:19">
      <c r="A255" s="393" t="s">
        <v>416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247</v>
      </c>
      <c r="P255" s="394" t="s">
        <v>189</v>
      </c>
      <c r="Q255" s="394"/>
      <c r="R255" s="394"/>
      <c r="S255" s="394"/>
    </row>
    <row r="256" spans="1:19">
      <c r="A256" s="393" t="s">
        <v>417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248</v>
      </c>
      <c r="P256" s="394" t="s">
        <v>189</v>
      </c>
      <c r="Q256" s="394"/>
      <c r="R256" s="394"/>
      <c r="S256" s="394"/>
    </row>
    <row r="257" spans="1:19">
      <c r="A257" s="393" t="s">
        <v>418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249</v>
      </c>
      <c r="P257" s="394" t="s">
        <v>189</v>
      </c>
      <c r="Q257" s="394"/>
      <c r="R257" s="394"/>
      <c r="S257" s="394"/>
    </row>
    <row r="258" spans="1:19">
      <c r="A258" s="393" t="s">
        <v>419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250</v>
      </c>
      <c r="P258" s="394" t="s">
        <v>189</v>
      </c>
      <c r="Q258" s="394"/>
      <c r="R258" s="394"/>
      <c r="S258" s="394"/>
    </row>
    <row r="259" spans="1:19">
      <c r="A259" s="393" t="s">
        <v>420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251</v>
      </c>
      <c r="P259" s="394" t="s">
        <v>189</v>
      </c>
      <c r="Q259" s="394"/>
      <c r="R259" s="394"/>
      <c r="S259" s="394"/>
    </row>
    <row r="260" spans="1:19">
      <c r="A260" s="393" t="s">
        <v>421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252</v>
      </c>
      <c r="P260" s="394" t="s">
        <v>189</v>
      </c>
      <c r="Q260" s="394"/>
      <c r="R260" s="394"/>
      <c r="S260" s="394"/>
    </row>
    <row r="261" spans="1:19">
      <c r="A261" s="393" t="s">
        <v>422</v>
      </c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170">
        <f t="shared" si="3"/>
        <v>253</v>
      </c>
      <c r="P261" s="394" t="s">
        <v>189</v>
      </c>
      <c r="Q261" s="394"/>
      <c r="R261" s="394"/>
      <c r="S261" s="394"/>
    </row>
    <row r="262" spans="1:19">
      <c r="A262" s="401" t="s">
        <v>588</v>
      </c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401"/>
      <c r="M262" s="401"/>
      <c r="N262" s="401"/>
      <c r="O262" s="171">
        <f t="shared" si="3"/>
        <v>254</v>
      </c>
      <c r="P262" s="400" t="s">
        <v>189</v>
      </c>
      <c r="Q262" s="400"/>
      <c r="R262" s="400"/>
      <c r="S262" s="400"/>
    </row>
    <row r="263" spans="1:19">
      <c r="A263" s="393" t="s">
        <v>423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255</v>
      </c>
      <c r="P263" s="394" t="s">
        <v>189</v>
      </c>
      <c r="Q263" s="394"/>
      <c r="R263" s="394"/>
      <c r="S263" s="394"/>
    </row>
    <row r="264" spans="1:19">
      <c r="A264" s="393" t="s">
        <v>424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256</v>
      </c>
      <c r="P264" s="394" t="s">
        <v>189</v>
      </c>
      <c r="Q264" s="394"/>
      <c r="R264" s="394"/>
      <c r="S264" s="394"/>
    </row>
    <row r="265" spans="1:19">
      <c r="A265" s="393" t="s">
        <v>425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si="3"/>
        <v>257</v>
      </c>
      <c r="P265" s="394" t="s">
        <v>189</v>
      </c>
      <c r="Q265" s="394"/>
      <c r="R265" s="394"/>
      <c r="S265" s="394"/>
    </row>
    <row r="266" spans="1:19">
      <c r="A266" s="393" t="s">
        <v>426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ref="O266:O316" si="4">O265+1</f>
        <v>258</v>
      </c>
      <c r="P266" s="394" t="s">
        <v>189</v>
      </c>
      <c r="Q266" s="394"/>
      <c r="R266" s="394"/>
      <c r="S266" s="394"/>
    </row>
    <row r="267" spans="1:19">
      <c r="A267" s="393" t="s">
        <v>427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259</v>
      </c>
      <c r="P267" s="394" t="s">
        <v>189</v>
      </c>
      <c r="Q267" s="394"/>
      <c r="R267" s="394"/>
      <c r="S267" s="394"/>
    </row>
    <row r="268" spans="1:19">
      <c r="A268" s="393" t="s">
        <v>428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260</v>
      </c>
      <c r="P268" s="394" t="s">
        <v>189</v>
      </c>
      <c r="Q268" s="394"/>
      <c r="R268" s="394"/>
      <c r="S268" s="394"/>
    </row>
    <row r="269" spans="1:19">
      <c r="A269" s="393" t="s">
        <v>429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261</v>
      </c>
      <c r="P269" s="394" t="s">
        <v>189</v>
      </c>
      <c r="Q269" s="394"/>
      <c r="R269" s="394"/>
      <c r="S269" s="394"/>
    </row>
    <row r="270" spans="1:19">
      <c r="A270" s="393" t="s">
        <v>430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262</v>
      </c>
      <c r="P270" s="394" t="s">
        <v>189</v>
      </c>
      <c r="Q270" s="394"/>
      <c r="R270" s="394"/>
      <c r="S270" s="394"/>
    </row>
    <row r="271" spans="1:19">
      <c r="A271" s="393" t="s">
        <v>431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263</v>
      </c>
      <c r="P271" s="394" t="s">
        <v>189</v>
      </c>
      <c r="Q271" s="394"/>
      <c r="R271" s="394"/>
      <c r="S271" s="394"/>
    </row>
    <row r="272" spans="1:19">
      <c r="A272" s="393" t="s">
        <v>432</v>
      </c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170">
        <f t="shared" si="4"/>
        <v>264</v>
      </c>
      <c r="P272" s="394" t="s">
        <v>189</v>
      </c>
      <c r="Q272" s="394"/>
      <c r="R272" s="394"/>
      <c r="S272" s="394"/>
    </row>
    <row r="273" spans="1:19">
      <c r="A273" s="401" t="s">
        <v>589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265</v>
      </c>
      <c r="P273" s="400" t="s">
        <v>189</v>
      </c>
      <c r="Q273" s="400"/>
      <c r="R273" s="400"/>
      <c r="S273" s="400"/>
    </row>
    <row r="274" spans="1:19">
      <c r="A274" s="401" t="s">
        <v>590</v>
      </c>
      <c r="B274" s="401"/>
      <c r="C274" s="401"/>
      <c r="D274" s="401"/>
      <c r="E274" s="401"/>
      <c r="F274" s="401"/>
      <c r="G274" s="401"/>
      <c r="H274" s="401"/>
      <c r="I274" s="401"/>
      <c r="J274" s="401"/>
      <c r="K274" s="401"/>
      <c r="L274" s="401"/>
      <c r="M274" s="401"/>
      <c r="N274" s="401"/>
      <c r="O274" s="171">
        <f t="shared" si="4"/>
        <v>266</v>
      </c>
      <c r="P274" s="400" t="s">
        <v>1098</v>
      </c>
      <c r="Q274" s="400"/>
      <c r="R274" s="400"/>
      <c r="S274" s="400"/>
    </row>
    <row r="275" spans="1:19">
      <c r="A275" s="402" t="s">
        <v>997</v>
      </c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2"/>
      <c r="M275" s="402"/>
      <c r="N275" s="402"/>
      <c r="O275" s="170">
        <f t="shared" si="4"/>
        <v>267</v>
      </c>
      <c r="P275" s="394" t="s">
        <v>189</v>
      </c>
      <c r="Q275" s="394"/>
      <c r="R275" s="394"/>
      <c r="S275" s="394"/>
    </row>
    <row r="276" spans="1:19">
      <c r="A276" s="393" t="s">
        <v>433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268</v>
      </c>
      <c r="P276" s="394" t="s">
        <v>189</v>
      </c>
      <c r="Q276" s="394"/>
      <c r="R276" s="394"/>
      <c r="S276" s="394"/>
    </row>
    <row r="277" spans="1:19">
      <c r="A277" s="393" t="s">
        <v>434</v>
      </c>
      <c r="B277" s="393"/>
      <c r="C277" s="393"/>
      <c r="D277" s="393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170">
        <f t="shared" si="4"/>
        <v>269</v>
      </c>
      <c r="P277" s="394" t="s">
        <v>189</v>
      </c>
      <c r="Q277" s="394"/>
      <c r="R277" s="394"/>
      <c r="S277" s="394"/>
    </row>
    <row r="278" spans="1:19">
      <c r="A278" s="402" t="s">
        <v>998</v>
      </c>
      <c r="B278" s="402"/>
      <c r="C278" s="402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170">
        <f t="shared" si="4"/>
        <v>270</v>
      </c>
      <c r="P278" s="394" t="s">
        <v>189</v>
      </c>
      <c r="Q278" s="394"/>
      <c r="R278" s="394"/>
      <c r="S278" s="394"/>
    </row>
    <row r="279" spans="1:19">
      <c r="A279" s="393" t="s">
        <v>435</v>
      </c>
      <c r="B279" s="393"/>
      <c r="C279" s="393"/>
      <c r="D279" s="393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170">
        <f t="shared" si="4"/>
        <v>271</v>
      </c>
      <c r="P279" s="394" t="s">
        <v>189</v>
      </c>
      <c r="Q279" s="394"/>
      <c r="R279" s="394"/>
      <c r="S279" s="394"/>
    </row>
    <row r="280" spans="1:19">
      <c r="A280" s="401" t="s">
        <v>999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401"/>
      <c r="L280" s="401"/>
      <c r="M280" s="401"/>
      <c r="N280" s="401"/>
      <c r="O280" s="171">
        <f t="shared" si="4"/>
        <v>272</v>
      </c>
      <c r="P280" s="400" t="s">
        <v>189</v>
      </c>
      <c r="Q280" s="400"/>
      <c r="R280" s="400"/>
      <c r="S280" s="400"/>
    </row>
    <row r="281" spans="1:19">
      <c r="A281" s="402" t="s">
        <v>1000</v>
      </c>
      <c r="B281" s="402"/>
      <c r="C281" s="402"/>
      <c r="D281" s="402"/>
      <c r="E281" s="402"/>
      <c r="F281" s="402"/>
      <c r="G281" s="402"/>
      <c r="H281" s="402"/>
      <c r="I281" s="402"/>
      <c r="J281" s="402"/>
      <c r="K281" s="402"/>
      <c r="L281" s="402"/>
      <c r="M281" s="402"/>
      <c r="N281" s="402"/>
      <c r="O281" s="170">
        <f t="shared" si="4"/>
        <v>273</v>
      </c>
      <c r="P281" s="394" t="s">
        <v>189</v>
      </c>
      <c r="Q281" s="394"/>
      <c r="R281" s="394"/>
      <c r="S281" s="394"/>
    </row>
    <row r="282" spans="1:19">
      <c r="A282" s="393" t="s">
        <v>436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274</v>
      </c>
      <c r="P282" s="394" t="s">
        <v>189</v>
      </c>
      <c r="Q282" s="394"/>
      <c r="R282" s="394"/>
      <c r="S282" s="394"/>
    </row>
    <row r="283" spans="1:19">
      <c r="A283" s="393" t="s">
        <v>437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275</v>
      </c>
      <c r="P283" s="394" t="s">
        <v>189</v>
      </c>
      <c r="Q283" s="394"/>
      <c r="R283" s="394"/>
      <c r="S283" s="394"/>
    </row>
    <row r="284" spans="1:19">
      <c r="A284" s="393" t="s">
        <v>438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276</v>
      </c>
      <c r="P284" s="394" t="s">
        <v>189</v>
      </c>
      <c r="Q284" s="394"/>
      <c r="R284" s="394"/>
      <c r="S284" s="394"/>
    </row>
    <row r="285" spans="1:19">
      <c r="A285" s="393" t="s">
        <v>439</v>
      </c>
      <c r="B285" s="393"/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170">
        <f t="shared" si="4"/>
        <v>277</v>
      </c>
      <c r="P285" s="394" t="s">
        <v>189</v>
      </c>
      <c r="Q285" s="394"/>
      <c r="R285" s="394"/>
      <c r="S285" s="394"/>
    </row>
    <row r="286" spans="1:19">
      <c r="A286" s="402" t="s">
        <v>1001</v>
      </c>
      <c r="B286" s="402"/>
      <c r="C286" s="402"/>
      <c r="D286" s="402"/>
      <c r="E286" s="402"/>
      <c r="F286" s="402"/>
      <c r="G286" s="402"/>
      <c r="H286" s="402"/>
      <c r="I286" s="402"/>
      <c r="J286" s="402"/>
      <c r="K286" s="402"/>
      <c r="L286" s="402"/>
      <c r="M286" s="402"/>
      <c r="N286" s="402"/>
      <c r="O286" s="170">
        <f t="shared" si="4"/>
        <v>278</v>
      </c>
      <c r="P286" s="394" t="s">
        <v>189</v>
      </c>
      <c r="Q286" s="394"/>
      <c r="R286" s="394"/>
      <c r="S286" s="394"/>
    </row>
    <row r="287" spans="1:19">
      <c r="A287" s="393" t="s">
        <v>440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279</v>
      </c>
      <c r="P287" s="394" t="s">
        <v>189</v>
      </c>
      <c r="Q287" s="394"/>
      <c r="R287" s="394"/>
      <c r="S287" s="394"/>
    </row>
    <row r="288" spans="1:19">
      <c r="A288" s="393" t="s">
        <v>441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280</v>
      </c>
      <c r="P288" s="394" t="s">
        <v>189</v>
      </c>
      <c r="Q288" s="394"/>
      <c r="R288" s="394"/>
      <c r="S288" s="394"/>
    </row>
    <row r="289" spans="1:19">
      <c r="A289" s="393" t="s">
        <v>442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281</v>
      </c>
      <c r="P289" s="394" t="s">
        <v>189</v>
      </c>
      <c r="Q289" s="394"/>
      <c r="R289" s="394"/>
      <c r="S289" s="394"/>
    </row>
    <row r="290" spans="1:19">
      <c r="A290" s="393" t="s">
        <v>443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282</v>
      </c>
      <c r="P290" s="394" t="s">
        <v>189</v>
      </c>
      <c r="Q290" s="394"/>
      <c r="R290" s="394"/>
      <c r="S290" s="394"/>
    </row>
    <row r="291" spans="1:19">
      <c r="A291" s="393" t="s">
        <v>444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283</v>
      </c>
      <c r="P291" s="394" t="s">
        <v>189</v>
      </c>
      <c r="Q291" s="394"/>
      <c r="R291" s="394"/>
      <c r="S291" s="394"/>
    </row>
    <row r="292" spans="1:19">
      <c r="A292" s="393" t="s">
        <v>445</v>
      </c>
      <c r="B292" s="393"/>
      <c r="C292" s="393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170">
        <f t="shared" si="4"/>
        <v>284</v>
      </c>
      <c r="P292" s="394" t="s">
        <v>189</v>
      </c>
      <c r="Q292" s="394"/>
      <c r="R292" s="394"/>
      <c r="S292" s="394"/>
    </row>
    <row r="293" spans="1:19">
      <c r="A293" s="401" t="s">
        <v>1002</v>
      </c>
      <c r="B293" s="401"/>
      <c r="C293" s="401"/>
      <c r="D293" s="401"/>
      <c r="E293" s="401"/>
      <c r="F293" s="401"/>
      <c r="G293" s="401"/>
      <c r="H293" s="401"/>
      <c r="I293" s="401"/>
      <c r="J293" s="401"/>
      <c r="K293" s="401"/>
      <c r="L293" s="401"/>
      <c r="M293" s="401"/>
      <c r="N293" s="401"/>
      <c r="O293" s="171">
        <f t="shared" si="4"/>
        <v>285</v>
      </c>
      <c r="P293" s="400" t="s">
        <v>189</v>
      </c>
      <c r="Q293" s="400"/>
      <c r="R293" s="400"/>
      <c r="S293" s="400"/>
    </row>
    <row r="294" spans="1:19">
      <c r="A294" s="393" t="s">
        <v>446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286</v>
      </c>
      <c r="P294" s="394" t="s">
        <v>189</v>
      </c>
      <c r="Q294" s="394"/>
      <c r="R294" s="394"/>
      <c r="S294" s="394"/>
    </row>
    <row r="295" spans="1:19">
      <c r="A295" s="393" t="s">
        <v>447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287</v>
      </c>
      <c r="P295" s="394" t="s">
        <v>189</v>
      </c>
      <c r="Q295" s="394"/>
      <c r="R295" s="394"/>
      <c r="S295" s="394"/>
    </row>
    <row r="296" spans="1:19">
      <c r="A296" s="393" t="s">
        <v>448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288</v>
      </c>
      <c r="P296" s="394" t="s">
        <v>189</v>
      </c>
      <c r="Q296" s="394"/>
      <c r="R296" s="394"/>
      <c r="S296" s="394"/>
    </row>
    <row r="297" spans="1:19">
      <c r="A297" s="393" t="s">
        <v>449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289</v>
      </c>
      <c r="P297" s="394" t="s">
        <v>189</v>
      </c>
      <c r="Q297" s="394"/>
      <c r="R297" s="394"/>
      <c r="S297" s="394"/>
    </row>
    <row r="298" spans="1:19">
      <c r="A298" s="393" t="s">
        <v>450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290</v>
      </c>
      <c r="P298" s="394" t="s">
        <v>189</v>
      </c>
      <c r="Q298" s="394"/>
      <c r="R298" s="394"/>
      <c r="S298" s="394"/>
    </row>
    <row r="299" spans="1:19">
      <c r="A299" s="393" t="s">
        <v>451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291</v>
      </c>
      <c r="P299" s="394" t="s">
        <v>189</v>
      </c>
      <c r="Q299" s="394"/>
      <c r="R299" s="394"/>
      <c r="S299" s="394"/>
    </row>
    <row r="300" spans="1:19">
      <c r="A300" s="393" t="s">
        <v>452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292</v>
      </c>
      <c r="P300" s="394" t="s">
        <v>189</v>
      </c>
      <c r="Q300" s="394"/>
      <c r="R300" s="394"/>
      <c r="S300" s="394"/>
    </row>
    <row r="301" spans="1:19">
      <c r="A301" s="393" t="s">
        <v>453</v>
      </c>
      <c r="B301" s="393"/>
      <c r="C301" s="393"/>
      <c r="D301" s="393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170">
        <f t="shared" si="4"/>
        <v>293</v>
      </c>
      <c r="P301" s="394" t="s">
        <v>189</v>
      </c>
      <c r="Q301" s="394"/>
      <c r="R301" s="394"/>
      <c r="S301" s="394"/>
    </row>
    <row r="302" spans="1:19">
      <c r="A302" s="401" t="s">
        <v>1003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294</v>
      </c>
      <c r="P302" s="400" t="s">
        <v>189</v>
      </c>
      <c r="Q302" s="400"/>
      <c r="R302" s="400"/>
      <c r="S302" s="400"/>
    </row>
    <row r="303" spans="1:19">
      <c r="A303" s="401" t="s">
        <v>1004</v>
      </c>
      <c r="B303" s="401"/>
      <c r="C303" s="401"/>
      <c r="D303" s="401"/>
      <c r="E303" s="401"/>
      <c r="F303" s="401"/>
      <c r="G303" s="401"/>
      <c r="H303" s="401"/>
      <c r="I303" s="401"/>
      <c r="J303" s="401"/>
      <c r="K303" s="401"/>
      <c r="L303" s="401"/>
      <c r="M303" s="401"/>
      <c r="N303" s="401"/>
      <c r="O303" s="171">
        <f t="shared" si="4"/>
        <v>295</v>
      </c>
      <c r="P303" s="400" t="s">
        <v>189</v>
      </c>
      <c r="Q303" s="400"/>
      <c r="R303" s="400"/>
      <c r="S303" s="400"/>
    </row>
    <row r="304" spans="1:19">
      <c r="A304" s="393" t="s">
        <v>454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296</v>
      </c>
      <c r="P304" s="394" t="s">
        <v>189</v>
      </c>
      <c r="Q304" s="394"/>
      <c r="R304" s="394"/>
      <c r="S304" s="394"/>
    </row>
    <row r="305" spans="1:19">
      <c r="A305" s="393" t="s">
        <v>455</v>
      </c>
      <c r="B305" s="393"/>
      <c r="C305" s="393"/>
      <c r="D305" s="393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170">
        <f t="shared" si="4"/>
        <v>297</v>
      </c>
      <c r="P305" s="394" t="s">
        <v>189</v>
      </c>
      <c r="Q305" s="394"/>
      <c r="R305" s="394"/>
      <c r="S305" s="394"/>
    </row>
    <row r="306" spans="1:19">
      <c r="A306" s="402" t="s">
        <v>1005</v>
      </c>
      <c r="B306" s="402"/>
      <c r="C306" s="402"/>
      <c r="D306" s="402"/>
      <c r="E306" s="402"/>
      <c r="F306" s="402"/>
      <c r="G306" s="402"/>
      <c r="H306" s="402"/>
      <c r="I306" s="402"/>
      <c r="J306" s="402"/>
      <c r="K306" s="402"/>
      <c r="L306" s="402"/>
      <c r="M306" s="402"/>
      <c r="N306" s="402"/>
      <c r="O306" s="170">
        <f t="shared" si="4"/>
        <v>298</v>
      </c>
      <c r="P306" s="394" t="s">
        <v>189</v>
      </c>
      <c r="Q306" s="394"/>
      <c r="R306" s="394"/>
      <c r="S306" s="394"/>
    </row>
    <row r="307" spans="1:19">
      <c r="A307" s="393" t="s">
        <v>456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299</v>
      </c>
      <c r="P307" s="394" t="s">
        <v>189</v>
      </c>
      <c r="Q307" s="394"/>
      <c r="R307" s="394"/>
      <c r="S307" s="394"/>
    </row>
    <row r="308" spans="1:19">
      <c r="A308" s="393" t="s">
        <v>457</v>
      </c>
      <c r="B308" s="393"/>
      <c r="C308" s="393"/>
      <c r="D308" s="393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170">
        <f t="shared" si="4"/>
        <v>300</v>
      </c>
      <c r="P308" s="394" t="s">
        <v>189</v>
      </c>
      <c r="Q308" s="394"/>
      <c r="R308" s="394"/>
      <c r="S308" s="394"/>
    </row>
    <row r="309" spans="1:19">
      <c r="A309" s="402" t="s">
        <v>1006</v>
      </c>
      <c r="B309" s="402"/>
      <c r="C309" s="402"/>
      <c r="D309" s="402"/>
      <c r="E309" s="402"/>
      <c r="F309" s="402"/>
      <c r="G309" s="402"/>
      <c r="H309" s="402"/>
      <c r="I309" s="402"/>
      <c r="J309" s="402"/>
      <c r="K309" s="402"/>
      <c r="L309" s="402"/>
      <c r="M309" s="402"/>
      <c r="N309" s="402"/>
      <c r="O309" s="170">
        <f t="shared" si="4"/>
        <v>301</v>
      </c>
      <c r="P309" s="394" t="s">
        <v>189</v>
      </c>
      <c r="Q309" s="394"/>
      <c r="R309" s="394"/>
      <c r="S309" s="394"/>
    </row>
    <row r="310" spans="1:19">
      <c r="A310" s="393" t="s">
        <v>458</v>
      </c>
      <c r="B310" s="393"/>
      <c r="C310" s="393"/>
      <c r="D310" s="393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170">
        <f t="shared" si="4"/>
        <v>302</v>
      </c>
      <c r="P310" s="394" t="s">
        <v>189</v>
      </c>
      <c r="Q310" s="394"/>
      <c r="R310" s="394"/>
      <c r="S310" s="394"/>
    </row>
    <row r="311" spans="1:19">
      <c r="A311" s="401" t="s">
        <v>1007</v>
      </c>
      <c r="B311" s="401"/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171">
        <f t="shared" si="4"/>
        <v>303</v>
      </c>
      <c r="P311" s="400" t="s">
        <v>189</v>
      </c>
      <c r="Q311" s="400"/>
      <c r="R311" s="400"/>
      <c r="S311" s="400"/>
    </row>
    <row r="312" spans="1:19">
      <c r="A312" s="393" t="s">
        <v>459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304</v>
      </c>
      <c r="P312" s="394" t="s">
        <v>189</v>
      </c>
      <c r="Q312" s="394"/>
      <c r="R312" s="394"/>
      <c r="S312" s="394"/>
    </row>
    <row r="313" spans="1:19">
      <c r="A313" s="393" t="s">
        <v>460</v>
      </c>
      <c r="B313" s="393"/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170">
        <f t="shared" si="4"/>
        <v>305</v>
      </c>
      <c r="P313" s="394" t="s">
        <v>189</v>
      </c>
      <c r="Q313" s="394"/>
      <c r="R313" s="394"/>
      <c r="S313" s="394"/>
    </row>
    <row r="314" spans="1:19">
      <c r="A314" s="401" t="s">
        <v>1008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306</v>
      </c>
      <c r="P314" s="400" t="s">
        <v>189</v>
      </c>
      <c r="Q314" s="400"/>
      <c r="R314" s="400"/>
      <c r="S314" s="400"/>
    </row>
    <row r="315" spans="1:19">
      <c r="A315" s="401" t="s">
        <v>1009</v>
      </c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171">
        <f t="shared" si="4"/>
        <v>307</v>
      </c>
      <c r="P315" s="400" t="s">
        <v>1098</v>
      </c>
      <c r="Q315" s="400"/>
      <c r="R315" s="400"/>
      <c r="S315" s="400"/>
    </row>
    <row r="316" spans="1:19" ht="15.75" thickBot="1">
      <c r="A316" s="430" t="s">
        <v>461</v>
      </c>
      <c r="B316" s="430"/>
      <c r="C316" s="430"/>
      <c r="D316" s="430"/>
      <c r="E316" s="430"/>
      <c r="F316" s="430"/>
      <c r="G316" s="430"/>
      <c r="H316" s="430"/>
      <c r="I316" s="430"/>
      <c r="J316" s="430"/>
      <c r="K316" s="430"/>
      <c r="L316" s="430"/>
      <c r="M316" s="430"/>
      <c r="N316" s="430"/>
      <c r="O316" s="172">
        <f t="shared" si="4"/>
        <v>308</v>
      </c>
      <c r="P316" s="431" t="s">
        <v>189</v>
      </c>
      <c r="Q316" s="431"/>
      <c r="R316" s="431"/>
      <c r="S316" s="431"/>
    </row>
    <row r="317" spans="1:19" ht="15.75" thickTop="1"/>
  </sheetData>
  <mergeCells count="622">
    <mergeCell ref="A2:S4"/>
    <mergeCell ref="A316:N316"/>
    <mergeCell ref="P316:S316"/>
    <mergeCell ref="A315:N315"/>
    <mergeCell ref="P315:S315"/>
    <mergeCell ref="A314:N314"/>
    <mergeCell ref="P314:S314"/>
    <mergeCell ref="A313:N313"/>
    <mergeCell ref="P313:S313"/>
    <mergeCell ref="A312:N312"/>
    <mergeCell ref="P312:S312"/>
    <mergeCell ref="A311:N311"/>
    <mergeCell ref="P311:S311"/>
    <mergeCell ref="A310:N310"/>
    <mergeCell ref="P310:S310"/>
    <mergeCell ref="A309:N309"/>
    <mergeCell ref="P309:S309"/>
    <mergeCell ref="A308:N308"/>
    <mergeCell ref="P308:S308"/>
    <mergeCell ref="A307:N307"/>
    <mergeCell ref="P307:S307"/>
    <mergeCell ref="A306:N306"/>
    <mergeCell ref="P306:S306"/>
    <mergeCell ref="A305:N305"/>
    <mergeCell ref="P305:S305"/>
    <mergeCell ref="A304:N304"/>
    <mergeCell ref="P304:S304"/>
    <mergeCell ref="A303:N303"/>
    <mergeCell ref="P303:S303"/>
    <mergeCell ref="A302:N302"/>
    <mergeCell ref="P302:S302"/>
    <mergeCell ref="A301:N301"/>
    <mergeCell ref="P301:S301"/>
    <mergeCell ref="A300:N300"/>
    <mergeCell ref="P300:S300"/>
    <mergeCell ref="A299:N299"/>
    <mergeCell ref="P299:S299"/>
    <mergeCell ref="A298:N298"/>
    <mergeCell ref="P298:S298"/>
    <mergeCell ref="A297:N297"/>
    <mergeCell ref="P297:S297"/>
    <mergeCell ref="A296:N296"/>
    <mergeCell ref="P296:S296"/>
    <mergeCell ref="A295:N295"/>
    <mergeCell ref="P295:S295"/>
    <mergeCell ref="A294:N294"/>
    <mergeCell ref="P294:S294"/>
    <mergeCell ref="A293:N293"/>
    <mergeCell ref="P293:S293"/>
    <mergeCell ref="A292:N292"/>
    <mergeCell ref="P292:S292"/>
    <mergeCell ref="A291:N291"/>
    <mergeCell ref="P291:S291"/>
    <mergeCell ref="A290:N290"/>
    <mergeCell ref="P290:S290"/>
    <mergeCell ref="A289:N289"/>
    <mergeCell ref="P289:S289"/>
    <mergeCell ref="A288:N288"/>
    <mergeCell ref="P288:S288"/>
    <mergeCell ref="A287:N287"/>
    <mergeCell ref="P287:S287"/>
    <mergeCell ref="A286:N286"/>
    <mergeCell ref="P286:S286"/>
    <mergeCell ref="A285:N285"/>
    <mergeCell ref="P285:S285"/>
    <mergeCell ref="A284:N284"/>
    <mergeCell ref="P284:S284"/>
    <mergeCell ref="A283:N283"/>
    <mergeCell ref="P283:S283"/>
    <mergeCell ref="A282:N282"/>
    <mergeCell ref="P282:S282"/>
    <mergeCell ref="A281:N281"/>
    <mergeCell ref="P281:S281"/>
    <mergeCell ref="A280:N280"/>
    <mergeCell ref="P280:S280"/>
    <mergeCell ref="A279:N279"/>
    <mergeCell ref="P279:S279"/>
    <mergeCell ref="A278:N278"/>
    <mergeCell ref="P278:S278"/>
    <mergeCell ref="A277:N277"/>
    <mergeCell ref="P277:S277"/>
    <mergeCell ref="A276:N276"/>
    <mergeCell ref="P276:S276"/>
    <mergeCell ref="A275:N275"/>
    <mergeCell ref="P275:S275"/>
    <mergeCell ref="A274:N274"/>
    <mergeCell ref="P274:S274"/>
    <mergeCell ref="A273:N273"/>
    <mergeCell ref="P273:S273"/>
    <mergeCell ref="A272:N272"/>
    <mergeCell ref="P272:S272"/>
    <mergeCell ref="A271:N271"/>
    <mergeCell ref="P271:S271"/>
    <mergeCell ref="A270:N270"/>
    <mergeCell ref="P270:S270"/>
    <mergeCell ref="A269:N269"/>
    <mergeCell ref="P269:S269"/>
    <mergeCell ref="A268:N268"/>
    <mergeCell ref="P268:S268"/>
    <mergeCell ref="A267:N267"/>
    <mergeCell ref="P267:S267"/>
    <mergeCell ref="A266:N266"/>
    <mergeCell ref="P266:S266"/>
    <mergeCell ref="A265:N265"/>
    <mergeCell ref="P265:S265"/>
    <mergeCell ref="A264:N264"/>
    <mergeCell ref="P264:S264"/>
    <mergeCell ref="A263:N263"/>
    <mergeCell ref="P263:S263"/>
    <mergeCell ref="A262:N262"/>
    <mergeCell ref="P262:S262"/>
    <mergeCell ref="A261:N261"/>
    <mergeCell ref="P261:S261"/>
    <mergeCell ref="A260:N260"/>
    <mergeCell ref="P260:S260"/>
    <mergeCell ref="A259:N259"/>
    <mergeCell ref="P259:S259"/>
    <mergeCell ref="A258:N258"/>
    <mergeCell ref="P258:S258"/>
    <mergeCell ref="A257:N257"/>
    <mergeCell ref="P257:S257"/>
    <mergeCell ref="A256:N256"/>
    <mergeCell ref="P256:S256"/>
    <mergeCell ref="A255:N255"/>
    <mergeCell ref="P255:S255"/>
    <mergeCell ref="A254:N254"/>
    <mergeCell ref="P254:S254"/>
    <mergeCell ref="A253:N253"/>
    <mergeCell ref="P253:S253"/>
    <mergeCell ref="A252:N252"/>
    <mergeCell ref="P252:S252"/>
    <mergeCell ref="A251:N251"/>
    <mergeCell ref="P251:S251"/>
    <mergeCell ref="A250:N250"/>
    <mergeCell ref="P250:S250"/>
    <mergeCell ref="A249:N249"/>
    <mergeCell ref="P249:S249"/>
    <mergeCell ref="A248:N248"/>
    <mergeCell ref="P248:S248"/>
    <mergeCell ref="A247:N247"/>
    <mergeCell ref="P247:S247"/>
    <mergeCell ref="A246:N246"/>
    <mergeCell ref="P246:S246"/>
    <mergeCell ref="A245:N245"/>
    <mergeCell ref="P245:S245"/>
    <mergeCell ref="A244:N244"/>
    <mergeCell ref="P244:S244"/>
    <mergeCell ref="A243:N243"/>
    <mergeCell ref="P243:S243"/>
    <mergeCell ref="A242:N242"/>
    <mergeCell ref="P242:S242"/>
    <mergeCell ref="A241:N241"/>
    <mergeCell ref="P241:S241"/>
    <mergeCell ref="A240:N240"/>
    <mergeCell ref="P240:S240"/>
    <mergeCell ref="A239:N239"/>
    <mergeCell ref="P239:S239"/>
    <mergeCell ref="A238:N238"/>
    <mergeCell ref="P238:S238"/>
    <mergeCell ref="A237:N237"/>
    <mergeCell ref="P237:S237"/>
    <mergeCell ref="A236:N236"/>
    <mergeCell ref="P236:S236"/>
    <mergeCell ref="A235:N235"/>
    <mergeCell ref="P235:S235"/>
    <mergeCell ref="A234:N234"/>
    <mergeCell ref="P234:S234"/>
    <mergeCell ref="A233:N233"/>
    <mergeCell ref="P233:S233"/>
    <mergeCell ref="A232:N232"/>
    <mergeCell ref="P232:S232"/>
    <mergeCell ref="A231:N231"/>
    <mergeCell ref="P231:S231"/>
    <mergeCell ref="A230:N230"/>
    <mergeCell ref="P230:S230"/>
    <mergeCell ref="A229:N229"/>
    <mergeCell ref="P229:S229"/>
    <mergeCell ref="A228:N228"/>
    <mergeCell ref="P228:S228"/>
    <mergeCell ref="A227:N227"/>
    <mergeCell ref="P227:S227"/>
    <mergeCell ref="A226:N226"/>
    <mergeCell ref="P226:S226"/>
    <mergeCell ref="A225:N225"/>
    <mergeCell ref="P225:S225"/>
    <mergeCell ref="A224:N224"/>
    <mergeCell ref="P224:S224"/>
    <mergeCell ref="A223:N223"/>
    <mergeCell ref="P223:S223"/>
    <mergeCell ref="A222:N222"/>
    <mergeCell ref="P222:S222"/>
    <mergeCell ref="A221:N221"/>
    <mergeCell ref="P221:S221"/>
    <mergeCell ref="A220:N220"/>
    <mergeCell ref="P220:S220"/>
    <mergeCell ref="A219:N219"/>
    <mergeCell ref="P219:S219"/>
    <mergeCell ref="A218:N218"/>
    <mergeCell ref="P218:S218"/>
    <mergeCell ref="A217:N217"/>
    <mergeCell ref="P217:S217"/>
    <mergeCell ref="A216:N216"/>
    <mergeCell ref="P216:S216"/>
    <mergeCell ref="A215:N215"/>
    <mergeCell ref="P215:S215"/>
    <mergeCell ref="A214:N214"/>
    <mergeCell ref="P214:S214"/>
    <mergeCell ref="A213:N213"/>
    <mergeCell ref="P213:S213"/>
    <mergeCell ref="A212:N212"/>
    <mergeCell ref="P212:S212"/>
    <mergeCell ref="A211:N211"/>
    <mergeCell ref="P211:S211"/>
    <mergeCell ref="A210:N210"/>
    <mergeCell ref="P210:S210"/>
    <mergeCell ref="A209:N209"/>
    <mergeCell ref="P209:S209"/>
    <mergeCell ref="A208:N208"/>
    <mergeCell ref="P208:S208"/>
    <mergeCell ref="A207:N207"/>
    <mergeCell ref="P207:S207"/>
    <mergeCell ref="A206:N206"/>
    <mergeCell ref="P206:S206"/>
    <mergeCell ref="A205:N205"/>
    <mergeCell ref="P205:S205"/>
    <mergeCell ref="A204:N204"/>
    <mergeCell ref="P204:S204"/>
    <mergeCell ref="A203:N203"/>
    <mergeCell ref="P203:S203"/>
    <mergeCell ref="A202:N202"/>
    <mergeCell ref="P202:S202"/>
    <mergeCell ref="A201:N201"/>
    <mergeCell ref="P201:S201"/>
    <mergeCell ref="A200:N200"/>
    <mergeCell ref="P200:S200"/>
    <mergeCell ref="A199:N199"/>
    <mergeCell ref="P199:S199"/>
    <mergeCell ref="A198:N198"/>
    <mergeCell ref="P198:S198"/>
    <mergeCell ref="A197:N197"/>
    <mergeCell ref="P197:S197"/>
    <mergeCell ref="A196:N196"/>
    <mergeCell ref="P196:S196"/>
    <mergeCell ref="A195:N195"/>
    <mergeCell ref="P195:S195"/>
    <mergeCell ref="A194:N194"/>
    <mergeCell ref="P194:S194"/>
    <mergeCell ref="A193:N193"/>
    <mergeCell ref="P193:S193"/>
    <mergeCell ref="A192:N192"/>
    <mergeCell ref="P192:S192"/>
    <mergeCell ref="A191:N191"/>
    <mergeCell ref="P191:S191"/>
    <mergeCell ref="A190:N190"/>
    <mergeCell ref="P190:S190"/>
    <mergeCell ref="A189:N189"/>
    <mergeCell ref="P189:S189"/>
    <mergeCell ref="A188:N188"/>
    <mergeCell ref="P188:S188"/>
    <mergeCell ref="A187:N187"/>
    <mergeCell ref="P187:S187"/>
    <mergeCell ref="A186:N186"/>
    <mergeCell ref="P186:S186"/>
    <mergeCell ref="A185:N185"/>
    <mergeCell ref="P185:S185"/>
    <mergeCell ref="A184:N184"/>
    <mergeCell ref="P184:S184"/>
    <mergeCell ref="A183:N183"/>
    <mergeCell ref="P183:S183"/>
    <mergeCell ref="A182:N182"/>
    <mergeCell ref="P182:S182"/>
    <mergeCell ref="A181:N181"/>
    <mergeCell ref="P181:S181"/>
    <mergeCell ref="A180:N180"/>
    <mergeCell ref="P180:S180"/>
    <mergeCell ref="A179:N179"/>
    <mergeCell ref="P179:S179"/>
    <mergeCell ref="A178:N178"/>
    <mergeCell ref="P178:S178"/>
    <mergeCell ref="A177:N177"/>
    <mergeCell ref="P177:S177"/>
    <mergeCell ref="A176:N176"/>
    <mergeCell ref="P176:S176"/>
    <mergeCell ref="A175:N175"/>
    <mergeCell ref="P175:S175"/>
    <mergeCell ref="A174:N174"/>
    <mergeCell ref="P174:S174"/>
    <mergeCell ref="A173:N173"/>
    <mergeCell ref="P173:S173"/>
    <mergeCell ref="A172:N172"/>
    <mergeCell ref="P172:S172"/>
    <mergeCell ref="A171:N171"/>
    <mergeCell ref="P171:S171"/>
    <mergeCell ref="A170:N170"/>
    <mergeCell ref="P170:S170"/>
    <mergeCell ref="A169:N169"/>
    <mergeCell ref="P169:S169"/>
    <mergeCell ref="A168:N168"/>
    <mergeCell ref="P168:S168"/>
    <mergeCell ref="A167:N167"/>
    <mergeCell ref="P167:S167"/>
    <mergeCell ref="A166:N166"/>
    <mergeCell ref="P166:S166"/>
    <mergeCell ref="A165:N165"/>
    <mergeCell ref="P165:S165"/>
    <mergeCell ref="A164:N164"/>
    <mergeCell ref="P164:S164"/>
    <mergeCell ref="A163:N163"/>
    <mergeCell ref="P163:S163"/>
    <mergeCell ref="A162:N162"/>
    <mergeCell ref="P162:S162"/>
    <mergeCell ref="A161:N161"/>
    <mergeCell ref="P161:S161"/>
    <mergeCell ref="A160:N160"/>
    <mergeCell ref="P160:S160"/>
    <mergeCell ref="A159:N159"/>
    <mergeCell ref="P159:S159"/>
    <mergeCell ref="A158:N158"/>
    <mergeCell ref="P158:S158"/>
    <mergeCell ref="A157:N157"/>
    <mergeCell ref="P157:S157"/>
    <mergeCell ref="A156:N156"/>
    <mergeCell ref="P156:S156"/>
    <mergeCell ref="A155:N155"/>
    <mergeCell ref="P155:S155"/>
    <mergeCell ref="A154:N154"/>
    <mergeCell ref="P154:S154"/>
    <mergeCell ref="A153:N153"/>
    <mergeCell ref="P153:S153"/>
    <mergeCell ref="A152:N152"/>
    <mergeCell ref="P152:S152"/>
    <mergeCell ref="A151:N151"/>
    <mergeCell ref="P151:S151"/>
    <mergeCell ref="A150:N150"/>
    <mergeCell ref="P150:S150"/>
    <mergeCell ref="A149:N149"/>
    <mergeCell ref="P149:S149"/>
    <mergeCell ref="A148:N148"/>
    <mergeCell ref="P148:S148"/>
    <mergeCell ref="A147:N147"/>
    <mergeCell ref="P147:S147"/>
    <mergeCell ref="A146:N146"/>
    <mergeCell ref="P146:S146"/>
    <mergeCell ref="A145:N145"/>
    <mergeCell ref="P145:S145"/>
    <mergeCell ref="A144:N144"/>
    <mergeCell ref="P144:S144"/>
    <mergeCell ref="A143:N143"/>
    <mergeCell ref="P143:S143"/>
    <mergeCell ref="A142:N142"/>
    <mergeCell ref="P142:S142"/>
    <mergeCell ref="A141:N141"/>
    <mergeCell ref="P141:S141"/>
    <mergeCell ref="A140:N140"/>
    <mergeCell ref="P140:S140"/>
    <mergeCell ref="A139:N139"/>
    <mergeCell ref="P139:S139"/>
    <mergeCell ref="A138:N138"/>
    <mergeCell ref="P138:S138"/>
    <mergeCell ref="A137:N137"/>
    <mergeCell ref="P137:S137"/>
    <mergeCell ref="A136:N136"/>
    <mergeCell ref="P136:S136"/>
    <mergeCell ref="A135:N135"/>
    <mergeCell ref="P135:S135"/>
    <mergeCell ref="A134:N134"/>
    <mergeCell ref="P134:S134"/>
    <mergeCell ref="A133:N133"/>
    <mergeCell ref="P133:S133"/>
    <mergeCell ref="A132:N132"/>
    <mergeCell ref="P132:S132"/>
    <mergeCell ref="A131:N131"/>
    <mergeCell ref="P131:S131"/>
    <mergeCell ref="A130:N130"/>
    <mergeCell ref="P130:S130"/>
    <mergeCell ref="A129:N129"/>
    <mergeCell ref="P129:S129"/>
    <mergeCell ref="A128:N128"/>
    <mergeCell ref="P128:S128"/>
    <mergeCell ref="A127:N127"/>
    <mergeCell ref="P127:S127"/>
    <mergeCell ref="A126:N126"/>
    <mergeCell ref="P126:S126"/>
    <mergeCell ref="A125:N125"/>
    <mergeCell ref="P125:S125"/>
    <mergeCell ref="A124:N124"/>
    <mergeCell ref="P124:S124"/>
    <mergeCell ref="A123:N123"/>
    <mergeCell ref="P123:S123"/>
    <mergeCell ref="A122:N122"/>
    <mergeCell ref="P122:S122"/>
    <mergeCell ref="A121:N121"/>
    <mergeCell ref="P121:S121"/>
    <mergeCell ref="A120:N120"/>
    <mergeCell ref="P120:S120"/>
    <mergeCell ref="A119:N119"/>
    <mergeCell ref="P119:S119"/>
    <mergeCell ref="A118:N118"/>
    <mergeCell ref="P118:S118"/>
    <mergeCell ref="A117:N117"/>
    <mergeCell ref="P117:S117"/>
    <mergeCell ref="A116:N116"/>
    <mergeCell ref="P116:S116"/>
    <mergeCell ref="A115:N115"/>
    <mergeCell ref="P115:S115"/>
    <mergeCell ref="A114:N114"/>
    <mergeCell ref="P114:S114"/>
    <mergeCell ref="A113:N113"/>
    <mergeCell ref="P113:S113"/>
    <mergeCell ref="A112:N112"/>
    <mergeCell ref="P112:S112"/>
    <mergeCell ref="A111:N111"/>
    <mergeCell ref="P111:S111"/>
    <mergeCell ref="A110:N110"/>
    <mergeCell ref="P110:S110"/>
    <mergeCell ref="A109:N109"/>
    <mergeCell ref="P109:S109"/>
    <mergeCell ref="A108:N108"/>
    <mergeCell ref="P108:S108"/>
    <mergeCell ref="A107:N107"/>
    <mergeCell ref="P107:S107"/>
    <mergeCell ref="A106:N106"/>
    <mergeCell ref="P106:S106"/>
    <mergeCell ref="A105:N105"/>
    <mergeCell ref="P105:S105"/>
    <mergeCell ref="A104:N104"/>
    <mergeCell ref="P104:S104"/>
    <mergeCell ref="A103:N103"/>
    <mergeCell ref="P103:S103"/>
    <mergeCell ref="A102:N102"/>
    <mergeCell ref="P102:S102"/>
    <mergeCell ref="A101:N101"/>
    <mergeCell ref="P101:S101"/>
    <mergeCell ref="A100:N100"/>
    <mergeCell ref="P100:S100"/>
    <mergeCell ref="A99:N99"/>
    <mergeCell ref="P99:S99"/>
    <mergeCell ref="A98:N98"/>
    <mergeCell ref="P98:S98"/>
    <mergeCell ref="A97:N97"/>
    <mergeCell ref="P97:S97"/>
    <mergeCell ref="A96:N96"/>
    <mergeCell ref="P96:S96"/>
    <mergeCell ref="A95:N95"/>
    <mergeCell ref="P95:S95"/>
    <mergeCell ref="A94:N94"/>
    <mergeCell ref="P94:S94"/>
    <mergeCell ref="A93:N93"/>
    <mergeCell ref="P93:S93"/>
    <mergeCell ref="A92:N92"/>
    <mergeCell ref="P92:S92"/>
    <mergeCell ref="A91:N91"/>
    <mergeCell ref="P91:S91"/>
    <mergeCell ref="A90:N90"/>
    <mergeCell ref="P90:S90"/>
    <mergeCell ref="A89:N89"/>
    <mergeCell ref="P89:S89"/>
    <mergeCell ref="A88:N88"/>
    <mergeCell ref="P88:S88"/>
    <mergeCell ref="A87:N87"/>
    <mergeCell ref="P87:S87"/>
    <mergeCell ref="A86:N86"/>
    <mergeCell ref="P86:S86"/>
    <mergeCell ref="A85:N85"/>
    <mergeCell ref="P85:S85"/>
    <mergeCell ref="A84:N84"/>
    <mergeCell ref="P84:S84"/>
    <mergeCell ref="A83:N83"/>
    <mergeCell ref="P83:S83"/>
    <mergeCell ref="A82:N82"/>
    <mergeCell ref="P82:S82"/>
    <mergeCell ref="A81:N81"/>
    <mergeCell ref="P81:S81"/>
    <mergeCell ref="A80:N80"/>
    <mergeCell ref="P80:S80"/>
    <mergeCell ref="A79:N79"/>
    <mergeCell ref="P79:S79"/>
    <mergeCell ref="A78:N78"/>
    <mergeCell ref="P78:S78"/>
    <mergeCell ref="A77:N77"/>
    <mergeCell ref="P77:S77"/>
    <mergeCell ref="A76:N76"/>
    <mergeCell ref="P76:S76"/>
    <mergeCell ref="A75:N75"/>
    <mergeCell ref="P75:S75"/>
    <mergeCell ref="A74:N74"/>
    <mergeCell ref="P74:S74"/>
    <mergeCell ref="A73:N73"/>
    <mergeCell ref="P73:S73"/>
    <mergeCell ref="A72:N72"/>
    <mergeCell ref="P72:S72"/>
    <mergeCell ref="A71:N71"/>
    <mergeCell ref="P71:S71"/>
    <mergeCell ref="A70:N70"/>
    <mergeCell ref="P70:S70"/>
    <mergeCell ref="A69:N69"/>
    <mergeCell ref="P69:S69"/>
    <mergeCell ref="A68:N68"/>
    <mergeCell ref="P68:S68"/>
    <mergeCell ref="A67:N67"/>
    <mergeCell ref="P67:S67"/>
    <mergeCell ref="A66:N66"/>
    <mergeCell ref="P66:S66"/>
    <mergeCell ref="A65:N65"/>
    <mergeCell ref="P65:S65"/>
    <mergeCell ref="A64:N64"/>
    <mergeCell ref="P64:S64"/>
    <mergeCell ref="A63:N63"/>
    <mergeCell ref="P63:S63"/>
    <mergeCell ref="A62:N62"/>
    <mergeCell ref="P62:S62"/>
    <mergeCell ref="A61:N61"/>
    <mergeCell ref="P61:S61"/>
    <mergeCell ref="A60:N60"/>
    <mergeCell ref="P60:S60"/>
    <mergeCell ref="A59:N59"/>
    <mergeCell ref="P59:S59"/>
    <mergeCell ref="A58:N58"/>
    <mergeCell ref="P58:S58"/>
    <mergeCell ref="A57:N57"/>
    <mergeCell ref="P57:S57"/>
    <mergeCell ref="A56:N56"/>
    <mergeCell ref="P56:S56"/>
    <mergeCell ref="A55:N55"/>
    <mergeCell ref="P55:S55"/>
    <mergeCell ref="A54:N54"/>
    <mergeCell ref="P54:S54"/>
    <mergeCell ref="A53:N53"/>
    <mergeCell ref="P53:S53"/>
    <mergeCell ref="A52:N52"/>
    <mergeCell ref="P52:S52"/>
    <mergeCell ref="A51:N51"/>
    <mergeCell ref="P51:S51"/>
    <mergeCell ref="A50:N50"/>
    <mergeCell ref="P50:S50"/>
    <mergeCell ref="A49:N49"/>
    <mergeCell ref="P49:S49"/>
    <mergeCell ref="A48:N48"/>
    <mergeCell ref="P48:S48"/>
    <mergeCell ref="A47:N47"/>
    <mergeCell ref="P47:S47"/>
    <mergeCell ref="A46:N46"/>
    <mergeCell ref="P46:S46"/>
    <mergeCell ref="A45:N45"/>
    <mergeCell ref="P45:S45"/>
    <mergeCell ref="A44:N44"/>
    <mergeCell ref="P44:S44"/>
    <mergeCell ref="A43:N43"/>
    <mergeCell ref="P43:S43"/>
    <mergeCell ref="A42:N42"/>
    <mergeCell ref="P42:S42"/>
    <mergeCell ref="A41:N41"/>
    <mergeCell ref="P41:S41"/>
    <mergeCell ref="A40:N40"/>
    <mergeCell ref="P40:S40"/>
    <mergeCell ref="A39:N39"/>
    <mergeCell ref="P39:S39"/>
    <mergeCell ref="A38:N38"/>
    <mergeCell ref="P38:S38"/>
    <mergeCell ref="A37:N37"/>
    <mergeCell ref="P37:S37"/>
    <mergeCell ref="A36:N36"/>
    <mergeCell ref="P36:S36"/>
    <mergeCell ref="A35:N35"/>
    <mergeCell ref="P35:S35"/>
    <mergeCell ref="A34:N34"/>
    <mergeCell ref="P34:S34"/>
    <mergeCell ref="A33:N33"/>
    <mergeCell ref="P33:S33"/>
    <mergeCell ref="A32:N32"/>
    <mergeCell ref="P32:S32"/>
    <mergeCell ref="A31:N31"/>
    <mergeCell ref="P31:S31"/>
    <mergeCell ref="A30:N30"/>
    <mergeCell ref="P30:S30"/>
    <mergeCell ref="A29:N29"/>
    <mergeCell ref="P29:S29"/>
    <mergeCell ref="A28:N28"/>
    <mergeCell ref="P28:S28"/>
    <mergeCell ref="A27:N27"/>
    <mergeCell ref="P27:S27"/>
    <mergeCell ref="A26:N26"/>
    <mergeCell ref="P26:S26"/>
    <mergeCell ref="A25:N25"/>
    <mergeCell ref="P25:S25"/>
    <mergeCell ref="A24:N24"/>
    <mergeCell ref="P24:S24"/>
    <mergeCell ref="A23:N23"/>
    <mergeCell ref="P23:S23"/>
    <mergeCell ref="A22:N22"/>
    <mergeCell ref="P22:S22"/>
    <mergeCell ref="A21:N21"/>
    <mergeCell ref="P21:S21"/>
    <mergeCell ref="A20:N20"/>
    <mergeCell ref="P20:S20"/>
    <mergeCell ref="A19:N19"/>
    <mergeCell ref="P19:S19"/>
    <mergeCell ref="A18:N18"/>
    <mergeCell ref="P18:S18"/>
    <mergeCell ref="A17:N17"/>
    <mergeCell ref="P17:S17"/>
    <mergeCell ref="A16:N16"/>
    <mergeCell ref="P16:S16"/>
    <mergeCell ref="A10:N10"/>
    <mergeCell ref="P10:S10"/>
    <mergeCell ref="A9:N9"/>
    <mergeCell ref="P9:S9"/>
    <mergeCell ref="A8:N8"/>
    <mergeCell ref="P8:S8"/>
    <mergeCell ref="A6:N7"/>
    <mergeCell ref="O6:O7"/>
    <mergeCell ref="A15:N15"/>
    <mergeCell ref="P15:S15"/>
    <mergeCell ref="A14:N14"/>
    <mergeCell ref="P14:S14"/>
    <mergeCell ref="A13:N13"/>
    <mergeCell ref="P13:S13"/>
    <mergeCell ref="A12:N12"/>
    <mergeCell ref="P12:S12"/>
    <mergeCell ref="A11:N11"/>
    <mergeCell ref="P11:S11"/>
    <mergeCell ref="P6:S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W317"/>
  <sheetViews>
    <sheetView workbookViewId="0">
      <selection activeCell="A2" sqref="A2:T4"/>
    </sheetView>
  </sheetViews>
  <sheetFormatPr defaultRowHeight="15"/>
  <sheetData>
    <row r="1" spans="1:20" ht="15.75" thickBot="1"/>
    <row r="2" spans="1:20">
      <c r="A2" s="484" t="s">
        <v>1108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  <c r="T2" s="486"/>
    </row>
    <row r="3" spans="1:20">
      <c r="A3" s="487"/>
      <c r="B3" s="488"/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488"/>
      <c r="P3" s="488"/>
      <c r="Q3" s="488"/>
      <c r="R3" s="488"/>
      <c r="S3" s="488"/>
      <c r="T3" s="489"/>
    </row>
    <row r="4" spans="1:20" ht="15.75" thickBot="1">
      <c r="A4" s="490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2"/>
    </row>
    <row r="5" spans="1:20" ht="15.75" thickBo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9"/>
      <c r="P5" s="168"/>
      <c r="Q5" s="168"/>
      <c r="R5" s="168"/>
      <c r="S5" s="168"/>
      <c r="T5" s="168"/>
    </row>
    <row r="6" spans="1:20" ht="16.5" thickTop="1" thickBot="1">
      <c r="A6" s="435" t="s">
        <v>39</v>
      </c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6" t="s">
        <v>10</v>
      </c>
      <c r="P6" s="493" t="s">
        <v>1107</v>
      </c>
      <c r="Q6" s="494"/>
      <c r="R6" s="494"/>
      <c r="S6" s="494"/>
      <c r="T6" s="495"/>
    </row>
    <row r="7" spans="1:20" ht="15.75" thickTop="1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6"/>
      <c r="P7" s="496"/>
      <c r="Q7" s="473"/>
      <c r="R7" s="473"/>
      <c r="S7" s="473"/>
      <c r="T7" s="497"/>
    </row>
    <row r="8" spans="1:20" ht="15.75" thickBot="1">
      <c r="A8" s="452" t="s">
        <v>179</v>
      </c>
      <c r="B8" s="452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125" t="s">
        <v>180</v>
      </c>
      <c r="P8" s="453" t="s">
        <v>181</v>
      </c>
      <c r="Q8" s="453"/>
      <c r="R8" s="453"/>
      <c r="S8" s="453"/>
      <c r="T8" s="453"/>
    </row>
    <row r="9" spans="1:20" ht="15.75" thickTop="1">
      <c r="A9" s="395" t="s">
        <v>188</v>
      </c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124">
        <f>2-1</f>
        <v>1</v>
      </c>
      <c r="P9" s="396" t="s">
        <v>189</v>
      </c>
      <c r="Q9" s="396"/>
      <c r="R9" s="396"/>
      <c r="S9" s="396"/>
      <c r="T9" s="396"/>
    </row>
    <row r="10" spans="1:20">
      <c r="A10" s="393" t="s">
        <v>190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ref="O10:O73" si="0">O9+1</f>
        <v>2</v>
      </c>
      <c r="P10" s="394" t="s">
        <v>189</v>
      </c>
      <c r="Q10" s="394"/>
      <c r="R10" s="394"/>
      <c r="S10" s="394"/>
      <c r="T10" s="394"/>
    </row>
    <row r="11" spans="1:20">
      <c r="A11" s="393" t="s">
        <v>191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3</v>
      </c>
      <c r="P11" s="394" t="s">
        <v>189</v>
      </c>
      <c r="Q11" s="394"/>
      <c r="R11" s="394"/>
      <c r="S11" s="394"/>
      <c r="T11" s="394"/>
    </row>
    <row r="12" spans="1:20">
      <c r="A12" s="393" t="s">
        <v>192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4</v>
      </c>
      <c r="P12" s="394" t="s">
        <v>189</v>
      </c>
      <c r="Q12" s="394"/>
      <c r="R12" s="394"/>
      <c r="S12" s="394"/>
      <c r="T12" s="394"/>
    </row>
    <row r="13" spans="1:20">
      <c r="A13" s="393" t="s">
        <v>193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5</v>
      </c>
      <c r="P13" s="394" t="s">
        <v>189</v>
      </c>
      <c r="Q13" s="394"/>
      <c r="R13" s="394"/>
      <c r="S13" s="394"/>
      <c r="T13" s="394"/>
    </row>
    <row r="14" spans="1:20">
      <c r="A14" s="393" t="s">
        <v>194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6</v>
      </c>
      <c r="P14" s="394" t="s">
        <v>189</v>
      </c>
      <c r="Q14" s="394"/>
      <c r="R14" s="394"/>
      <c r="S14" s="394"/>
      <c r="T14" s="394"/>
    </row>
    <row r="15" spans="1:20">
      <c r="A15" s="393" t="s">
        <v>195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7</v>
      </c>
      <c r="P15" s="394" t="s">
        <v>189</v>
      </c>
      <c r="Q15" s="394"/>
      <c r="R15" s="394"/>
      <c r="S15" s="394"/>
      <c r="T15" s="394"/>
    </row>
    <row r="16" spans="1:20">
      <c r="A16" s="393" t="s">
        <v>196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8</v>
      </c>
      <c r="P16" s="394" t="s">
        <v>189</v>
      </c>
      <c r="Q16" s="394"/>
      <c r="R16" s="394"/>
      <c r="S16" s="394"/>
      <c r="T16" s="394"/>
    </row>
    <row r="17" spans="1:23">
      <c r="A17" s="393" t="s">
        <v>197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9</v>
      </c>
      <c r="P17" s="394" t="s">
        <v>189</v>
      </c>
      <c r="Q17" s="394"/>
      <c r="R17" s="394"/>
      <c r="S17" s="394"/>
      <c r="T17" s="394"/>
    </row>
    <row r="18" spans="1:23">
      <c r="A18" s="393" t="s">
        <v>198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10</v>
      </c>
      <c r="P18" s="397" t="s">
        <v>189</v>
      </c>
      <c r="Q18" s="397"/>
      <c r="R18" s="397"/>
      <c r="S18" s="397"/>
      <c r="T18" s="397"/>
    </row>
    <row r="19" spans="1:23">
      <c r="A19" s="393" t="s">
        <v>199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11</v>
      </c>
      <c r="P19" s="397" t="s">
        <v>189</v>
      </c>
      <c r="Q19" s="397"/>
      <c r="R19" s="397"/>
      <c r="S19" s="397"/>
      <c r="T19" s="397"/>
    </row>
    <row r="20" spans="1:23">
      <c r="A20" s="393" t="s">
        <v>200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12</v>
      </c>
      <c r="P20" s="397" t="s">
        <v>189</v>
      </c>
      <c r="Q20" s="397"/>
      <c r="R20" s="397"/>
      <c r="S20" s="397"/>
      <c r="T20" s="397"/>
    </row>
    <row r="21" spans="1:23">
      <c r="A21" s="393" t="s">
        <v>201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13</v>
      </c>
      <c r="P21" s="397" t="s">
        <v>962</v>
      </c>
      <c r="Q21" s="397"/>
      <c r="R21" s="397"/>
      <c r="S21" s="397"/>
      <c r="T21" s="397"/>
    </row>
    <row r="22" spans="1:23">
      <c r="A22" s="393" t="s">
        <v>203</v>
      </c>
      <c r="B22" s="393"/>
      <c r="C22" s="393"/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170">
        <f t="shared" si="0"/>
        <v>14</v>
      </c>
      <c r="P22" s="397" t="s">
        <v>189</v>
      </c>
      <c r="Q22" s="397"/>
      <c r="R22" s="397"/>
      <c r="S22" s="397"/>
      <c r="T22" s="397"/>
    </row>
    <row r="23" spans="1:23">
      <c r="A23" s="398" t="s">
        <v>204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171">
        <f t="shared" si="0"/>
        <v>15</v>
      </c>
      <c r="P23" s="399" t="s">
        <v>962</v>
      </c>
      <c r="Q23" s="399"/>
      <c r="R23" s="399"/>
      <c r="S23" s="399"/>
      <c r="T23" s="399"/>
    </row>
    <row r="24" spans="1:23">
      <c r="A24" s="393" t="s">
        <v>205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16</v>
      </c>
      <c r="P24" s="397" t="s">
        <v>189</v>
      </c>
      <c r="Q24" s="397"/>
      <c r="R24" s="397"/>
      <c r="S24" s="397"/>
      <c r="T24" s="397"/>
      <c r="W24" s="174"/>
    </row>
    <row r="25" spans="1:23">
      <c r="A25" s="393" t="s">
        <v>206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17</v>
      </c>
      <c r="P25" s="397" t="s">
        <v>189</v>
      </c>
      <c r="Q25" s="397"/>
      <c r="R25" s="397"/>
      <c r="S25" s="397"/>
      <c r="T25" s="397"/>
    </row>
    <row r="26" spans="1:23">
      <c r="A26" s="393" t="s">
        <v>207</v>
      </c>
      <c r="B26" s="393"/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170">
        <f t="shared" si="0"/>
        <v>18</v>
      </c>
      <c r="P26" s="397" t="s">
        <v>189</v>
      </c>
      <c r="Q26" s="397"/>
      <c r="R26" s="397"/>
      <c r="S26" s="397"/>
      <c r="T26" s="397"/>
    </row>
    <row r="27" spans="1:23">
      <c r="A27" s="398" t="s">
        <v>208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19</v>
      </c>
      <c r="P27" s="400" t="s">
        <v>189</v>
      </c>
      <c r="Q27" s="400"/>
      <c r="R27" s="400"/>
      <c r="S27" s="400"/>
      <c r="T27" s="400"/>
    </row>
    <row r="28" spans="1:23">
      <c r="A28" s="398" t="s">
        <v>209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20</v>
      </c>
      <c r="P28" s="400" t="s">
        <v>962</v>
      </c>
      <c r="Q28" s="400"/>
      <c r="R28" s="400"/>
      <c r="S28" s="400"/>
      <c r="T28" s="400"/>
    </row>
    <row r="29" spans="1:23">
      <c r="A29" s="398" t="s">
        <v>210</v>
      </c>
      <c r="B29" s="398"/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171">
        <f t="shared" si="0"/>
        <v>21</v>
      </c>
      <c r="P29" s="400" t="s">
        <v>967</v>
      </c>
      <c r="Q29" s="400"/>
      <c r="R29" s="400"/>
      <c r="S29" s="400"/>
      <c r="T29" s="400"/>
    </row>
    <row r="30" spans="1:23">
      <c r="A30" s="393" t="s">
        <v>211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22</v>
      </c>
      <c r="P30" s="394" t="s">
        <v>967</v>
      </c>
      <c r="Q30" s="394"/>
      <c r="R30" s="394"/>
      <c r="S30" s="394"/>
      <c r="T30" s="394"/>
    </row>
    <row r="31" spans="1:23">
      <c r="A31" s="393" t="s">
        <v>212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23</v>
      </c>
      <c r="P31" s="394" t="s">
        <v>189</v>
      </c>
      <c r="Q31" s="394"/>
      <c r="R31" s="394"/>
      <c r="S31" s="394"/>
      <c r="T31" s="394"/>
    </row>
    <row r="32" spans="1:23">
      <c r="A32" s="393" t="s">
        <v>213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24</v>
      </c>
      <c r="P32" s="394" t="s">
        <v>189</v>
      </c>
      <c r="Q32" s="394"/>
      <c r="R32" s="394"/>
      <c r="S32" s="394"/>
      <c r="T32" s="394"/>
    </row>
    <row r="33" spans="1:20">
      <c r="A33" s="393" t="s">
        <v>214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25</v>
      </c>
      <c r="P33" s="394" t="s">
        <v>189</v>
      </c>
      <c r="Q33" s="394"/>
      <c r="R33" s="394"/>
      <c r="S33" s="394"/>
      <c r="T33" s="394"/>
    </row>
    <row r="34" spans="1:20">
      <c r="A34" s="393" t="s">
        <v>215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26</v>
      </c>
      <c r="P34" s="394" t="s">
        <v>189</v>
      </c>
      <c r="Q34" s="394"/>
      <c r="R34" s="394"/>
      <c r="S34" s="394"/>
      <c r="T34" s="394"/>
    </row>
    <row r="35" spans="1:20">
      <c r="A35" s="393" t="s">
        <v>216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27</v>
      </c>
      <c r="P35" s="394" t="s">
        <v>189</v>
      </c>
      <c r="Q35" s="394"/>
      <c r="R35" s="394"/>
      <c r="S35" s="394"/>
      <c r="T35" s="394"/>
    </row>
    <row r="36" spans="1:20">
      <c r="A36" s="393" t="s">
        <v>217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28</v>
      </c>
      <c r="P36" s="394" t="s">
        <v>189</v>
      </c>
      <c r="Q36" s="394"/>
      <c r="R36" s="394"/>
      <c r="S36" s="394"/>
      <c r="T36" s="394"/>
    </row>
    <row r="37" spans="1:20">
      <c r="A37" s="393" t="s">
        <v>218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29</v>
      </c>
      <c r="P37" s="394" t="s">
        <v>972</v>
      </c>
      <c r="Q37" s="394"/>
      <c r="R37" s="394"/>
      <c r="S37" s="394"/>
      <c r="T37" s="394"/>
    </row>
    <row r="38" spans="1:20">
      <c r="A38" s="393" t="s">
        <v>219</v>
      </c>
      <c r="B38" s="393"/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170">
        <f t="shared" si="0"/>
        <v>30</v>
      </c>
      <c r="P38" s="394" t="s">
        <v>189</v>
      </c>
      <c r="Q38" s="394"/>
      <c r="R38" s="394"/>
      <c r="S38" s="394"/>
      <c r="T38" s="394"/>
    </row>
    <row r="39" spans="1:20">
      <c r="A39" s="398" t="s">
        <v>220</v>
      </c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171">
        <f t="shared" si="0"/>
        <v>31</v>
      </c>
      <c r="P39" s="400" t="s">
        <v>972</v>
      </c>
      <c r="Q39" s="400"/>
      <c r="R39" s="400"/>
      <c r="S39" s="400"/>
      <c r="T39" s="400"/>
    </row>
    <row r="40" spans="1:20">
      <c r="A40" s="393" t="s">
        <v>221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1">
        <f t="shared" si="0"/>
        <v>32</v>
      </c>
      <c r="P40" s="400" t="s">
        <v>189</v>
      </c>
      <c r="Q40" s="400"/>
      <c r="R40" s="400"/>
      <c r="S40" s="400"/>
      <c r="T40" s="400"/>
    </row>
    <row r="41" spans="1:20">
      <c r="A41" s="393" t="s">
        <v>222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170">
        <f t="shared" si="0"/>
        <v>33</v>
      </c>
      <c r="P41" s="394" t="s">
        <v>189</v>
      </c>
      <c r="Q41" s="394"/>
      <c r="R41" s="394"/>
      <c r="S41" s="394"/>
      <c r="T41" s="394"/>
    </row>
    <row r="42" spans="1:20">
      <c r="A42" s="398" t="s">
        <v>223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171">
        <f t="shared" si="0"/>
        <v>34</v>
      </c>
      <c r="P42" s="400" t="s">
        <v>189</v>
      </c>
      <c r="Q42" s="400"/>
      <c r="R42" s="400"/>
      <c r="S42" s="400"/>
      <c r="T42" s="400"/>
    </row>
    <row r="43" spans="1:20">
      <c r="A43" s="393" t="s">
        <v>224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35</v>
      </c>
      <c r="P43" s="394" t="s">
        <v>978</v>
      </c>
      <c r="Q43" s="394"/>
      <c r="R43" s="394"/>
      <c r="S43" s="394"/>
      <c r="T43" s="394"/>
    </row>
    <row r="44" spans="1:20">
      <c r="A44" s="393" t="s">
        <v>225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36</v>
      </c>
      <c r="P44" s="394" t="s">
        <v>189</v>
      </c>
      <c r="Q44" s="394"/>
      <c r="R44" s="394"/>
      <c r="S44" s="394"/>
      <c r="T44" s="394"/>
    </row>
    <row r="45" spans="1:20">
      <c r="A45" s="393" t="s">
        <v>226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37</v>
      </c>
      <c r="P45" s="394" t="s">
        <v>189</v>
      </c>
      <c r="Q45" s="394"/>
      <c r="R45" s="394"/>
      <c r="S45" s="394"/>
      <c r="T45" s="394"/>
    </row>
    <row r="46" spans="1:20">
      <c r="A46" s="393" t="s">
        <v>228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38</v>
      </c>
      <c r="P46" s="394" t="s">
        <v>189</v>
      </c>
      <c r="Q46" s="394"/>
      <c r="R46" s="394"/>
      <c r="S46" s="394"/>
      <c r="T46" s="394"/>
    </row>
    <row r="47" spans="1:20">
      <c r="A47" s="393" t="s">
        <v>229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39</v>
      </c>
      <c r="P47" s="394" t="s">
        <v>981</v>
      </c>
      <c r="Q47" s="394"/>
      <c r="R47" s="394"/>
      <c r="S47" s="394"/>
      <c r="T47" s="394"/>
    </row>
    <row r="48" spans="1:20">
      <c r="A48" s="393" t="s">
        <v>230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40</v>
      </c>
      <c r="P48" s="394" t="s">
        <v>189</v>
      </c>
      <c r="Q48" s="394"/>
      <c r="R48" s="394"/>
      <c r="S48" s="394"/>
      <c r="T48" s="394"/>
    </row>
    <row r="49" spans="1:20">
      <c r="A49" s="393" t="s">
        <v>231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41</v>
      </c>
      <c r="P49" s="394" t="s">
        <v>189</v>
      </c>
      <c r="Q49" s="394"/>
      <c r="R49" s="394"/>
      <c r="S49" s="394"/>
      <c r="T49" s="394"/>
    </row>
    <row r="50" spans="1:20">
      <c r="A50" s="393" t="s">
        <v>232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42</v>
      </c>
      <c r="P50" s="394" t="s">
        <v>189</v>
      </c>
      <c r="Q50" s="394"/>
      <c r="R50" s="394"/>
      <c r="S50" s="394"/>
      <c r="T50" s="394"/>
    </row>
    <row r="51" spans="1:20">
      <c r="A51" s="393" t="s">
        <v>233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43</v>
      </c>
      <c r="P51" s="394" t="s">
        <v>984</v>
      </c>
      <c r="Q51" s="394"/>
      <c r="R51" s="394"/>
      <c r="S51" s="394"/>
      <c r="T51" s="394"/>
    </row>
    <row r="52" spans="1:20">
      <c r="A52" s="393" t="s">
        <v>234</v>
      </c>
      <c r="B52" s="393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170">
        <f t="shared" si="0"/>
        <v>44</v>
      </c>
      <c r="P52" s="394" t="s">
        <v>189</v>
      </c>
      <c r="Q52" s="394"/>
      <c r="R52" s="394"/>
      <c r="S52" s="394"/>
      <c r="T52" s="394"/>
    </row>
    <row r="53" spans="1:20">
      <c r="A53" s="398" t="s">
        <v>235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171">
        <f t="shared" si="0"/>
        <v>45</v>
      </c>
      <c r="P53" s="400" t="s">
        <v>986</v>
      </c>
      <c r="Q53" s="400"/>
      <c r="R53" s="400"/>
      <c r="S53" s="400"/>
      <c r="T53" s="400"/>
    </row>
    <row r="54" spans="1:20">
      <c r="A54" s="393" t="s">
        <v>236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46</v>
      </c>
      <c r="P54" s="394" t="s">
        <v>189</v>
      </c>
      <c r="Q54" s="394"/>
      <c r="R54" s="394"/>
      <c r="S54" s="394"/>
      <c r="T54" s="394"/>
    </row>
    <row r="55" spans="1:20">
      <c r="A55" s="393" t="s">
        <v>237</v>
      </c>
      <c r="B55" s="393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170">
        <f t="shared" si="0"/>
        <v>47</v>
      </c>
      <c r="P55" s="394" t="s">
        <v>189</v>
      </c>
      <c r="Q55" s="394"/>
      <c r="R55" s="394"/>
      <c r="S55" s="394"/>
      <c r="T55" s="394"/>
    </row>
    <row r="56" spans="1:20">
      <c r="A56" s="398" t="s">
        <v>238</v>
      </c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171">
        <f t="shared" si="0"/>
        <v>48</v>
      </c>
      <c r="P56" s="400" t="s">
        <v>189</v>
      </c>
      <c r="Q56" s="400"/>
      <c r="R56" s="400"/>
      <c r="S56" s="400"/>
      <c r="T56" s="400"/>
    </row>
    <row r="57" spans="1:20">
      <c r="A57" s="393" t="s">
        <v>239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49</v>
      </c>
      <c r="P57" s="394" t="s">
        <v>988</v>
      </c>
      <c r="Q57" s="394"/>
      <c r="R57" s="394"/>
      <c r="S57" s="394"/>
      <c r="T57" s="394"/>
    </row>
    <row r="58" spans="1:20">
      <c r="A58" s="393" t="s">
        <v>240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50</v>
      </c>
      <c r="P58" s="394" t="s">
        <v>189</v>
      </c>
      <c r="Q58" s="394"/>
      <c r="R58" s="394"/>
      <c r="S58" s="394"/>
      <c r="T58" s="394"/>
    </row>
    <row r="59" spans="1:20">
      <c r="A59" s="393" t="s">
        <v>241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51</v>
      </c>
      <c r="P59" s="394" t="s">
        <v>189</v>
      </c>
      <c r="Q59" s="394"/>
      <c r="R59" s="394"/>
      <c r="S59" s="394"/>
      <c r="T59" s="394"/>
    </row>
    <row r="60" spans="1:20">
      <c r="A60" s="393" t="s">
        <v>242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52</v>
      </c>
      <c r="P60" s="394" t="s">
        <v>189</v>
      </c>
      <c r="Q60" s="394"/>
      <c r="R60" s="394"/>
      <c r="S60" s="394"/>
      <c r="T60" s="394"/>
    </row>
    <row r="61" spans="1:20">
      <c r="A61" s="393" t="s">
        <v>243</v>
      </c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170">
        <f t="shared" si="0"/>
        <v>53</v>
      </c>
      <c r="P61" s="394" t="s">
        <v>189</v>
      </c>
      <c r="Q61" s="394"/>
      <c r="R61" s="394"/>
      <c r="S61" s="394"/>
      <c r="T61" s="394"/>
    </row>
    <row r="62" spans="1:20">
      <c r="A62" s="398" t="s">
        <v>244</v>
      </c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171">
        <f t="shared" si="0"/>
        <v>54</v>
      </c>
      <c r="P62" s="400" t="s">
        <v>189</v>
      </c>
      <c r="Q62" s="400"/>
      <c r="R62" s="400"/>
      <c r="S62" s="400"/>
      <c r="T62" s="400"/>
    </row>
    <row r="63" spans="1:20">
      <c r="A63" s="393" t="s">
        <v>245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55</v>
      </c>
      <c r="P63" s="394" t="s">
        <v>189</v>
      </c>
      <c r="Q63" s="394"/>
      <c r="R63" s="394"/>
      <c r="S63" s="394"/>
      <c r="T63" s="394"/>
    </row>
    <row r="64" spans="1:20">
      <c r="A64" s="393" t="s">
        <v>246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56</v>
      </c>
      <c r="P64" s="394" t="s">
        <v>189</v>
      </c>
      <c r="Q64" s="394"/>
      <c r="R64" s="394"/>
      <c r="S64" s="394"/>
      <c r="T64" s="394"/>
    </row>
    <row r="65" spans="1:20">
      <c r="A65" s="393" t="s">
        <v>247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57</v>
      </c>
      <c r="P65" s="394" t="s">
        <v>189</v>
      </c>
      <c r="Q65" s="394"/>
      <c r="R65" s="394"/>
      <c r="S65" s="394"/>
      <c r="T65" s="394"/>
    </row>
    <row r="66" spans="1:20">
      <c r="A66" s="393" t="s">
        <v>248</v>
      </c>
      <c r="B66" s="393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170">
        <f t="shared" si="0"/>
        <v>58</v>
      </c>
      <c r="P66" s="394" t="s">
        <v>189</v>
      </c>
      <c r="Q66" s="394"/>
      <c r="R66" s="394"/>
      <c r="S66" s="394"/>
      <c r="T66" s="394"/>
    </row>
    <row r="67" spans="1:20">
      <c r="A67" s="398" t="s">
        <v>249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59</v>
      </c>
      <c r="P67" s="400" t="s">
        <v>988</v>
      </c>
      <c r="Q67" s="400"/>
      <c r="R67" s="400"/>
      <c r="S67" s="400"/>
      <c r="T67" s="400"/>
    </row>
    <row r="68" spans="1:20">
      <c r="A68" s="398" t="s">
        <v>250</v>
      </c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171">
        <f t="shared" si="0"/>
        <v>60</v>
      </c>
      <c r="P68" s="400" t="s">
        <v>990</v>
      </c>
      <c r="Q68" s="400"/>
      <c r="R68" s="400"/>
      <c r="S68" s="400"/>
      <c r="T68" s="400"/>
    </row>
    <row r="69" spans="1:20">
      <c r="A69" s="393" t="s">
        <v>251</v>
      </c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170">
        <f t="shared" si="0"/>
        <v>61</v>
      </c>
      <c r="P69" s="394" t="s">
        <v>189</v>
      </c>
      <c r="Q69" s="394"/>
      <c r="R69" s="394"/>
      <c r="S69" s="394"/>
      <c r="T69" s="394"/>
    </row>
    <row r="70" spans="1:20">
      <c r="A70" s="398" t="s">
        <v>252</v>
      </c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171">
        <f t="shared" si="0"/>
        <v>62</v>
      </c>
      <c r="P70" s="400" t="s">
        <v>189</v>
      </c>
      <c r="Q70" s="400"/>
      <c r="R70" s="400"/>
      <c r="S70" s="400"/>
      <c r="T70" s="400"/>
    </row>
    <row r="71" spans="1:20">
      <c r="A71" s="393" t="s">
        <v>253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63</v>
      </c>
      <c r="P71" s="394" t="s">
        <v>189</v>
      </c>
      <c r="Q71" s="394"/>
      <c r="R71" s="394"/>
      <c r="S71" s="394"/>
      <c r="T71" s="394"/>
    </row>
    <row r="72" spans="1:20">
      <c r="A72" s="393" t="s">
        <v>254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64</v>
      </c>
      <c r="P72" s="394" t="s">
        <v>189</v>
      </c>
      <c r="Q72" s="394"/>
      <c r="R72" s="394"/>
      <c r="S72" s="394"/>
      <c r="T72" s="394"/>
    </row>
    <row r="73" spans="1:20">
      <c r="A73" s="393" t="s">
        <v>255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si="0"/>
        <v>65</v>
      </c>
      <c r="P73" s="394" t="s">
        <v>189</v>
      </c>
      <c r="Q73" s="394"/>
      <c r="R73" s="394"/>
      <c r="S73" s="394"/>
      <c r="T73" s="394"/>
    </row>
    <row r="74" spans="1:20">
      <c r="A74" s="393" t="s">
        <v>256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ref="O74:O137" si="1">O73+1</f>
        <v>66</v>
      </c>
      <c r="P74" s="394" t="s">
        <v>189</v>
      </c>
      <c r="Q74" s="394"/>
      <c r="R74" s="394"/>
      <c r="S74" s="394"/>
      <c r="T74" s="394"/>
    </row>
    <row r="75" spans="1:20">
      <c r="A75" s="393" t="s">
        <v>257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67</v>
      </c>
      <c r="P75" s="394" t="s">
        <v>189</v>
      </c>
      <c r="Q75" s="394"/>
      <c r="R75" s="394"/>
      <c r="S75" s="394"/>
      <c r="T75" s="394"/>
    </row>
    <row r="76" spans="1:20">
      <c r="A76" s="393" t="s">
        <v>258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68</v>
      </c>
      <c r="P76" s="394" t="s">
        <v>189</v>
      </c>
      <c r="Q76" s="394"/>
      <c r="R76" s="394"/>
      <c r="S76" s="394"/>
      <c r="T76" s="394"/>
    </row>
    <row r="77" spans="1:20">
      <c r="A77" s="393" t="s">
        <v>259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69</v>
      </c>
      <c r="P77" s="394" t="s">
        <v>189</v>
      </c>
      <c r="Q77" s="394"/>
      <c r="R77" s="394"/>
      <c r="S77" s="394"/>
      <c r="T77" s="394"/>
    </row>
    <row r="78" spans="1:20">
      <c r="A78" s="393" t="s">
        <v>260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70</v>
      </c>
      <c r="P78" s="394" t="s">
        <v>189</v>
      </c>
      <c r="Q78" s="394"/>
      <c r="R78" s="394"/>
      <c r="S78" s="394"/>
      <c r="T78" s="394"/>
    </row>
    <row r="79" spans="1:20">
      <c r="A79" s="393" t="s">
        <v>261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71</v>
      </c>
      <c r="P79" s="394" t="s">
        <v>189</v>
      </c>
      <c r="Q79" s="394"/>
      <c r="R79" s="394"/>
      <c r="S79" s="394"/>
      <c r="T79" s="394"/>
    </row>
    <row r="80" spans="1:20">
      <c r="A80" s="393" t="s">
        <v>262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72</v>
      </c>
      <c r="P80" s="394" t="s">
        <v>189</v>
      </c>
      <c r="Q80" s="394"/>
      <c r="R80" s="394"/>
      <c r="S80" s="394"/>
      <c r="T80" s="394"/>
    </row>
    <row r="81" spans="1:20">
      <c r="A81" s="393" t="s">
        <v>263</v>
      </c>
      <c r="B81" s="393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170">
        <f t="shared" si="1"/>
        <v>73</v>
      </c>
      <c r="P81" s="394" t="s">
        <v>189</v>
      </c>
      <c r="Q81" s="394"/>
      <c r="R81" s="394"/>
      <c r="S81" s="394"/>
      <c r="T81" s="394"/>
    </row>
    <row r="82" spans="1:20">
      <c r="A82" s="401" t="s">
        <v>562</v>
      </c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171">
        <f t="shared" si="1"/>
        <v>74</v>
      </c>
      <c r="P82" s="400" t="s">
        <v>189</v>
      </c>
      <c r="Q82" s="400"/>
      <c r="R82" s="400"/>
      <c r="S82" s="400"/>
      <c r="T82" s="400"/>
    </row>
    <row r="83" spans="1:20">
      <c r="A83" s="393" t="s">
        <v>264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75</v>
      </c>
      <c r="P83" s="394" t="s">
        <v>189</v>
      </c>
      <c r="Q83" s="394"/>
      <c r="R83" s="394"/>
      <c r="S83" s="394"/>
      <c r="T83" s="394"/>
    </row>
    <row r="84" spans="1:20">
      <c r="A84" s="393" t="s">
        <v>265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76</v>
      </c>
      <c r="P84" s="394" t="s">
        <v>189</v>
      </c>
      <c r="Q84" s="394"/>
      <c r="R84" s="394"/>
      <c r="S84" s="394"/>
      <c r="T84" s="394"/>
    </row>
    <row r="85" spans="1:20">
      <c r="A85" s="393" t="s">
        <v>266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77</v>
      </c>
      <c r="P85" s="394" t="s">
        <v>189</v>
      </c>
      <c r="Q85" s="394"/>
      <c r="R85" s="394"/>
      <c r="S85" s="394"/>
      <c r="T85" s="394"/>
    </row>
    <row r="86" spans="1:20">
      <c r="A86" s="393" t="s">
        <v>267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78</v>
      </c>
      <c r="P86" s="394" t="s">
        <v>189</v>
      </c>
      <c r="Q86" s="394"/>
      <c r="R86" s="394"/>
      <c r="S86" s="394"/>
      <c r="T86" s="394"/>
    </row>
    <row r="87" spans="1:20">
      <c r="A87" s="393" t="s">
        <v>268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79</v>
      </c>
      <c r="P87" s="394" t="s">
        <v>189</v>
      </c>
      <c r="Q87" s="394"/>
      <c r="R87" s="394"/>
      <c r="S87" s="394"/>
      <c r="T87" s="394"/>
    </row>
    <row r="88" spans="1:20">
      <c r="A88" s="393" t="s">
        <v>269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80</v>
      </c>
      <c r="P88" s="394" t="s">
        <v>189</v>
      </c>
      <c r="Q88" s="394"/>
      <c r="R88" s="394"/>
      <c r="S88" s="394"/>
      <c r="T88" s="394"/>
    </row>
    <row r="89" spans="1:20">
      <c r="A89" s="393" t="s">
        <v>270</v>
      </c>
      <c r="B89" s="393"/>
      <c r="C89" s="393"/>
      <c r="D89" s="393"/>
      <c r="E89" s="393"/>
      <c r="F89" s="393"/>
      <c r="G89" s="393"/>
      <c r="H89" s="393"/>
      <c r="I89" s="393"/>
      <c r="J89" s="393"/>
      <c r="K89" s="393"/>
      <c r="L89" s="393"/>
      <c r="M89" s="393"/>
      <c r="N89" s="393"/>
      <c r="O89" s="170">
        <f t="shared" si="1"/>
        <v>81</v>
      </c>
      <c r="P89" s="394" t="s">
        <v>189</v>
      </c>
      <c r="Q89" s="394"/>
      <c r="R89" s="394"/>
      <c r="S89" s="394"/>
      <c r="T89" s="394"/>
    </row>
    <row r="90" spans="1:20">
      <c r="A90" s="402" t="s">
        <v>563</v>
      </c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402"/>
      <c r="M90" s="402"/>
      <c r="N90" s="402"/>
      <c r="O90" s="170">
        <f t="shared" si="1"/>
        <v>82</v>
      </c>
      <c r="P90" s="394" t="s">
        <v>189</v>
      </c>
      <c r="Q90" s="394"/>
      <c r="R90" s="394"/>
      <c r="S90" s="394"/>
      <c r="T90" s="394"/>
    </row>
    <row r="91" spans="1:20">
      <c r="A91" s="393" t="s">
        <v>271</v>
      </c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170">
        <f t="shared" si="1"/>
        <v>83</v>
      </c>
      <c r="P91" s="394" t="s">
        <v>189</v>
      </c>
      <c r="Q91" s="394"/>
      <c r="R91" s="394"/>
      <c r="S91" s="394"/>
      <c r="T91" s="394"/>
    </row>
    <row r="92" spans="1:20">
      <c r="A92" s="401" t="s">
        <v>565</v>
      </c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171">
        <f t="shared" si="1"/>
        <v>84</v>
      </c>
      <c r="P92" s="400" t="s">
        <v>189</v>
      </c>
      <c r="Q92" s="400"/>
      <c r="R92" s="400"/>
      <c r="S92" s="400"/>
      <c r="T92" s="400"/>
    </row>
    <row r="93" spans="1:20">
      <c r="A93" s="393" t="s">
        <v>272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85</v>
      </c>
      <c r="P93" s="394" t="s">
        <v>189</v>
      </c>
      <c r="Q93" s="394"/>
      <c r="R93" s="394"/>
      <c r="S93" s="394"/>
      <c r="T93" s="394"/>
    </row>
    <row r="94" spans="1:20">
      <c r="A94" s="393" t="s">
        <v>273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86</v>
      </c>
      <c r="P94" s="394" t="s">
        <v>189</v>
      </c>
      <c r="Q94" s="394"/>
      <c r="R94" s="394"/>
      <c r="S94" s="394"/>
      <c r="T94" s="394"/>
    </row>
    <row r="95" spans="1:20">
      <c r="A95" s="393" t="s">
        <v>274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87</v>
      </c>
      <c r="P95" s="394" t="s">
        <v>189</v>
      </c>
      <c r="Q95" s="394"/>
      <c r="R95" s="394"/>
      <c r="S95" s="394"/>
      <c r="T95" s="394"/>
    </row>
    <row r="96" spans="1:20">
      <c r="A96" s="393" t="s">
        <v>275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88</v>
      </c>
      <c r="P96" s="394" t="s">
        <v>189</v>
      </c>
      <c r="Q96" s="394"/>
      <c r="R96" s="394"/>
      <c r="S96" s="394"/>
      <c r="T96" s="394"/>
    </row>
    <row r="97" spans="1:20">
      <c r="A97" s="393" t="s">
        <v>276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89</v>
      </c>
      <c r="P97" s="394" t="s">
        <v>189</v>
      </c>
      <c r="Q97" s="394"/>
      <c r="R97" s="394"/>
      <c r="S97" s="394"/>
      <c r="T97" s="394"/>
    </row>
    <row r="98" spans="1:20">
      <c r="A98" s="393" t="s">
        <v>277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90</v>
      </c>
      <c r="P98" s="394" t="s">
        <v>189</v>
      </c>
      <c r="Q98" s="394"/>
      <c r="R98" s="394"/>
      <c r="S98" s="394"/>
      <c r="T98" s="394"/>
    </row>
    <row r="99" spans="1:20">
      <c r="A99" s="393" t="s">
        <v>278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91</v>
      </c>
      <c r="P99" s="394" t="s">
        <v>189</v>
      </c>
      <c r="Q99" s="394"/>
      <c r="R99" s="394"/>
      <c r="S99" s="394"/>
      <c r="T99" s="394"/>
    </row>
    <row r="100" spans="1:20">
      <c r="A100" s="393" t="s">
        <v>279</v>
      </c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170">
        <f t="shared" si="1"/>
        <v>92</v>
      </c>
      <c r="P100" s="394" t="s">
        <v>189</v>
      </c>
      <c r="Q100" s="394"/>
      <c r="R100" s="394"/>
      <c r="S100" s="394"/>
      <c r="T100" s="394"/>
    </row>
    <row r="101" spans="1:20">
      <c r="A101" s="401" t="s">
        <v>566</v>
      </c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171">
        <f t="shared" si="1"/>
        <v>93</v>
      </c>
      <c r="P101" s="400" t="s">
        <v>189</v>
      </c>
      <c r="Q101" s="400"/>
      <c r="R101" s="400"/>
      <c r="S101" s="400"/>
      <c r="T101" s="400"/>
    </row>
    <row r="102" spans="1:20">
      <c r="A102" s="393" t="s">
        <v>280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94</v>
      </c>
      <c r="P102" s="394" t="s">
        <v>189</v>
      </c>
      <c r="Q102" s="394"/>
      <c r="R102" s="394"/>
      <c r="S102" s="394"/>
      <c r="T102" s="394"/>
    </row>
    <row r="103" spans="1:20">
      <c r="A103" s="393" t="s">
        <v>281</v>
      </c>
      <c r="B103" s="393"/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170">
        <f t="shared" si="1"/>
        <v>95</v>
      </c>
      <c r="P103" s="394" t="s">
        <v>189</v>
      </c>
      <c r="Q103" s="394"/>
      <c r="R103" s="394"/>
      <c r="S103" s="394"/>
      <c r="T103" s="394"/>
    </row>
    <row r="104" spans="1:20">
      <c r="A104" s="402" t="s">
        <v>567</v>
      </c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170">
        <f t="shared" si="1"/>
        <v>96</v>
      </c>
      <c r="P104" s="394" t="s">
        <v>189</v>
      </c>
      <c r="Q104" s="394"/>
      <c r="R104" s="394"/>
      <c r="S104" s="394"/>
      <c r="T104" s="394"/>
    </row>
    <row r="105" spans="1:20">
      <c r="A105" s="393" t="s">
        <v>283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97</v>
      </c>
      <c r="P105" s="394" t="s">
        <v>189</v>
      </c>
      <c r="Q105" s="394"/>
      <c r="R105" s="394"/>
      <c r="S105" s="394"/>
      <c r="T105" s="394"/>
    </row>
    <row r="106" spans="1:20">
      <c r="A106" s="393" t="s">
        <v>284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98</v>
      </c>
      <c r="P106" s="394" t="s">
        <v>189</v>
      </c>
      <c r="Q106" s="394"/>
      <c r="R106" s="394"/>
      <c r="S106" s="394"/>
      <c r="T106" s="394"/>
    </row>
    <row r="107" spans="1:20">
      <c r="A107" s="393" t="s">
        <v>285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99</v>
      </c>
      <c r="P107" s="394" t="s">
        <v>189</v>
      </c>
      <c r="Q107" s="394"/>
      <c r="R107" s="394"/>
      <c r="S107" s="394"/>
      <c r="T107" s="394"/>
    </row>
    <row r="108" spans="1:20">
      <c r="A108" s="393" t="s">
        <v>286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100</v>
      </c>
      <c r="P108" s="394" t="s">
        <v>189</v>
      </c>
      <c r="Q108" s="394"/>
      <c r="R108" s="394"/>
      <c r="S108" s="394"/>
      <c r="T108" s="394"/>
    </row>
    <row r="109" spans="1:20">
      <c r="A109" s="393" t="s">
        <v>287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101</v>
      </c>
      <c r="P109" s="394" t="s">
        <v>189</v>
      </c>
      <c r="Q109" s="394"/>
      <c r="R109" s="394"/>
      <c r="S109" s="394"/>
      <c r="T109" s="394"/>
    </row>
    <row r="110" spans="1:20">
      <c r="A110" s="393" t="s">
        <v>288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102</v>
      </c>
      <c r="P110" s="394" t="s">
        <v>189</v>
      </c>
      <c r="Q110" s="394"/>
      <c r="R110" s="394"/>
      <c r="S110" s="394"/>
      <c r="T110" s="394"/>
    </row>
    <row r="111" spans="1:20">
      <c r="A111" s="393" t="s">
        <v>289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103</v>
      </c>
      <c r="P111" s="394" t="s">
        <v>189</v>
      </c>
      <c r="Q111" s="394"/>
      <c r="R111" s="394"/>
      <c r="S111" s="394"/>
      <c r="T111" s="394"/>
    </row>
    <row r="112" spans="1:20">
      <c r="A112" s="393" t="s">
        <v>290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104</v>
      </c>
      <c r="P112" s="394" t="s">
        <v>189</v>
      </c>
      <c r="Q112" s="394"/>
      <c r="R112" s="394"/>
      <c r="S112" s="394"/>
      <c r="T112" s="394"/>
    </row>
    <row r="113" spans="1:20">
      <c r="A113" s="393" t="s">
        <v>291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105</v>
      </c>
      <c r="P113" s="394" t="s">
        <v>189</v>
      </c>
      <c r="Q113" s="394"/>
      <c r="R113" s="394"/>
      <c r="S113" s="394"/>
      <c r="T113" s="394"/>
    </row>
    <row r="114" spans="1:20">
      <c r="A114" s="393" t="s">
        <v>292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106</v>
      </c>
      <c r="P114" s="394" t="s">
        <v>189</v>
      </c>
      <c r="Q114" s="394"/>
      <c r="R114" s="394"/>
      <c r="S114" s="394"/>
      <c r="T114" s="394"/>
    </row>
    <row r="115" spans="1:20">
      <c r="A115" s="393" t="s">
        <v>293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107</v>
      </c>
      <c r="P115" s="394" t="s">
        <v>189</v>
      </c>
      <c r="Q115" s="394"/>
      <c r="R115" s="394"/>
      <c r="S115" s="394"/>
      <c r="T115" s="394"/>
    </row>
    <row r="116" spans="1:20">
      <c r="A116" s="393" t="s">
        <v>294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108</v>
      </c>
      <c r="P116" s="394" t="s">
        <v>189</v>
      </c>
      <c r="Q116" s="394"/>
      <c r="R116" s="394"/>
      <c r="S116" s="394"/>
      <c r="T116" s="394"/>
    </row>
    <row r="117" spans="1:20">
      <c r="A117" s="393" t="s">
        <v>295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109</v>
      </c>
      <c r="P117" s="394" t="s">
        <v>189</v>
      </c>
      <c r="Q117" s="394"/>
      <c r="R117" s="394"/>
      <c r="S117" s="394"/>
      <c r="T117" s="394"/>
    </row>
    <row r="118" spans="1:20">
      <c r="A118" s="393" t="s">
        <v>296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110</v>
      </c>
      <c r="P118" s="394" t="s">
        <v>189</v>
      </c>
      <c r="Q118" s="394"/>
      <c r="R118" s="394"/>
      <c r="S118" s="394"/>
      <c r="T118" s="394"/>
    </row>
    <row r="119" spans="1:20">
      <c r="A119" s="393" t="s">
        <v>297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111</v>
      </c>
      <c r="P119" s="394" t="s">
        <v>189</v>
      </c>
      <c r="Q119" s="394"/>
      <c r="R119" s="394"/>
      <c r="S119" s="394"/>
      <c r="T119" s="394"/>
    </row>
    <row r="120" spans="1:20">
      <c r="A120" s="393" t="s">
        <v>298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112</v>
      </c>
      <c r="P120" s="394" t="s">
        <v>189</v>
      </c>
      <c r="Q120" s="394"/>
      <c r="R120" s="394"/>
      <c r="S120" s="394"/>
      <c r="T120" s="394"/>
    </row>
    <row r="121" spans="1:20">
      <c r="A121" s="393" t="s">
        <v>299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113</v>
      </c>
      <c r="P121" s="394" t="s">
        <v>189</v>
      </c>
      <c r="Q121" s="394"/>
      <c r="R121" s="394"/>
      <c r="S121" s="394"/>
      <c r="T121" s="394"/>
    </row>
    <row r="122" spans="1:20">
      <c r="A122" s="393" t="s">
        <v>300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114</v>
      </c>
      <c r="P122" s="394" t="s">
        <v>189</v>
      </c>
      <c r="Q122" s="394"/>
      <c r="R122" s="394"/>
      <c r="S122" s="394"/>
      <c r="T122" s="394"/>
    </row>
    <row r="123" spans="1:20">
      <c r="A123" s="393" t="s">
        <v>301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115</v>
      </c>
      <c r="P123" s="394" t="s">
        <v>189</v>
      </c>
      <c r="Q123" s="394"/>
      <c r="R123" s="394"/>
      <c r="S123" s="394"/>
      <c r="T123" s="394"/>
    </row>
    <row r="124" spans="1:20">
      <c r="A124" s="393" t="s">
        <v>302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116</v>
      </c>
      <c r="P124" s="394" t="s">
        <v>189</v>
      </c>
      <c r="Q124" s="394"/>
      <c r="R124" s="394"/>
      <c r="S124" s="394"/>
      <c r="T124" s="394"/>
    </row>
    <row r="125" spans="1:20">
      <c r="A125" s="393" t="s">
        <v>303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117</v>
      </c>
      <c r="P125" s="394" t="s">
        <v>189</v>
      </c>
      <c r="Q125" s="394"/>
      <c r="R125" s="394"/>
      <c r="S125" s="394"/>
      <c r="T125" s="394"/>
    </row>
    <row r="126" spans="1:20">
      <c r="A126" s="393" t="s">
        <v>304</v>
      </c>
      <c r="B126" s="393"/>
      <c r="C126" s="393"/>
      <c r="D126" s="393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170">
        <f t="shared" si="1"/>
        <v>118</v>
      </c>
      <c r="P126" s="394" t="s">
        <v>189</v>
      </c>
      <c r="Q126" s="394"/>
      <c r="R126" s="394"/>
      <c r="S126" s="394"/>
      <c r="T126" s="394"/>
    </row>
    <row r="127" spans="1:20">
      <c r="A127" s="401" t="s">
        <v>569</v>
      </c>
      <c r="B127" s="401"/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  <c r="O127" s="171">
        <f t="shared" si="1"/>
        <v>119</v>
      </c>
      <c r="P127" s="400" t="s">
        <v>189</v>
      </c>
      <c r="Q127" s="400"/>
      <c r="R127" s="400"/>
      <c r="S127" s="400"/>
      <c r="T127" s="400"/>
    </row>
    <row r="128" spans="1:20">
      <c r="A128" s="402" t="s">
        <v>570</v>
      </c>
      <c r="B128" s="402"/>
      <c r="C128" s="402"/>
      <c r="D128" s="402"/>
      <c r="E128" s="402"/>
      <c r="F128" s="402"/>
      <c r="G128" s="402"/>
      <c r="H128" s="402"/>
      <c r="I128" s="402"/>
      <c r="J128" s="402"/>
      <c r="K128" s="402"/>
      <c r="L128" s="402"/>
      <c r="M128" s="402"/>
      <c r="N128" s="402"/>
      <c r="O128" s="170">
        <f t="shared" si="1"/>
        <v>120</v>
      </c>
      <c r="P128" s="394" t="s">
        <v>189</v>
      </c>
      <c r="Q128" s="394"/>
      <c r="R128" s="394"/>
      <c r="S128" s="394"/>
      <c r="T128" s="394"/>
    </row>
    <row r="129" spans="1:20">
      <c r="A129" s="393" t="s">
        <v>305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121</v>
      </c>
      <c r="P129" s="394" t="s">
        <v>189</v>
      </c>
      <c r="Q129" s="394"/>
      <c r="R129" s="394"/>
      <c r="S129" s="394"/>
      <c r="T129" s="394"/>
    </row>
    <row r="130" spans="1:20">
      <c r="A130" s="393" t="s">
        <v>306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122</v>
      </c>
      <c r="P130" s="394" t="s">
        <v>189</v>
      </c>
      <c r="Q130" s="394"/>
      <c r="R130" s="394"/>
      <c r="S130" s="394"/>
      <c r="T130" s="394"/>
    </row>
    <row r="131" spans="1:20">
      <c r="A131" s="393" t="s">
        <v>307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123</v>
      </c>
      <c r="P131" s="394" t="s">
        <v>189</v>
      </c>
      <c r="Q131" s="394"/>
      <c r="R131" s="394"/>
      <c r="S131" s="394"/>
      <c r="T131" s="394"/>
    </row>
    <row r="132" spans="1:20">
      <c r="A132" s="393" t="s">
        <v>308</v>
      </c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170">
        <f t="shared" si="1"/>
        <v>124</v>
      </c>
      <c r="P132" s="394" t="s">
        <v>189</v>
      </c>
      <c r="Q132" s="394"/>
      <c r="R132" s="394"/>
      <c r="S132" s="394"/>
      <c r="T132" s="394"/>
    </row>
    <row r="133" spans="1:20">
      <c r="A133" s="401" t="s">
        <v>572</v>
      </c>
      <c r="B133" s="401"/>
      <c r="C133" s="401"/>
      <c r="D133" s="401"/>
      <c r="E133" s="401"/>
      <c r="F133" s="401"/>
      <c r="G133" s="401"/>
      <c r="H133" s="401"/>
      <c r="I133" s="401"/>
      <c r="J133" s="401"/>
      <c r="K133" s="401"/>
      <c r="L133" s="401"/>
      <c r="M133" s="401"/>
      <c r="N133" s="401"/>
      <c r="O133" s="171">
        <f t="shared" si="1"/>
        <v>125</v>
      </c>
      <c r="P133" s="400" t="s">
        <v>189</v>
      </c>
      <c r="Q133" s="400"/>
      <c r="R133" s="400"/>
      <c r="S133" s="400"/>
      <c r="T133" s="400"/>
    </row>
    <row r="134" spans="1:20">
      <c r="A134" s="393" t="s">
        <v>309</v>
      </c>
      <c r="B134" s="393"/>
      <c r="C134" s="393"/>
      <c r="D134" s="393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170">
        <f t="shared" si="1"/>
        <v>126</v>
      </c>
      <c r="P134" s="394" t="s">
        <v>189</v>
      </c>
      <c r="Q134" s="394"/>
      <c r="R134" s="394"/>
      <c r="S134" s="394"/>
      <c r="T134" s="394"/>
    </row>
    <row r="135" spans="1:20">
      <c r="A135" s="401" t="s">
        <v>573</v>
      </c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171">
        <f t="shared" si="1"/>
        <v>127</v>
      </c>
      <c r="P135" s="400" t="s">
        <v>189</v>
      </c>
      <c r="Q135" s="400"/>
      <c r="R135" s="400"/>
      <c r="S135" s="400"/>
      <c r="T135" s="400"/>
    </row>
    <row r="136" spans="1:20">
      <c r="A136" s="393" t="s">
        <v>310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128</v>
      </c>
      <c r="P136" s="394" t="s">
        <v>189</v>
      </c>
      <c r="Q136" s="394"/>
      <c r="R136" s="394"/>
      <c r="S136" s="394"/>
      <c r="T136" s="394"/>
    </row>
    <row r="137" spans="1:20">
      <c r="A137" s="393" t="s">
        <v>311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si="1"/>
        <v>129</v>
      </c>
      <c r="P137" s="394" t="s">
        <v>189</v>
      </c>
      <c r="Q137" s="394"/>
      <c r="R137" s="394"/>
      <c r="S137" s="394"/>
      <c r="T137" s="394"/>
    </row>
    <row r="138" spans="1:20">
      <c r="A138" s="393" t="s">
        <v>312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ref="O138:O201" si="2">O137+1</f>
        <v>130</v>
      </c>
      <c r="P138" s="394" t="s">
        <v>189</v>
      </c>
      <c r="Q138" s="394"/>
      <c r="R138" s="394"/>
      <c r="S138" s="394"/>
      <c r="T138" s="394"/>
    </row>
    <row r="139" spans="1:20">
      <c r="A139" s="393" t="s">
        <v>313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131</v>
      </c>
      <c r="P139" s="394" t="s">
        <v>189</v>
      </c>
      <c r="Q139" s="394"/>
      <c r="R139" s="394"/>
      <c r="S139" s="394"/>
      <c r="T139" s="394"/>
    </row>
    <row r="140" spans="1:20">
      <c r="A140" s="393" t="s">
        <v>314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132</v>
      </c>
      <c r="P140" s="394" t="s">
        <v>189</v>
      </c>
      <c r="Q140" s="394"/>
      <c r="R140" s="394"/>
      <c r="S140" s="394"/>
      <c r="T140" s="394"/>
    </row>
    <row r="141" spans="1:20">
      <c r="A141" s="393" t="s">
        <v>315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133</v>
      </c>
      <c r="P141" s="394" t="s">
        <v>189</v>
      </c>
      <c r="Q141" s="394"/>
      <c r="R141" s="394"/>
      <c r="S141" s="394"/>
      <c r="T141" s="394"/>
    </row>
    <row r="142" spans="1:20">
      <c r="A142" s="393" t="s">
        <v>316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134</v>
      </c>
      <c r="P142" s="394" t="s">
        <v>189</v>
      </c>
      <c r="Q142" s="394"/>
      <c r="R142" s="394"/>
      <c r="S142" s="394"/>
      <c r="T142" s="394"/>
    </row>
    <row r="143" spans="1:20">
      <c r="A143" s="393" t="s">
        <v>317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135</v>
      </c>
      <c r="P143" s="394" t="s">
        <v>189</v>
      </c>
      <c r="Q143" s="394"/>
      <c r="R143" s="394"/>
      <c r="S143" s="394"/>
      <c r="T143" s="394"/>
    </row>
    <row r="144" spans="1:20">
      <c r="A144" s="393" t="s">
        <v>318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136</v>
      </c>
      <c r="P144" s="394" t="s">
        <v>189</v>
      </c>
      <c r="Q144" s="394"/>
      <c r="R144" s="394"/>
      <c r="S144" s="394"/>
      <c r="T144" s="394"/>
    </row>
    <row r="145" spans="1:20">
      <c r="A145" s="393" t="s">
        <v>319</v>
      </c>
      <c r="B145" s="393"/>
      <c r="C145" s="393"/>
      <c r="D145" s="393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170">
        <f t="shared" si="2"/>
        <v>137</v>
      </c>
      <c r="P145" s="394" t="s">
        <v>189</v>
      </c>
      <c r="Q145" s="394"/>
      <c r="R145" s="394"/>
      <c r="S145" s="394"/>
      <c r="T145" s="394"/>
    </row>
    <row r="146" spans="1:20">
      <c r="A146" s="401" t="s">
        <v>574</v>
      </c>
      <c r="B146" s="401"/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171">
        <f t="shared" si="2"/>
        <v>138</v>
      </c>
      <c r="P146" s="400" t="s">
        <v>189</v>
      </c>
      <c r="Q146" s="400"/>
      <c r="R146" s="400"/>
      <c r="S146" s="400"/>
      <c r="T146" s="400"/>
    </row>
    <row r="147" spans="1:20">
      <c r="A147" s="393" t="s">
        <v>320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139</v>
      </c>
      <c r="P147" s="394" t="s">
        <v>189</v>
      </c>
      <c r="Q147" s="394"/>
      <c r="R147" s="394"/>
      <c r="S147" s="394"/>
      <c r="T147" s="394"/>
    </row>
    <row r="148" spans="1:20">
      <c r="A148" s="393" t="s">
        <v>321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140</v>
      </c>
      <c r="P148" s="394" t="s">
        <v>189</v>
      </c>
      <c r="Q148" s="394"/>
      <c r="R148" s="394"/>
      <c r="S148" s="394"/>
      <c r="T148" s="394"/>
    </row>
    <row r="149" spans="1:20">
      <c r="A149" s="393" t="s">
        <v>322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141</v>
      </c>
      <c r="P149" s="394" t="s">
        <v>189</v>
      </c>
      <c r="Q149" s="394"/>
      <c r="R149" s="394"/>
      <c r="S149" s="394"/>
      <c r="T149" s="394"/>
    </row>
    <row r="150" spans="1:20">
      <c r="A150" s="393" t="s">
        <v>323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142</v>
      </c>
      <c r="P150" s="394" t="s">
        <v>189</v>
      </c>
      <c r="Q150" s="394"/>
      <c r="R150" s="394"/>
      <c r="S150" s="394"/>
      <c r="T150" s="394"/>
    </row>
    <row r="151" spans="1:20">
      <c r="A151" s="393" t="s">
        <v>324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143</v>
      </c>
      <c r="P151" s="394" t="s">
        <v>189</v>
      </c>
      <c r="Q151" s="394"/>
      <c r="R151" s="394"/>
      <c r="S151" s="394"/>
      <c r="T151" s="394"/>
    </row>
    <row r="152" spans="1:20">
      <c r="A152" s="393" t="s">
        <v>325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144</v>
      </c>
      <c r="P152" s="394" t="s">
        <v>189</v>
      </c>
      <c r="Q152" s="394"/>
      <c r="R152" s="394"/>
      <c r="S152" s="394"/>
      <c r="T152" s="394"/>
    </row>
    <row r="153" spans="1:20">
      <c r="A153" s="393" t="s">
        <v>326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145</v>
      </c>
      <c r="P153" s="394" t="s">
        <v>189</v>
      </c>
      <c r="Q153" s="394"/>
      <c r="R153" s="394"/>
      <c r="S153" s="394"/>
      <c r="T153" s="394"/>
    </row>
    <row r="154" spans="1:20">
      <c r="A154" s="393" t="s">
        <v>327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146</v>
      </c>
      <c r="P154" s="394" t="s">
        <v>189</v>
      </c>
      <c r="Q154" s="394"/>
      <c r="R154" s="394"/>
      <c r="S154" s="394"/>
      <c r="T154" s="394"/>
    </row>
    <row r="155" spans="1:20">
      <c r="A155" s="393" t="s">
        <v>328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147</v>
      </c>
      <c r="P155" s="394" t="s">
        <v>189</v>
      </c>
      <c r="Q155" s="394"/>
      <c r="R155" s="394"/>
      <c r="S155" s="394"/>
      <c r="T155" s="394"/>
    </row>
    <row r="156" spans="1:20">
      <c r="A156" s="393" t="s">
        <v>329</v>
      </c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170">
        <f t="shared" si="2"/>
        <v>148</v>
      </c>
      <c r="P156" s="394" t="s">
        <v>189</v>
      </c>
      <c r="Q156" s="394"/>
      <c r="R156" s="394"/>
      <c r="S156" s="394"/>
      <c r="T156" s="394"/>
    </row>
    <row r="157" spans="1:20">
      <c r="A157" s="401" t="s">
        <v>575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1"/>
      <c r="L157" s="401"/>
      <c r="M157" s="401"/>
      <c r="N157" s="401"/>
      <c r="O157" s="171">
        <f t="shared" si="2"/>
        <v>149</v>
      </c>
      <c r="P157" s="400" t="s">
        <v>189</v>
      </c>
      <c r="Q157" s="400"/>
      <c r="R157" s="400"/>
      <c r="S157" s="400"/>
      <c r="T157" s="400"/>
    </row>
    <row r="158" spans="1:20">
      <c r="A158" s="393" t="s">
        <v>330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150</v>
      </c>
      <c r="P158" s="394" t="s">
        <v>189</v>
      </c>
      <c r="Q158" s="394"/>
      <c r="R158" s="394"/>
      <c r="S158" s="394"/>
      <c r="T158" s="394"/>
    </row>
    <row r="159" spans="1:20">
      <c r="A159" s="393" t="s">
        <v>331</v>
      </c>
      <c r="B159" s="393"/>
      <c r="C159" s="393"/>
      <c r="D159" s="393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170">
        <f t="shared" si="2"/>
        <v>151</v>
      </c>
      <c r="P159" s="394" t="s">
        <v>189</v>
      </c>
      <c r="Q159" s="394"/>
      <c r="R159" s="394"/>
      <c r="S159" s="394"/>
      <c r="T159" s="394"/>
    </row>
    <row r="160" spans="1:20">
      <c r="A160" s="398" t="s">
        <v>332</v>
      </c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171">
        <f t="shared" si="2"/>
        <v>152</v>
      </c>
      <c r="P160" s="400" t="s">
        <v>189</v>
      </c>
      <c r="Q160" s="400"/>
      <c r="R160" s="400"/>
      <c r="S160" s="400"/>
      <c r="T160" s="400"/>
    </row>
    <row r="161" spans="1:20">
      <c r="A161" s="393" t="s">
        <v>333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153</v>
      </c>
      <c r="P161" s="394" t="s">
        <v>189</v>
      </c>
      <c r="Q161" s="394"/>
      <c r="R161" s="394"/>
      <c r="S161" s="394"/>
      <c r="T161" s="394"/>
    </row>
    <row r="162" spans="1:20">
      <c r="A162" s="393" t="s">
        <v>334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154</v>
      </c>
      <c r="P162" s="394" t="s">
        <v>189</v>
      </c>
      <c r="Q162" s="394"/>
      <c r="R162" s="394"/>
      <c r="S162" s="394"/>
      <c r="T162" s="394"/>
    </row>
    <row r="163" spans="1:20">
      <c r="A163" s="393" t="s">
        <v>335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155</v>
      </c>
      <c r="P163" s="394" t="s">
        <v>189</v>
      </c>
      <c r="Q163" s="394"/>
      <c r="R163" s="394"/>
      <c r="S163" s="394"/>
      <c r="T163" s="394"/>
    </row>
    <row r="164" spans="1:20">
      <c r="A164" s="393" t="s">
        <v>336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156</v>
      </c>
      <c r="P164" s="394" t="s">
        <v>189</v>
      </c>
      <c r="Q164" s="394"/>
      <c r="R164" s="394"/>
      <c r="S164" s="394"/>
      <c r="T164" s="394"/>
    </row>
    <row r="165" spans="1:20">
      <c r="A165" s="393" t="s">
        <v>337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157</v>
      </c>
      <c r="P165" s="394" t="s">
        <v>189</v>
      </c>
      <c r="Q165" s="394"/>
      <c r="R165" s="394"/>
      <c r="S165" s="394"/>
      <c r="T165" s="394"/>
    </row>
    <row r="166" spans="1:20">
      <c r="A166" s="393" t="s">
        <v>338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158</v>
      </c>
      <c r="P166" s="394" t="s">
        <v>189</v>
      </c>
      <c r="Q166" s="394"/>
      <c r="R166" s="394"/>
      <c r="S166" s="394"/>
      <c r="T166" s="394"/>
    </row>
    <row r="167" spans="1:20">
      <c r="A167" s="393" t="s">
        <v>339</v>
      </c>
      <c r="B167" s="393"/>
      <c r="C167" s="393"/>
      <c r="D167" s="393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170">
        <f t="shared" si="2"/>
        <v>159</v>
      </c>
      <c r="P167" s="394" t="s">
        <v>189</v>
      </c>
      <c r="Q167" s="394"/>
      <c r="R167" s="394"/>
      <c r="S167" s="394"/>
      <c r="T167" s="394"/>
    </row>
    <row r="168" spans="1:20">
      <c r="A168" s="402" t="s">
        <v>576</v>
      </c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170">
        <f t="shared" si="2"/>
        <v>160</v>
      </c>
      <c r="P168" s="394" t="s">
        <v>189</v>
      </c>
      <c r="Q168" s="394"/>
      <c r="R168" s="394"/>
      <c r="S168" s="394"/>
      <c r="T168" s="394"/>
    </row>
    <row r="169" spans="1:20">
      <c r="A169" s="393" t="s">
        <v>340</v>
      </c>
      <c r="B169" s="393"/>
      <c r="C169" s="393"/>
      <c r="D169" s="393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170">
        <f t="shared" si="2"/>
        <v>161</v>
      </c>
      <c r="P169" s="394" t="s">
        <v>189</v>
      </c>
      <c r="Q169" s="394"/>
      <c r="R169" s="394"/>
      <c r="S169" s="394"/>
      <c r="T169" s="394"/>
    </row>
    <row r="170" spans="1:20">
      <c r="A170" s="401" t="s">
        <v>577</v>
      </c>
      <c r="B170" s="401"/>
      <c r="C170" s="401"/>
      <c r="D170" s="401"/>
      <c r="E170" s="401"/>
      <c r="F170" s="401"/>
      <c r="G170" s="401"/>
      <c r="H170" s="401"/>
      <c r="I170" s="401"/>
      <c r="J170" s="401"/>
      <c r="K170" s="401"/>
      <c r="L170" s="401"/>
      <c r="M170" s="401"/>
      <c r="N170" s="401"/>
      <c r="O170" s="171">
        <f t="shared" si="2"/>
        <v>162</v>
      </c>
      <c r="P170" s="400" t="s">
        <v>189</v>
      </c>
      <c r="Q170" s="400"/>
      <c r="R170" s="400"/>
      <c r="S170" s="400"/>
      <c r="T170" s="400"/>
    </row>
    <row r="171" spans="1:20">
      <c r="A171" s="393" t="s">
        <v>341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163</v>
      </c>
      <c r="P171" s="394" t="s">
        <v>189</v>
      </c>
      <c r="Q171" s="394"/>
      <c r="R171" s="394"/>
      <c r="S171" s="394"/>
      <c r="T171" s="394"/>
    </row>
    <row r="172" spans="1:20">
      <c r="A172" s="393" t="s">
        <v>342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164</v>
      </c>
      <c r="P172" s="394" t="s">
        <v>189</v>
      </c>
      <c r="Q172" s="394"/>
      <c r="R172" s="394"/>
      <c r="S172" s="394"/>
      <c r="T172" s="394"/>
    </row>
    <row r="173" spans="1:20">
      <c r="A173" s="393" t="s">
        <v>343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165</v>
      </c>
      <c r="P173" s="394" t="s">
        <v>189</v>
      </c>
      <c r="Q173" s="394"/>
      <c r="R173" s="394"/>
      <c r="S173" s="394"/>
      <c r="T173" s="394"/>
    </row>
    <row r="174" spans="1:20">
      <c r="A174" s="393" t="s">
        <v>344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166</v>
      </c>
      <c r="P174" s="394" t="s">
        <v>189</v>
      </c>
      <c r="Q174" s="394"/>
      <c r="R174" s="394"/>
      <c r="S174" s="394"/>
      <c r="T174" s="394"/>
    </row>
    <row r="175" spans="1:20">
      <c r="A175" s="393" t="s">
        <v>345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167</v>
      </c>
      <c r="P175" s="394" t="s">
        <v>189</v>
      </c>
      <c r="Q175" s="394"/>
      <c r="R175" s="394"/>
      <c r="S175" s="394"/>
      <c r="T175" s="394"/>
    </row>
    <row r="176" spans="1:20">
      <c r="A176" s="393" t="s">
        <v>346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168</v>
      </c>
      <c r="P176" s="394" t="s">
        <v>189</v>
      </c>
      <c r="Q176" s="394"/>
      <c r="R176" s="394"/>
      <c r="S176" s="394"/>
      <c r="T176" s="394"/>
    </row>
    <row r="177" spans="1:20">
      <c r="A177" s="393" t="s">
        <v>347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169</v>
      </c>
      <c r="P177" s="394" t="s">
        <v>189</v>
      </c>
      <c r="Q177" s="394"/>
      <c r="R177" s="394"/>
      <c r="S177" s="394"/>
      <c r="T177" s="394"/>
    </row>
    <row r="178" spans="1:20">
      <c r="A178" s="393" t="s">
        <v>348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170</v>
      </c>
      <c r="P178" s="394" t="s">
        <v>189</v>
      </c>
      <c r="Q178" s="394"/>
      <c r="R178" s="394"/>
      <c r="S178" s="394"/>
      <c r="T178" s="394"/>
    </row>
    <row r="179" spans="1:20">
      <c r="A179" s="393" t="s">
        <v>349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171</v>
      </c>
      <c r="P179" s="394" t="s">
        <v>189</v>
      </c>
      <c r="Q179" s="394"/>
      <c r="R179" s="394"/>
      <c r="S179" s="394"/>
      <c r="T179" s="394"/>
    </row>
    <row r="180" spans="1:20">
      <c r="A180" s="393" t="s">
        <v>350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172</v>
      </c>
      <c r="P180" s="394" t="s">
        <v>189</v>
      </c>
      <c r="Q180" s="394"/>
      <c r="R180" s="394"/>
      <c r="S180" s="394"/>
      <c r="T180" s="394"/>
    </row>
    <row r="181" spans="1:20">
      <c r="A181" s="393" t="s">
        <v>351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173</v>
      </c>
      <c r="P181" s="394" t="s">
        <v>189</v>
      </c>
      <c r="Q181" s="394"/>
      <c r="R181" s="394"/>
      <c r="S181" s="394"/>
      <c r="T181" s="394"/>
    </row>
    <row r="182" spans="1:20">
      <c r="A182" s="393" t="s">
        <v>352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174</v>
      </c>
      <c r="P182" s="394" t="s">
        <v>189</v>
      </c>
      <c r="Q182" s="394"/>
      <c r="R182" s="394"/>
      <c r="S182" s="394"/>
      <c r="T182" s="394"/>
    </row>
    <row r="183" spans="1:20">
      <c r="A183" s="393" t="s">
        <v>353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175</v>
      </c>
      <c r="P183" s="394" t="s">
        <v>189</v>
      </c>
      <c r="Q183" s="394"/>
      <c r="R183" s="394"/>
      <c r="S183" s="394"/>
      <c r="T183" s="394"/>
    </row>
    <row r="184" spans="1:20">
      <c r="A184" s="393" t="s">
        <v>354</v>
      </c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170">
        <f t="shared" si="2"/>
        <v>176</v>
      </c>
      <c r="P184" s="394" t="s">
        <v>189</v>
      </c>
      <c r="Q184" s="394"/>
      <c r="R184" s="394"/>
      <c r="S184" s="394"/>
      <c r="T184" s="394"/>
    </row>
    <row r="185" spans="1:20">
      <c r="A185" s="401" t="s">
        <v>578</v>
      </c>
      <c r="B185" s="401"/>
      <c r="C185" s="40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171">
        <f t="shared" si="2"/>
        <v>177</v>
      </c>
      <c r="P185" s="400" t="s">
        <v>189</v>
      </c>
      <c r="Q185" s="400"/>
      <c r="R185" s="400"/>
      <c r="S185" s="400"/>
      <c r="T185" s="400"/>
    </row>
    <row r="186" spans="1:20">
      <c r="A186" s="393" t="s">
        <v>355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178</v>
      </c>
      <c r="P186" s="394" t="s">
        <v>189</v>
      </c>
      <c r="Q186" s="394"/>
      <c r="R186" s="394"/>
      <c r="S186" s="394"/>
      <c r="T186" s="394"/>
    </row>
    <row r="187" spans="1:20">
      <c r="A187" s="393" t="s">
        <v>356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179</v>
      </c>
      <c r="P187" s="394" t="s">
        <v>189</v>
      </c>
      <c r="Q187" s="394"/>
      <c r="R187" s="394"/>
      <c r="S187" s="394"/>
      <c r="T187" s="394"/>
    </row>
    <row r="188" spans="1:20">
      <c r="A188" s="393" t="s">
        <v>357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180</v>
      </c>
      <c r="P188" s="394" t="s">
        <v>189</v>
      </c>
      <c r="Q188" s="394"/>
      <c r="R188" s="394"/>
      <c r="S188" s="394"/>
      <c r="T188" s="394"/>
    </row>
    <row r="189" spans="1:20">
      <c r="A189" s="393" t="s">
        <v>358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181</v>
      </c>
      <c r="P189" s="394" t="s">
        <v>189</v>
      </c>
      <c r="Q189" s="394"/>
      <c r="R189" s="394"/>
      <c r="S189" s="394"/>
      <c r="T189" s="394"/>
    </row>
    <row r="190" spans="1:20">
      <c r="A190" s="393" t="s">
        <v>359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182</v>
      </c>
      <c r="P190" s="394" t="s">
        <v>189</v>
      </c>
      <c r="Q190" s="394"/>
      <c r="R190" s="394"/>
      <c r="S190" s="394"/>
      <c r="T190" s="394"/>
    </row>
    <row r="191" spans="1:20">
      <c r="A191" s="393" t="s">
        <v>360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183</v>
      </c>
      <c r="P191" s="394" t="s">
        <v>189</v>
      </c>
      <c r="Q191" s="394"/>
      <c r="R191" s="394"/>
      <c r="S191" s="394"/>
      <c r="T191" s="394"/>
    </row>
    <row r="192" spans="1:20">
      <c r="A192" s="393" t="s">
        <v>361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184</v>
      </c>
      <c r="P192" s="394" t="s">
        <v>189</v>
      </c>
      <c r="Q192" s="394"/>
      <c r="R192" s="394"/>
      <c r="S192" s="394"/>
      <c r="T192" s="394"/>
    </row>
    <row r="193" spans="1:20">
      <c r="A193" s="393" t="s">
        <v>363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185</v>
      </c>
      <c r="P193" s="394" t="s">
        <v>189</v>
      </c>
      <c r="Q193" s="394"/>
      <c r="R193" s="394"/>
      <c r="S193" s="394"/>
      <c r="T193" s="394"/>
    </row>
    <row r="194" spans="1:20">
      <c r="A194" s="393" t="s">
        <v>364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186</v>
      </c>
      <c r="P194" s="394" t="s">
        <v>189</v>
      </c>
      <c r="Q194" s="394"/>
      <c r="R194" s="394"/>
      <c r="S194" s="394"/>
      <c r="T194" s="394"/>
    </row>
    <row r="195" spans="1:20">
      <c r="A195" s="393" t="s">
        <v>365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187</v>
      </c>
      <c r="P195" s="394" t="s">
        <v>189</v>
      </c>
      <c r="Q195" s="394"/>
      <c r="R195" s="394"/>
      <c r="S195" s="394"/>
      <c r="T195" s="394"/>
    </row>
    <row r="196" spans="1:20">
      <c r="A196" s="393" t="s">
        <v>366</v>
      </c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170">
        <f t="shared" si="2"/>
        <v>188</v>
      </c>
      <c r="P196" s="394" t="s">
        <v>189</v>
      </c>
      <c r="Q196" s="394"/>
      <c r="R196" s="394"/>
      <c r="S196" s="394"/>
      <c r="T196" s="394"/>
    </row>
    <row r="197" spans="1:20">
      <c r="A197" s="401" t="s">
        <v>579</v>
      </c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401"/>
      <c r="M197" s="401"/>
      <c r="N197" s="401"/>
      <c r="O197" s="171">
        <f t="shared" si="2"/>
        <v>189</v>
      </c>
      <c r="P197" s="400" t="s">
        <v>189</v>
      </c>
      <c r="Q197" s="400"/>
      <c r="R197" s="400"/>
      <c r="S197" s="400"/>
      <c r="T197" s="400"/>
    </row>
    <row r="198" spans="1:20">
      <c r="A198" s="393" t="s">
        <v>367</v>
      </c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170">
        <f t="shared" si="2"/>
        <v>190</v>
      </c>
      <c r="P198" s="394" t="s">
        <v>189</v>
      </c>
      <c r="Q198" s="394"/>
      <c r="R198" s="394"/>
      <c r="S198" s="394"/>
      <c r="T198" s="394"/>
    </row>
    <row r="199" spans="1:20">
      <c r="A199" s="402" t="s">
        <v>580</v>
      </c>
      <c r="B199" s="402"/>
      <c r="C199" s="402"/>
      <c r="D199" s="402"/>
      <c r="E199" s="402"/>
      <c r="F199" s="402"/>
      <c r="G199" s="402"/>
      <c r="H199" s="402"/>
      <c r="I199" s="402"/>
      <c r="J199" s="402"/>
      <c r="K199" s="402"/>
      <c r="L199" s="402"/>
      <c r="M199" s="402"/>
      <c r="N199" s="402"/>
      <c r="O199" s="170">
        <f t="shared" si="2"/>
        <v>191</v>
      </c>
      <c r="P199" s="394" t="s">
        <v>189</v>
      </c>
      <c r="Q199" s="394"/>
      <c r="R199" s="394"/>
      <c r="S199" s="394"/>
      <c r="T199" s="394"/>
    </row>
    <row r="200" spans="1:20">
      <c r="A200" s="393" t="s">
        <v>368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192</v>
      </c>
      <c r="P200" s="394" t="s">
        <v>189</v>
      </c>
      <c r="Q200" s="394"/>
      <c r="R200" s="394"/>
      <c r="S200" s="394"/>
      <c r="T200" s="394"/>
    </row>
    <row r="201" spans="1:20">
      <c r="A201" s="393" t="s">
        <v>369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si="2"/>
        <v>193</v>
      </c>
      <c r="P201" s="394" t="s">
        <v>189</v>
      </c>
      <c r="Q201" s="394"/>
      <c r="R201" s="394"/>
      <c r="S201" s="394"/>
      <c r="T201" s="394"/>
    </row>
    <row r="202" spans="1:20">
      <c r="A202" s="393" t="s">
        <v>370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ref="O202:O265" si="3">O201+1</f>
        <v>194</v>
      </c>
      <c r="P202" s="394" t="s">
        <v>992</v>
      </c>
      <c r="Q202" s="394"/>
      <c r="R202" s="394"/>
      <c r="S202" s="394"/>
      <c r="T202" s="394"/>
    </row>
    <row r="203" spans="1:20">
      <c r="A203" s="393" t="s">
        <v>371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195</v>
      </c>
      <c r="P203" s="394" t="s">
        <v>189</v>
      </c>
      <c r="Q203" s="394"/>
      <c r="R203" s="394"/>
      <c r="S203" s="394"/>
      <c r="T203" s="394"/>
    </row>
    <row r="204" spans="1:20">
      <c r="A204" s="393" t="s">
        <v>372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196</v>
      </c>
      <c r="P204" s="394" t="s">
        <v>189</v>
      </c>
      <c r="Q204" s="394"/>
      <c r="R204" s="394"/>
      <c r="S204" s="394"/>
      <c r="T204" s="394"/>
    </row>
    <row r="205" spans="1:20">
      <c r="A205" s="393" t="s">
        <v>373</v>
      </c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170">
        <f t="shared" si="3"/>
        <v>197</v>
      </c>
      <c r="P205" s="394" t="s">
        <v>993</v>
      </c>
      <c r="Q205" s="394"/>
      <c r="R205" s="394"/>
      <c r="S205" s="394"/>
      <c r="T205" s="394"/>
    </row>
    <row r="206" spans="1:20">
      <c r="A206" s="401" t="s">
        <v>581</v>
      </c>
      <c r="B206" s="401"/>
      <c r="C206" s="401"/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171">
        <f t="shared" si="3"/>
        <v>198</v>
      </c>
      <c r="P206" s="400" t="s">
        <v>994</v>
      </c>
      <c r="Q206" s="400"/>
      <c r="R206" s="400"/>
      <c r="S206" s="400"/>
      <c r="T206" s="400"/>
    </row>
    <row r="207" spans="1:20">
      <c r="A207" s="393" t="s">
        <v>374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199</v>
      </c>
      <c r="P207" s="394" t="s">
        <v>189</v>
      </c>
      <c r="Q207" s="394"/>
      <c r="R207" s="394"/>
      <c r="S207" s="394"/>
      <c r="T207" s="394"/>
    </row>
    <row r="208" spans="1:20">
      <c r="A208" s="393" t="s">
        <v>375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200</v>
      </c>
      <c r="P208" s="394" t="s">
        <v>189</v>
      </c>
      <c r="Q208" s="394"/>
      <c r="R208" s="394"/>
      <c r="S208" s="394"/>
      <c r="T208" s="394"/>
    </row>
    <row r="209" spans="1:20">
      <c r="A209" s="393" t="s">
        <v>376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201</v>
      </c>
      <c r="P209" s="394" t="s">
        <v>189</v>
      </c>
      <c r="Q209" s="394"/>
      <c r="R209" s="394"/>
      <c r="S209" s="394"/>
      <c r="T209" s="394"/>
    </row>
    <row r="210" spans="1:20">
      <c r="A210" s="393" t="s">
        <v>377</v>
      </c>
      <c r="B210" s="393"/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170">
        <f t="shared" si="3"/>
        <v>202</v>
      </c>
      <c r="P210" s="394" t="s">
        <v>189</v>
      </c>
      <c r="Q210" s="394"/>
      <c r="R210" s="394"/>
      <c r="S210" s="394"/>
      <c r="T210" s="394"/>
    </row>
    <row r="211" spans="1:20">
      <c r="A211" s="401" t="s">
        <v>582</v>
      </c>
      <c r="B211" s="401"/>
      <c r="C211" s="401"/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171">
        <f t="shared" si="3"/>
        <v>203</v>
      </c>
      <c r="P211" s="400" t="s">
        <v>189</v>
      </c>
      <c r="Q211" s="400"/>
      <c r="R211" s="400"/>
      <c r="S211" s="400"/>
      <c r="T211" s="400"/>
    </row>
    <row r="212" spans="1:20">
      <c r="A212" s="393" t="s">
        <v>378</v>
      </c>
      <c r="B212" s="393"/>
      <c r="C212" s="393"/>
      <c r="D212" s="393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170">
        <f t="shared" si="3"/>
        <v>204</v>
      </c>
      <c r="P212" s="394" t="s">
        <v>189</v>
      </c>
      <c r="Q212" s="394"/>
      <c r="R212" s="394"/>
      <c r="S212" s="394"/>
      <c r="T212" s="394"/>
    </row>
    <row r="213" spans="1:20">
      <c r="A213" s="401" t="s">
        <v>583</v>
      </c>
      <c r="B213" s="401"/>
      <c r="C213" s="401"/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171">
        <f t="shared" si="3"/>
        <v>205</v>
      </c>
      <c r="P213" s="400" t="s">
        <v>189</v>
      </c>
      <c r="Q213" s="400"/>
      <c r="R213" s="400"/>
      <c r="S213" s="400"/>
      <c r="T213" s="400"/>
    </row>
    <row r="214" spans="1:20">
      <c r="A214" s="393" t="s">
        <v>379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206</v>
      </c>
      <c r="P214" s="394" t="s">
        <v>189</v>
      </c>
      <c r="Q214" s="394"/>
      <c r="R214" s="394"/>
      <c r="S214" s="394"/>
      <c r="T214" s="394"/>
    </row>
    <row r="215" spans="1:20">
      <c r="A215" s="393" t="s">
        <v>380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207</v>
      </c>
      <c r="P215" s="394" t="s">
        <v>189</v>
      </c>
      <c r="Q215" s="394"/>
      <c r="R215" s="394"/>
      <c r="S215" s="394"/>
      <c r="T215" s="394"/>
    </row>
    <row r="216" spans="1:20">
      <c r="A216" s="393" t="s">
        <v>381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208</v>
      </c>
      <c r="P216" s="394" t="s">
        <v>189</v>
      </c>
      <c r="Q216" s="394"/>
      <c r="R216" s="394"/>
      <c r="S216" s="394"/>
      <c r="T216" s="394"/>
    </row>
    <row r="217" spans="1:20">
      <c r="A217" s="393" t="s">
        <v>382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209</v>
      </c>
      <c r="P217" s="394" t="s">
        <v>189</v>
      </c>
      <c r="Q217" s="394"/>
      <c r="R217" s="394"/>
      <c r="S217" s="394"/>
      <c r="T217" s="394"/>
    </row>
    <row r="218" spans="1:20">
      <c r="A218" s="393" t="s">
        <v>383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210</v>
      </c>
      <c r="P218" s="394" t="s">
        <v>189</v>
      </c>
      <c r="Q218" s="394"/>
      <c r="R218" s="394"/>
      <c r="S218" s="394"/>
      <c r="T218" s="394"/>
    </row>
    <row r="219" spans="1:20">
      <c r="A219" s="393" t="s">
        <v>384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211</v>
      </c>
      <c r="P219" s="394" t="s">
        <v>189</v>
      </c>
      <c r="Q219" s="394"/>
      <c r="R219" s="394"/>
      <c r="S219" s="394"/>
      <c r="T219" s="394"/>
    </row>
    <row r="220" spans="1:20">
      <c r="A220" s="393" t="s">
        <v>385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212</v>
      </c>
      <c r="P220" s="394" t="s">
        <v>189</v>
      </c>
      <c r="Q220" s="394"/>
      <c r="R220" s="394"/>
      <c r="S220" s="394"/>
      <c r="T220" s="394"/>
    </row>
    <row r="221" spans="1:20">
      <c r="A221" s="393" t="s">
        <v>386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213</v>
      </c>
      <c r="P221" s="394" t="s">
        <v>189</v>
      </c>
      <c r="Q221" s="394"/>
      <c r="R221" s="394"/>
      <c r="S221" s="394"/>
      <c r="T221" s="394"/>
    </row>
    <row r="222" spans="1:20">
      <c r="A222" s="393" t="s">
        <v>387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214</v>
      </c>
      <c r="P222" s="394" t="s">
        <v>189</v>
      </c>
      <c r="Q222" s="394"/>
      <c r="R222" s="394"/>
      <c r="S222" s="394"/>
      <c r="T222" s="394"/>
    </row>
    <row r="223" spans="1:20">
      <c r="A223" s="393" t="s">
        <v>388</v>
      </c>
      <c r="B223" s="393"/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170">
        <f t="shared" si="3"/>
        <v>215</v>
      </c>
      <c r="P223" s="394" t="s">
        <v>189</v>
      </c>
      <c r="Q223" s="394"/>
      <c r="R223" s="394"/>
      <c r="S223" s="394"/>
      <c r="T223" s="394"/>
    </row>
    <row r="224" spans="1:20">
      <c r="A224" s="401" t="s">
        <v>584</v>
      </c>
      <c r="B224" s="401"/>
      <c r="C224" s="401"/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171">
        <f t="shared" si="3"/>
        <v>216</v>
      </c>
      <c r="P224" s="400" t="s">
        <v>189</v>
      </c>
      <c r="Q224" s="400"/>
      <c r="R224" s="400"/>
      <c r="S224" s="400"/>
      <c r="T224" s="400"/>
    </row>
    <row r="225" spans="1:20">
      <c r="A225" s="393" t="s">
        <v>389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217</v>
      </c>
      <c r="P225" s="394" t="s">
        <v>189</v>
      </c>
      <c r="Q225" s="394"/>
      <c r="R225" s="394"/>
      <c r="S225" s="394"/>
      <c r="T225" s="394"/>
    </row>
    <row r="226" spans="1:20">
      <c r="A226" s="393" t="s">
        <v>390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218</v>
      </c>
      <c r="P226" s="394" t="s">
        <v>189</v>
      </c>
      <c r="Q226" s="394"/>
      <c r="R226" s="394"/>
      <c r="S226" s="394"/>
      <c r="T226" s="394"/>
    </row>
    <row r="227" spans="1:20">
      <c r="A227" s="393" t="s">
        <v>391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219</v>
      </c>
      <c r="P227" s="394" t="s">
        <v>189</v>
      </c>
      <c r="Q227" s="394"/>
      <c r="R227" s="394"/>
      <c r="S227" s="394"/>
      <c r="T227" s="394"/>
    </row>
    <row r="228" spans="1:20">
      <c r="A228" s="393" t="s">
        <v>392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220</v>
      </c>
      <c r="P228" s="394" t="s">
        <v>189</v>
      </c>
      <c r="Q228" s="394"/>
      <c r="R228" s="394"/>
      <c r="S228" s="394"/>
      <c r="T228" s="394"/>
    </row>
    <row r="229" spans="1:20">
      <c r="A229" s="393" t="s">
        <v>393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221</v>
      </c>
      <c r="P229" s="394" t="s">
        <v>189</v>
      </c>
      <c r="Q229" s="394"/>
      <c r="R229" s="394"/>
      <c r="S229" s="394"/>
      <c r="T229" s="394"/>
    </row>
    <row r="230" spans="1:20">
      <c r="A230" s="393" t="s">
        <v>394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222</v>
      </c>
      <c r="P230" s="394" t="s">
        <v>189</v>
      </c>
      <c r="Q230" s="394"/>
      <c r="R230" s="394"/>
      <c r="S230" s="394"/>
      <c r="T230" s="394"/>
    </row>
    <row r="231" spans="1:20">
      <c r="A231" s="393" t="s">
        <v>395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223</v>
      </c>
      <c r="P231" s="394" t="s">
        <v>189</v>
      </c>
      <c r="Q231" s="394"/>
      <c r="R231" s="394"/>
      <c r="S231" s="394"/>
      <c r="T231" s="394"/>
    </row>
    <row r="232" spans="1:20">
      <c r="A232" s="393" t="s">
        <v>396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224</v>
      </c>
      <c r="P232" s="394" t="s">
        <v>189</v>
      </c>
      <c r="Q232" s="394"/>
      <c r="R232" s="394"/>
      <c r="S232" s="394"/>
      <c r="T232" s="394"/>
    </row>
    <row r="233" spans="1:20">
      <c r="A233" s="393" t="s">
        <v>397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225</v>
      </c>
      <c r="P233" s="394" t="s">
        <v>189</v>
      </c>
      <c r="Q233" s="394"/>
      <c r="R233" s="394"/>
      <c r="S233" s="394"/>
      <c r="T233" s="394"/>
    </row>
    <row r="234" spans="1:20">
      <c r="A234" s="393" t="s">
        <v>398</v>
      </c>
      <c r="B234" s="393"/>
      <c r="C234" s="393"/>
      <c r="D234" s="393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170">
        <f t="shared" si="3"/>
        <v>226</v>
      </c>
      <c r="P234" s="394" t="s">
        <v>189</v>
      </c>
      <c r="Q234" s="394"/>
      <c r="R234" s="394"/>
      <c r="S234" s="394"/>
      <c r="T234" s="394"/>
    </row>
    <row r="235" spans="1:20">
      <c r="A235" s="401" t="s">
        <v>585</v>
      </c>
      <c r="B235" s="401"/>
      <c r="C235" s="401"/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171">
        <f t="shared" si="3"/>
        <v>227</v>
      </c>
      <c r="P235" s="400" t="s">
        <v>189</v>
      </c>
      <c r="Q235" s="400"/>
      <c r="R235" s="400"/>
      <c r="S235" s="400"/>
      <c r="T235" s="400"/>
    </row>
    <row r="236" spans="1:20">
      <c r="A236" s="393" t="s">
        <v>399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228</v>
      </c>
      <c r="P236" s="394" t="s">
        <v>189</v>
      </c>
      <c r="Q236" s="394"/>
      <c r="R236" s="394"/>
      <c r="S236" s="394"/>
      <c r="T236" s="394"/>
    </row>
    <row r="237" spans="1:20">
      <c r="A237" s="393" t="s">
        <v>400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229</v>
      </c>
      <c r="P237" s="394" t="s">
        <v>189</v>
      </c>
      <c r="Q237" s="394"/>
      <c r="R237" s="394"/>
      <c r="S237" s="394"/>
      <c r="T237" s="394"/>
    </row>
    <row r="238" spans="1:20">
      <c r="A238" s="393" t="s">
        <v>401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230</v>
      </c>
      <c r="P238" s="394" t="s">
        <v>189</v>
      </c>
      <c r="Q238" s="394"/>
      <c r="R238" s="394"/>
      <c r="S238" s="394"/>
      <c r="T238" s="394"/>
    </row>
    <row r="239" spans="1:20">
      <c r="A239" s="393" t="s">
        <v>402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231</v>
      </c>
      <c r="P239" s="394" t="s">
        <v>189</v>
      </c>
      <c r="Q239" s="394"/>
      <c r="R239" s="394"/>
      <c r="S239" s="394"/>
      <c r="T239" s="394"/>
    </row>
    <row r="240" spans="1:20">
      <c r="A240" s="393" t="s">
        <v>403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232</v>
      </c>
      <c r="P240" s="394" t="s">
        <v>189</v>
      </c>
      <c r="Q240" s="394"/>
      <c r="R240" s="394"/>
      <c r="S240" s="394"/>
      <c r="T240" s="394"/>
    </row>
    <row r="241" spans="1:20">
      <c r="A241" s="393" t="s">
        <v>404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233</v>
      </c>
      <c r="P241" s="394" t="s">
        <v>189</v>
      </c>
      <c r="Q241" s="394"/>
      <c r="R241" s="394"/>
      <c r="S241" s="394"/>
      <c r="T241" s="394"/>
    </row>
    <row r="242" spans="1:20">
      <c r="A242" s="393" t="s">
        <v>405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234</v>
      </c>
      <c r="P242" s="394" t="s">
        <v>189</v>
      </c>
      <c r="Q242" s="394"/>
      <c r="R242" s="394"/>
      <c r="S242" s="394"/>
      <c r="T242" s="394"/>
    </row>
    <row r="243" spans="1:20">
      <c r="A243" s="393" t="s">
        <v>406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235</v>
      </c>
      <c r="P243" s="394" t="s">
        <v>189</v>
      </c>
      <c r="Q243" s="394"/>
      <c r="R243" s="394"/>
      <c r="S243" s="394"/>
      <c r="T243" s="394"/>
    </row>
    <row r="244" spans="1:20">
      <c r="A244" s="393" t="s">
        <v>407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236</v>
      </c>
      <c r="P244" s="394" t="s">
        <v>189</v>
      </c>
      <c r="Q244" s="394"/>
      <c r="R244" s="394"/>
      <c r="S244" s="394"/>
      <c r="T244" s="394"/>
    </row>
    <row r="245" spans="1:20">
      <c r="A245" s="393" t="s">
        <v>408</v>
      </c>
      <c r="B245" s="393"/>
      <c r="C245" s="393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170">
        <f t="shared" si="3"/>
        <v>237</v>
      </c>
      <c r="P245" s="394" t="s">
        <v>189</v>
      </c>
      <c r="Q245" s="394"/>
      <c r="R245" s="394"/>
      <c r="S245" s="394"/>
      <c r="T245" s="394"/>
    </row>
    <row r="246" spans="1:20">
      <c r="A246" s="402" t="s">
        <v>586</v>
      </c>
      <c r="B246" s="402"/>
      <c r="C246" s="402"/>
      <c r="D246" s="402"/>
      <c r="E246" s="402"/>
      <c r="F246" s="402"/>
      <c r="G246" s="402"/>
      <c r="H246" s="402"/>
      <c r="I246" s="402"/>
      <c r="J246" s="402"/>
      <c r="K246" s="402"/>
      <c r="L246" s="402"/>
      <c r="M246" s="402"/>
      <c r="N246" s="402"/>
      <c r="O246" s="170">
        <f t="shared" si="3"/>
        <v>238</v>
      </c>
      <c r="P246" s="394" t="s">
        <v>189</v>
      </c>
      <c r="Q246" s="394"/>
      <c r="R246" s="394"/>
      <c r="S246" s="394"/>
      <c r="T246" s="394"/>
    </row>
    <row r="247" spans="1:20">
      <c r="A247" s="393" t="s">
        <v>409</v>
      </c>
      <c r="B247" s="393"/>
      <c r="C247" s="393"/>
      <c r="D247" s="393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170">
        <f t="shared" si="3"/>
        <v>239</v>
      </c>
      <c r="P247" s="394" t="s">
        <v>189</v>
      </c>
      <c r="Q247" s="394"/>
      <c r="R247" s="394"/>
      <c r="S247" s="394"/>
      <c r="T247" s="394"/>
    </row>
    <row r="248" spans="1:20">
      <c r="A248" s="401" t="s">
        <v>587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401"/>
      <c r="O248" s="171">
        <f t="shared" si="3"/>
        <v>240</v>
      </c>
      <c r="P248" s="400" t="s">
        <v>189</v>
      </c>
      <c r="Q248" s="400"/>
      <c r="R248" s="400"/>
      <c r="S248" s="400"/>
      <c r="T248" s="400"/>
    </row>
    <row r="249" spans="1:20">
      <c r="A249" s="393" t="s">
        <v>410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241</v>
      </c>
      <c r="P249" s="394" t="s">
        <v>189</v>
      </c>
      <c r="Q249" s="394"/>
      <c r="R249" s="394"/>
      <c r="S249" s="394"/>
      <c r="T249" s="394"/>
    </row>
    <row r="250" spans="1:20">
      <c r="A250" s="393" t="s">
        <v>411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242</v>
      </c>
      <c r="P250" s="394" t="s">
        <v>189</v>
      </c>
      <c r="Q250" s="394"/>
      <c r="R250" s="394"/>
      <c r="S250" s="394"/>
      <c r="T250" s="394"/>
    </row>
    <row r="251" spans="1:20">
      <c r="A251" s="393" t="s">
        <v>412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243</v>
      </c>
      <c r="P251" s="394" t="s">
        <v>189</v>
      </c>
      <c r="Q251" s="394"/>
      <c r="R251" s="394"/>
      <c r="S251" s="394"/>
      <c r="T251" s="394"/>
    </row>
    <row r="252" spans="1:20">
      <c r="A252" s="393" t="s">
        <v>413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244</v>
      </c>
      <c r="P252" s="394" t="s">
        <v>189</v>
      </c>
      <c r="Q252" s="394"/>
      <c r="R252" s="394"/>
      <c r="S252" s="394"/>
      <c r="T252" s="394"/>
    </row>
    <row r="253" spans="1:20">
      <c r="A253" s="393" t="s">
        <v>414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245</v>
      </c>
      <c r="P253" s="394" t="s">
        <v>189</v>
      </c>
      <c r="Q253" s="394"/>
      <c r="R253" s="394"/>
      <c r="S253" s="394"/>
      <c r="T253" s="394"/>
    </row>
    <row r="254" spans="1:20">
      <c r="A254" s="393" t="s">
        <v>415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246</v>
      </c>
      <c r="P254" s="394" t="s">
        <v>189</v>
      </c>
      <c r="Q254" s="394"/>
      <c r="R254" s="394"/>
      <c r="S254" s="394"/>
      <c r="T254" s="394"/>
    </row>
    <row r="255" spans="1:20">
      <c r="A255" s="393" t="s">
        <v>416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247</v>
      </c>
      <c r="P255" s="394" t="s">
        <v>189</v>
      </c>
      <c r="Q255" s="394"/>
      <c r="R255" s="394"/>
      <c r="S255" s="394"/>
      <c r="T255" s="394"/>
    </row>
    <row r="256" spans="1:20">
      <c r="A256" s="393" t="s">
        <v>417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248</v>
      </c>
      <c r="P256" s="394" t="s">
        <v>189</v>
      </c>
      <c r="Q256" s="394"/>
      <c r="R256" s="394"/>
      <c r="S256" s="394"/>
      <c r="T256" s="394"/>
    </row>
    <row r="257" spans="1:20">
      <c r="A257" s="393" t="s">
        <v>418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249</v>
      </c>
      <c r="P257" s="394" t="s">
        <v>189</v>
      </c>
      <c r="Q257" s="394"/>
      <c r="R257" s="394"/>
      <c r="S257" s="394"/>
      <c r="T257" s="394"/>
    </row>
    <row r="258" spans="1:20">
      <c r="A258" s="393" t="s">
        <v>419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250</v>
      </c>
      <c r="P258" s="394" t="s">
        <v>189</v>
      </c>
      <c r="Q258" s="394"/>
      <c r="R258" s="394"/>
      <c r="S258" s="394"/>
      <c r="T258" s="394"/>
    </row>
    <row r="259" spans="1:20">
      <c r="A259" s="393" t="s">
        <v>420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251</v>
      </c>
      <c r="P259" s="394" t="s">
        <v>189</v>
      </c>
      <c r="Q259" s="394"/>
      <c r="R259" s="394"/>
      <c r="S259" s="394"/>
      <c r="T259" s="394"/>
    </row>
    <row r="260" spans="1:20">
      <c r="A260" s="393" t="s">
        <v>421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252</v>
      </c>
      <c r="P260" s="394" t="s">
        <v>189</v>
      </c>
      <c r="Q260" s="394"/>
      <c r="R260" s="394"/>
      <c r="S260" s="394"/>
      <c r="T260" s="394"/>
    </row>
    <row r="261" spans="1:20">
      <c r="A261" s="393" t="s">
        <v>422</v>
      </c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170">
        <f t="shared" si="3"/>
        <v>253</v>
      </c>
      <c r="P261" s="394" t="s">
        <v>189</v>
      </c>
      <c r="Q261" s="394"/>
      <c r="R261" s="394"/>
      <c r="S261" s="394"/>
      <c r="T261" s="394"/>
    </row>
    <row r="262" spans="1:20">
      <c r="A262" s="401" t="s">
        <v>588</v>
      </c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401"/>
      <c r="M262" s="401"/>
      <c r="N262" s="401"/>
      <c r="O262" s="171">
        <f t="shared" si="3"/>
        <v>254</v>
      </c>
      <c r="P262" s="400" t="s">
        <v>189</v>
      </c>
      <c r="Q262" s="400"/>
      <c r="R262" s="400"/>
      <c r="S262" s="400"/>
      <c r="T262" s="400"/>
    </row>
    <row r="263" spans="1:20">
      <c r="A263" s="393" t="s">
        <v>423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255</v>
      </c>
      <c r="P263" s="394" t="s">
        <v>189</v>
      </c>
      <c r="Q263" s="394"/>
      <c r="R263" s="394"/>
      <c r="S263" s="394"/>
      <c r="T263" s="394"/>
    </row>
    <row r="264" spans="1:20">
      <c r="A264" s="393" t="s">
        <v>424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256</v>
      </c>
      <c r="P264" s="394" t="s">
        <v>189</v>
      </c>
      <c r="Q264" s="394"/>
      <c r="R264" s="394"/>
      <c r="S264" s="394"/>
      <c r="T264" s="394"/>
    </row>
    <row r="265" spans="1:20">
      <c r="A265" s="393" t="s">
        <v>425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si="3"/>
        <v>257</v>
      </c>
      <c r="P265" s="394" t="s">
        <v>189</v>
      </c>
      <c r="Q265" s="394"/>
      <c r="R265" s="394"/>
      <c r="S265" s="394"/>
      <c r="T265" s="394"/>
    </row>
    <row r="266" spans="1:20">
      <c r="A266" s="393" t="s">
        <v>426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ref="O266:O316" si="4">O265+1</f>
        <v>258</v>
      </c>
      <c r="P266" s="394" t="s">
        <v>189</v>
      </c>
      <c r="Q266" s="394"/>
      <c r="R266" s="394"/>
      <c r="S266" s="394"/>
      <c r="T266" s="394"/>
    </row>
    <row r="267" spans="1:20">
      <c r="A267" s="393" t="s">
        <v>427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259</v>
      </c>
      <c r="P267" s="394" t="s">
        <v>189</v>
      </c>
      <c r="Q267" s="394"/>
      <c r="R267" s="394"/>
      <c r="S267" s="394"/>
      <c r="T267" s="394"/>
    </row>
    <row r="268" spans="1:20">
      <c r="A268" s="393" t="s">
        <v>428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260</v>
      </c>
      <c r="P268" s="394" t="s">
        <v>189</v>
      </c>
      <c r="Q268" s="394"/>
      <c r="R268" s="394"/>
      <c r="S268" s="394"/>
      <c r="T268" s="394"/>
    </row>
    <row r="269" spans="1:20">
      <c r="A269" s="393" t="s">
        <v>429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261</v>
      </c>
      <c r="P269" s="394" t="s">
        <v>189</v>
      </c>
      <c r="Q269" s="394"/>
      <c r="R269" s="394"/>
      <c r="S269" s="394"/>
      <c r="T269" s="394"/>
    </row>
    <row r="270" spans="1:20">
      <c r="A270" s="393" t="s">
        <v>430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262</v>
      </c>
      <c r="P270" s="394" t="s">
        <v>189</v>
      </c>
      <c r="Q270" s="394"/>
      <c r="R270" s="394"/>
      <c r="S270" s="394"/>
      <c r="T270" s="394"/>
    </row>
    <row r="271" spans="1:20">
      <c r="A271" s="393" t="s">
        <v>431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263</v>
      </c>
      <c r="P271" s="394" t="s">
        <v>189</v>
      </c>
      <c r="Q271" s="394"/>
      <c r="R271" s="394"/>
      <c r="S271" s="394"/>
      <c r="T271" s="394"/>
    </row>
    <row r="272" spans="1:20">
      <c r="A272" s="393" t="s">
        <v>432</v>
      </c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170">
        <f t="shared" si="4"/>
        <v>264</v>
      </c>
      <c r="P272" s="394" t="s">
        <v>189</v>
      </c>
      <c r="Q272" s="394"/>
      <c r="R272" s="394"/>
      <c r="S272" s="394"/>
      <c r="T272" s="394"/>
    </row>
    <row r="273" spans="1:20">
      <c r="A273" s="401" t="s">
        <v>589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265</v>
      </c>
      <c r="P273" s="400" t="s">
        <v>189</v>
      </c>
      <c r="Q273" s="400"/>
      <c r="R273" s="400"/>
      <c r="S273" s="400"/>
      <c r="T273" s="400"/>
    </row>
    <row r="274" spans="1:20">
      <c r="A274" s="401" t="s">
        <v>590</v>
      </c>
      <c r="B274" s="401"/>
      <c r="C274" s="401"/>
      <c r="D274" s="401"/>
      <c r="E274" s="401"/>
      <c r="F274" s="401"/>
      <c r="G274" s="401"/>
      <c r="H274" s="401"/>
      <c r="I274" s="401"/>
      <c r="J274" s="401"/>
      <c r="K274" s="401"/>
      <c r="L274" s="401"/>
      <c r="M274" s="401"/>
      <c r="N274" s="401"/>
      <c r="O274" s="171">
        <f t="shared" si="4"/>
        <v>266</v>
      </c>
      <c r="P274" s="400" t="s">
        <v>996</v>
      </c>
      <c r="Q274" s="400"/>
      <c r="R274" s="400"/>
      <c r="S274" s="400"/>
      <c r="T274" s="400"/>
    </row>
    <row r="275" spans="1:20">
      <c r="A275" s="402" t="s">
        <v>997</v>
      </c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2"/>
      <c r="M275" s="402"/>
      <c r="N275" s="402"/>
      <c r="O275" s="170">
        <f t="shared" si="4"/>
        <v>267</v>
      </c>
      <c r="P275" s="394" t="s">
        <v>189</v>
      </c>
      <c r="Q275" s="394"/>
      <c r="R275" s="394"/>
      <c r="S275" s="394"/>
      <c r="T275" s="394"/>
    </row>
    <row r="276" spans="1:20">
      <c r="A276" s="393" t="s">
        <v>433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268</v>
      </c>
      <c r="P276" s="394" t="s">
        <v>189</v>
      </c>
      <c r="Q276" s="394"/>
      <c r="R276" s="394"/>
      <c r="S276" s="394"/>
      <c r="T276" s="394"/>
    </row>
    <row r="277" spans="1:20">
      <c r="A277" s="393" t="s">
        <v>434</v>
      </c>
      <c r="B277" s="393"/>
      <c r="C277" s="393"/>
      <c r="D277" s="393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170">
        <f t="shared" si="4"/>
        <v>269</v>
      </c>
      <c r="P277" s="394" t="s">
        <v>189</v>
      </c>
      <c r="Q277" s="394"/>
      <c r="R277" s="394"/>
      <c r="S277" s="394"/>
      <c r="T277" s="394"/>
    </row>
    <row r="278" spans="1:20">
      <c r="A278" s="402" t="s">
        <v>998</v>
      </c>
      <c r="B278" s="402"/>
      <c r="C278" s="402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170">
        <f t="shared" si="4"/>
        <v>270</v>
      </c>
      <c r="P278" s="394" t="s">
        <v>189</v>
      </c>
      <c r="Q278" s="394"/>
      <c r="R278" s="394"/>
      <c r="S278" s="394"/>
      <c r="T278" s="394"/>
    </row>
    <row r="279" spans="1:20">
      <c r="A279" s="393" t="s">
        <v>435</v>
      </c>
      <c r="B279" s="393"/>
      <c r="C279" s="393"/>
      <c r="D279" s="393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170">
        <f t="shared" si="4"/>
        <v>271</v>
      </c>
      <c r="P279" s="394" t="s">
        <v>189</v>
      </c>
      <c r="Q279" s="394"/>
      <c r="R279" s="394"/>
      <c r="S279" s="394"/>
      <c r="T279" s="394"/>
    </row>
    <row r="280" spans="1:20">
      <c r="A280" s="401" t="s">
        <v>999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401"/>
      <c r="L280" s="401"/>
      <c r="M280" s="401"/>
      <c r="N280" s="401"/>
      <c r="O280" s="171">
        <f t="shared" si="4"/>
        <v>272</v>
      </c>
      <c r="P280" s="400" t="s">
        <v>189</v>
      </c>
      <c r="Q280" s="400"/>
      <c r="R280" s="400"/>
      <c r="S280" s="400"/>
      <c r="T280" s="400"/>
    </row>
    <row r="281" spans="1:20">
      <c r="A281" s="402" t="s">
        <v>1000</v>
      </c>
      <c r="B281" s="402"/>
      <c r="C281" s="402"/>
      <c r="D281" s="402"/>
      <c r="E281" s="402"/>
      <c r="F281" s="402"/>
      <c r="G281" s="402"/>
      <c r="H281" s="402"/>
      <c r="I281" s="402"/>
      <c r="J281" s="402"/>
      <c r="K281" s="402"/>
      <c r="L281" s="402"/>
      <c r="M281" s="402"/>
      <c r="N281" s="402"/>
      <c r="O281" s="170">
        <f t="shared" si="4"/>
        <v>273</v>
      </c>
      <c r="P281" s="394" t="s">
        <v>189</v>
      </c>
      <c r="Q281" s="394"/>
      <c r="R281" s="394"/>
      <c r="S281" s="394"/>
      <c r="T281" s="394"/>
    </row>
    <row r="282" spans="1:20">
      <c r="A282" s="393" t="s">
        <v>436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274</v>
      </c>
      <c r="P282" s="394" t="s">
        <v>189</v>
      </c>
      <c r="Q282" s="394"/>
      <c r="R282" s="394"/>
      <c r="S282" s="394"/>
      <c r="T282" s="394"/>
    </row>
    <row r="283" spans="1:20">
      <c r="A283" s="393" t="s">
        <v>437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275</v>
      </c>
      <c r="P283" s="394" t="s">
        <v>189</v>
      </c>
      <c r="Q283" s="394"/>
      <c r="R283" s="394"/>
      <c r="S283" s="394"/>
      <c r="T283" s="394"/>
    </row>
    <row r="284" spans="1:20">
      <c r="A284" s="393" t="s">
        <v>438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276</v>
      </c>
      <c r="P284" s="394" t="s">
        <v>189</v>
      </c>
      <c r="Q284" s="394"/>
      <c r="R284" s="394"/>
      <c r="S284" s="394"/>
      <c r="T284" s="394"/>
    </row>
    <row r="285" spans="1:20">
      <c r="A285" s="393" t="s">
        <v>439</v>
      </c>
      <c r="B285" s="393"/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170">
        <f t="shared" si="4"/>
        <v>277</v>
      </c>
      <c r="P285" s="394" t="s">
        <v>189</v>
      </c>
      <c r="Q285" s="394"/>
      <c r="R285" s="394"/>
      <c r="S285" s="394"/>
      <c r="T285" s="394"/>
    </row>
    <row r="286" spans="1:20">
      <c r="A286" s="402" t="s">
        <v>1001</v>
      </c>
      <c r="B286" s="402"/>
      <c r="C286" s="402"/>
      <c r="D286" s="402"/>
      <c r="E286" s="402"/>
      <c r="F286" s="402"/>
      <c r="G286" s="402"/>
      <c r="H286" s="402"/>
      <c r="I286" s="402"/>
      <c r="J286" s="402"/>
      <c r="K286" s="402"/>
      <c r="L286" s="402"/>
      <c r="M286" s="402"/>
      <c r="N286" s="402"/>
      <c r="O286" s="170">
        <f t="shared" si="4"/>
        <v>278</v>
      </c>
      <c r="P286" s="394" t="s">
        <v>189</v>
      </c>
      <c r="Q286" s="394"/>
      <c r="R286" s="394"/>
      <c r="S286" s="394"/>
      <c r="T286" s="394"/>
    </row>
    <row r="287" spans="1:20">
      <c r="A287" s="393" t="s">
        <v>440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279</v>
      </c>
      <c r="P287" s="394" t="s">
        <v>189</v>
      </c>
      <c r="Q287" s="394"/>
      <c r="R287" s="394"/>
      <c r="S287" s="394"/>
      <c r="T287" s="394"/>
    </row>
    <row r="288" spans="1:20">
      <c r="A288" s="393" t="s">
        <v>441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280</v>
      </c>
      <c r="P288" s="394" t="s">
        <v>189</v>
      </c>
      <c r="Q288" s="394"/>
      <c r="R288" s="394"/>
      <c r="S288" s="394"/>
      <c r="T288" s="394"/>
    </row>
    <row r="289" spans="1:20">
      <c r="A289" s="393" t="s">
        <v>442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281</v>
      </c>
      <c r="P289" s="394" t="s">
        <v>189</v>
      </c>
      <c r="Q289" s="394"/>
      <c r="R289" s="394"/>
      <c r="S289" s="394"/>
      <c r="T289" s="394"/>
    </row>
    <row r="290" spans="1:20">
      <c r="A290" s="393" t="s">
        <v>443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282</v>
      </c>
      <c r="P290" s="394" t="s">
        <v>189</v>
      </c>
      <c r="Q290" s="394"/>
      <c r="R290" s="394"/>
      <c r="S290" s="394"/>
      <c r="T290" s="394"/>
    </row>
    <row r="291" spans="1:20">
      <c r="A291" s="393" t="s">
        <v>444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283</v>
      </c>
      <c r="P291" s="394" t="s">
        <v>189</v>
      </c>
      <c r="Q291" s="394"/>
      <c r="R291" s="394"/>
      <c r="S291" s="394"/>
      <c r="T291" s="394"/>
    </row>
    <row r="292" spans="1:20">
      <c r="A292" s="393" t="s">
        <v>445</v>
      </c>
      <c r="B292" s="393"/>
      <c r="C292" s="393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170">
        <f t="shared" si="4"/>
        <v>284</v>
      </c>
      <c r="P292" s="394" t="s">
        <v>189</v>
      </c>
      <c r="Q292" s="394"/>
      <c r="R292" s="394"/>
      <c r="S292" s="394"/>
      <c r="T292" s="394"/>
    </row>
    <row r="293" spans="1:20">
      <c r="A293" s="401" t="s">
        <v>1002</v>
      </c>
      <c r="B293" s="401"/>
      <c r="C293" s="401"/>
      <c r="D293" s="401"/>
      <c r="E293" s="401"/>
      <c r="F293" s="401"/>
      <c r="G293" s="401"/>
      <c r="H293" s="401"/>
      <c r="I293" s="401"/>
      <c r="J293" s="401"/>
      <c r="K293" s="401"/>
      <c r="L293" s="401"/>
      <c r="M293" s="401"/>
      <c r="N293" s="401"/>
      <c r="O293" s="171">
        <f t="shared" si="4"/>
        <v>285</v>
      </c>
      <c r="P293" s="400" t="s">
        <v>189</v>
      </c>
      <c r="Q293" s="400"/>
      <c r="R293" s="400"/>
      <c r="S293" s="400"/>
      <c r="T293" s="400"/>
    </row>
    <row r="294" spans="1:20">
      <c r="A294" s="393" t="s">
        <v>446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286</v>
      </c>
      <c r="P294" s="394" t="s">
        <v>189</v>
      </c>
      <c r="Q294" s="394"/>
      <c r="R294" s="394"/>
      <c r="S294" s="394"/>
      <c r="T294" s="394"/>
    </row>
    <row r="295" spans="1:20">
      <c r="A295" s="393" t="s">
        <v>447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287</v>
      </c>
      <c r="P295" s="394" t="s">
        <v>189</v>
      </c>
      <c r="Q295" s="394"/>
      <c r="R295" s="394"/>
      <c r="S295" s="394"/>
      <c r="T295" s="394"/>
    </row>
    <row r="296" spans="1:20">
      <c r="A296" s="393" t="s">
        <v>448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288</v>
      </c>
      <c r="P296" s="394" t="s">
        <v>189</v>
      </c>
      <c r="Q296" s="394"/>
      <c r="R296" s="394"/>
      <c r="S296" s="394"/>
      <c r="T296" s="394"/>
    </row>
    <row r="297" spans="1:20">
      <c r="A297" s="393" t="s">
        <v>449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289</v>
      </c>
      <c r="P297" s="394" t="s">
        <v>189</v>
      </c>
      <c r="Q297" s="394"/>
      <c r="R297" s="394"/>
      <c r="S297" s="394"/>
      <c r="T297" s="394"/>
    </row>
    <row r="298" spans="1:20">
      <c r="A298" s="393" t="s">
        <v>450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290</v>
      </c>
      <c r="P298" s="394" t="s">
        <v>189</v>
      </c>
      <c r="Q298" s="394"/>
      <c r="R298" s="394"/>
      <c r="S298" s="394"/>
      <c r="T298" s="394"/>
    </row>
    <row r="299" spans="1:20">
      <c r="A299" s="393" t="s">
        <v>451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291</v>
      </c>
      <c r="P299" s="394" t="s">
        <v>189</v>
      </c>
      <c r="Q299" s="394"/>
      <c r="R299" s="394"/>
      <c r="S299" s="394"/>
      <c r="T299" s="394"/>
    </row>
    <row r="300" spans="1:20">
      <c r="A300" s="393" t="s">
        <v>452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292</v>
      </c>
      <c r="P300" s="394" t="s">
        <v>189</v>
      </c>
      <c r="Q300" s="394"/>
      <c r="R300" s="394"/>
      <c r="S300" s="394"/>
      <c r="T300" s="394"/>
    </row>
    <row r="301" spans="1:20">
      <c r="A301" s="393" t="s">
        <v>453</v>
      </c>
      <c r="B301" s="393"/>
      <c r="C301" s="393"/>
      <c r="D301" s="393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170">
        <f t="shared" si="4"/>
        <v>293</v>
      </c>
      <c r="P301" s="394" t="s">
        <v>189</v>
      </c>
      <c r="Q301" s="394"/>
      <c r="R301" s="394"/>
      <c r="S301" s="394"/>
      <c r="T301" s="394"/>
    </row>
    <row r="302" spans="1:20">
      <c r="A302" s="401" t="s">
        <v>1003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294</v>
      </c>
      <c r="P302" s="400" t="s">
        <v>189</v>
      </c>
      <c r="Q302" s="400"/>
      <c r="R302" s="400"/>
      <c r="S302" s="400"/>
      <c r="T302" s="400"/>
    </row>
    <row r="303" spans="1:20">
      <c r="A303" s="401" t="s">
        <v>1004</v>
      </c>
      <c r="B303" s="401"/>
      <c r="C303" s="401"/>
      <c r="D303" s="401"/>
      <c r="E303" s="401"/>
      <c r="F303" s="401"/>
      <c r="G303" s="401"/>
      <c r="H303" s="401"/>
      <c r="I303" s="401"/>
      <c r="J303" s="401"/>
      <c r="K303" s="401"/>
      <c r="L303" s="401"/>
      <c r="M303" s="401"/>
      <c r="N303" s="401"/>
      <c r="O303" s="171">
        <f t="shared" si="4"/>
        <v>295</v>
      </c>
      <c r="P303" s="400" t="s">
        <v>189</v>
      </c>
      <c r="Q303" s="400"/>
      <c r="R303" s="400"/>
      <c r="S303" s="400"/>
      <c r="T303" s="400"/>
    </row>
    <row r="304" spans="1:20">
      <c r="A304" s="393" t="s">
        <v>454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296</v>
      </c>
      <c r="P304" s="394" t="s">
        <v>189</v>
      </c>
      <c r="Q304" s="394"/>
      <c r="R304" s="394"/>
      <c r="S304" s="394"/>
      <c r="T304" s="394"/>
    </row>
    <row r="305" spans="1:20">
      <c r="A305" s="393" t="s">
        <v>455</v>
      </c>
      <c r="B305" s="393"/>
      <c r="C305" s="393"/>
      <c r="D305" s="393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170">
        <f t="shared" si="4"/>
        <v>297</v>
      </c>
      <c r="P305" s="394" t="s">
        <v>189</v>
      </c>
      <c r="Q305" s="394"/>
      <c r="R305" s="394"/>
      <c r="S305" s="394"/>
      <c r="T305" s="394"/>
    </row>
    <row r="306" spans="1:20">
      <c r="A306" s="402" t="s">
        <v>1005</v>
      </c>
      <c r="B306" s="402"/>
      <c r="C306" s="402"/>
      <c r="D306" s="402"/>
      <c r="E306" s="402"/>
      <c r="F306" s="402"/>
      <c r="G306" s="402"/>
      <c r="H306" s="402"/>
      <c r="I306" s="402"/>
      <c r="J306" s="402"/>
      <c r="K306" s="402"/>
      <c r="L306" s="402"/>
      <c r="M306" s="402"/>
      <c r="N306" s="402"/>
      <c r="O306" s="170">
        <f t="shared" si="4"/>
        <v>298</v>
      </c>
      <c r="P306" s="394" t="s">
        <v>189</v>
      </c>
      <c r="Q306" s="394"/>
      <c r="R306" s="394"/>
      <c r="S306" s="394"/>
      <c r="T306" s="394"/>
    </row>
    <row r="307" spans="1:20">
      <c r="A307" s="393" t="s">
        <v>456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299</v>
      </c>
      <c r="P307" s="394" t="s">
        <v>189</v>
      </c>
      <c r="Q307" s="394"/>
      <c r="R307" s="394"/>
      <c r="S307" s="394"/>
      <c r="T307" s="394"/>
    </row>
    <row r="308" spans="1:20">
      <c r="A308" s="393" t="s">
        <v>457</v>
      </c>
      <c r="B308" s="393"/>
      <c r="C308" s="393"/>
      <c r="D308" s="393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170">
        <f t="shared" si="4"/>
        <v>300</v>
      </c>
      <c r="P308" s="394" t="s">
        <v>189</v>
      </c>
      <c r="Q308" s="394"/>
      <c r="R308" s="394"/>
      <c r="S308" s="394"/>
      <c r="T308" s="394"/>
    </row>
    <row r="309" spans="1:20">
      <c r="A309" s="402" t="s">
        <v>1006</v>
      </c>
      <c r="B309" s="402"/>
      <c r="C309" s="402"/>
      <c r="D309" s="402"/>
      <c r="E309" s="402"/>
      <c r="F309" s="402"/>
      <c r="G309" s="402"/>
      <c r="H309" s="402"/>
      <c r="I309" s="402"/>
      <c r="J309" s="402"/>
      <c r="K309" s="402"/>
      <c r="L309" s="402"/>
      <c r="M309" s="402"/>
      <c r="N309" s="402"/>
      <c r="O309" s="170">
        <f t="shared" si="4"/>
        <v>301</v>
      </c>
      <c r="P309" s="394" t="s">
        <v>189</v>
      </c>
      <c r="Q309" s="394"/>
      <c r="R309" s="394"/>
      <c r="S309" s="394"/>
      <c r="T309" s="394"/>
    </row>
    <row r="310" spans="1:20">
      <c r="A310" s="393" t="s">
        <v>458</v>
      </c>
      <c r="B310" s="393"/>
      <c r="C310" s="393"/>
      <c r="D310" s="393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170">
        <f t="shared" si="4"/>
        <v>302</v>
      </c>
      <c r="P310" s="394" t="s">
        <v>189</v>
      </c>
      <c r="Q310" s="394"/>
      <c r="R310" s="394"/>
      <c r="S310" s="394"/>
      <c r="T310" s="394"/>
    </row>
    <row r="311" spans="1:20">
      <c r="A311" s="401" t="s">
        <v>1007</v>
      </c>
      <c r="B311" s="401"/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171">
        <f t="shared" si="4"/>
        <v>303</v>
      </c>
      <c r="P311" s="400" t="s">
        <v>189</v>
      </c>
      <c r="Q311" s="400"/>
      <c r="R311" s="400"/>
      <c r="S311" s="400"/>
      <c r="T311" s="400"/>
    </row>
    <row r="312" spans="1:20">
      <c r="A312" s="393" t="s">
        <v>459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304</v>
      </c>
      <c r="P312" s="394" t="s">
        <v>189</v>
      </c>
      <c r="Q312" s="394"/>
      <c r="R312" s="394"/>
      <c r="S312" s="394"/>
      <c r="T312" s="394"/>
    </row>
    <row r="313" spans="1:20">
      <c r="A313" s="393" t="s">
        <v>460</v>
      </c>
      <c r="B313" s="393"/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170">
        <f t="shared" si="4"/>
        <v>305</v>
      </c>
      <c r="P313" s="394" t="s">
        <v>189</v>
      </c>
      <c r="Q313" s="394"/>
      <c r="R313" s="394"/>
      <c r="S313" s="394"/>
      <c r="T313" s="394"/>
    </row>
    <row r="314" spans="1:20">
      <c r="A314" s="401" t="s">
        <v>1008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306</v>
      </c>
      <c r="P314" s="400" t="s">
        <v>189</v>
      </c>
      <c r="Q314" s="400"/>
      <c r="R314" s="400"/>
      <c r="S314" s="400"/>
      <c r="T314" s="400"/>
    </row>
    <row r="315" spans="1:20">
      <c r="A315" s="401" t="s">
        <v>1009</v>
      </c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171">
        <f t="shared" si="4"/>
        <v>307</v>
      </c>
      <c r="P315" s="400" t="s">
        <v>996</v>
      </c>
      <c r="Q315" s="400"/>
      <c r="R315" s="400"/>
      <c r="S315" s="400"/>
      <c r="T315" s="400"/>
    </row>
    <row r="316" spans="1:20" ht="15.75" thickBot="1">
      <c r="A316" s="430" t="s">
        <v>461</v>
      </c>
      <c r="B316" s="430"/>
      <c r="C316" s="430"/>
      <c r="D316" s="430"/>
      <c r="E316" s="430"/>
      <c r="F316" s="430"/>
      <c r="G316" s="430"/>
      <c r="H316" s="430"/>
      <c r="I316" s="430"/>
      <c r="J316" s="430"/>
      <c r="K316" s="430"/>
      <c r="L316" s="430"/>
      <c r="M316" s="430"/>
      <c r="N316" s="430"/>
      <c r="O316" s="172">
        <f t="shared" si="4"/>
        <v>308</v>
      </c>
      <c r="P316" s="431" t="s">
        <v>189</v>
      </c>
      <c r="Q316" s="431"/>
      <c r="R316" s="431"/>
      <c r="S316" s="431"/>
      <c r="T316" s="431"/>
    </row>
    <row r="317" spans="1:20" ht="15.75" thickTop="1"/>
  </sheetData>
  <mergeCells count="622">
    <mergeCell ref="A2:T4"/>
    <mergeCell ref="P6:T7"/>
    <mergeCell ref="A316:N316"/>
    <mergeCell ref="P316:T316"/>
    <mergeCell ref="A315:N315"/>
    <mergeCell ref="P315:T315"/>
    <mergeCell ref="A314:N314"/>
    <mergeCell ref="P314:T314"/>
    <mergeCell ref="A313:N313"/>
    <mergeCell ref="P313:T313"/>
    <mergeCell ref="A312:N312"/>
    <mergeCell ref="P312:T312"/>
    <mergeCell ref="A311:N311"/>
    <mergeCell ref="P311:T311"/>
    <mergeCell ref="A310:N310"/>
    <mergeCell ref="P310:T310"/>
    <mergeCell ref="A309:N309"/>
    <mergeCell ref="P309:T309"/>
    <mergeCell ref="A308:N308"/>
    <mergeCell ref="P308:T308"/>
    <mergeCell ref="A307:N307"/>
    <mergeCell ref="P307:T307"/>
    <mergeCell ref="A306:N306"/>
    <mergeCell ref="P306:T306"/>
    <mergeCell ref="A305:N305"/>
    <mergeCell ref="P305:T305"/>
    <mergeCell ref="A304:N304"/>
    <mergeCell ref="P304:T304"/>
    <mergeCell ref="A303:N303"/>
    <mergeCell ref="P303:T303"/>
    <mergeCell ref="A302:N302"/>
    <mergeCell ref="P302:T302"/>
    <mergeCell ref="A301:N301"/>
    <mergeCell ref="P301:T301"/>
    <mergeCell ref="A300:N300"/>
    <mergeCell ref="P300:T300"/>
    <mergeCell ref="A299:N299"/>
    <mergeCell ref="P299:T299"/>
    <mergeCell ref="A298:N298"/>
    <mergeCell ref="P298:T298"/>
    <mergeCell ref="A297:N297"/>
    <mergeCell ref="P297:T297"/>
    <mergeCell ref="A296:N296"/>
    <mergeCell ref="P296:T296"/>
    <mergeCell ref="A295:N295"/>
    <mergeCell ref="P295:T295"/>
    <mergeCell ref="A294:N294"/>
    <mergeCell ref="P294:T294"/>
    <mergeCell ref="A293:N293"/>
    <mergeCell ref="P293:T293"/>
    <mergeCell ref="A292:N292"/>
    <mergeCell ref="P292:T292"/>
    <mergeCell ref="A291:N291"/>
    <mergeCell ref="P291:T291"/>
    <mergeCell ref="A290:N290"/>
    <mergeCell ref="P290:T290"/>
    <mergeCell ref="A289:N289"/>
    <mergeCell ref="P289:T289"/>
    <mergeCell ref="A288:N288"/>
    <mergeCell ref="P288:T288"/>
    <mergeCell ref="A287:N287"/>
    <mergeCell ref="P287:T287"/>
    <mergeCell ref="A286:N286"/>
    <mergeCell ref="P286:T286"/>
    <mergeCell ref="A285:N285"/>
    <mergeCell ref="P285:T285"/>
    <mergeCell ref="A284:N284"/>
    <mergeCell ref="P284:T284"/>
    <mergeCell ref="A283:N283"/>
    <mergeCell ref="P283:T283"/>
    <mergeCell ref="A282:N282"/>
    <mergeCell ref="P282:T282"/>
    <mergeCell ref="A281:N281"/>
    <mergeCell ref="P281:T281"/>
    <mergeCell ref="A280:N280"/>
    <mergeCell ref="P280:T280"/>
    <mergeCell ref="A279:N279"/>
    <mergeCell ref="P279:T279"/>
    <mergeCell ref="A278:N278"/>
    <mergeCell ref="P278:T278"/>
    <mergeCell ref="A277:N277"/>
    <mergeCell ref="P277:T277"/>
    <mergeCell ref="A276:N276"/>
    <mergeCell ref="P276:T276"/>
    <mergeCell ref="A275:N275"/>
    <mergeCell ref="P275:T275"/>
    <mergeCell ref="A274:N274"/>
    <mergeCell ref="P274:T274"/>
    <mergeCell ref="A273:N273"/>
    <mergeCell ref="P273:T273"/>
    <mergeCell ref="A272:N272"/>
    <mergeCell ref="P272:T272"/>
    <mergeCell ref="A271:N271"/>
    <mergeCell ref="P271:T271"/>
    <mergeCell ref="A270:N270"/>
    <mergeCell ref="P270:T270"/>
    <mergeCell ref="A269:N269"/>
    <mergeCell ref="P269:T269"/>
    <mergeCell ref="A268:N268"/>
    <mergeCell ref="P268:T268"/>
    <mergeCell ref="A267:N267"/>
    <mergeCell ref="P267:T267"/>
    <mergeCell ref="A266:N266"/>
    <mergeCell ref="P266:T266"/>
    <mergeCell ref="A265:N265"/>
    <mergeCell ref="P265:T265"/>
    <mergeCell ref="A264:N264"/>
    <mergeCell ref="P264:T264"/>
    <mergeCell ref="A263:N263"/>
    <mergeCell ref="P263:T263"/>
    <mergeCell ref="A262:N262"/>
    <mergeCell ref="P262:T262"/>
    <mergeCell ref="A261:N261"/>
    <mergeCell ref="P261:T261"/>
    <mergeCell ref="A260:N260"/>
    <mergeCell ref="P260:T260"/>
    <mergeCell ref="A259:N259"/>
    <mergeCell ref="P259:T259"/>
    <mergeCell ref="A258:N258"/>
    <mergeCell ref="P258:T258"/>
    <mergeCell ref="A257:N257"/>
    <mergeCell ref="P257:T257"/>
    <mergeCell ref="A256:N256"/>
    <mergeCell ref="P256:T256"/>
    <mergeCell ref="A255:N255"/>
    <mergeCell ref="P255:T255"/>
    <mergeCell ref="A254:N254"/>
    <mergeCell ref="P254:T254"/>
    <mergeCell ref="A253:N253"/>
    <mergeCell ref="P253:T253"/>
    <mergeCell ref="A252:N252"/>
    <mergeCell ref="P252:T252"/>
    <mergeCell ref="A251:N251"/>
    <mergeCell ref="P251:T251"/>
    <mergeCell ref="A250:N250"/>
    <mergeCell ref="P250:T250"/>
    <mergeCell ref="A249:N249"/>
    <mergeCell ref="P249:T249"/>
    <mergeCell ref="A248:N248"/>
    <mergeCell ref="P248:T248"/>
    <mergeCell ref="A247:N247"/>
    <mergeCell ref="P247:T247"/>
    <mergeCell ref="A246:N246"/>
    <mergeCell ref="P246:T246"/>
    <mergeCell ref="A245:N245"/>
    <mergeCell ref="P245:T245"/>
    <mergeCell ref="A244:N244"/>
    <mergeCell ref="P244:T244"/>
    <mergeCell ref="A243:N243"/>
    <mergeCell ref="P243:T243"/>
    <mergeCell ref="A242:N242"/>
    <mergeCell ref="P242:T242"/>
    <mergeCell ref="A241:N241"/>
    <mergeCell ref="P241:T241"/>
    <mergeCell ref="A240:N240"/>
    <mergeCell ref="P240:T240"/>
    <mergeCell ref="A239:N239"/>
    <mergeCell ref="P239:T239"/>
    <mergeCell ref="A238:N238"/>
    <mergeCell ref="P238:T238"/>
    <mergeCell ref="A237:N237"/>
    <mergeCell ref="P237:T237"/>
    <mergeCell ref="A236:N236"/>
    <mergeCell ref="P236:T236"/>
    <mergeCell ref="A235:N235"/>
    <mergeCell ref="P235:T235"/>
    <mergeCell ref="A234:N234"/>
    <mergeCell ref="P234:T234"/>
    <mergeCell ref="A233:N233"/>
    <mergeCell ref="P233:T233"/>
    <mergeCell ref="A232:N232"/>
    <mergeCell ref="P232:T232"/>
    <mergeCell ref="A231:N231"/>
    <mergeCell ref="P231:T231"/>
    <mergeCell ref="A230:N230"/>
    <mergeCell ref="P230:T230"/>
    <mergeCell ref="A229:N229"/>
    <mergeCell ref="P229:T229"/>
    <mergeCell ref="A228:N228"/>
    <mergeCell ref="P228:T228"/>
    <mergeCell ref="A227:N227"/>
    <mergeCell ref="P227:T227"/>
    <mergeCell ref="A226:N226"/>
    <mergeCell ref="P226:T226"/>
    <mergeCell ref="A225:N225"/>
    <mergeCell ref="P225:T225"/>
    <mergeCell ref="A224:N224"/>
    <mergeCell ref="P224:T224"/>
    <mergeCell ref="A223:N223"/>
    <mergeCell ref="P223:T223"/>
    <mergeCell ref="A222:N222"/>
    <mergeCell ref="P222:T222"/>
    <mergeCell ref="A221:N221"/>
    <mergeCell ref="P221:T221"/>
    <mergeCell ref="A220:N220"/>
    <mergeCell ref="P220:T220"/>
    <mergeCell ref="A219:N219"/>
    <mergeCell ref="P219:T219"/>
    <mergeCell ref="A218:N218"/>
    <mergeCell ref="P218:T218"/>
    <mergeCell ref="A217:N217"/>
    <mergeCell ref="P217:T217"/>
    <mergeCell ref="A216:N216"/>
    <mergeCell ref="P216:T216"/>
    <mergeCell ref="A215:N215"/>
    <mergeCell ref="P215:T215"/>
    <mergeCell ref="A214:N214"/>
    <mergeCell ref="P214:T214"/>
    <mergeCell ref="A213:N213"/>
    <mergeCell ref="P213:T213"/>
    <mergeCell ref="A212:N212"/>
    <mergeCell ref="P212:T212"/>
    <mergeCell ref="A211:N211"/>
    <mergeCell ref="P211:T211"/>
    <mergeCell ref="A210:N210"/>
    <mergeCell ref="P210:T210"/>
    <mergeCell ref="A209:N209"/>
    <mergeCell ref="P209:T209"/>
    <mergeCell ref="A208:N208"/>
    <mergeCell ref="P208:T208"/>
    <mergeCell ref="A207:N207"/>
    <mergeCell ref="P207:T207"/>
    <mergeCell ref="A206:N206"/>
    <mergeCell ref="P206:T206"/>
    <mergeCell ref="A205:N205"/>
    <mergeCell ref="P205:T205"/>
    <mergeCell ref="A204:N204"/>
    <mergeCell ref="P204:T204"/>
    <mergeCell ref="A203:N203"/>
    <mergeCell ref="P203:T203"/>
    <mergeCell ref="A202:N202"/>
    <mergeCell ref="P202:T202"/>
    <mergeCell ref="A201:N201"/>
    <mergeCell ref="P201:T201"/>
    <mergeCell ref="A200:N200"/>
    <mergeCell ref="P200:T200"/>
    <mergeCell ref="A199:N199"/>
    <mergeCell ref="P199:T199"/>
    <mergeCell ref="A198:N198"/>
    <mergeCell ref="P198:T198"/>
    <mergeCell ref="A197:N197"/>
    <mergeCell ref="P197:T197"/>
    <mergeCell ref="A196:N196"/>
    <mergeCell ref="P196:T196"/>
    <mergeCell ref="A195:N195"/>
    <mergeCell ref="P195:T195"/>
    <mergeCell ref="A194:N194"/>
    <mergeCell ref="P194:T194"/>
    <mergeCell ref="A193:N193"/>
    <mergeCell ref="P193:T193"/>
    <mergeCell ref="A192:N192"/>
    <mergeCell ref="P192:T192"/>
    <mergeCell ref="A191:N191"/>
    <mergeCell ref="P191:T191"/>
    <mergeCell ref="A190:N190"/>
    <mergeCell ref="P190:T190"/>
    <mergeCell ref="A189:N189"/>
    <mergeCell ref="P189:T189"/>
    <mergeCell ref="A188:N188"/>
    <mergeCell ref="P188:T188"/>
    <mergeCell ref="A187:N187"/>
    <mergeCell ref="P187:T187"/>
    <mergeCell ref="A186:N186"/>
    <mergeCell ref="P186:T186"/>
    <mergeCell ref="A185:N185"/>
    <mergeCell ref="P185:T185"/>
    <mergeCell ref="A184:N184"/>
    <mergeCell ref="P184:T184"/>
    <mergeCell ref="A183:N183"/>
    <mergeCell ref="P183:T183"/>
    <mergeCell ref="A182:N182"/>
    <mergeCell ref="P182:T182"/>
    <mergeCell ref="A181:N181"/>
    <mergeCell ref="P181:T181"/>
    <mergeCell ref="A180:N180"/>
    <mergeCell ref="P180:T180"/>
    <mergeCell ref="A179:N179"/>
    <mergeCell ref="P179:T179"/>
    <mergeCell ref="A178:N178"/>
    <mergeCell ref="P178:T178"/>
    <mergeCell ref="A177:N177"/>
    <mergeCell ref="P177:T177"/>
    <mergeCell ref="A176:N176"/>
    <mergeCell ref="P176:T176"/>
    <mergeCell ref="A175:N175"/>
    <mergeCell ref="P175:T175"/>
    <mergeCell ref="A174:N174"/>
    <mergeCell ref="P174:T174"/>
    <mergeCell ref="A173:N173"/>
    <mergeCell ref="P173:T173"/>
    <mergeCell ref="A172:N172"/>
    <mergeCell ref="P172:T172"/>
    <mergeCell ref="A171:N171"/>
    <mergeCell ref="P171:T171"/>
    <mergeCell ref="A170:N170"/>
    <mergeCell ref="P170:T170"/>
    <mergeCell ref="A169:N169"/>
    <mergeCell ref="P169:T169"/>
    <mergeCell ref="A168:N168"/>
    <mergeCell ref="P168:T168"/>
    <mergeCell ref="A167:N167"/>
    <mergeCell ref="P167:T167"/>
    <mergeCell ref="A166:N166"/>
    <mergeCell ref="P166:T166"/>
    <mergeCell ref="A165:N165"/>
    <mergeCell ref="P165:T165"/>
    <mergeCell ref="A164:N164"/>
    <mergeCell ref="P164:T164"/>
    <mergeCell ref="A163:N163"/>
    <mergeCell ref="P163:T163"/>
    <mergeCell ref="A162:N162"/>
    <mergeCell ref="P162:T162"/>
    <mergeCell ref="A161:N161"/>
    <mergeCell ref="P161:T161"/>
    <mergeCell ref="A160:N160"/>
    <mergeCell ref="P160:T160"/>
    <mergeCell ref="A159:N159"/>
    <mergeCell ref="P159:T159"/>
    <mergeCell ref="A158:N158"/>
    <mergeCell ref="P158:T158"/>
    <mergeCell ref="A157:N157"/>
    <mergeCell ref="P157:T157"/>
    <mergeCell ref="A156:N156"/>
    <mergeCell ref="P156:T156"/>
    <mergeCell ref="A155:N155"/>
    <mergeCell ref="P155:T155"/>
    <mergeCell ref="A154:N154"/>
    <mergeCell ref="P154:T154"/>
    <mergeCell ref="A153:N153"/>
    <mergeCell ref="P153:T153"/>
    <mergeCell ref="A152:N152"/>
    <mergeCell ref="P152:T152"/>
    <mergeCell ref="A151:N151"/>
    <mergeCell ref="P151:T151"/>
    <mergeCell ref="A150:N150"/>
    <mergeCell ref="P150:T150"/>
    <mergeCell ref="A149:N149"/>
    <mergeCell ref="P149:T149"/>
    <mergeCell ref="A148:N148"/>
    <mergeCell ref="P148:T148"/>
    <mergeCell ref="A147:N147"/>
    <mergeCell ref="P147:T147"/>
    <mergeCell ref="A146:N146"/>
    <mergeCell ref="P146:T146"/>
    <mergeCell ref="A145:N145"/>
    <mergeCell ref="P145:T145"/>
    <mergeCell ref="A144:N144"/>
    <mergeCell ref="P144:T144"/>
    <mergeCell ref="A143:N143"/>
    <mergeCell ref="P143:T143"/>
    <mergeCell ref="A142:N142"/>
    <mergeCell ref="P142:T142"/>
    <mergeCell ref="A141:N141"/>
    <mergeCell ref="P141:T141"/>
    <mergeCell ref="A140:N140"/>
    <mergeCell ref="P140:T140"/>
    <mergeCell ref="A139:N139"/>
    <mergeCell ref="P139:T139"/>
    <mergeCell ref="A138:N138"/>
    <mergeCell ref="P138:T138"/>
    <mergeCell ref="A137:N137"/>
    <mergeCell ref="P137:T137"/>
    <mergeCell ref="A136:N136"/>
    <mergeCell ref="P136:T136"/>
    <mergeCell ref="A135:N135"/>
    <mergeCell ref="P135:T135"/>
    <mergeCell ref="A134:N134"/>
    <mergeCell ref="P134:T134"/>
    <mergeCell ref="A133:N133"/>
    <mergeCell ref="P133:T133"/>
    <mergeCell ref="A132:N132"/>
    <mergeCell ref="P132:T132"/>
    <mergeCell ref="A131:N131"/>
    <mergeCell ref="P131:T131"/>
    <mergeCell ref="A130:N130"/>
    <mergeCell ref="P130:T130"/>
    <mergeCell ref="A129:N129"/>
    <mergeCell ref="P129:T129"/>
    <mergeCell ref="A128:N128"/>
    <mergeCell ref="P128:T128"/>
    <mergeCell ref="A127:N127"/>
    <mergeCell ref="P127:T127"/>
    <mergeCell ref="A126:N126"/>
    <mergeCell ref="P126:T126"/>
    <mergeCell ref="A125:N125"/>
    <mergeCell ref="P125:T125"/>
    <mergeCell ref="A124:N124"/>
    <mergeCell ref="P124:T124"/>
    <mergeCell ref="A123:N123"/>
    <mergeCell ref="P123:T123"/>
    <mergeCell ref="A122:N122"/>
    <mergeCell ref="P122:T122"/>
    <mergeCell ref="A121:N121"/>
    <mergeCell ref="P121:T121"/>
    <mergeCell ref="A120:N120"/>
    <mergeCell ref="P120:T120"/>
    <mergeCell ref="A119:N119"/>
    <mergeCell ref="P119:T119"/>
    <mergeCell ref="A118:N118"/>
    <mergeCell ref="P118:T118"/>
    <mergeCell ref="A117:N117"/>
    <mergeCell ref="P117:T117"/>
    <mergeCell ref="A116:N116"/>
    <mergeCell ref="P116:T116"/>
    <mergeCell ref="A115:N115"/>
    <mergeCell ref="P115:T115"/>
    <mergeCell ref="A114:N114"/>
    <mergeCell ref="P114:T114"/>
    <mergeCell ref="A113:N113"/>
    <mergeCell ref="P113:T113"/>
    <mergeCell ref="A112:N112"/>
    <mergeCell ref="P112:T112"/>
    <mergeCell ref="A111:N111"/>
    <mergeCell ref="P111:T111"/>
    <mergeCell ref="A110:N110"/>
    <mergeCell ref="P110:T110"/>
    <mergeCell ref="A109:N109"/>
    <mergeCell ref="P109:T109"/>
    <mergeCell ref="A108:N108"/>
    <mergeCell ref="P108:T108"/>
    <mergeCell ref="A107:N107"/>
    <mergeCell ref="P107:T107"/>
    <mergeCell ref="A106:N106"/>
    <mergeCell ref="P106:T106"/>
    <mergeCell ref="A105:N105"/>
    <mergeCell ref="P105:T105"/>
    <mergeCell ref="A104:N104"/>
    <mergeCell ref="P104:T104"/>
    <mergeCell ref="A103:N103"/>
    <mergeCell ref="P103:T103"/>
    <mergeCell ref="A102:N102"/>
    <mergeCell ref="P102:T102"/>
    <mergeCell ref="A101:N101"/>
    <mergeCell ref="P101:T101"/>
    <mergeCell ref="A100:N100"/>
    <mergeCell ref="P100:T100"/>
    <mergeCell ref="A99:N99"/>
    <mergeCell ref="P99:T99"/>
    <mergeCell ref="A98:N98"/>
    <mergeCell ref="P98:T98"/>
    <mergeCell ref="A97:N97"/>
    <mergeCell ref="P97:T97"/>
    <mergeCell ref="A96:N96"/>
    <mergeCell ref="P96:T96"/>
    <mergeCell ref="A95:N95"/>
    <mergeCell ref="P95:T95"/>
    <mergeCell ref="A94:N94"/>
    <mergeCell ref="P94:T94"/>
    <mergeCell ref="A93:N93"/>
    <mergeCell ref="P93:T93"/>
    <mergeCell ref="A92:N92"/>
    <mergeCell ref="P92:T92"/>
    <mergeCell ref="A91:N91"/>
    <mergeCell ref="P91:T91"/>
    <mergeCell ref="A90:N90"/>
    <mergeCell ref="P90:T90"/>
    <mergeCell ref="A89:N89"/>
    <mergeCell ref="P89:T89"/>
    <mergeCell ref="A88:N88"/>
    <mergeCell ref="P88:T88"/>
    <mergeCell ref="A87:N87"/>
    <mergeCell ref="P87:T87"/>
    <mergeCell ref="A86:N86"/>
    <mergeCell ref="P86:T86"/>
    <mergeCell ref="A85:N85"/>
    <mergeCell ref="P85:T85"/>
    <mergeCell ref="A84:N84"/>
    <mergeCell ref="P84:T84"/>
    <mergeCell ref="A83:N83"/>
    <mergeCell ref="P83:T83"/>
    <mergeCell ref="A82:N82"/>
    <mergeCell ref="P82:T82"/>
    <mergeCell ref="A81:N81"/>
    <mergeCell ref="P81:T81"/>
    <mergeCell ref="A80:N80"/>
    <mergeCell ref="P80:T80"/>
    <mergeCell ref="A79:N79"/>
    <mergeCell ref="P79:T79"/>
    <mergeCell ref="A78:N78"/>
    <mergeCell ref="P78:T78"/>
    <mergeCell ref="A77:N77"/>
    <mergeCell ref="P77:T77"/>
    <mergeCell ref="A76:N76"/>
    <mergeCell ref="P76:T76"/>
    <mergeCell ref="A75:N75"/>
    <mergeCell ref="P75:T75"/>
    <mergeCell ref="A74:N74"/>
    <mergeCell ref="P74:T74"/>
    <mergeCell ref="A73:N73"/>
    <mergeCell ref="P73:T73"/>
    <mergeCell ref="A72:N72"/>
    <mergeCell ref="P72:T72"/>
    <mergeCell ref="A71:N71"/>
    <mergeCell ref="P71:T71"/>
    <mergeCell ref="A70:N70"/>
    <mergeCell ref="P70:T70"/>
    <mergeCell ref="A69:N69"/>
    <mergeCell ref="P69:T69"/>
    <mergeCell ref="A68:N68"/>
    <mergeCell ref="P68:T68"/>
    <mergeCell ref="A67:N67"/>
    <mergeCell ref="P67:T67"/>
    <mergeCell ref="A66:N66"/>
    <mergeCell ref="P66:T66"/>
    <mergeCell ref="A65:N65"/>
    <mergeCell ref="P65:T65"/>
    <mergeCell ref="A64:N64"/>
    <mergeCell ref="P64:T64"/>
    <mergeCell ref="A63:N63"/>
    <mergeCell ref="P63:T63"/>
    <mergeCell ref="A62:N62"/>
    <mergeCell ref="P62:T62"/>
    <mergeCell ref="A61:N61"/>
    <mergeCell ref="P61:T61"/>
    <mergeCell ref="A60:N60"/>
    <mergeCell ref="P60:T60"/>
    <mergeCell ref="A59:N59"/>
    <mergeCell ref="P59:T59"/>
    <mergeCell ref="A58:N58"/>
    <mergeCell ref="P58:T58"/>
    <mergeCell ref="A57:N57"/>
    <mergeCell ref="P57:T57"/>
    <mergeCell ref="A56:N56"/>
    <mergeCell ref="P56:T56"/>
    <mergeCell ref="A55:N55"/>
    <mergeCell ref="P55:T55"/>
    <mergeCell ref="A54:N54"/>
    <mergeCell ref="P54:T54"/>
    <mergeCell ref="A53:N53"/>
    <mergeCell ref="P53:T53"/>
    <mergeCell ref="A52:N52"/>
    <mergeCell ref="P52:T52"/>
    <mergeCell ref="A51:N51"/>
    <mergeCell ref="P51:T51"/>
    <mergeCell ref="A50:N50"/>
    <mergeCell ref="P50:T50"/>
    <mergeCell ref="A49:N49"/>
    <mergeCell ref="P49:T49"/>
    <mergeCell ref="A48:N48"/>
    <mergeCell ref="P48:T48"/>
    <mergeCell ref="A47:N47"/>
    <mergeCell ref="P47:T47"/>
    <mergeCell ref="A46:N46"/>
    <mergeCell ref="P46:T46"/>
    <mergeCell ref="A45:N45"/>
    <mergeCell ref="P45:T45"/>
    <mergeCell ref="A44:N44"/>
    <mergeCell ref="P44:T44"/>
    <mergeCell ref="A43:N43"/>
    <mergeCell ref="P43:T43"/>
    <mergeCell ref="A42:N42"/>
    <mergeCell ref="P42:T42"/>
    <mergeCell ref="A41:N41"/>
    <mergeCell ref="P41:T41"/>
    <mergeCell ref="A40:N40"/>
    <mergeCell ref="P40:T40"/>
    <mergeCell ref="A39:N39"/>
    <mergeCell ref="P39:T39"/>
    <mergeCell ref="A38:N38"/>
    <mergeCell ref="P38:T38"/>
    <mergeCell ref="A37:N37"/>
    <mergeCell ref="P37:T37"/>
    <mergeCell ref="A36:N36"/>
    <mergeCell ref="P36:T36"/>
    <mergeCell ref="A35:N35"/>
    <mergeCell ref="P35:T35"/>
    <mergeCell ref="A34:N34"/>
    <mergeCell ref="P34:T34"/>
    <mergeCell ref="A33:N33"/>
    <mergeCell ref="P33:T33"/>
    <mergeCell ref="A32:N32"/>
    <mergeCell ref="P32:T32"/>
    <mergeCell ref="A31:N31"/>
    <mergeCell ref="P31:T31"/>
    <mergeCell ref="A30:N30"/>
    <mergeCell ref="P30:T30"/>
    <mergeCell ref="A29:N29"/>
    <mergeCell ref="P29:T29"/>
    <mergeCell ref="A28:N28"/>
    <mergeCell ref="P28:T28"/>
    <mergeCell ref="A27:N27"/>
    <mergeCell ref="P27:T27"/>
    <mergeCell ref="A26:N26"/>
    <mergeCell ref="P26:T26"/>
    <mergeCell ref="A25:N25"/>
    <mergeCell ref="P25:T25"/>
    <mergeCell ref="A24:N24"/>
    <mergeCell ref="P24:T24"/>
    <mergeCell ref="A23:N23"/>
    <mergeCell ref="P23:T23"/>
    <mergeCell ref="A22:N22"/>
    <mergeCell ref="P22:T22"/>
    <mergeCell ref="A21:N21"/>
    <mergeCell ref="P21:T21"/>
    <mergeCell ref="A20:N20"/>
    <mergeCell ref="P20:T20"/>
    <mergeCell ref="A19:N19"/>
    <mergeCell ref="P19:T19"/>
    <mergeCell ref="A18:N18"/>
    <mergeCell ref="P18:T18"/>
    <mergeCell ref="A17:N17"/>
    <mergeCell ref="P17:T17"/>
    <mergeCell ref="A16:N16"/>
    <mergeCell ref="P16:T16"/>
    <mergeCell ref="A10:N10"/>
    <mergeCell ref="P10:T10"/>
    <mergeCell ref="A9:N9"/>
    <mergeCell ref="P9:T9"/>
    <mergeCell ref="A8:N8"/>
    <mergeCell ref="P8:T8"/>
    <mergeCell ref="A6:N7"/>
    <mergeCell ref="O6:O7"/>
    <mergeCell ref="A15:N15"/>
    <mergeCell ref="P15:T15"/>
    <mergeCell ref="A14:N14"/>
    <mergeCell ref="P14:T14"/>
    <mergeCell ref="A13:N13"/>
    <mergeCell ref="P13:T13"/>
    <mergeCell ref="A12:N12"/>
    <mergeCell ref="P12:T12"/>
    <mergeCell ref="A11:N11"/>
    <mergeCell ref="P11:T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S317"/>
  <sheetViews>
    <sheetView topLeftCell="A281" workbookViewId="0">
      <selection activeCell="A2" sqref="A2:S4"/>
    </sheetView>
  </sheetViews>
  <sheetFormatPr defaultRowHeight="15"/>
  <sheetData>
    <row r="1" spans="1:19" ht="15.75" thickBot="1"/>
    <row r="2" spans="1:19">
      <c r="A2" s="484" t="s">
        <v>1109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6"/>
    </row>
    <row r="3" spans="1:19">
      <c r="A3" s="487"/>
      <c r="B3" s="488"/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488"/>
      <c r="P3" s="488"/>
      <c r="Q3" s="488"/>
      <c r="R3" s="488"/>
      <c r="S3" s="489"/>
    </row>
    <row r="4" spans="1:19" ht="15.75" thickBot="1">
      <c r="A4" s="490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2"/>
    </row>
    <row r="5" spans="1:19" ht="15.75" thickBo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9"/>
      <c r="P5" s="434"/>
      <c r="Q5" s="434"/>
      <c r="R5" s="434"/>
      <c r="S5" s="434"/>
    </row>
    <row r="6" spans="1:19" ht="16.5" thickTop="1" thickBot="1">
      <c r="A6" s="435" t="s">
        <v>39</v>
      </c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6" t="s">
        <v>10</v>
      </c>
      <c r="P6" s="446" t="s">
        <v>466</v>
      </c>
      <c r="Q6" s="447"/>
      <c r="R6" s="447"/>
      <c r="S6" s="505"/>
    </row>
    <row r="7" spans="1:19" ht="15.75" thickTop="1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6"/>
      <c r="P7" s="449"/>
      <c r="Q7" s="450"/>
      <c r="R7" s="450"/>
      <c r="S7" s="506"/>
    </row>
    <row r="8" spans="1:19" ht="15.75" thickBot="1">
      <c r="A8" s="452" t="s">
        <v>179</v>
      </c>
      <c r="B8" s="452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125" t="s">
        <v>180</v>
      </c>
      <c r="P8" s="500" t="s">
        <v>181</v>
      </c>
      <c r="Q8" s="500"/>
      <c r="R8" s="500"/>
      <c r="S8" s="500"/>
    </row>
    <row r="9" spans="1:19" ht="15.75" thickTop="1">
      <c r="A9" s="395" t="s">
        <v>188</v>
      </c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124">
        <f>2-1</f>
        <v>1</v>
      </c>
      <c r="P9" s="499" t="s">
        <v>189</v>
      </c>
      <c r="Q9" s="499"/>
      <c r="R9" s="499"/>
      <c r="S9" s="499"/>
    </row>
    <row r="10" spans="1:19">
      <c r="A10" s="393" t="s">
        <v>190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170">
        <f t="shared" ref="O10:O73" si="0">O9+1</f>
        <v>2</v>
      </c>
      <c r="P10" s="498" t="s">
        <v>189</v>
      </c>
      <c r="Q10" s="498"/>
      <c r="R10" s="498"/>
      <c r="S10" s="498"/>
    </row>
    <row r="11" spans="1:19">
      <c r="A11" s="393" t="s">
        <v>191</v>
      </c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170">
        <f t="shared" si="0"/>
        <v>3</v>
      </c>
      <c r="P11" s="498" t="s">
        <v>189</v>
      </c>
      <c r="Q11" s="498"/>
      <c r="R11" s="498"/>
      <c r="S11" s="498"/>
    </row>
    <row r="12" spans="1:19">
      <c r="A12" s="393" t="s">
        <v>192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170">
        <f t="shared" si="0"/>
        <v>4</v>
      </c>
      <c r="P12" s="498" t="s">
        <v>189</v>
      </c>
      <c r="Q12" s="498"/>
      <c r="R12" s="498"/>
      <c r="S12" s="498"/>
    </row>
    <row r="13" spans="1:19">
      <c r="A13" s="393" t="s">
        <v>193</v>
      </c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170">
        <f t="shared" si="0"/>
        <v>5</v>
      </c>
      <c r="P13" s="498" t="s">
        <v>189</v>
      </c>
      <c r="Q13" s="498"/>
      <c r="R13" s="498"/>
      <c r="S13" s="498"/>
    </row>
    <row r="14" spans="1:19">
      <c r="A14" s="393" t="s">
        <v>194</v>
      </c>
      <c r="B14" s="393"/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170">
        <f t="shared" si="0"/>
        <v>6</v>
      </c>
      <c r="P14" s="498" t="s">
        <v>189</v>
      </c>
      <c r="Q14" s="498"/>
      <c r="R14" s="498"/>
      <c r="S14" s="498"/>
    </row>
    <row r="15" spans="1:19">
      <c r="A15" s="393" t="s">
        <v>195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170">
        <f t="shared" si="0"/>
        <v>7</v>
      </c>
      <c r="P15" s="498" t="s">
        <v>189</v>
      </c>
      <c r="Q15" s="498"/>
      <c r="R15" s="498"/>
      <c r="S15" s="498"/>
    </row>
    <row r="16" spans="1:19">
      <c r="A16" s="393" t="s">
        <v>196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170">
        <f t="shared" si="0"/>
        <v>8</v>
      </c>
      <c r="P16" s="498" t="s">
        <v>189</v>
      </c>
      <c r="Q16" s="498"/>
      <c r="R16" s="498"/>
      <c r="S16" s="498"/>
    </row>
    <row r="17" spans="1:19">
      <c r="A17" s="393" t="s">
        <v>197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170">
        <f t="shared" si="0"/>
        <v>9</v>
      </c>
      <c r="P17" s="498" t="s">
        <v>189</v>
      </c>
      <c r="Q17" s="498"/>
      <c r="R17" s="498"/>
      <c r="S17" s="498"/>
    </row>
    <row r="18" spans="1:19">
      <c r="A18" s="393" t="s">
        <v>198</v>
      </c>
      <c r="B18" s="393"/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170">
        <f t="shared" si="0"/>
        <v>10</v>
      </c>
      <c r="P18" s="501" t="s">
        <v>189</v>
      </c>
      <c r="Q18" s="501"/>
      <c r="R18" s="501"/>
      <c r="S18" s="501"/>
    </row>
    <row r="19" spans="1:19">
      <c r="A19" s="393" t="s">
        <v>199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170">
        <f t="shared" si="0"/>
        <v>11</v>
      </c>
      <c r="P19" s="501" t="s">
        <v>189</v>
      </c>
      <c r="Q19" s="501"/>
      <c r="R19" s="501"/>
      <c r="S19" s="501"/>
    </row>
    <row r="20" spans="1:19">
      <c r="A20" s="393" t="s">
        <v>200</v>
      </c>
      <c r="B20" s="393"/>
      <c r="C20" s="393"/>
      <c r="D20" s="393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170">
        <f t="shared" si="0"/>
        <v>12</v>
      </c>
      <c r="P20" s="501" t="s">
        <v>189</v>
      </c>
      <c r="Q20" s="501"/>
      <c r="R20" s="501"/>
      <c r="S20" s="501"/>
    </row>
    <row r="21" spans="1:19">
      <c r="A21" s="393" t="s">
        <v>201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170">
        <f t="shared" si="0"/>
        <v>13</v>
      </c>
      <c r="P21" s="501" t="s">
        <v>189</v>
      </c>
      <c r="Q21" s="501"/>
      <c r="R21" s="501"/>
      <c r="S21" s="501"/>
    </row>
    <row r="22" spans="1:19">
      <c r="A22" s="393" t="s">
        <v>203</v>
      </c>
      <c r="B22" s="393"/>
      <c r="C22" s="393"/>
      <c r="D22" s="393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170">
        <f t="shared" si="0"/>
        <v>14</v>
      </c>
      <c r="P22" s="501" t="s">
        <v>189</v>
      </c>
      <c r="Q22" s="501"/>
      <c r="R22" s="501"/>
      <c r="S22" s="501"/>
    </row>
    <row r="23" spans="1:19">
      <c r="A23" s="398" t="s">
        <v>204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171">
        <f t="shared" si="0"/>
        <v>15</v>
      </c>
      <c r="P23" s="502" t="s">
        <v>189</v>
      </c>
      <c r="Q23" s="502"/>
      <c r="R23" s="502"/>
      <c r="S23" s="502"/>
    </row>
    <row r="24" spans="1:19">
      <c r="A24" s="393" t="s">
        <v>205</v>
      </c>
      <c r="B24" s="393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170">
        <f t="shared" si="0"/>
        <v>16</v>
      </c>
      <c r="P24" s="501" t="s">
        <v>189</v>
      </c>
      <c r="Q24" s="501"/>
      <c r="R24" s="501"/>
      <c r="S24" s="501"/>
    </row>
    <row r="25" spans="1:19">
      <c r="A25" s="393" t="s">
        <v>206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170">
        <f t="shared" si="0"/>
        <v>17</v>
      </c>
      <c r="P25" s="501" t="s">
        <v>189</v>
      </c>
      <c r="Q25" s="501"/>
      <c r="R25" s="501"/>
      <c r="S25" s="501"/>
    </row>
    <row r="26" spans="1:19">
      <c r="A26" s="393" t="s">
        <v>207</v>
      </c>
      <c r="B26" s="393"/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170">
        <f t="shared" si="0"/>
        <v>18</v>
      </c>
      <c r="P26" s="501" t="s">
        <v>189</v>
      </c>
      <c r="Q26" s="501"/>
      <c r="R26" s="501"/>
      <c r="S26" s="501"/>
    </row>
    <row r="27" spans="1:19">
      <c r="A27" s="398" t="s">
        <v>208</v>
      </c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171">
        <f t="shared" si="0"/>
        <v>19</v>
      </c>
      <c r="P27" s="503" t="s">
        <v>189</v>
      </c>
      <c r="Q27" s="503"/>
      <c r="R27" s="503"/>
      <c r="S27" s="503"/>
    </row>
    <row r="28" spans="1:19">
      <c r="A28" s="398" t="s">
        <v>209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171">
        <f t="shared" si="0"/>
        <v>20</v>
      </c>
      <c r="P28" s="503" t="s">
        <v>189</v>
      </c>
      <c r="Q28" s="503"/>
      <c r="R28" s="503"/>
      <c r="S28" s="503"/>
    </row>
    <row r="29" spans="1:19">
      <c r="A29" s="398" t="s">
        <v>210</v>
      </c>
      <c r="B29" s="398"/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171">
        <f t="shared" si="0"/>
        <v>21</v>
      </c>
      <c r="P29" s="503" t="s">
        <v>189</v>
      </c>
      <c r="Q29" s="503"/>
      <c r="R29" s="503"/>
      <c r="S29" s="503"/>
    </row>
    <row r="30" spans="1:19">
      <c r="A30" s="393" t="s">
        <v>211</v>
      </c>
      <c r="B30" s="393"/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170">
        <f t="shared" si="0"/>
        <v>22</v>
      </c>
      <c r="P30" s="498" t="s">
        <v>189</v>
      </c>
      <c r="Q30" s="498"/>
      <c r="R30" s="498"/>
      <c r="S30" s="498"/>
    </row>
    <row r="31" spans="1:19">
      <c r="A31" s="393" t="s">
        <v>212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170">
        <f t="shared" si="0"/>
        <v>23</v>
      </c>
      <c r="P31" s="498" t="s">
        <v>189</v>
      </c>
      <c r="Q31" s="498"/>
      <c r="R31" s="498"/>
      <c r="S31" s="498"/>
    </row>
    <row r="32" spans="1:19">
      <c r="A32" s="393" t="s">
        <v>213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170">
        <f t="shared" si="0"/>
        <v>24</v>
      </c>
      <c r="P32" s="498" t="s">
        <v>189</v>
      </c>
      <c r="Q32" s="498"/>
      <c r="R32" s="498"/>
      <c r="S32" s="498"/>
    </row>
    <row r="33" spans="1:19">
      <c r="A33" s="393" t="s">
        <v>214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170">
        <f t="shared" si="0"/>
        <v>25</v>
      </c>
      <c r="P33" s="498" t="s">
        <v>189</v>
      </c>
      <c r="Q33" s="498"/>
      <c r="R33" s="498"/>
      <c r="S33" s="498"/>
    </row>
    <row r="34" spans="1:19">
      <c r="A34" s="393" t="s">
        <v>215</v>
      </c>
      <c r="B34" s="393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170">
        <f t="shared" si="0"/>
        <v>26</v>
      </c>
      <c r="P34" s="498" t="s">
        <v>189</v>
      </c>
      <c r="Q34" s="498"/>
      <c r="R34" s="498"/>
      <c r="S34" s="498"/>
    </row>
    <row r="35" spans="1:19">
      <c r="A35" s="393" t="s">
        <v>216</v>
      </c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170">
        <f t="shared" si="0"/>
        <v>27</v>
      </c>
      <c r="P35" s="498" t="s">
        <v>189</v>
      </c>
      <c r="Q35" s="498"/>
      <c r="R35" s="498"/>
      <c r="S35" s="498"/>
    </row>
    <row r="36" spans="1:19">
      <c r="A36" s="393" t="s">
        <v>217</v>
      </c>
      <c r="B36" s="393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170">
        <f t="shared" si="0"/>
        <v>28</v>
      </c>
      <c r="P36" s="498" t="s">
        <v>189</v>
      </c>
      <c r="Q36" s="498"/>
      <c r="R36" s="498"/>
      <c r="S36" s="498"/>
    </row>
    <row r="37" spans="1:19">
      <c r="A37" s="393" t="s">
        <v>218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170">
        <f t="shared" si="0"/>
        <v>29</v>
      </c>
      <c r="P37" s="498" t="s">
        <v>1029</v>
      </c>
      <c r="Q37" s="498"/>
      <c r="R37" s="498"/>
      <c r="S37" s="498"/>
    </row>
    <row r="38" spans="1:19">
      <c r="A38" s="393" t="s">
        <v>219</v>
      </c>
      <c r="B38" s="393"/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170">
        <f t="shared" si="0"/>
        <v>30</v>
      </c>
      <c r="P38" s="498" t="s">
        <v>189</v>
      </c>
      <c r="Q38" s="498"/>
      <c r="R38" s="498"/>
      <c r="S38" s="498"/>
    </row>
    <row r="39" spans="1:19">
      <c r="A39" s="398" t="s">
        <v>220</v>
      </c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171">
        <f t="shared" si="0"/>
        <v>31</v>
      </c>
      <c r="P39" s="503" t="s">
        <v>1029</v>
      </c>
      <c r="Q39" s="503"/>
      <c r="R39" s="503"/>
      <c r="S39" s="503"/>
    </row>
    <row r="40" spans="1:19">
      <c r="A40" s="393" t="s">
        <v>221</v>
      </c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171">
        <f t="shared" si="0"/>
        <v>32</v>
      </c>
      <c r="P40" s="503" t="s">
        <v>189</v>
      </c>
      <c r="Q40" s="503"/>
      <c r="R40" s="503"/>
      <c r="S40" s="503"/>
    </row>
    <row r="41" spans="1:19">
      <c r="A41" s="393" t="s">
        <v>222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170">
        <f t="shared" si="0"/>
        <v>33</v>
      </c>
      <c r="P41" s="498" t="s">
        <v>189</v>
      </c>
      <c r="Q41" s="498"/>
      <c r="R41" s="498"/>
      <c r="S41" s="498"/>
    </row>
    <row r="42" spans="1:19">
      <c r="A42" s="398" t="s">
        <v>223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171">
        <f t="shared" si="0"/>
        <v>34</v>
      </c>
      <c r="P42" s="503" t="s">
        <v>189</v>
      </c>
      <c r="Q42" s="503"/>
      <c r="R42" s="503"/>
      <c r="S42" s="503"/>
    </row>
    <row r="43" spans="1:19">
      <c r="A43" s="393" t="s">
        <v>224</v>
      </c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170">
        <f t="shared" si="0"/>
        <v>35</v>
      </c>
      <c r="P43" s="498" t="s">
        <v>189</v>
      </c>
      <c r="Q43" s="498"/>
      <c r="R43" s="498"/>
      <c r="S43" s="498"/>
    </row>
    <row r="44" spans="1:19">
      <c r="A44" s="393" t="s">
        <v>225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170">
        <f t="shared" si="0"/>
        <v>36</v>
      </c>
      <c r="P44" s="498" t="s">
        <v>189</v>
      </c>
      <c r="Q44" s="498"/>
      <c r="R44" s="498"/>
      <c r="S44" s="498"/>
    </row>
    <row r="45" spans="1:19">
      <c r="A45" s="393" t="s">
        <v>226</v>
      </c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170">
        <f t="shared" si="0"/>
        <v>37</v>
      </c>
      <c r="P45" s="498" t="s">
        <v>189</v>
      </c>
      <c r="Q45" s="498"/>
      <c r="R45" s="498"/>
      <c r="S45" s="498"/>
    </row>
    <row r="46" spans="1:19">
      <c r="A46" s="393" t="s">
        <v>228</v>
      </c>
      <c r="B46" s="393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170">
        <f t="shared" si="0"/>
        <v>38</v>
      </c>
      <c r="P46" s="498" t="s">
        <v>189</v>
      </c>
      <c r="Q46" s="498"/>
      <c r="R46" s="498"/>
      <c r="S46" s="498"/>
    </row>
    <row r="47" spans="1:19">
      <c r="A47" s="393" t="s">
        <v>229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170">
        <f t="shared" si="0"/>
        <v>39</v>
      </c>
      <c r="P47" s="498" t="s">
        <v>189</v>
      </c>
      <c r="Q47" s="498"/>
      <c r="R47" s="498"/>
      <c r="S47" s="498"/>
    </row>
    <row r="48" spans="1:19">
      <c r="A48" s="393" t="s">
        <v>230</v>
      </c>
      <c r="B48" s="393"/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170">
        <f t="shared" si="0"/>
        <v>40</v>
      </c>
      <c r="P48" s="498" t="s">
        <v>189</v>
      </c>
      <c r="Q48" s="498"/>
      <c r="R48" s="498"/>
      <c r="S48" s="498"/>
    </row>
    <row r="49" spans="1:19">
      <c r="A49" s="393" t="s">
        <v>231</v>
      </c>
      <c r="B49" s="393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170">
        <f t="shared" si="0"/>
        <v>41</v>
      </c>
      <c r="P49" s="498" t="s">
        <v>189</v>
      </c>
      <c r="Q49" s="498"/>
      <c r="R49" s="498"/>
      <c r="S49" s="498"/>
    </row>
    <row r="50" spans="1:19">
      <c r="A50" s="393" t="s">
        <v>232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170">
        <f t="shared" si="0"/>
        <v>42</v>
      </c>
      <c r="P50" s="498" t="s">
        <v>189</v>
      </c>
      <c r="Q50" s="498"/>
      <c r="R50" s="498"/>
      <c r="S50" s="498"/>
    </row>
    <row r="51" spans="1:19">
      <c r="A51" s="393" t="s">
        <v>233</v>
      </c>
      <c r="B51" s="393"/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170">
        <f t="shared" si="0"/>
        <v>43</v>
      </c>
      <c r="P51" s="498" t="s">
        <v>465</v>
      </c>
      <c r="Q51" s="498"/>
      <c r="R51" s="498"/>
      <c r="S51" s="498"/>
    </row>
    <row r="52" spans="1:19">
      <c r="A52" s="393" t="s">
        <v>234</v>
      </c>
      <c r="B52" s="393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170">
        <f t="shared" si="0"/>
        <v>44</v>
      </c>
      <c r="P52" s="498" t="s">
        <v>189</v>
      </c>
      <c r="Q52" s="498"/>
      <c r="R52" s="498"/>
      <c r="S52" s="498"/>
    </row>
    <row r="53" spans="1:19">
      <c r="A53" s="398" t="s">
        <v>235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171">
        <f t="shared" si="0"/>
        <v>45</v>
      </c>
      <c r="P53" s="503" t="s">
        <v>465</v>
      </c>
      <c r="Q53" s="503"/>
      <c r="R53" s="503"/>
      <c r="S53" s="503"/>
    </row>
    <row r="54" spans="1:19">
      <c r="A54" s="393" t="s">
        <v>236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170">
        <f t="shared" si="0"/>
        <v>46</v>
      </c>
      <c r="P54" s="498" t="s">
        <v>189</v>
      </c>
      <c r="Q54" s="498"/>
      <c r="R54" s="498"/>
      <c r="S54" s="498"/>
    </row>
    <row r="55" spans="1:19">
      <c r="A55" s="393" t="s">
        <v>237</v>
      </c>
      <c r="B55" s="393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170">
        <f t="shared" si="0"/>
        <v>47</v>
      </c>
      <c r="P55" s="498" t="s">
        <v>189</v>
      </c>
      <c r="Q55" s="498"/>
      <c r="R55" s="498"/>
      <c r="S55" s="498"/>
    </row>
    <row r="56" spans="1:19">
      <c r="A56" s="398" t="s">
        <v>238</v>
      </c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171">
        <f t="shared" si="0"/>
        <v>48</v>
      </c>
      <c r="P56" s="503" t="s">
        <v>189</v>
      </c>
      <c r="Q56" s="503"/>
      <c r="R56" s="503"/>
      <c r="S56" s="503"/>
    </row>
    <row r="57" spans="1:19">
      <c r="A57" s="393" t="s">
        <v>239</v>
      </c>
      <c r="B57" s="393"/>
      <c r="C57" s="393"/>
      <c r="D57" s="393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170">
        <f t="shared" si="0"/>
        <v>49</v>
      </c>
      <c r="P57" s="498" t="s">
        <v>1067</v>
      </c>
      <c r="Q57" s="498"/>
      <c r="R57" s="498"/>
      <c r="S57" s="498"/>
    </row>
    <row r="58" spans="1:19">
      <c r="A58" s="393" t="s">
        <v>240</v>
      </c>
      <c r="B58" s="393"/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170">
        <f t="shared" si="0"/>
        <v>50</v>
      </c>
      <c r="P58" s="498" t="s">
        <v>189</v>
      </c>
      <c r="Q58" s="498"/>
      <c r="R58" s="498"/>
      <c r="S58" s="498"/>
    </row>
    <row r="59" spans="1:19">
      <c r="A59" s="393" t="s">
        <v>241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170">
        <f t="shared" si="0"/>
        <v>51</v>
      </c>
      <c r="P59" s="498" t="s">
        <v>189</v>
      </c>
      <c r="Q59" s="498"/>
      <c r="R59" s="498"/>
      <c r="S59" s="498"/>
    </row>
    <row r="60" spans="1:19">
      <c r="A60" s="393" t="s">
        <v>242</v>
      </c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170">
        <f t="shared" si="0"/>
        <v>52</v>
      </c>
      <c r="P60" s="498" t="s">
        <v>189</v>
      </c>
      <c r="Q60" s="498"/>
      <c r="R60" s="498"/>
      <c r="S60" s="498"/>
    </row>
    <row r="61" spans="1:19">
      <c r="A61" s="393" t="s">
        <v>243</v>
      </c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170">
        <f t="shared" si="0"/>
        <v>53</v>
      </c>
      <c r="P61" s="498" t="s">
        <v>189</v>
      </c>
      <c r="Q61" s="498"/>
      <c r="R61" s="498"/>
      <c r="S61" s="498"/>
    </row>
    <row r="62" spans="1:19">
      <c r="A62" s="398" t="s">
        <v>244</v>
      </c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171">
        <f t="shared" si="0"/>
        <v>54</v>
      </c>
      <c r="P62" s="503" t="s">
        <v>189</v>
      </c>
      <c r="Q62" s="503"/>
      <c r="R62" s="503"/>
      <c r="S62" s="503"/>
    </row>
    <row r="63" spans="1:19">
      <c r="A63" s="393" t="s">
        <v>245</v>
      </c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170">
        <f t="shared" si="0"/>
        <v>55</v>
      </c>
      <c r="P63" s="498" t="s">
        <v>189</v>
      </c>
      <c r="Q63" s="498"/>
      <c r="R63" s="498"/>
      <c r="S63" s="498"/>
    </row>
    <row r="64" spans="1:19">
      <c r="A64" s="393" t="s">
        <v>246</v>
      </c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170">
        <f t="shared" si="0"/>
        <v>56</v>
      </c>
      <c r="P64" s="498" t="s">
        <v>189</v>
      </c>
      <c r="Q64" s="498"/>
      <c r="R64" s="498"/>
      <c r="S64" s="498"/>
    </row>
    <row r="65" spans="1:19">
      <c r="A65" s="393" t="s">
        <v>247</v>
      </c>
      <c r="B65" s="393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170">
        <f t="shared" si="0"/>
        <v>57</v>
      </c>
      <c r="P65" s="498" t="s">
        <v>189</v>
      </c>
      <c r="Q65" s="498"/>
      <c r="R65" s="498"/>
      <c r="S65" s="498"/>
    </row>
    <row r="66" spans="1:19">
      <c r="A66" s="393" t="s">
        <v>248</v>
      </c>
      <c r="B66" s="393"/>
      <c r="C66" s="393"/>
      <c r="D66" s="393"/>
      <c r="E66" s="393"/>
      <c r="F66" s="393"/>
      <c r="G66" s="393"/>
      <c r="H66" s="393"/>
      <c r="I66" s="393"/>
      <c r="J66" s="393"/>
      <c r="K66" s="393"/>
      <c r="L66" s="393"/>
      <c r="M66" s="393"/>
      <c r="N66" s="393"/>
      <c r="O66" s="170">
        <f t="shared" si="0"/>
        <v>58</v>
      </c>
      <c r="P66" s="498" t="s">
        <v>189</v>
      </c>
      <c r="Q66" s="498"/>
      <c r="R66" s="498"/>
      <c r="S66" s="498"/>
    </row>
    <row r="67" spans="1:19">
      <c r="A67" s="398" t="s">
        <v>249</v>
      </c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171">
        <f t="shared" si="0"/>
        <v>59</v>
      </c>
      <c r="P67" s="503" t="s">
        <v>1067</v>
      </c>
      <c r="Q67" s="503"/>
      <c r="R67" s="503"/>
      <c r="S67" s="503"/>
    </row>
    <row r="68" spans="1:19">
      <c r="A68" s="398" t="s">
        <v>250</v>
      </c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171">
        <f t="shared" si="0"/>
        <v>60</v>
      </c>
      <c r="P68" s="503" t="s">
        <v>1076</v>
      </c>
      <c r="Q68" s="503"/>
      <c r="R68" s="503"/>
      <c r="S68" s="503"/>
    </row>
    <row r="69" spans="1:19">
      <c r="A69" s="393" t="s">
        <v>251</v>
      </c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170">
        <f t="shared" si="0"/>
        <v>61</v>
      </c>
      <c r="P69" s="498" t="s">
        <v>189</v>
      </c>
      <c r="Q69" s="498"/>
      <c r="R69" s="498"/>
      <c r="S69" s="498"/>
    </row>
    <row r="70" spans="1:19">
      <c r="A70" s="398" t="s">
        <v>252</v>
      </c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171">
        <f t="shared" si="0"/>
        <v>62</v>
      </c>
      <c r="P70" s="503" t="s">
        <v>189</v>
      </c>
      <c r="Q70" s="503"/>
      <c r="R70" s="503"/>
      <c r="S70" s="503"/>
    </row>
    <row r="71" spans="1:19">
      <c r="A71" s="393" t="s">
        <v>253</v>
      </c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170">
        <f t="shared" si="0"/>
        <v>63</v>
      </c>
      <c r="P71" s="498" t="s">
        <v>189</v>
      </c>
      <c r="Q71" s="498"/>
      <c r="R71" s="498"/>
      <c r="S71" s="498"/>
    </row>
    <row r="72" spans="1:19">
      <c r="A72" s="393" t="s">
        <v>254</v>
      </c>
      <c r="B72" s="393"/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170">
        <f t="shared" si="0"/>
        <v>64</v>
      </c>
      <c r="P72" s="498" t="s">
        <v>189</v>
      </c>
      <c r="Q72" s="498"/>
      <c r="R72" s="498"/>
      <c r="S72" s="498"/>
    </row>
    <row r="73" spans="1:19">
      <c r="A73" s="393" t="s">
        <v>255</v>
      </c>
      <c r="B73" s="393"/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170">
        <f t="shared" si="0"/>
        <v>65</v>
      </c>
      <c r="P73" s="498" t="s">
        <v>189</v>
      </c>
      <c r="Q73" s="498"/>
      <c r="R73" s="498"/>
      <c r="S73" s="498"/>
    </row>
    <row r="74" spans="1:19">
      <c r="A74" s="393" t="s">
        <v>256</v>
      </c>
      <c r="B74" s="393"/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170">
        <f t="shared" ref="O74:O137" si="1">O73+1</f>
        <v>66</v>
      </c>
      <c r="P74" s="498" t="s">
        <v>189</v>
      </c>
      <c r="Q74" s="498"/>
      <c r="R74" s="498"/>
      <c r="S74" s="498"/>
    </row>
    <row r="75" spans="1:19">
      <c r="A75" s="393" t="s">
        <v>257</v>
      </c>
      <c r="B75" s="393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170">
        <f t="shared" si="1"/>
        <v>67</v>
      </c>
      <c r="P75" s="498" t="s">
        <v>189</v>
      </c>
      <c r="Q75" s="498"/>
      <c r="R75" s="498"/>
      <c r="S75" s="498"/>
    </row>
    <row r="76" spans="1:19">
      <c r="A76" s="393" t="s">
        <v>258</v>
      </c>
      <c r="B76" s="393"/>
      <c r="C76" s="393"/>
      <c r="D76" s="393"/>
      <c r="E76" s="393"/>
      <c r="F76" s="393"/>
      <c r="G76" s="393"/>
      <c r="H76" s="393"/>
      <c r="I76" s="393"/>
      <c r="J76" s="393"/>
      <c r="K76" s="393"/>
      <c r="L76" s="393"/>
      <c r="M76" s="393"/>
      <c r="N76" s="393"/>
      <c r="O76" s="170">
        <f t="shared" si="1"/>
        <v>68</v>
      </c>
      <c r="P76" s="498" t="s">
        <v>189</v>
      </c>
      <c r="Q76" s="498"/>
      <c r="R76" s="498"/>
      <c r="S76" s="498"/>
    </row>
    <row r="77" spans="1:19">
      <c r="A77" s="393" t="s">
        <v>259</v>
      </c>
      <c r="B77" s="393"/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  <c r="O77" s="170">
        <f t="shared" si="1"/>
        <v>69</v>
      </c>
      <c r="P77" s="498" t="s">
        <v>189</v>
      </c>
      <c r="Q77" s="498"/>
      <c r="R77" s="498"/>
      <c r="S77" s="498"/>
    </row>
    <row r="78" spans="1:19">
      <c r="A78" s="393" t="s">
        <v>260</v>
      </c>
      <c r="B78" s="393"/>
      <c r="C78" s="393"/>
      <c r="D78" s="393"/>
      <c r="E78" s="393"/>
      <c r="F78" s="393"/>
      <c r="G78" s="393"/>
      <c r="H78" s="393"/>
      <c r="I78" s="393"/>
      <c r="J78" s="393"/>
      <c r="K78" s="393"/>
      <c r="L78" s="393"/>
      <c r="M78" s="393"/>
      <c r="N78" s="393"/>
      <c r="O78" s="170">
        <f t="shared" si="1"/>
        <v>70</v>
      </c>
      <c r="P78" s="498" t="s">
        <v>189</v>
      </c>
      <c r="Q78" s="498"/>
      <c r="R78" s="498"/>
      <c r="S78" s="498"/>
    </row>
    <row r="79" spans="1:19">
      <c r="A79" s="393" t="s">
        <v>261</v>
      </c>
      <c r="B79" s="393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170">
        <f t="shared" si="1"/>
        <v>71</v>
      </c>
      <c r="P79" s="498" t="s">
        <v>189</v>
      </c>
      <c r="Q79" s="498"/>
      <c r="R79" s="498"/>
      <c r="S79" s="498"/>
    </row>
    <row r="80" spans="1:19">
      <c r="A80" s="393" t="s">
        <v>262</v>
      </c>
      <c r="B80" s="393"/>
      <c r="C80" s="393"/>
      <c r="D80" s="393"/>
      <c r="E80" s="393"/>
      <c r="F80" s="393"/>
      <c r="G80" s="393"/>
      <c r="H80" s="393"/>
      <c r="I80" s="393"/>
      <c r="J80" s="393"/>
      <c r="K80" s="393"/>
      <c r="L80" s="393"/>
      <c r="M80" s="393"/>
      <c r="N80" s="393"/>
      <c r="O80" s="170">
        <f t="shared" si="1"/>
        <v>72</v>
      </c>
      <c r="P80" s="498" t="s">
        <v>189</v>
      </c>
      <c r="Q80" s="498"/>
      <c r="R80" s="498"/>
      <c r="S80" s="498"/>
    </row>
    <row r="81" spans="1:19">
      <c r="A81" s="393" t="s">
        <v>263</v>
      </c>
      <c r="B81" s="393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170">
        <f t="shared" si="1"/>
        <v>73</v>
      </c>
      <c r="P81" s="498" t="s">
        <v>189</v>
      </c>
      <c r="Q81" s="498"/>
      <c r="R81" s="498"/>
      <c r="S81" s="498"/>
    </row>
    <row r="82" spans="1:19">
      <c r="A82" s="401" t="s">
        <v>562</v>
      </c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171">
        <f t="shared" si="1"/>
        <v>74</v>
      </c>
      <c r="P82" s="503" t="s">
        <v>189</v>
      </c>
      <c r="Q82" s="503"/>
      <c r="R82" s="503"/>
      <c r="S82" s="503"/>
    </row>
    <row r="83" spans="1:19">
      <c r="A83" s="393" t="s">
        <v>264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170">
        <f t="shared" si="1"/>
        <v>75</v>
      </c>
      <c r="P83" s="498" t="s">
        <v>189</v>
      </c>
      <c r="Q83" s="498"/>
      <c r="R83" s="498"/>
      <c r="S83" s="498"/>
    </row>
    <row r="84" spans="1:19">
      <c r="A84" s="393" t="s">
        <v>265</v>
      </c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170">
        <f t="shared" si="1"/>
        <v>76</v>
      </c>
      <c r="P84" s="498" t="s">
        <v>189</v>
      </c>
      <c r="Q84" s="498"/>
      <c r="R84" s="498"/>
      <c r="S84" s="498"/>
    </row>
    <row r="85" spans="1:19">
      <c r="A85" s="393" t="s">
        <v>266</v>
      </c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170">
        <f t="shared" si="1"/>
        <v>77</v>
      </c>
      <c r="P85" s="498" t="s">
        <v>189</v>
      </c>
      <c r="Q85" s="498"/>
      <c r="R85" s="498"/>
      <c r="S85" s="498"/>
    </row>
    <row r="86" spans="1:19">
      <c r="A86" s="393" t="s">
        <v>267</v>
      </c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170">
        <f t="shared" si="1"/>
        <v>78</v>
      </c>
      <c r="P86" s="498" t="s">
        <v>189</v>
      </c>
      <c r="Q86" s="498"/>
      <c r="R86" s="498"/>
      <c r="S86" s="498"/>
    </row>
    <row r="87" spans="1:19">
      <c r="A87" s="393" t="s">
        <v>268</v>
      </c>
      <c r="B87" s="393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170">
        <f t="shared" si="1"/>
        <v>79</v>
      </c>
      <c r="P87" s="498" t="s">
        <v>189</v>
      </c>
      <c r="Q87" s="498"/>
      <c r="R87" s="498"/>
      <c r="S87" s="498"/>
    </row>
    <row r="88" spans="1:19">
      <c r="A88" s="393" t="s">
        <v>269</v>
      </c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N88" s="393"/>
      <c r="O88" s="170">
        <f t="shared" si="1"/>
        <v>80</v>
      </c>
      <c r="P88" s="498" t="s">
        <v>189</v>
      </c>
      <c r="Q88" s="498"/>
      <c r="R88" s="498"/>
      <c r="S88" s="498"/>
    </row>
    <row r="89" spans="1:19">
      <c r="A89" s="393" t="s">
        <v>270</v>
      </c>
      <c r="B89" s="393"/>
      <c r="C89" s="393"/>
      <c r="D89" s="393"/>
      <c r="E89" s="393"/>
      <c r="F89" s="393"/>
      <c r="G89" s="393"/>
      <c r="H89" s="393"/>
      <c r="I89" s="393"/>
      <c r="J89" s="393"/>
      <c r="K89" s="393"/>
      <c r="L89" s="393"/>
      <c r="M89" s="393"/>
      <c r="N89" s="393"/>
      <c r="O89" s="170">
        <f t="shared" si="1"/>
        <v>81</v>
      </c>
      <c r="P89" s="498" t="s">
        <v>189</v>
      </c>
      <c r="Q89" s="498"/>
      <c r="R89" s="498"/>
      <c r="S89" s="498"/>
    </row>
    <row r="90" spans="1:19">
      <c r="A90" s="402" t="s">
        <v>563</v>
      </c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402"/>
      <c r="M90" s="402"/>
      <c r="N90" s="402"/>
      <c r="O90" s="170">
        <f t="shared" si="1"/>
        <v>82</v>
      </c>
      <c r="P90" s="498" t="s">
        <v>189</v>
      </c>
      <c r="Q90" s="498"/>
      <c r="R90" s="498"/>
      <c r="S90" s="498"/>
    </row>
    <row r="91" spans="1:19">
      <c r="A91" s="393" t="s">
        <v>271</v>
      </c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170">
        <f t="shared" si="1"/>
        <v>83</v>
      </c>
      <c r="P91" s="498" t="s">
        <v>189</v>
      </c>
      <c r="Q91" s="498"/>
      <c r="R91" s="498"/>
      <c r="S91" s="498"/>
    </row>
    <row r="92" spans="1:19">
      <c r="A92" s="401" t="s">
        <v>565</v>
      </c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171">
        <f t="shared" si="1"/>
        <v>84</v>
      </c>
      <c r="P92" s="503" t="s">
        <v>189</v>
      </c>
      <c r="Q92" s="503"/>
      <c r="R92" s="503"/>
      <c r="S92" s="503"/>
    </row>
    <row r="93" spans="1:19">
      <c r="A93" s="393" t="s">
        <v>272</v>
      </c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170">
        <f t="shared" si="1"/>
        <v>85</v>
      </c>
      <c r="P93" s="498" t="s">
        <v>189</v>
      </c>
      <c r="Q93" s="498"/>
      <c r="R93" s="498"/>
      <c r="S93" s="498"/>
    </row>
    <row r="94" spans="1:19">
      <c r="A94" s="393" t="s">
        <v>273</v>
      </c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170">
        <f t="shared" si="1"/>
        <v>86</v>
      </c>
      <c r="P94" s="498" t="s">
        <v>189</v>
      </c>
      <c r="Q94" s="498"/>
      <c r="R94" s="498"/>
      <c r="S94" s="498"/>
    </row>
    <row r="95" spans="1:19">
      <c r="A95" s="393" t="s">
        <v>274</v>
      </c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170">
        <f t="shared" si="1"/>
        <v>87</v>
      </c>
      <c r="P95" s="498" t="s">
        <v>189</v>
      </c>
      <c r="Q95" s="498"/>
      <c r="R95" s="498"/>
      <c r="S95" s="498"/>
    </row>
    <row r="96" spans="1:19">
      <c r="A96" s="393" t="s">
        <v>275</v>
      </c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170">
        <f t="shared" si="1"/>
        <v>88</v>
      </c>
      <c r="P96" s="498" t="s">
        <v>189</v>
      </c>
      <c r="Q96" s="498"/>
      <c r="R96" s="498"/>
      <c r="S96" s="498"/>
    </row>
    <row r="97" spans="1:19">
      <c r="A97" s="393" t="s">
        <v>276</v>
      </c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170">
        <f t="shared" si="1"/>
        <v>89</v>
      </c>
      <c r="P97" s="498" t="s">
        <v>189</v>
      </c>
      <c r="Q97" s="498"/>
      <c r="R97" s="498"/>
      <c r="S97" s="498"/>
    </row>
    <row r="98" spans="1:19">
      <c r="A98" s="393" t="s">
        <v>277</v>
      </c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170">
        <f t="shared" si="1"/>
        <v>90</v>
      </c>
      <c r="P98" s="498" t="s">
        <v>189</v>
      </c>
      <c r="Q98" s="498"/>
      <c r="R98" s="498"/>
      <c r="S98" s="498"/>
    </row>
    <row r="99" spans="1:19">
      <c r="A99" s="393" t="s">
        <v>278</v>
      </c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170">
        <f t="shared" si="1"/>
        <v>91</v>
      </c>
      <c r="P99" s="498" t="s">
        <v>189</v>
      </c>
      <c r="Q99" s="498"/>
      <c r="R99" s="498"/>
      <c r="S99" s="498"/>
    </row>
    <row r="100" spans="1:19">
      <c r="A100" s="393" t="s">
        <v>279</v>
      </c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170">
        <f t="shared" si="1"/>
        <v>92</v>
      </c>
      <c r="P100" s="498" t="s">
        <v>189</v>
      </c>
      <c r="Q100" s="498"/>
      <c r="R100" s="498"/>
      <c r="S100" s="498"/>
    </row>
    <row r="101" spans="1:19">
      <c r="A101" s="401" t="s">
        <v>566</v>
      </c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171">
        <f t="shared" si="1"/>
        <v>93</v>
      </c>
      <c r="P101" s="503" t="s">
        <v>189</v>
      </c>
      <c r="Q101" s="503"/>
      <c r="R101" s="503"/>
      <c r="S101" s="503"/>
    </row>
    <row r="102" spans="1:19">
      <c r="A102" s="393" t="s">
        <v>280</v>
      </c>
      <c r="B102" s="393"/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170">
        <f t="shared" si="1"/>
        <v>94</v>
      </c>
      <c r="P102" s="498" t="s">
        <v>189</v>
      </c>
      <c r="Q102" s="498"/>
      <c r="R102" s="498"/>
      <c r="S102" s="498"/>
    </row>
    <row r="103" spans="1:19">
      <c r="A103" s="393" t="s">
        <v>281</v>
      </c>
      <c r="B103" s="393"/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170">
        <f t="shared" si="1"/>
        <v>95</v>
      </c>
      <c r="P103" s="498" t="s">
        <v>189</v>
      </c>
      <c r="Q103" s="498"/>
      <c r="R103" s="498"/>
      <c r="S103" s="498"/>
    </row>
    <row r="104" spans="1:19">
      <c r="A104" s="402" t="s">
        <v>567</v>
      </c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402"/>
      <c r="M104" s="402"/>
      <c r="N104" s="402"/>
      <c r="O104" s="170">
        <f t="shared" si="1"/>
        <v>96</v>
      </c>
      <c r="P104" s="498" t="s">
        <v>189</v>
      </c>
      <c r="Q104" s="498"/>
      <c r="R104" s="498"/>
      <c r="S104" s="498"/>
    </row>
    <row r="105" spans="1:19">
      <c r="A105" s="393" t="s">
        <v>283</v>
      </c>
      <c r="B105" s="393"/>
      <c r="C105" s="393"/>
      <c r="D105" s="393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170">
        <f t="shared" si="1"/>
        <v>97</v>
      </c>
      <c r="P105" s="498" t="s">
        <v>189</v>
      </c>
      <c r="Q105" s="498"/>
      <c r="R105" s="498"/>
      <c r="S105" s="498"/>
    </row>
    <row r="106" spans="1:19">
      <c r="A106" s="393" t="s">
        <v>284</v>
      </c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170">
        <f t="shared" si="1"/>
        <v>98</v>
      </c>
      <c r="P106" s="498" t="s">
        <v>189</v>
      </c>
      <c r="Q106" s="498"/>
      <c r="R106" s="498"/>
      <c r="S106" s="498"/>
    </row>
    <row r="107" spans="1:19">
      <c r="A107" s="393" t="s">
        <v>285</v>
      </c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170">
        <f t="shared" si="1"/>
        <v>99</v>
      </c>
      <c r="P107" s="498" t="s">
        <v>1077</v>
      </c>
      <c r="Q107" s="498"/>
      <c r="R107" s="498"/>
      <c r="S107" s="498"/>
    </row>
    <row r="108" spans="1:19">
      <c r="A108" s="393" t="s">
        <v>286</v>
      </c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170">
        <f t="shared" si="1"/>
        <v>100</v>
      </c>
      <c r="P108" s="498" t="s">
        <v>189</v>
      </c>
      <c r="Q108" s="498"/>
      <c r="R108" s="498"/>
      <c r="S108" s="498"/>
    </row>
    <row r="109" spans="1:19">
      <c r="A109" s="393" t="s">
        <v>287</v>
      </c>
      <c r="B109" s="393"/>
      <c r="C109" s="393"/>
      <c r="D109" s="393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170">
        <f t="shared" si="1"/>
        <v>101</v>
      </c>
      <c r="P109" s="498" t="s">
        <v>189</v>
      </c>
      <c r="Q109" s="498"/>
      <c r="R109" s="498"/>
      <c r="S109" s="498"/>
    </row>
    <row r="110" spans="1:19">
      <c r="A110" s="393" t="s">
        <v>288</v>
      </c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170">
        <f t="shared" si="1"/>
        <v>102</v>
      </c>
      <c r="P110" s="498" t="s">
        <v>189</v>
      </c>
      <c r="Q110" s="498"/>
      <c r="R110" s="498"/>
      <c r="S110" s="498"/>
    </row>
    <row r="111" spans="1:19">
      <c r="A111" s="393" t="s">
        <v>289</v>
      </c>
      <c r="B111" s="393"/>
      <c r="C111" s="393"/>
      <c r="D111" s="393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170">
        <f t="shared" si="1"/>
        <v>103</v>
      </c>
      <c r="P111" s="498" t="s">
        <v>189</v>
      </c>
      <c r="Q111" s="498"/>
      <c r="R111" s="498"/>
      <c r="S111" s="498"/>
    </row>
    <row r="112" spans="1:19">
      <c r="A112" s="393" t="s">
        <v>290</v>
      </c>
      <c r="B112" s="393"/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170">
        <f t="shared" si="1"/>
        <v>104</v>
      </c>
      <c r="P112" s="498" t="s">
        <v>189</v>
      </c>
      <c r="Q112" s="498"/>
      <c r="R112" s="498"/>
      <c r="S112" s="498"/>
    </row>
    <row r="113" spans="1:19">
      <c r="A113" s="393" t="s">
        <v>291</v>
      </c>
      <c r="B113" s="393"/>
      <c r="C113" s="393"/>
      <c r="D113" s="393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170">
        <f t="shared" si="1"/>
        <v>105</v>
      </c>
      <c r="P113" s="498" t="s">
        <v>189</v>
      </c>
      <c r="Q113" s="498"/>
      <c r="R113" s="498"/>
      <c r="S113" s="498"/>
    </row>
    <row r="114" spans="1:19">
      <c r="A114" s="393" t="s">
        <v>292</v>
      </c>
      <c r="B114" s="393"/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170">
        <f t="shared" si="1"/>
        <v>106</v>
      </c>
      <c r="P114" s="498" t="s">
        <v>189</v>
      </c>
      <c r="Q114" s="498"/>
      <c r="R114" s="498"/>
      <c r="S114" s="498"/>
    </row>
    <row r="115" spans="1:19">
      <c r="A115" s="393" t="s">
        <v>293</v>
      </c>
      <c r="B115" s="393"/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170">
        <f t="shared" si="1"/>
        <v>107</v>
      </c>
      <c r="P115" s="498" t="s">
        <v>189</v>
      </c>
      <c r="Q115" s="498"/>
      <c r="R115" s="498"/>
      <c r="S115" s="498"/>
    </row>
    <row r="116" spans="1:19">
      <c r="A116" s="393" t="s">
        <v>294</v>
      </c>
      <c r="B116" s="393"/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170">
        <f t="shared" si="1"/>
        <v>108</v>
      </c>
      <c r="P116" s="498" t="s">
        <v>189</v>
      </c>
      <c r="Q116" s="498"/>
      <c r="R116" s="498"/>
      <c r="S116" s="498"/>
    </row>
    <row r="117" spans="1:19">
      <c r="A117" s="393" t="s">
        <v>295</v>
      </c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170">
        <f t="shared" si="1"/>
        <v>109</v>
      </c>
      <c r="P117" s="498" t="s">
        <v>189</v>
      </c>
      <c r="Q117" s="498"/>
      <c r="R117" s="498"/>
      <c r="S117" s="498"/>
    </row>
    <row r="118" spans="1:19">
      <c r="A118" s="393" t="s">
        <v>296</v>
      </c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170">
        <f t="shared" si="1"/>
        <v>110</v>
      </c>
      <c r="P118" s="498" t="s">
        <v>189</v>
      </c>
      <c r="Q118" s="498"/>
      <c r="R118" s="498"/>
      <c r="S118" s="498"/>
    </row>
    <row r="119" spans="1:19">
      <c r="A119" s="393" t="s">
        <v>297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170">
        <f t="shared" si="1"/>
        <v>111</v>
      </c>
      <c r="P119" s="498" t="s">
        <v>189</v>
      </c>
      <c r="Q119" s="498"/>
      <c r="R119" s="498"/>
      <c r="S119" s="498"/>
    </row>
    <row r="120" spans="1:19">
      <c r="A120" s="393" t="s">
        <v>298</v>
      </c>
      <c r="B120" s="393"/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170">
        <f t="shared" si="1"/>
        <v>112</v>
      </c>
      <c r="P120" s="498" t="s">
        <v>189</v>
      </c>
      <c r="Q120" s="498"/>
      <c r="R120" s="498"/>
      <c r="S120" s="498"/>
    </row>
    <row r="121" spans="1:19">
      <c r="A121" s="393" t="s">
        <v>299</v>
      </c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170">
        <f t="shared" si="1"/>
        <v>113</v>
      </c>
      <c r="P121" s="498" t="s">
        <v>189</v>
      </c>
      <c r="Q121" s="498"/>
      <c r="R121" s="498"/>
      <c r="S121" s="498"/>
    </row>
    <row r="122" spans="1:19">
      <c r="A122" s="393" t="s">
        <v>300</v>
      </c>
      <c r="B122" s="393"/>
      <c r="C122" s="393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170">
        <f t="shared" si="1"/>
        <v>114</v>
      </c>
      <c r="P122" s="498" t="s">
        <v>1078</v>
      </c>
      <c r="Q122" s="498"/>
      <c r="R122" s="498"/>
      <c r="S122" s="498"/>
    </row>
    <row r="123" spans="1:19">
      <c r="A123" s="393" t="s">
        <v>301</v>
      </c>
      <c r="B123" s="393"/>
      <c r="C123" s="393"/>
      <c r="D123" s="393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170">
        <f t="shared" si="1"/>
        <v>115</v>
      </c>
      <c r="P123" s="498" t="s">
        <v>1079</v>
      </c>
      <c r="Q123" s="498"/>
      <c r="R123" s="498"/>
      <c r="S123" s="498"/>
    </row>
    <row r="124" spans="1:19">
      <c r="A124" s="393" t="s">
        <v>302</v>
      </c>
      <c r="B124" s="393"/>
      <c r="C124" s="393"/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170">
        <f t="shared" si="1"/>
        <v>116</v>
      </c>
      <c r="P124" s="498" t="s">
        <v>1080</v>
      </c>
      <c r="Q124" s="498"/>
      <c r="R124" s="498"/>
      <c r="S124" s="498"/>
    </row>
    <row r="125" spans="1:19">
      <c r="A125" s="393" t="s">
        <v>303</v>
      </c>
      <c r="B125" s="393"/>
      <c r="C125" s="393"/>
      <c r="D125" s="393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170">
        <f t="shared" si="1"/>
        <v>117</v>
      </c>
      <c r="P125" s="498" t="s">
        <v>189</v>
      </c>
      <c r="Q125" s="498"/>
      <c r="R125" s="498"/>
      <c r="S125" s="498"/>
    </row>
    <row r="126" spans="1:19">
      <c r="A126" s="393" t="s">
        <v>304</v>
      </c>
      <c r="B126" s="393"/>
      <c r="C126" s="393"/>
      <c r="D126" s="393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170">
        <f t="shared" si="1"/>
        <v>118</v>
      </c>
      <c r="P126" s="498" t="s">
        <v>1081</v>
      </c>
      <c r="Q126" s="498"/>
      <c r="R126" s="498"/>
      <c r="S126" s="498"/>
    </row>
    <row r="127" spans="1:19">
      <c r="A127" s="401" t="s">
        <v>569</v>
      </c>
      <c r="B127" s="401"/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  <c r="O127" s="171">
        <f t="shared" si="1"/>
        <v>119</v>
      </c>
      <c r="P127" s="503" t="s">
        <v>1077</v>
      </c>
      <c r="Q127" s="503"/>
      <c r="R127" s="503"/>
      <c r="S127" s="503"/>
    </row>
    <row r="128" spans="1:19">
      <c r="A128" s="402" t="s">
        <v>570</v>
      </c>
      <c r="B128" s="402"/>
      <c r="C128" s="402"/>
      <c r="D128" s="402"/>
      <c r="E128" s="402"/>
      <c r="F128" s="402"/>
      <c r="G128" s="402"/>
      <c r="H128" s="402"/>
      <c r="I128" s="402"/>
      <c r="J128" s="402"/>
      <c r="K128" s="402"/>
      <c r="L128" s="402"/>
      <c r="M128" s="402"/>
      <c r="N128" s="402"/>
      <c r="O128" s="170">
        <f t="shared" si="1"/>
        <v>120</v>
      </c>
      <c r="P128" s="498" t="s">
        <v>189</v>
      </c>
      <c r="Q128" s="498"/>
      <c r="R128" s="498"/>
      <c r="S128" s="498"/>
    </row>
    <row r="129" spans="1:19">
      <c r="A129" s="393" t="s">
        <v>305</v>
      </c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170">
        <f t="shared" si="1"/>
        <v>121</v>
      </c>
      <c r="P129" s="498" t="s">
        <v>189</v>
      </c>
      <c r="Q129" s="498"/>
      <c r="R129" s="498"/>
      <c r="S129" s="498"/>
    </row>
    <row r="130" spans="1:19">
      <c r="A130" s="393" t="s">
        <v>306</v>
      </c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170">
        <f t="shared" si="1"/>
        <v>122</v>
      </c>
      <c r="P130" s="498" t="s">
        <v>189</v>
      </c>
      <c r="Q130" s="498"/>
      <c r="R130" s="498"/>
      <c r="S130" s="498"/>
    </row>
    <row r="131" spans="1:19">
      <c r="A131" s="393" t="s">
        <v>307</v>
      </c>
      <c r="B131" s="393"/>
      <c r="C131" s="393"/>
      <c r="D131" s="393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170">
        <f t="shared" si="1"/>
        <v>123</v>
      </c>
      <c r="P131" s="498" t="s">
        <v>189</v>
      </c>
      <c r="Q131" s="498"/>
      <c r="R131" s="498"/>
      <c r="S131" s="498"/>
    </row>
    <row r="132" spans="1:19">
      <c r="A132" s="393" t="s">
        <v>308</v>
      </c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170">
        <f t="shared" si="1"/>
        <v>124</v>
      </c>
      <c r="P132" s="498" t="s">
        <v>189</v>
      </c>
      <c r="Q132" s="498"/>
      <c r="R132" s="498"/>
      <c r="S132" s="498"/>
    </row>
    <row r="133" spans="1:19">
      <c r="A133" s="401" t="s">
        <v>572</v>
      </c>
      <c r="B133" s="401"/>
      <c r="C133" s="401"/>
      <c r="D133" s="401"/>
      <c r="E133" s="401"/>
      <c r="F133" s="401"/>
      <c r="G133" s="401"/>
      <c r="H133" s="401"/>
      <c r="I133" s="401"/>
      <c r="J133" s="401"/>
      <c r="K133" s="401"/>
      <c r="L133" s="401"/>
      <c r="M133" s="401"/>
      <c r="N133" s="401"/>
      <c r="O133" s="171">
        <f t="shared" si="1"/>
        <v>125</v>
      </c>
      <c r="P133" s="503" t="s">
        <v>189</v>
      </c>
      <c r="Q133" s="503"/>
      <c r="R133" s="503"/>
      <c r="S133" s="503"/>
    </row>
    <row r="134" spans="1:19">
      <c r="A134" s="393" t="s">
        <v>309</v>
      </c>
      <c r="B134" s="393"/>
      <c r="C134" s="393"/>
      <c r="D134" s="393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170">
        <f t="shared" si="1"/>
        <v>126</v>
      </c>
      <c r="P134" s="498" t="s">
        <v>189</v>
      </c>
      <c r="Q134" s="498"/>
      <c r="R134" s="498"/>
      <c r="S134" s="498"/>
    </row>
    <row r="135" spans="1:19">
      <c r="A135" s="401" t="s">
        <v>573</v>
      </c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  <c r="O135" s="171">
        <f t="shared" si="1"/>
        <v>127</v>
      </c>
      <c r="P135" s="503" t="s">
        <v>189</v>
      </c>
      <c r="Q135" s="503"/>
      <c r="R135" s="503"/>
      <c r="S135" s="503"/>
    </row>
    <row r="136" spans="1:19">
      <c r="A136" s="393" t="s">
        <v>310</v>
      </c>
      <c r="B136" s="393"/>
      <c r="C136" s="393"/>
      <c r="D136" s="393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170">
        <f t="shared" si="1"/>
        <v>128</v>
      </c>
      <c r="P136" s="498" t="s">
        <v>189</v>
      </c>
      <c r="Q136" s="498"/>
      <c r="R136" s="498"/>
      <c r="S136" s="498"/>
    </row>
    <row r="137" spans="1:19">
      <c r="A137" s="393" t="s">
        <v>311</v>
      </c>
      <c r="B137" s="393"/>
      <c r="C137" s="393"/>
      <c r="D137" s="393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170">
        <f t="shared" si="1"/>
        <v>129</v>
      </c>
      <c r="P137" s="498" t="s">
        <v>189</v>
      </c>
      <c r="Q137" s="498"/>
      <c r="R137" s="498"/>
      <c r="S137" s="498"/>
    </row>
    <row r="138" spans="1:19">
      <c r="A138" s="393" t="s">
        <v>312</v>
      </c>
      <c r="B138" s="393"/>
      <c r="C138" s="393"/>
      <c r="D138" s="393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170">
        <f t="shared" ref="O138:O201" si="2">O137+1</f>
        <v>130</v>
      </c>
      <c r="P138" s="498" t="s">
        <v>189</v>
      </c>
      <c r="Q138" s="498"/>
      <c r="R138" s="498"/>
      <c r="S138" s="498"/>
    </row>
    <row r="139" spans="1:19">
      <c r="A139" s="393" t="s">
        <v>313</v>
      </c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170">
        <f t="shared" si="2"/>
        <v>131</v>
      </c>
      <c r="P139" s="498" t="s">
        <v>189</v>
      </c>
      <c r="Q139" s="498"/>
      <c r="R139" s="498"/>
      <c r="S139" s="498"/>
    </row>
    <row r="140" spans="1:19">
      <c r="A140" s="393" t="s">
        <v>314</v>
      </c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170">
        <f t="shared" si="2"/>
        <v>132</v>
      </c>
      <c r="P140" s="498" t="s">
        <v>189</v>
      </c>
      <c r="Q140" s="498"/>
      <c r="R140" s="498"/>
      <c r="S140" s="498"/>
    </row>
    <row r="141" spans="1:19">
      <c r="A141" s="393" t="s">
        <v>315</v>
      </c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170">
        <f t="shared" si="2"/>
        <v>133</v>
      </c>
      <c r="P141" s="498" t="s">
        <v>189</v>
      </c>
      <c r="Q141" s="498"/>
      <c r="R141" s="498"/>
      <c r="S141" s="498"/>
    </row>
    <row r="142" spans="1:19">
      <c r="A142" s="393" t="s">
        <v>316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170">
        <f t="shared" si="2"/>
        <v>134</v>
      </c>
      <c r="P142" s="498" t="s">
        <v>189</v>
      </c>
      <c r="Q142" s="498"/>
      <c r="R142" s="498"/>
      <c r="S142" s="498"/>
    </row>
    <row r="143" spans="1:19">
      <c r="A143" s="393" t="s">
        <v>317</v>
      </c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170">
        <f t="shared" si="2"/>
        <v>135</v>
      </c>
      <c r="P143" s="498" t="s">
        <v>189</v>
      </c>
      <c r="Q143" s="498"/>
      <c r="R143" s="498"/>
      <c r="S143" s="498"/>
    </row>
    <row r="144" spans="1:19">
      <c r="A144" s="393" t="s">
        <v>318</v>
      </c>
      <c r="B144" s="393"/>
      <c r="C144" s="393"/>
      <c r="D144" s="393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170">
        <f t="shared" si="2"/>
        <v>136</v>
      </c>
      <c r="P144" s="498" t="s">
        <v>189</v>
      </c>
      <c r="Q144" s="498"/>
      <c r="R144" s="498"/>
      <c r="S144" s="498"/>
    </row>
    <row r="145" spans="1:19">
      <c r="A145" s="393" t="s">
        <v>319</v>
      </c>
      <c r="B145" s="393"/>
      <c r="C145" s="393"/>
      <c r="D145" s="393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170">
        <f t="shared" si="2"/>
        <v>137</v>
      </c>
      <c r="P145" s="498" t="s">
        <v>189</v>
      </c>
      <c r="Q145" s="498"/>
      <c r="R145" s="498"/>
      <c r="S145" s="498"/>
    </row>
    <row r="146" spans="1:19">
      <c r="A146" s="401" t="s">
        <v>574</v>
      </c>
      <c r="B146" s="401"/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171">
        <f t="shared" si="2"/>
        <v>138</v>
      </c>
      <c r="P146" s="503" t="s">
        <v>189</v>
      </c>
      <c r="Q146" s="503"/>
      <c r="R146" s="503"/>
      <c r="S146" s="503"/>
    </row>
    <row r="147" spans="1:19">
      <c r="A147" s="393" t="s">
        <v>320</v>
      </c>
      <c r="B147" s="393"/>
      <c r="C147" s="393"/>
      <c r="D147" s="393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170">
        <f t="shared" si="2"/>
        <v>139</v>
      </c>
      <c r="P147" s="498" t="s">
        <v>189</v>
      </c>
      <c r="Q147" s="498"/>
      <c r="R147" s="498"/>
      <c r="S147" s="498"/>
    </row>
    <row r="148" spans="1:19">
      <c r="A148" s="393" t="s">
        <v>321</v>
      </c>
      <c r="B148" s="393"/>
      <c r="C148" s="393"/>
      <c r="D148" s="393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170">
        <f t="shared" si="2"/>
        <v>140</v>
      </c>
      <c r="P148" s="498" t="s">
        <v>189</v>
      </c>
      <c r="Q148" s="498"/>
      <c r="R148" s="498"/>
      <c r="S148" s="498"/>
    </row>
    <row r="149" spans="1:19">
      <c r="A149" s="393" t="s">
        <v>322</v>
      </c>
      <c r="B149" s="393"/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170">
        <f t="shared" si="2"/>
        <v>141</v>
      </c>
      <c r="P149" s="498" t="s">
        <v>189</v>
      </c>
      <c r="Q149" s="498"/>
      <c r="R149" s="498"/>
      <c r="S149" s="498"/>
    </row>
    <row r="150" spans="1:19">
      <c r="A150" s="393" t="s">
        <v>323</v>
      </c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170">
        <f t="shared" si="2"/>
        <v>142</v>
      </c>
      <c r="P150" s="498" t="s">
        <v>189</v>
      </c>
      <c r="Q150" s="498"/>
      <c r="R150" s="498"/>
      <c r="S150" s="498"/>
    </row>
    <row r="151" spans="1:19">
      <c r="A151" s="393" t="s">
        <v>324</v>
      </c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170">
        <f t="shared" si="2"/>
        <v>143</v>
      </c>
      <c r="P151" s="498" t="s">
        <v>189</v>
      </c>
      <c r="Q151" s="498"/>
      <c r="R151" s="498"/>
      <c r="S151" s="498"/>
    </row>
    <row r="152" spans="1:19">
      <c r="A152" s="393" t="s">
        <v>325</v>
      </c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170">
        <f t="shared" si="2"/>
        <v>144</v>
      </c>
      <c r="P152" s="498" t="s">
        <v>189</v>
      </c>
      <c r="Q152" s="498"/>
      <c r="R152" s="498"/>
      <c r="S152" s="498"/>
    </row>
    <row r="153" spans="1:19">
      <c r="A153" s="393" t="s">
        <v>326</v>
      </c>
      <c r="B153" s="393"/>
      <c r="C153" s="393"/>
      <c r="D153" s="393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170">
        <f t="shared" si="2"/>
        <v>145</v>
      </c>
      <c r="P153" s="498" t="s">
        <v>189</v>
      </c>
      <c r="Q153" s="498"/>
      <c r="R153" s="498"/>
      <c r="S153" s="498"/>
    </row>
    <row r="154" spans="1:19">
      <c r="A154" s="393" t="s">
        <v>327</v>
      </c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170">
        <f t="shared" si="2"/>
        <v>146</v>
      </c>
      <c r="P154" s="498" t="s">
        <v>189</v>
      </c>
      <c r="Q154" s="498"/>
      <c r="R154" s="498"/>
      <c r="S154" s="498"/>
    </row>
    <row r="155" spans="1:19">
      <c r="A155" s="393" t="s">
        <v>328</v>
      </c>
      <c r="B155" s="393"/>
      <c r="C155" s="393"/>
      <c r="D155" s="393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170">
        <f t="shared" si="2"/>
        <v>147</v>
      </c>
      <c r="P155" s="498" t="s">
        <v>189</v>
      </c>
      <c r="Q155" s="498"/>
      <c r="R155" s="498"/>
      <c r="S155" s="498"/>
    </row>
    <row r="156" spans="1:19">
      <c r="A156" s="393" t="s">
        <v>329</v>
      </c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170">
        <f t="shared" si="2"/>
        <v>148</v>
      </c>
      <c r="P156" s="498" t="s">
        <v>189</v>
      </c>
      <c r="Q156" s="498"/>
      <c r="R156" s="498"/>
      <c r="S156" s="498"/>
    </row>
    <row r="157" spans="1:19">
      <c r="A157" s="401" t="s">
        <v>575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1"/>
      <c r="L157" s="401"/>
      <c r="M157" s="401"/>
      <c r="N157" s="401"/>
      <c r="O157" s="171">
        <f t="shared" si="2"/>
        <v>149</v>
      </c>
      <c r="P157" s="503" t="s">
        <v>189</v>
      </c>
      <c r="Q157" s="503"/>
      <c r="R157" s="503"/>
      <c r="S157" s="503"/>
    </row>
    <row r="158" spans="1:19">
      <c r="A158" s="393" t="s">
        <v>330</v>
      </c>
      <c r="B158" s="393"/>
      <c r="C158" s="393"/>
      <c r="D158" s="393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170">
        <f t="shared" si="2"/>
        <v>150</v>
      </c>
      <c r="P158" s="498" t="s">
        <v>189</v>
      </c>
      <c r="Q158" s="498"/>
      <c r="R158" s="498"/>
      <c r="S158" s="498"/>
    </row>
    <row r="159" spans="1:19">
      <c r="A159" s="393" t="s">
        <v>331</v>
      </c>
      <c r="B159" s="393"/>
      <c r="C159" s="393"/>
      <c r="D159" s="393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170">
        <f t="shared" si="2"/>
        <v>151</v>
      </c>
      <c r="P159" s="498" t="s">
        <v>189</v>
      </c>
      <c r="Q159" s="498"/>
      <c r="R159" s="498"/>
      <c r="S159" s="498"/>
    </row>
    <row r="160" spans="1:19">
      <c r="A160" s="398" t="s">
        <v>332</v>
      </c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171">
        <f t="shared" si="2"/>
        <v>152</v>
      </c>
      <c r="P160" s="503" t="s">
        <v>189</v>
      </c>
      <c r="Q160" s="503"/>
      <c r="R160" s="503"/>
      <c r="S160" s="503"/>
    </row>
    <row r="161" spans="1:19">
      <c r="A161" s="393" t="s">
        <v>333</v>
      </c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170">
        <f t="shared" si="2"/>
        <v>153</v>
      </c>
      <c r="P161" s="498" t="s">
        <v>189</v>
      </c>
      <c r="Q161" s="498"/>
      <c r="R161" s="498"/>
      <c r="S161" s="498"/>
    </row>
    <row r="162" spans="1:19">
      <c r="A162" s="393" t="s">
        <v>334</v>
      </c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170">
        <f t="shared" si="2"/>
        <v>154</v>
      </c>
      <c r="P162" s="498" t="s">
        <v>189</v>
      </c>
      <c r="Q162" s="498"/>
      <c r="R162" s="498"/>
      <c r="S162" s="498"/>
    </row>
    <row r="163" spans="1:19">
      <c r="A163" s="393" t="s">
        <v>335</v>
      </c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170">
        <f t="shared" si="2"/>
        <v>155</v>
      </c>
      <c r="P163" s="498" t="s">
        <v>189</v>
      </c>
      <c r="Q163" s="498"/>
      <c r="R163" s="498"/>
      <c r="S163" s="498"/>
    </row>
    <row r="164" spans="1:19">
      <c r="A164" s="393" t="s">
        <v>336</v>
      </c>
      <c r="B164" s="393"/>
      <c r="C164" s="393"/>
      <c r="D164" s="393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170">
        <f t="shared" si="2"/>
        <v>156</v>
      </c>
      <c r="P164" s="498" t="s">
        <v>189</v>
      </c>
      <c r="Q164" s="498"/>
      <c r="R164" s="498"/>
      <c r="S164" s="498"/>
    </row>
    <row r="165" spans="1:19">
      <c r="A165" s="393" t="s">
        <v>337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170">
        <f t="shared" si="2"/>
        <v>157</v>
      </c>
      <c r="P165" s="498" t="s">
        <v>189</v>
      </c>
      <c r="Q165" s="498"/>
      <c r="R165" s="498"/>
      <c r="S165" s="498"/>
    </row>
    <row r="166" spans="1:19">
      <c r="A166" s="393" t="s">
        <v>338</v>
      </c>
      <c r="B166" s="393"/>
      <c r="C166" s="393"/>
      <c r="D166" s="393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170">
        <f t="shared" si="2"/>
        <v>158</v>
      </c>
      <c r="P166" s="498" t="s">
        <v>189</v>
      </c>
      <c r="Q166" s="498"/>
      <c r="R166" s="498"/>
      <c r="S166" s="498"/>
    </row>
    <row r="167" spans="1:19">
      <c r="A167" s="393" t="s">
        <v>339</v>
      </c>
      <c r="B167" s="393"/>
      <c r="C167" s="393"/>
      <c r="D167" s="393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170">
        <f t="shared" si="2"/>
        <v>159</v>
      </c>
      <c r="P167" s="498" t="s">
        <v>189</v>
      </c>
      <c r="Q167" s="498"/>
      <c r="R167" s="498"/>
      <c r="S167" s="498"/>
    </row>
    <row r="168" spans="1:19">
      <c r="A168" s="402" t="s">
        <v>576</v>
      </c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170">
        <f t="shared" si="2"/>
        <v>160</v>
      </c>
      <c r="P168" s="498" t="s">
        <v>189</v>
      </c>
      <c r="Q168" s="498"/>
      <c r="R168" s="498"/>
      <c r="S168" s="498"/>
    </row>
    <row r="169" spans="1:19">
      <c r="A169" s="393" t="s">
        <v>340</v>
      </c>
      <c r="B169" s="393"/>
      <c r="C169" s="393"/>
      <c r="D169" s="393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170">
        <f t="shared" si="2"/>
        <v>161</v>
      </c>
      <c r="P169" s="498" t="s">
        <v>189</v>
      </c>
      <c r="Q169" s="498"/>
      <c r="R169" s="498"/>
      <c r="S169" s="498"/>
    </row>
    <row r="170" spans="1:19">
      <c r="A170" s="401" t="s">
        <v>577</v>
      </c>
      <c r="B170" s="401"/>
      <c r="C170" s="401"/>
      <c r="D170" s="401"/>
      <c r="E170" s="401"/>
      <c r="F170" s="401"/>
      <c r="G170" s="401"/>
      <c r="H170" s="401"/>
      <c r="I170" s="401"/>
      <c r="J170" s="401"/>
      <c r="K170" s="401"/>
      <c r="L170" s="401"/>
      <c r="M170" s="401"/>
      <c r="N170" s="401"/>
      <c r="O170" s="171">
        <f t="shared" si="2"/>
        <v>162</v>
      </c>
      <c r="P170" s="503" t="s">
        <v>189</v>
      </c>
      <c r="Q170" s="503"/>
      <c r="R170" s="503"/>
      <c r="S170" s="503"/>
    </row>
    <row r="171" spans="1:19">
      <c r="A171" s="393" t="s">
        <v>341</v>
      </c>
      <c r="B171" s="393"/>
      <c r="C171" s="393"/>
      <c r="D171" s="393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170">
        <f t="shared" si="2"/>
        <v>163</v>
      </c>
      <c r="P171" s="498" t="s">
        <v>189</v>
      </c>
      <c r="Q171" s="498"/>
      <c r="R171" s="498"/>
      <c r="S171" s="498"/>
    </row>
    <row r="172" spans="1:19">
      <c r="A172" s="393" t="s">
        <v>342</v>
      </c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170">
        <f t="shared" si="2"/>
        <v>164</v>
      </c>
      <c r="P172" s="498" t="s">
        <v>189</v>
      </c>
      <c r="Q172" s="498"/>
      <c r="R172" s="498"/>
      <c r="S172" s="498"/>
    </row>
    <row r="173" spans="1:19">
      <c r="A173" s="393" t="s">
        <v>343</v>
      </c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170">
        <f t="shared" si="2"/>
        <v>165</v>
      </c>
      <c r="P173" s="498" t="s">
        <v>189</v>
      </c>
      <c r="Q173" s="498"/>
      <c r="R173" s="498"/>
      <c r="S173" s="498"/>
    </row>
    <row r="174" spans="1:19">
      <c r="A174" s="393" t="s">
        <v>344</v>
      </c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170">
        <f t="shared" si="2"/>
        <v>166</v>
      </c>
      <c r="P174" s="498" t="s">
        <v>189</v>
      </c>
      <c r="Q174" s="498"/>
      <c r="R174" s="498"/>
      <c r="S174" s="498"/>
    </row>
    <row r="175" spans="1:19">
      <c r="A175" s="393" t="s">
        <v>345</v>
      </c>
      <c r="B175" s="393"/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170">
        <f t="shared" si="2"/>
        <v>167</v>
      </c>
      <c r="P175" s="498" t="s">
        <v>189</v>
      </c>
      <c r="Q175" s="498"/>
      <c r="R175" s="498"/>
      <c r="S175" s="498"/>
    </row>
    <row r="176" spans="1:19">
      <c r="A176" s="393" t="s">
        <v>346</v>
      </c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170">
        <f t="shared" si="2"/>
        <v>168</v>
      </c>
      <c r="P176" s="498" t="s">
        <v>189</v>
      </c>
      <c r="Q176" s="498"/>
      <c r="R176" s="498"/>
      <c r="S176" s="498"/>
    </row>
    <row r="177" spans="1:19">
      <c r="A177" s="393" t="s">
        <v>347</v>
      </c>
      <c r="B177" s="393"/>
      <c r="C177" s="393"/>
      <c r="D177" s="393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170">
        <f t="shared" si="2"/>
        <v>169</v>
      </c>
      <c r="P177" s="498" t="s">
        <v>189</v>
      </c>
      <c r="Q177" s="498"/>
      <c r="R177" s="498"/>
      <c r="S177" s="498"/>
    </row>
    <row r="178" spans="1:19">
      <c r="A178" s="393" t="s">
        <v>348</v>
      </c>
      <c r="B178" s="393"/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170">
        <f t="shared" si="2"/>
        <v>170</v>
      </c>
      <c r="P178" s="498" t="s">
        <v>189</v>
      </c>
      <c r="Q178" s="498"/>
      <c r="R178" s="498"/>
      <c r="S178" s="498"/>
    </row>
    <row r="179" spans="1:19">
      <c r="A179" s="393" t="s">
        <v>349</v>
      </c>
      <c r="B179" s="393"/>
      <c r="C179" s="393"/>
      <c r="D179" s="393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170">
        <f t="shared" si="2"/>
        <v>171</v>
      </c>
      <c r="P179" s="498" t="s">
        <v>189</v>
      </c>
      <c r="Q179" s="498"/>
      <c r="R179" s="498"/>
      <c r="S179" s="498"/>
    </row>
    <row r="180" spans="1:19">
      <c r="A180" s="393" t="s">
        <v>350</v>
      </c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170">
        <f t="shared" si="2"/>
        <v>172</v>
      </c>
      <c r="P180" s="498" t="s">
        <v>189</v>
      </c>
      <c r="Q180" s="498"/>
      <c r="R180" s="498"/>
      <c r="S180" s="498"/>
    </row>
    <row r="181" spans="1:19">
      <c r="A181" s="393" t="s">
        <v>351</v>
      </c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170">
        <f t="shared" si="2"/>
        <v>173</v>
      </c>
      <c r="P181" s="498" t="s">
        <v>189</v>
      </c>
      <c r="Q181" s="498"/>
      <c r="R181" s="498"/>
      <c r="S181" s="498"/>
    </row>
    <row r="182" spans="1:19">
      <c r="A182" s="393" t="s">
        <v>352</v>
      </c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170">
        <f t="shared" si="2"/>
        <v>174</v>
      </c>
      <c r="P182" s="498" t="s">
        <v>189</v>
      </c>
      <c r="Q182" s="498"/>
      <c r="R182" s="498"/>
      <c r="S182" s="498"/>
    </row>
    <row r="183" spans="1:19">
      <c r="A183" s="393" t="s">
        <v>353</v>
      </c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170">
        <f t="shared" si="2"/>
        <v>175</v>
      </c>
      <c r="P183" s="498" t="s">
        <v>189</v>
      </c>
      <c r="Q183" s="498"/>
      <c r="R183" s="498"/>
      <c r="S183" s="498"/>
    </row>
    <row r="184" spans="1:19">
      <c r="A184" s="393" t="s">
        <v>354</v>
      </c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170">
        <f t="shared" si="2"/>
        <v>176</v>
      </c>
      <c r="P184" s="498" t="s">
        <v>189</v>
      </c>
      <c r="Q184" s="498"/>
      <c r="R184" s="498"/>
      <c r="S184" s="498"/>
    </row>
    <row r="185" spans="1:19">
      <c r="A185" s="401" t="s">
        <v>578</v>
      </c>
      <c r="B185" s="401"/>
      <c r="C185" s="40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171">
        <f t="shared" si="2"/>
        <v>177</v>
      </c>
      <c r="P185" s="503" t="s">
        <v>189</v>
      </c>
      <c r="Q185" s="503"/>
      <c r="R185" s="503"/>
      <c r="S185" s="503"/>
    </row>
    <row r="186" spans="1:19">
      <c r="A186" s="393" t="s">
        <v>355</v>
      </c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170">
        <f t="shared" si="2"/>
        <v>178</v>
      </c>
      <c r="P186" s="498" t="s">
        <v>189</v>
      </c>
      <c r="Q186" s="498"/>
      <c r="R186" s="498"/>
      <c r="S186" s="498"/>
    </row>
    <row r="187" spans="1:19">
      <c r="A187" s="393" t="s">
        <v>356</v>
      </c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170">
        <f t="shared" si="2"/>
        <v>179</v>
      </c>
      <c r="P187" s="498" t="s">
        <v>189</v>
      </c>
      <c r="Q187" s="498"/>
      <c r="R187" s="498"/>
      <c r="S187" s="498"/>
    </row>
    <row r="188" spans="1:19">
      <c r="A188" s="393" t="s">
        <v>357</v>
      </c>
      <c r="B188" s="393"/>
      <c r="C188" s="393"/>
      <c r="D188" s="393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170">
        <f t="shared" si="2"/>
        <v>180</v>
      </c>
      <c r="P188" s="498" t="s">
        <v>189</v>
      </c>
      <c r="Q188" s="498"/>
      <c r="R188" s="498"/>
      <c r="S188" s="498"/>
    </row>
    <row r="189" spans="1:19">
      <c r="A189" s="393" t="s">
        <v>358</v>
      </c>
      <c r="B189" s="393"/>
      <c r="C189" s="393"/>
      <c r="D189" s="393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170">
        <f t="shared" si="2"/>
        <v>181</v>
      </c>
      <c r="P189" s="498" t="s">
        <v>189</v>
      </c>
      <c r="Q189" s="498"/>
      <c r="R189" s="498"/>
      <c r="S189" s="498"/>
    </row>
    <row r="190" spans="1:19">
      <c r="A190" s="393" t="s">
        <v>359</v>
      </c>
      <c r="B190" s="393"/>
      <c r="C190" s="393"/>
      <c r="D190" s="393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170">
        <f t="shared" si="2"/>
        <v>182</v>
      </c>
      <c r="P190" s="498" t="s">
        <v>189</v>
      </c>
      <c r="Q190" s="498"/>
      <c r="R190" s="498"/>
      <c r="S190" s="498"/>
    </row>
    <row r="191" spans="1:19">
      <c r="A191" s="393" t="s">
        <v>360</v>
      </c>
      <c r="B191" s="393"/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170">
        <f t="shared" si="2"/>
        <v>183</v>
      </c>
      <c r="P191" s="498" t="s">
        <v>189</v>
      </c>
      <c r="Q191" s="498"/>
      <c r="R191" s="498"/>
      <c r="S191" s="498"/>
    </row>
    <row r="192" spans="1:19">
      <c r="A192" s="393" t="s">
        <v>361</v>
      </c>
      <c r="B192" s="393"/>
      <c r="C192" s="393"/>
      <c r="D192" s="393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170">
        <f t="shared" si="2"/>
        <v>184</v>
      </c>
      <c r="P192" s="498" t="s">
        <v>189</v>
      </c>
      <c r="Q192" s="498"/>
      <c r="R192" s="498"/>
      <c r="S192" s="498"/>
    </row>
    <row r="193" spans="1:19">
      <c r="A193" s="393" t="s">
        <v>363</v>
      </c>
      <c r="B193" s="393"/>
      <c r="C193" s="393"/>
      <c r="D193" s="393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170">
        <f t="shared" si="2"/>
        <v>185</v>
      </c>
      <c r="P193" s="498" t="s">
        <v>189</v>
      </c>
      <c r="Q193" s="498"/>
      <c r="R193" s="498"/>
      <c r="S193" s="498"/>
    </row>
    <row r="194" spans="1:19">
      <c r="A194" s="393" t="s">
        <v>364</v>
      </c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170">
        <f t="shared" si="2"/>
        <v>186</v>
      </c>
      <c r="P194" s="498" t="s">
        <v>189</v>
      </c>
      <c r="Q194" s="498"/>
      <c r="R194" s="498"/>
      <c r="S194" s="498"/>
    </row>
    <row r="195" spans="1:19">
      <c r="A195" s="393" t="s">
        <v>365</v>
      </c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170">
        <f t="shared" si="2"/>
        <v>187</v>
      </c>
      <c r="P195" s="498" t="s">
        <v>189</v>
      </c>
      <c r="Q195" s="498"/>
      <c r="R195" s="498"/>
      <c r="S195" s="498"/>
    </row>
    <row r="196" spans="1:19">
      <c r="A196" s="393" t="s">
        <v>366</v>
      </c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170">
        <f t="shared" si="2"/>
        <v>188</v>
      </c>
      <c r="P196" s="498" t="s">
        <v>189</v>
      </c>
      <c r="Q196" s="498"/>
      <c r="R196" s="498"/>
      <c r="S196" s="498"/>
    </row>
    <row r="197" spans="1:19">
      <c r="A197" s="401" t="s">
        <v>579</v>
      </c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401"/>
      <c r="M197" s="401"/>
      <c r="N197" s="401"/>
      <c r="O197" s="171">
        <f t="shared" si="2"/>
        <v>189</v>
      </c>
      <c r="P197" s="503" t="s">
        <v>189</v>
      </c>
      <c r="Q197" s="503"/>
      <c r="R197" s="503"/>
      <c r="S197" s="503"/>
    </row>
    <row r="198" spans="1:19">
      <c r="A198" s="393" t="s">
        <v>367</v>
      </c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170">
        <f t="shared" si="2"/>
        <v>190</v>
      </c>
      <c r="P198" s="498" t="s">
        <v>189</v>
      </c>
      <c r="Q198" s="498"/>
      <c r="R198" s="498"/>
      <c r="S198" s="498"/>
    </row>
    <row r="199" spans="1:19">
      <c r="A199" s="402" t="s">
        <v>580</v>
      </c>
      <c r="B199" s="402"/>
      <c r="C199" s="402"/>
      <c r="D199" s="402"/>
      <c r="E199" s="402"/>
      <c r="F199" s="402"/>
      <c r="G199" s="402"/>
      <c r="H199" s="402"/>
      <c r="I199" s="402"/>
      <c r="J199" s="402"/>
      <c r="K199" s="402"/>
      <c r="L199" s="402"/>
      <c r="M199" s="402"/>
      <c r="N199" s="402"/>
      <c r="O199" s="170">
        <f t="shared" si="2"/>
        <v>191</v>
      </c>
      <c r="P199" s="498" t="s">
        <v>189</v>
      </c>
      <c r="Q199" s="498"/>
      <c r="R199" s="498"/>
      <c r="S199" s="498"/>
    </row>
    <row r="200" spans="1:19">
      <c r="A200" s="393" t="s">
        <v>368</v>
      </c>
      <c r="B200" s="393"/>
      <c r="C200" s="393"/>
      <c r="D200" s="393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170">
        <f t="shared" si="2"/>
        <v>192</v>
      </c>
      <c r="P200" s="498" t="s">
        <v>189</v>
      </c>
      <c r="Q200" s="498"/>
      <c r="R200" s="498"/>
      <c r="S200" s="498"/>
    </row>
    <row r="201" spans="1:19">
      <c r="A201" s="393" t="s">
        <v>369</v>
      </c>
      <c r="B201" s="393"/>
      <c r="C201" s="393"/>
      <c r="D201" s="393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170">
        <f t="shared" si="2"/>
        <v>193</v>
      </c>
      <c r="P201" s="498" t="s">
        <v>189</v>
      </c>
      <c r="Q201" s="498"/>
      <c r="R201" s="498"/>
      <c r="S201" s="498"/>
    </row>
    <row r="202" spans="1:19">
      <c r="A202" s="393" t="s">
        <v>370</v>
      </c>
      <c r="B202" s="393"/>
      <c r="C202" s="393"/>
      <c r="D202" s="393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170">
        <f t="shared" ref="O202:O265" si="3">O201+1</f>
        <v>194</v>
      </c>
      <c r="P202" s="498" t="s">
        <v>189</v>
      </c>
      <c r="Q202" s="498"/>
      <c r="R202" s="498"/>
      <c r="S202" s="498"/>
    </row>
    <row r="203" spans="1:19">
      <c r="A203" s="393" t="s">
        <v>371</v>
      </c>
      <c r="B203" s="393"/>
      <c r="C203" s="393"/>
      <c r="D203" s="393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170">
        <f t="shared" si="3"/>
        <v>195</v>
      </c>
      <c r="P203" s="498" t="s">
        <v>189</v>
      </c>
      <c r="Q203" s="498"/>
      <c r="R203" s="498"/>
      <c r="S203" s="498"/>
    </row>
    <row r="204" spans="1:19">
      <c r="A204" s="393" t="s">
        <v>372</v>
      </c>
      <c r="B204" s="393"/>
      <c r="C204" s="393"/>
      <c r="D204" s="393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170">
        <f t="shared" si="3"/>
        <v>196</v>
      </c>
      <c r="P204" s="498" t="s">
        <v>189</v>
      </c>
      <c r="Q204" s="498"/>
      <c r="R204" s="498"/>
      <c r="S204" s="498"/>
    </row>
    <row r="205" spans="1:19">
      <c r="A205" s="393" t="s">
        <v>373</v>
      </c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170">
        <f t="shared" si="3"/>
        <v>197</v>
      </c>
      <c r="P205" s="498" t="s">
        <v>189</v>
      </c>
      <c r="Q205" s="498"/>
      <c r="R205" s="498"/>
      <c r="S205" s="498"/>
    </row>
    <row r="206" spans="1:19">
      <c r="A206" s="401" t="s">
        <v>581</v>
      </c>
      <c r="B206" s="401"/>
      <c r="C206" s="401"/>
      <c r="D206" s="401"/>
      <c r="E206" s="401"/>
      <c r="F206" s="401"/>
      <c r="G206" s="401"/>
      <c r="H206" s="401"/>
      <c r="I206" s="401"/>
      <c r="J206" s="401"/>
      <c r="K206" s="401"/>
      <c r="L206" s="401"/>
      <c r="M206" s="401"/>
      <c r="N206" s="401"/>
      <c r="O206" s="171">
        <f t="shared" si="3"/>
        <v>198</v>
      </c>
      <c r="P206" s="503" t="s">
        <v>189</v>
      </c>
      <c r="Q206" s="503"/>
      <c r="R206" s="503"/>
      <c r="S206" s="503"/>
    </row>
    <row r="207" spans="1:19">
      <c r="A207" s="393" t="s">
        <v>374</v>
      </c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170">
        <f t="shared" si="3"/>
        <v>199</v>
      </c>
      <c r="P207" s="498" t="s">
        <v>189</v>
      </c>
      <c r="Q207" s="498"/>
      <c r="R207" s="498"/>
      <c r="S207" s="498"/>
    </row>
    <row r="208" spans="1:19">
      <c r="A208" s="393" t="s">
        <v>375</v>
      </c>
      <c r="B208" s="393"/>
      <c r="C208" s="393"/>
      <c r="D208" s="393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170">
        <f t="shared" si="3"/>
        <v>200</v>
      </c>
      <c r="P208" s="498" t="s">
        <v>189</v>
      </c>
      <c r="Q208" s="498"/>
      <c r="R208" s="498"/>
      <c r="S208" s="498"/>
    </row>
    <row r="209" spans="1:19">
      <c r="A209" s="393" t="s">
        <v>376</v>
      </c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170">
        <f t="shared" si="3"/>
        <v>201</v>
      </c>
      <c r="P209" s="498" t="s">
        <v>189</v>
      </c>
      <c r="Q209" s="498"/>
      <c r="R209" s="498"/>
      <c r="S209" s="498"/>
    </row>
    <row r="210" spans="1:19">
      <c r="A210" s="393" t="s">
        <v>377</v>
      </c>
      <c r="B210" s="393"/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170">
        <f t="shared" si="3"/>
        <v>202</v>
      </c>
      <c r="P210" s="498" t="s">
        <v>189</v>
      </c>
      <c r="Q210" s="498"/>
      <c r="R210" s="498"/>
      <c r="S210" s="498"/>
    </row>
    <row r="211" spans="1:19">
      <c r="A211" s="401" t="s">
        <v>582</v>
      </c>
      <c r="B211" s="401"/>
      <c r="C211" s="401"/>
      <c r="D211" s="401"/>
      <c r="E211" s="401"/>
      <c r="F211" s="401"/>
      <c r="G211" s="401"/>
      <c r="H211" s="401"/>
      <c r="I211" s="401"/>
      <c r="J211" s="401"/>
      <c r="K211" s="401"/>
      <c r="L211" s="401"/>
      <c r="M211" s="401"/>
      <c r="N211" s="401"/>
      <c r="O211" s="171">
        <f t="shared" si="3"/>
        <v>203</v>
      </c>
      <c r="P211" s="503" t="s">
        <v>189</v>
      </c>
      <c r="Q211" s="503"/>
      <c r="R211" s="503"/>
      <c r="S211" s="503"/>
    </row>
    <row r="212" spans="1:19">
      <c r="A212" s="393" t="s">
        <v>378</v>
      </c>
      <c r="B212" s="393"/>
      <c r="C212" s="393"/>
      <c r="D212" s="393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170">
        <f t="shared" si="3"/>
        <v>204</v>
      </c>
      <c r="P212" s="498" t="s">
        <v>189</v>
      </c>
      <c r="Q212" s="498"/>
      <c r="R212" s="498"/>
      <c r="S212" s="498"/>
    </row>
    <row r="213" spans="1:19">
      <c r="A213" s="401" t="s">
        <v>583</v>
      </c>
      <c r="B213" s="401"/>
      <c r="C213" s="401"/>
      <c r="D213" s="401"/>
      <c r="E213" s="401"/>
      <c r="F213" s="401"/>
      <c r="G213" s="401"/>
      <c r="H213" s="401"/>
      <c r="I213" s="401"/>
      <c r="J213" s="401"/>
      <c r="K213" s="401"/>
      <c r="L213" s="401"/>
      <c r="M213" s="401"/>
      <c r="N213" s="401"/>
      <c r="O213" s="171">
        <f t="shared" si="3"/>
        <v>205</v>
      </c>
      <c r="P213" s="503" t="s">
        <v>189</v>
      </c>
      <c r="Q213" s="503"/>
      <c r="R213" s="503"/>
      <c r="S213" s="503"/>
    </row>
    <row r="214" spans="1:19">
      <c r="A214" s="393" t="s">
        <v>379</v>
      </c>
      <c r="B214" s="393"/>
      <c r="C214" s="393"/>
      <c r="D214" s="393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170">
        <f t="shared" si="3"/>
        <v>206</v>
      </c>
      <c r="P214" s="498" t="s">
        <v>189</v>
      </c>
      <c r="Q214" s="498"/>
      <c r="R214" s="498"/>
      <c r="S214" s="498"/>
    </row>
    <row r="215" spans="1:19">
      <c r="A215" s="393" t="s">
        <v>380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170">
        <f t="shared" si="3"/>
        <v>207</v>
      </c>
      <c r="P215" s="498" t="s">
        <v>189</v>
      </c>
      <c r="Q215" s="498"/>
      <c r="R215" s="498"/>
      <c r="S215" s="498"/>
    </row>
    <row r="216" spans="1:19">
      <c r="A216" s="393" t="s">
        <v>381</v>
      </c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170">
        <f t="shared" si="3"/>
        <v>208</v>
      </c>
      <c r="P216" s="498" t="s">
        <v>189</v>
      </c>
      <c r="Q216" s="498"/>
      <c r="R216" s="498"/>
      <c r="S216" s="498"/>
    </row>
    <row r="217" spans="1:19">
      <c r="A217" s="393" t="s">
        <v>382</v>
      </c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170">
        <f t="shared" si="3"/>
        <v>209</v>
      </c>
      <c r="P217" s="498" t="s">
        <v>189</v>
      </c>
      <c r="Q217" s="498"/>
      <c r="R217" s="498"/>
      <c r="S217" s="498"/>
    </row>
    <row r="218" spans="1:19">
      <c r="A218" s="393" t="s">
        <v>383</v>
      </c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170">
        <f t="shared" si="3"/>
        <v>210</v>
      </c>
      <c r="P218" s="498" t="s">
        <v>189</v>
      </c>
      <c r="Q218" s="498"/>
      <c r="R218" s="498"/>
      <c r="S218" s="498"/>
    </row>
    <row r="219" spans="1:19">
      <c r="A219" s="393" t="s">
        <v>384</v>
      </c>
      <c r="B219" s="393"/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170">
        <f t="shared" si="3"/>
        <v>211</v>
      </c>
      <c r="P219" s="498" t="s">
        <v>189</v>
      </c>
      <c r="Q219" s="498"/>
      <c r="R219" s="498"/>
      <c r="S219" s="498"/>
    </row>
    <row r="220" spans="1:19">
      <c r="A220" s="393" t="s">
        <v>385</v>
      </c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170">
        <f t="shared" si="3"/>
        <v>212</v>
      </c>
      <c r="P220" s="498" t="s">
        <v>189</v>
      </c>
      <c r="Q220" s="498"/>
      <c r="R220" s="498"/>
      <c r="S220" s="498"/>
    </row>
    <row r="221" spans="1:19">
      <c r="A221" s="393" t="s">
        <v>386</v>
      </c>
      <c r="B221" s="393"/>
      <c r="C221" s="393"/>
      <c r="D221" s="393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170">
        <f t="shared" si="3"/>
        <v>213</v>
      </c>
      <c r="P221" s="498" t="s">
        <v>189</v>
      </c>
      <c r="Q221" s="498"/>
      <c r="R221" s="498"/>
      <c r="S221" s="498"/>
    </row>
    <row r="222" spans="1:19">
      <c r="A222" s="393" t="s">
        <v>387</v>
      </c>
      <c r="B222" s="393"/>
      <c r="C222" s="393"/>
      <c r="D222" s="393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170">
        <f t="shared" si="3"/>
        <v>214</v>
      </c>
      <c r="P222" s="498" t="s">
        <v>189</v>
      </c>
      <c r="Q222" s="498"/>
      <c r="R222" s="498"/>
      <c r="S222" s="498"/>
    </row>
    <row r="223" spans="1:19">
      <c r="A223" s="393" t="s">
        <v>388</v>
      </c>
      <c r="B223" s="393"/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170">
        <f t="shared" si="3"/>
        <v>215</v>
      </c>
      <c r="P223" s="498" t="s">
        <v>189</v>
      </c>
      <c r="Q223" s="498"/>
      <c r="R223" s="498"/>
      <c r="S223" s="498"/>
    </row>
    <row r="224" spans="1:19">
      <c r="A224" s="401" t="s">
        <v>584</v>
      </c>
      <c r="B224" s="401"/>
      <c r="C224" s="401"/>
      <c r="D224" s="401"/>
      <c r="E224" s="401"/>
      <c r="F224" s="401"/>
      <c r="G224" s="401"/>
      <c r="H224" s="401"/>
      <c r="I224" s="401"/>
      <c r="J224" s="401"/>
      <c r="K224" s="401"/>
      <c r="L224" s="401"/>
      <c r="M224" s="401"/>
      <c r="N224" s="401"/>
      <c r="O224" s="171">
        <f t="shared" si="3"/>
        <v>216</v>
      </c>
      <c r="P224" s="503" t="s">
        <v>189</v>
      </c>
      <c r="Q224" s="503"/>
      <c r="R224" s="503"/>
      <c r="S224" s="503"/>
    </row>
    <row r="225" spans="1:19">
      <c r="A225" s="393" t="s">
        <v>389</v>
      </c>
      <c r="B225" s="393"/>
      <c r="C225" s="393"/>
      <c r="D225" s="393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170">
        <f t="shared" si="3"/>
        <v>217</v>
      </c>
      <c r="P225" s="498" t="s">
        <v>189</v>
      </c>
      <c r="Q225" s="498"/>
      <c r="R225" s="498"/>
      <c r="S225" s="498"/>
    </row>
    <row r="226" spans="1:19">
      <c r="A226" s="393" t="s">
        <v>390</v>
      </c>
      <c r="B226" s="393"/>
      <c r="C226" s="393"/>
      <c r="D226" s="393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170">
        <f t="shared" si="3"/>
        <v>218</v>
      </c>
      <c r="P226" s="498" t="s">
        <v>189</v>
      </c>
      <c r="Q226" s="498"/>
      <c r="R226" s="498"/>
      <c r="S226" s="498"/>
    </row>
    <row r="227" spans="1:19">
      <c r="A227" s="393" t="s">
        <v>391</v>
      </c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170">
        <f t="shared" si="3"/>
        <v>219</v>
      </c>
      <c r="P227" s="498" t="s">
        <v>189</v>
      </c>
      <c r="Q227" s="498"/>
      <c r="R227" s="498"/>
      <c r="S227" s="498"/>
    </row>
    <row r="228" spans="1:19">
      <c r="A228" s="393" t="s">
        <v>392</v>
      </c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170">
        <f t="shared" si="3"/>
        <v>220</v>
      </c>
      <c r="P228" s="498" t="s">
        <v>189</v>
      </c>
      <c r="Q228" s="498"/>
      <c r="R228" s="498"/>
      <c r="S228" s="498"/>
    </row>
    <row r="229" spans="1:19">
      <c r="A229" s="393" t="s">
        <v>393</v>
      </c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170">
        <f t="shared" si="3"/>
        <v>221</v>
      </c>
      <c r="P229" s="498" t="s">
        <v>189</v>
      </c>
      <c r="Q229" s="498"/>
      <c r="R229" s="498"/>
      <c r="S229" s="498"/>
    </row>
    <row r="230" spans="1:19">
      <c r="A230" s="393" t="s">
        <v>394</v>
      </c>
      <c r="B230" s="393"/>
      <c r="C230" s="393"/>
      <c r="D230" s="393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170">
        <f t="shared" si="3"/>
        <v>222</v>
      </c>
      <c r="P230" s="498" t="s">
        <v>189</v>
      </c>
      <c r="Q230" s="498"/>
      <c r="R230" s="498"/>
      <c r="S230" s="498"/>
    </row>
    <row r="231" spans="1:19">
      <c r="A231" s="393" t="s">
        <v>395</v>
      </c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170">
        <f t="shared" si="3"/>
        <v>223</v>
      </c>
      <c r="P231" s="498" t="s">
        <v>189</v>
      </c>
      <c r="Q231" s="498"/>
      <c r="R231" s="498"/>
      <c r="S231" s="498"/>
    </row>
    <row r="232" spans="1:19">
      <c r="A232" s="393" t="s">
        <v>396</v>
      </c>
      <c r="B232" s="393"/>
      <c r="C232" s="393"/>
      <c r="D232" s="393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170">
        <f t="shared" si="3"/>
        <v>224</v>
      </c>
      <c r="P232" s="498" t="s">
        <v>189</v>
      </c>
      <c r="Q232" s="498"/>
      <c r="R232" s="498"/>
      <c r="S232" s="498"/>
    </row>
    <row r="233" spans="1:19">
      <c r="A233" s="393" t="s">
        <v>397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170">
        <f t="shared" si="3"/>
        <v>225</v>
      </c>
      <c r="P233" s="498" t="s">
        <v>189</v>
      </c>
      <c r="Q233" s="498"/>
      <c r="R233" s="498"/>
      <c r="S233" s="498"/>
    </row>
    <row r="234" spans="1:19">
      <c r="A234" s="393" t="s">
        <v>398</v>
      </c>
      <c r="B234" s="393"/>
      <c r="C234" s="393"/>
      <c r="D234" s="393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170">
        <f t="shared" si="3"/>
        <v>226</v>
      </c>
      <c r="P234" s="498" t="s">
        <v>189</v>
      </c>
      <c r="Q234" s="498"/>
      <c r="R234" s="498"/>
      <c r="S234" s="498"/>
    </row>
    <row r="235" spans="1:19">
      <c r="A235" s="401" t="s">
        <v>585</v>
      </c>
      <c r="B235" s="401"/>
      <c r="C235" s="401"/>
      <c r="D235" s="401"/>
      <c r="E235" s="401"/>
      <c r="F235" s="401"/>
      <c r="G235" s="401"/>
      <c r="H235" s="401"/>
      <c r="I235" s="401"/>
      <c r="J235" s="401"/>
      <c r="K235" s="401"/>
      <c r="L235" s="401"/>
      <c r="M235" s="401"/>
      <c r="N235" s="401"/>
      <c r="O235" s="171">
        <f t="shared" si="3"/>
        <v>227</v>
      </c>
      <c r="P235" s="503" t="s">
        <v>189</v>
      </c>
      <c r="Q235" s="503"/>
      <c r="R235" s="503"/>
      <c r="S235" s="503"/>
    </row>
    <row r="236" spans="1:19">
      <c r="A236" s="393" t="s">
        <v>399</v>
      </c>
      <c r="B236" s="393"/>
      <c r="C236" s="393"/>
      <c r="D236" s="393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170">
        <f t="shared" si="3"/>
        <v>228</v>
      </c>
      <c r="P236" s="498" t="s">
        <v>189</v>
      </c>
      <c r="Q236" s="498"/>
      <c r="R236" s="498"/>
      <c r="S236" s="498"/>
    </row>
    <row r="237" spans="1:19">
      <c r="A237" s="393" t="s">
        <v>400</v>
      </c>
      <c r="B237" s="393"/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170">
        <f t="shared" si="3"/>
        <v>229</v>
      </c>
      <c r="P237" s="498" t="s">
        <v>189</v>
      </c>
      <c r="Q237" s="498"/>
      <c r="R237" s="498"/>
      <c r="S237" s="498"/>
    </row>
    <row r="238" spans="1:19">
      <c r="A238" s="393" t="s">
        <v>401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170">
        <f t="shared" si="3"/>
        <v>230</v>
      </c>
      <c r="P238" s="498" t="s">
        <v>189</v>
      </c>
      <c r="Q238" s="498"/>
      <c r="R238" s="498"/>
      <c r="S238" s="498"/>
    </row>
    <row r="239" spans="1:19">
      <c r="A239" s="393" t="s">
        <v>402</v>
      </c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170">
        <f t="shared" si="3"/>
        <v>231</v>
      </c>
      <c r="P239" s="498" t="s">
        <v>189</v>
      </c>
      <c r="Q239" s="498"/>
      <c r="R239" s="498"/>
      <c r="S239" s="498"/>
    </row>
    <row r="240" spans="1:19">
      <c r="A240" s="393" t="s">
        <v>403</v>
      </c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170">
        <f t="shared" si="3"/>
        <v>232</v>
      </c>
      <c r="P240" s="498" t="s">
        <v>189</v>
      </c>
      <c r="Q240" s="498"/>
      <c r="R240" s="498"/>
      <c r="S240" s="498"/>
    </row>
    <row r="241" spans="1:19">
      <c r="A241" s="393" t="s">
        <v>404</v>
      </c>
      <c r="B241" s="393"/>
      <c r="C241" s="393"/>
      <c r="D241" s="393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170">
        <f t="shared" si="3"/>
        <v>233</v>
      </c>
      <c r="P241" s="498" t="s">
        <v>189</v>
      </c>
      <c r="Q241" s="498"/>
      <c r="R241" s="498"/>
      <c r="S241" s="498"/>
    </row>
    <row r="242" spans="1:19">
      <c r="A242" s="393" t="s">
        <v>405</v>
      </c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170">
        <f t="shared" si="3"/>
        <v>234</v>
      </c>
      <c r="P242" s="498" t="s">
        <v>189</v>
      </c>
      <c r="Q242" s="498"/>
      <c r="R242" s="498"/>
      <c r="S242" s="498"/>
    </row>
    <row r="243" spans="1:19">
      <c r="A243" s="393" t="s">
        <v>406</v>
      </c>
      <c r="B243" s="393"/>
      <c r="C243" s="393"/>
      <c r="D243" s="393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170">
        <f t="shared" si="3"/>
        <v>235</v>
      </c>
      <c r="P243" s="498" t="s">
        <v>189</v>
      </c>
      <c r="Q243" s="498"/>
      <c r="R243" s="498"/>
      <c r="S243" s="498"/>
    </row>
    <row r="244" spans="1:19">
      <c r="A244" s="393" t="s">
        <v>407</v>
      </c>
      <c r="B244" s="393"/>
      <c r="C244" s="393"/>
      <c r="D244" s="393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170">
        <f t="shared" si="3"/>
        <v>236</v>
      </c>
      <c r="P244" s="498" t="s">
        <v>189</v>
      </c>
      <c r="Q244" s="498"/>
      <c r="R244" s="498"/>
      <c r="S244" s="498"/>
    </row>
    <row r="245" spans="1:19">
      <c r="A245" s="393" t="s">
        <v>408</v>
      </c>
      <c r="B245" s="393"/>
      <c r="C245" s="393"/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170">
        <f t="shared" si="3"/>
        <v>237</v>
      </c>
      <c r="P245" s="498" t="s">
        <v>189</v>
      </c>
      <c r="Q245" s="498"/>
      <c r="R245" s="498"/>
      <c r="S245" s="498"/>
    </row>
    <row r="246" spans="1:19">
      <c r="A246" s="402" t="s">
        <v>586</v>
      </c>
      <c r="B246" s="402"/>
      <c r="C246" s="402"/>
      <c r="D246" s="402"/>
      <c r="E246" s="402"/>
      <c r="F246" s="402"/>
      <c r="G246" s="402"/>
      <c r="H246" s="402"/>
      <c r="I246" s="402"/>
      <c r="J246" s="402"/>
      <c r="K246" s="402"/>
      <c r="L246" s="402"/>
      <c r="M246" s="402"/>
      <c r="N246" s="402"/>
      <c r="O246" s="170">
        <f t="shared" si="3"/>
        <v>238</v>
      </c>
      <c r="P246" s="498" t="s">
        <v>189</v>
      </c>
      <c r="Q246" s="498"/>
      <c r="R246" s="498"/>
      <c r="S246" s="498"/>
    </row>
    <row r="247" spans="1:19">
      <c r="A247" s="393" t="s">
        <v>409</v>
      </c>
      <c r="B247" s="393"/>
      <c r="C247" s="393"/>
      <c r="D247" s="393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170">
        <f t="shared" si="3"/>
        <v>239</v>
      </c>
      <c r="P247" s="498" t="s">
        <v>189</v>
      </c>
      <c r="Q247" s="498"/>
      <c r="R247" s="498"/>
      <c r="S247" s="498"/>
    </row>
    <row r="248" spans="1:19">
      <c r="A248" s="401" t="s">
        <v>587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401"/>
      <c r="O248" s="171">
        <f t="shared" si="3"/>
        <v>240</v>
      </c>
      <c r="P248" s="503" t="s">
        <v>189</v>
      </c>
      <c r="Q248" s="503"/>
      <c r="R248" s="503"/>
      <c r="S248" s="503"/>
    </row>
    <row r="249" spans="1:19">
      <c r="A249" s="393" t="s">
        <v>410</v>
      </c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170">
        <f t="shared" si="3"/>
        <v>241</v>
      </c>
      <c r="P249" s="498" t="s">
        <v>189</v>
      </c>
      <c r="Q249" s="498"/>
      <c r="R249" s="498"/>
      <c r="S249" s="498"/>
    </row>
    <row r="250" spans="1:19">
      <c r="A250" s="393" t="s">
        <v>411</v>
      </c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170">
        <f t="shared" si="3"/>
        <v>242</v>
      </c>
      <c r="P250" s="498" t="s">
        <v>189</v>
      </c>
      <c r="Q250" s="498"/>
      <c r="R250" s="498"/>
      <c r="S250" s="498"/>
    </row>
    <row r="251" spans="1:19">
      <c r="A251" s="393" t="s">
        <v>412</v>
      </c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170">
        <f t="shared" si="3"/>
        <v>243</v>
      </c>
      <c r="P251" s="498" t="s">
        <v>189</v>
      </c>
      <c r="Q251" s="498"/>
      <c r="R251" s="498"/>
      <c r="S251" s="498"/>
    </row>
    <row r="252" spans="1:19">
      <c r="A252" s="393" t="s">
        <v>413</v>
      </c>
      <c r="B252" s="393"/>
      <c r="C252" s="393"/>
      <c r="D252" s="393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170">
        <f t="shared" si="3"/>
        <v>244</v>
      </c>
      <c r="P252" s="498" t="s">
        <v>189</v>
      </c>
      <c r="Q252" s="498"/>
      <c r="R252" s="498"/>
      <c r="S252" s="498"/>
    </row>
    <row r="253" spans="1:19">
      <c r="A253" s="393" t="s">
        <v>414</v>
      </c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170">
        <f t="shared" si="3"/>
        <v>245</v>
      </c>
      <c r="P253" s="498" t="s">
        <v>189</v>
      </c>
      <c r="Q253" s="498"/>
      <c r="R253" s="498"/>
      <c r="S253" s="498"/>
    </row>
    <row r="254" spans="1:19">
      <c r="A254" s="393" t="s">
        <v>415</v>
      </c>
      <c r="B254" s="393"/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170">
        <f t="shared" si="3"/>
        <v>246</v>
      </c>
      <c r="P254" s="498" t="s">
        <v>189</v>
      </c>
      <c r="Q254" s="498"/>
      <c r="R254" s="498"/>
      <c r="S254" s="498"/>
    </row>
    <row r="255" spans="1:19">
      <c r="A255" s="393" t="s">
        <v>416</v>
      </c>
      <c r="B255" s="393"/>
      <c r="C255" s="393"/>
      <c r="D255" s="393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170">
        <f t="shared" si="3"/>
        <v>247</v>
      </c>
      <c r="P255" s="498" t="s">
        <v>189</v>
      </c>
      <c r="Q255" s="498"/>
      <c r="R255" s="498"/>
      <c r="S255" s="498"/>
    </row>
    <row r="256" spans="1:19">
      <c r="A256" s="393" t="s">
        <v>417</v>
      </c>
      <c r="B256" s="393"/>
      <c r="C256" s="393"/>
      <c r="D256" s="393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170">
        <f t="shared" si="3"/>
        <v>248</v>
      </c>
      <c r="P256" s="498" t="s">
        <v>189</v>
      </c>
      <c r="Q256" s="498"/>
      <c r="R256" s="498"/>
      <c r="S256" s="498"/>
    </row>
    <row r="257" spans="1:19">
      <c r="A257" s="393" t="s">
        <v>418</v>
      </c>
      <c r="B257" s="393"/>
      <c r="C257" s="393"/>
      <c r="D257" s="393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170">
        <f t="shared" si="3"/>
        <v>249</v>
      </c>
      <c r="P257" s="498" t="s">
        <v>189</v>
      </c>
      <c r="Q257" s="498"/>
      <c r="R257" s="498"/>
      <c r="S257" s="498"/>
    </row>
    <row r="258" spans="1:19">
      <c r="A258" s="393" t="s">
        <v>419</v>
      </c>
      <c r="B258" s="393"/>
      <c r="C258" s="393"/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170">
        <f t="shared" si="3"/>
        <v>250</v>
      </c>
      <c r="P258" s="498" t="s">
        <v>189</v>
      </c>
      <c r="Q258" s="498"/>
      <c r="R258" s="498"/>
      <c r="S258" s="498"/>
    </row>
    <row r="259" spans="1:19">
      <c r="A259" s="393" t="s">
        <v>420</v>
      </c>
      <c r="B259" s="393"/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170">
        <f t="shared" si="3"/>
        <v>251</v>
      </c>
      <c r="P259" s="498" t="s">
        <v>189</v>
      </c>
      <c r="Q259" s="498"/>
      <c r="R259" s="498"/>
      <c r="S259" s="498"/>
    </row>
    <row r="260" spans="1:19">
      <c r="A260" s="393" t="s">
        <v>421</v>
      </c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170">
        <f t="shared" si="3"/>
        <v>252</v>
      </c>
      <c r="P260" s="498" t="s">
        <v>189</v>
      </c>
      <c r="Q260" s="498"/>
      <c r="R260" s="498"/>
      <c r="S260" s="498"/>
    </row>
    <row r="261" spans="1:19">
      <c r="A261" s="393" t="s">
        <v>422</v>
      </c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170">
        <f t="shared" si="3"/>
        <v>253</v>
      </c>
      <c r="P261" s="498" t="s">
        <v>189</v>
      </c>
      <c r="Q261" s="498"/>
      <c r="R261" s="498"/>
      <c r="S261" s="498"/>
    </row>
    <row r="262" spans="1:19">
      <c r="A262" s="401" t="s">
        <v>588</v>
      </c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401"/>
      <c r="M262" s="401"/>
      <c r="N262" s="401"/>
      <c r="O262" s="171">
        <f t="shared" si="3"/>
        <v>254</v>
      </c>
      <c r="P262" s="503" t="s">
        <v>189</v>
      </c>
      <c r="Q262" s="503"/>
      <c r="R262" s="503"/>
      <c r="S262" s="503"/>
    </row>
    <row r="263" spans="1:19">
      <c r="A263" s="393" t="s">
        <v>423</v>
      </c>
      <c r="B263" s="393"/>
      <c r="C263" s="393"/>
      <c r="D263" s="393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170">
        <f t="shared" si="3"/>
        <v>255</v>
      </c>
      <c r="P263" s="498" t="s">
        <v>189</v>
      </c>
      <c r="Q263" s="498"/>
      <c r="R263" s="498"/>
      <c r="S263" s="498"/>
    </row>
    <row r="264" spans="1:19">
      <c r="A264" s="393" t="s">
        <v>424</v>
      </c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170">
        <f t="shared" si="3"/>
        <v>256</v>
      </c>
      <c r="P264" s="498" t="s">
        <v>189</v>
      </c>
      <c r="Q264" s="498"/>
      <c r="R264" s="498"/>
      <c r="S264" s="498"/>
    </row>
    <row r="265" spans="1:19">
      <c r="A265" s="393" t="s">
        <v>425</v>
      </c>
      <c r="B265" s="393"/>
      <c r="C265" s="393"/>
      <c r="D265" s="393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170">
        <f t="shared" si="3"/>
        <v>257</v>
      </c>
      <c r="P265" s="498" t="s">
        <v>189</v>
      </c>
      <c r="Q265" s="498"/>
      <c r="R265" s="498"/>
      <c r="S265" s="498"/>
    </row>
    <row r="266" spans="1:19">
      <c r="A266" s="393" t="s">
        <v>426</v>
      </c>
      <c r="B266" s="393"/>
      <c r="C266" s="393"/>
      <c r="D266" s="393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170">
        <f t="shared" ref="O266:O316" si="4">O265+1</f>
        <v>258</v>
      </c>
      <c r="P266" s="498" t="s">
        <v>189</v>
      </c>
      <c r="Q266" s="498"/>
      <c r="R266" s="498"/>
      <c r="S266" s="498"/>
    </row>
    <row r="267" spans="1:19">
      <c r="A267" s="393" t="s">
        <v>427</v>
      </c>
      <c r="B267" s="393"/>
      <c r="C267" s="393"/>
      <c r="D267" s="393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170">
        <f t="shared" si="4"/>
        <v>259</v>
      </c>
      <c r="P267" s="498" t="s">
        <v>189</v>
      </c>
      <c r="Q267" s="498"/>
      <c r="R267" s="498"/>
      <c r="S267" s="498"/>
    </row>
    <row r="268" spans="1:19">
      <c r="A268" s="393" t="s">
        <v>428</v>
      </c>
      <c r="B268" s="393"/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170">
        <f t="shared" si="4"/>
        <v>260</v>
      </c>
      <c r="P268" s="498" t="s">
        <v>189</v>
      </c>
      <c r="Q268" s="498"/>
      <c r="R268" s="498"/>
      <c r="S268" s="498"/>
    </row>
    <row r="269" spans="1:19">
      <c r="A269" s="393" t="s">
        <v>429</v>
      </c>
      <c r="B269" s="393"/>
      <c r="C269" s="393"/>
      <c r="D269" s="393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170">
        <f t="shared" si="4"/>
        <v>261</v>
      </c>
      <c r="P269" s="498" t="s">
        <v>189</v>
      </c>
      <c r="Q269" s="498"/>
      <c r="R269" s="498"/>
      <c r="S269" s="498"/>
    </row>
    <row r="270" spans="1:19">
      <c r="A270" s="393" t="s">
        <v>430</v>
      </c>
      <c r="B270" s="393"/>
      <c r="C270" s="393"/>
      <c r="D270" s="393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170">
        <f t="shared" si="4"/>
        <v>262</v>
      </c>
      <c r="P270" s="498" t="s">
        <v>189</v>
      </c>
      <c r="Q270" s="498"/>
      <c r="R270" s="498"/>
      <c r="S270" s="498"/>
    </row>
    <row r="271" spans="1:19">
      <c r="A271" s="393" t="s">
        <v>431</v>
      </c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170">
        <f t="shared" si="4"/>
        <v>263</v>
      </c>
      <c r="P271" s="498" t="s">
        <v>189</v>
      </c>
      <c r="Q271" s="498"/>
      <c r="R271" s="498"/>
      <c r="S271" s="498"/>
    </row>
    <row r="272" spans="1:19">
      <c r="A272" s="393" t="s">
        <v>432</v>
      </c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170">
        <f t="shared" si="4"/>
        <v>264</v>
      </c>
      <c r="P272" s="498" t="s">
        <v>189</v>
      </c>
      <c r="Q272" s="498"/>
      <c r="R272" s="498"/>
      <c r="S272" s="498"/>
    </row>
    <row r="273" spans="1:19">
      <c r="A273" s="401" t="s">
        <v>589</v>
      </c>
      <c r="B273" s="401"/>
      <c r="C273" s="401"/>
      <c r="D273" s="401"/>
      <c r="E273" s="401"/>
      <c r="F273" s="401"/>
      <c r="G273" s="401"/>
      <c r="H273" s="401"/>
      <c r="I273" s="401"/>
      <c r="J273" s="401"/>
      <c r="K273" s="401"/>
      <c r="L273" s="401"/>
      <c r="M273" s="401"/>
      <c r="N273" s="401"/>
      <c r="O273" s="171">
        <f t="shared" si="4"/>
        <v>265</v>
      </c>
      <c r="P273" s="503" t="s">
        <v>189</v>
      </c>
      <c r="Q273" s="503"/>
      <c r="R273" s="503"/>
      <c r="S273" s="503"/>
    </row>
    <row r="274" spans="1:19">
      <c r="A274" s="401" t="s">
        <v>590</v>
      </c>
      <c r="B274" s="401"/>
      <c r="C274" s="401"/>
      <c r="D274" s="401"/>
      <c r="E274" s="401"/>
      <c r="F274" s="401"/>
      <c r="G274" s="401"/>
      <c r="H274" s="401"/>
      <c r="I274" s="401"/>
      <c r="J274" s="401"/>
      <c r="K274" s="401"/>
      <c r="L274" s="401"/>
      <c r="M274" s="401"/>
      <c r="N274" s="401"/>
      <c r="O274" s="171">
        <f t="shared" si="4"/>
        <v>266</v>
      </c>
      <c r="P274" s="503" t="s">
        <v>1101</v>
      </c>
      <c r="Q274" s="503"/>
      <c r="R274" s="503"/>
      <c r="S274" s="503"/>
    </row>
    <row r="275" spans="1:19">
      <c r="A275" s="402" t="s">
        <v>997</v>
      </c>
      <c r="B275" s="402"/>
      <c r="C275" s="402"/>
      <c r="D275" s="402"/>
      <c r="E275" s="402"/>
      <c r="F275" s="402"/>
      <c r="G275" s="402"/>
      <c r="H275" s="402"/>
      <c r="I275" s="402"/>
      <c r="J275" s="402"/>
      <c r="K275" s="402"/>
      <c r="L275" s="402"/>
      <c r="M275" s="402"/>
      <c r="N275" s="402"/>
      <c r="O275" s="170">
        <f t="shared" si="4"/>
        <v>267</v>
      </c>
      <c r="P275" s="498" t="s">
        <v>189</v>
      </c>
      <c r="Q275" s="498"/>
      <c r="R275" s="498"/>
      <c r="S275" s="498"/>
    </row>
    <row r="276" spans="1:19">
      <c r="A276" s="393" t="s">
        <v>433</v>
      </c>
      <c r="B276" s="393"/>
      <c r="C276" s="393"/>
      <c r="D276" s="393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170">
        <f t="shared" si="4"/>
        <v>268</v>
      </c>
      <c r="P276" s="498" t="s">
        <v>189</v>
      </c>
      <c r="Q276" s="498"/>
      <c r="R276" s="498"/>
      <c r="S276" s="498"/>
    </row>
    <row r="277" spans="1:19">
      <c r="A277" s="393" t="s">
        <v>434</v>
      </c>
      <c r="B277" s="393"/>
      <c r="C277" s="393"/>
      <c r="D277" s="393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170">
        <f t="shared" si="4"/>
        <v>269</v>
      </c>
      <c r="P277" s="498" t="s">
        <v>189</v>
      </c>
      <c r="Q277" s="498"/>
      <c r="R277" s="498"/>
      <c r="S277" s="498"/>
    </row>
    <row r="278" spans="1:19">
      <c r="A278" s="402" t="s">
        <v>998</v>
      </c>
      <c r="B278" s="402"/>
      <c r="C278" s="402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170">
        <f t="shared" si="4"/>
        <v>270</v>
      </c>
      <c r="P278" s="498" t="s">
        <v>189</v>
      </c>
      <c r="Q278" s="498"/>
      <c r="R278" s="498"/>
      <c r="S278" s="498"/>
    </row>
    <row r="279" spans="1:19">
      <c r="A279" s="393" t="s">
        <v>435</v>
      </c>
      <c r="B279" s="393"/>
      <c r="C279" s="393"/>
      <c r="D279" s="393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170">
        <f t="shared" si="4"/>
        <v>271</v>
      </c>
      <c r="P279" s="498" t="s">
        <v>189</v>
      </c>
      <c r="Q279" s="498"/>
      <c r="R279" s="498"/>
      <c r="S279" s="498"/>
    </row>
    <row r="280" spans="1:19">
      <c r="A280" s="401" t="s">
        <v>999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401"/>
      <c r="L280" s="401"/>
      <c r="M280" s="401"/>
      <c r="N280" s="401"/>
      <c r="O280" s="171">
        <f t="shared" si="4"/>
        <v>272</v>
      </c>
      <c r="P280" s="503" t="s">
        <v>189</v>
      </c>
      <c r="Q280" s="503"/>
      <c r="R280" s="503"/>
      <c r="S280" s="503"/>
    </row>
    <row r="281" spans="1:19">
      <c r="A281" s="402" t="s">
        <v>1000</v>
      </c>
      <c r="B281" s="402"/>
      <c r="C281" s="402"/>
      <c r="D281" s="402"/>
      <c r="E281" s="402"/>
      <c r="F281" s="402"/>
      <c r="G281" s="402"/>
      <c r="H281" s="402"/>
      <c r="I281" s="402"/>
      <c r="J281" s="402"/>
      <c r="K281" s="402"/>
      <c r="L281" s="402"/>
      <c r="M281" s="402"/>
      <c r="N281" s="402"/>
      <c r="O281" s="170">
        <f t="shared" si="4"/>
        <v>273</v>
      </c>
      <c r="P281" s="498" t="s">
        <v>189</v>
      </c>
      <c r="Q281" s="498"/>
      <c r="R281" s="498"/>
      <c r="S281" s="498"/>
    </row>
    <row r="282" spans="1:19">
      <c r="A282" s="393" t="s">
        <v>436</v>
      </c>
      <c r="B282" s="393"/>
      <c r="C282" s="393"/>
      <c r="D282" s="393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170">
        <f t="shared" si="4"/>
        <v>274</v>
      </c>
      <c r="P282" s="498" t="s">
        <v>189</v>
      </c>
      <c r="Q282" s="498"/>
      <c r="R282" s="498"/>
      <c r="S282" s="498"/>
    </row>
    <row r="283" spans="1:19">
      <c r="A283" s="393" t="s">
        <v>437</v>
      </c>
      <c r="B283" s="393"/>
      <c r="C283" s="393"/>
      <c r="D283" s="393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170">
        <f t="shared" si="4"/>
        <v>275</v>
      </c>
      <c r="P283" s="498" t="s">
        <v>189</v>
      </c>
      <c r="Q283" s="498"/>
      <c r="R283" s="498"/>
      <c r="S283" s="498"/>
    </row>
    <row r="284" spans="1:19">
      <c r="A284" s="393" t="s">
        <v>438</v>
      </c>
      <c r="B284" s="393"/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170">
        <f t="shared" si="4"/>
        <v>276</v>
      </c>
      <c r="P284" s="498" t="s">
        <v>189</v>
      </c>
      <c r="Q284" s="498"/>
      <c r="R284" s="498"/>
      <c r="S284" s="498"/>
    </row>
    <row r="285" spans="1:19">
      <c r="A285" s="393" t="s">
        <v>439</v>
      </c>
      <c r="B285" s="393"/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170">
        <f t="shared" si="4"/>
        <v>277</v>
      </c>
      <c r="P285" s="498" t="s">
        <v>189</v>
      </c>
      <c r="Q285" s="498"/>
      <c r="R285" s="498"/>
      <c r="S285" s="498"/>
    </row>
    <row r="286" spans="1:19">
      <c r="A286" s="402" t="s">
        <v>1001</v>
      </c>
      <c r="B286" s="402"/>
      <c r="C286" s="402"/>
      <c r="D286" s="402"/>
      <c r="E286" s="402"/>
      <c r="F286" s="402"/>
      <c r="G286" s="402"/>
      <c r="H286" s="402"/>
      <c r="I286" s="402"/>
      <c r="J286" s="402"/>
      <c r="K286" s="402"/>
      <c r="L286" s="402"/>
      <c r="M286" s="402"/>
      <c r="N286" s="402"/>
      <c r="O286" s="170">
        <f t="shared" si="4"/>
        <v>278</v>
      </c>
      <c r="P286" s="498" t="s">
        <v>189</v>
      </c>
      <c r="Q286" s="498"/>
      <c r="R286" s="498"/>
      <c r="S286" s="498"/>
    </row>
    <row r="287" spans="1:19">
      <c r="A287" s="393" t="s">
        <v>440</v>
      </c>
      <c r="B287" s="393"/>
      <c r="C287" s="393"/>
      <c r="D287" s="393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170">
        <f t="shared" si="4"/>
        <v>279</v>
      </c>
      <c r="P287" s="498" t="s">
        <v>189</v>
      </c>
      <c r="Q287" s="498"/>
      <c r="R287" s="498"/>
      <c r="S287" s="498"/>
    </row>
    <row r="288" spans="1:19">
      <c r="A288" s="393" t="s">
        <v>441</v>
      </c>
      <c r="B288" s="393"/>
      <c r="C288" s="393"/>
      <c r="D288" s="393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170">
        <f t="shared" si="4"/>
        <v>280</v>
      </c>
      <c r="P288" s="498" t="s">
        <v>189</v>
      </c>
      <c r="Q288" s="498"/>
      <c r="R288" s="498"/>
      <c r="S288" s="498"/>
    </row>
    <row r="289" spans="1:19">
      <c r="A289" s="393" t="s">
        <v>442</v>
      </c>
      <c r="B289" s="393"/>
      <c r="C289" s="393"/>
      <c r="D289" s="393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170">
        <f t="shared" si="4"/>
        <v>281</v>
      </c>
      <c r="P289" s="498" t="s">
        <v>189</v>
      </c>
      <c r="Q289" s="498"/>
      <c r="R289" s="498"/>
      <c r="S289" s="498"/>
    </row>
    <row r="290" spans="1:19">
      <c r="A290" s="393" t="s">
        <v>443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170">
        <f t="shared" si="4"/>
        <v>282</v>
      </c>
      <c r="P290" s="498" t="s">
        <v>189</v>
      </c>
      <c r="Q290" s="498"/>
      <c r="R290" s="498"/>
      <c r="S290" s="498"/>
    </row>
    <row r="291" spans="1:19">
      <c r="A291" s="393" t="s">
        <v>444</v>
      </c>
      <c r="B291" s="393"/>
      <c r="C291" s="393"/>
      <c r="D291" s="393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170">
        <f t="shared" si="4"/>
        <v>283</v>
      </c>
      <c r="P291" s="498" t="s">
        <v>189</v>
      </c>
      <c r="Q291" s="498"/>
      <c r="R291" s="498"/>
      <c r="S291" s="498"/>
    </row>
    <row r="292" spans="1:19">
      <c r="A292" s="393" t="s">
        <v>445</v>
      </c>
      <c r="B292" s="393"/>
      <c r="C292" s="393"/>
      <c r="D292" s="393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170">
        <f t="shared" si="4"/>
        <v>284</v>
      </c>
      <c r="P292" s="498" t="s">
        <v>189</v>
      </c>
      <c r="Q292" s="498"/>
      <c r="R292" s="498"/>
      <c r="S292" s="498"/>
    </row>
    <row r="293" spans="1:19">
      <c r="A293" s="401" t="s">
        <v>1002</v>
      </c>
      <c r="B293" s="401"/>
      <c r="C293" s="401"/>
      <c r="D293" s="401"/>
      <c r="E293" s="401"/>
      <c r="F293" s="401"/>
      <c r="G293" s="401"/>
      <c r="H293" s="401"/>
      <c r="I293" s="401"/>
      <c r="J293" s="401"/>
      <c r="K293" s="401"/>
      <c r="L293" s="401"/>
      <c r="M293" s="401"/>
      <c r="N293" s="401"/>
      <c r="O293" s="171">
        <f t="shared" si="4"/>
        <v>285</v>
      </c>
      <c r="P293" s="503" t="s">
        <v>189</v>
      </c>
      <c r="Q293" s="503"/>
      <c r="R293" s="503"/>
      <c r="S293" s="503"/>
    </row>
    <row r="294" spans="1:19">
      <c r="A294" s="393" t="s">
        <v>446</v>
      </c>
      <c r="B294" s="393"/>
      <c r="C294" s="393"/>
      <c r="D294" s="393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170">
        <f t="shared" si="4"/>
        <v>286</v>
      </c>
      <c r="P294" s="498" t="s">
        <v>189</v>
      </c>
      <c r="Q294" s="498"/>
      <c r="R294" s="498"/>
      <c r="S294" s="498"/>
    </row>
    <row r="295" spans="1:19">
      <c r="A295" s="393" t="s">
        <v>447</v>
      </c>
      <c r="B295" s="393"/>
      <c r="C295" s="393"/>
      <c r="D295" s="393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170">
        <f t="shared" si="4"/>
        <v>287</v>
      </c>
      <c r="P295" s="498" t="s">
        <v>189</v>
      </c>
      <c r="Q295" s="498"/>
      <c r="R295" s="498"/>
      <c r="S295" s="498"/>
    </row>
    <row r="296" spans="1:19">
      <c r="A296" s="393" t="s">
        <v>448</v>
      </c>
      <c r="B296" s="393"/>
      <c r="C296" s="393"/>
      <c r="D296" s="393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170">
        <f t="shared" si="4"/>
        <v>288</v>
      </c>
      <c r="P296" s="498" t="s">
        <v>189</v>
      </c>
      <c r="Q296" s="498"/>
      <c r="R296" s="498"/>
      <c r="S296" s="498"/>
    </row>
    <row r="297" spans="1:19">
      <c r="A297" s="393" t="s">
        <v>449</v>
      </c>
      <c r="B297" s="393"/>
      <c r="C297" s="393"/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170">
        <f t="shared" si="4"/>
        <v>289</v>
      </c>
      <c r="P297" s="498" t="s">
        <v>189</v>
      </c>
      <c r="Q297" s="498"/>
      <c r="R297" s="498"/>
      <c r="S297" s="498"/>
    </row>
    <row r="298" spans="1:19">
      <c r="A298" s="393" t="s">
        <v>450</v>
      </c>
      <c r="B298" s="393"/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170">
        <f t="shared" si="4"/>
        <v>290</v>
      </c>
      <c r="P298" s="498" t="s">
        <v>189</v>
      </c>
      <c r="Q298" s="498"/>
      <c r="R298" s="498"/>
      <c r="S298" s="498"/>
    </row>
    <row r="299" spans="1:19">
      <c r="A299" s="393" t="s">
        <v>451</v>
      </c>
      <c r="B299" s="393"/>
      <c r="C299" s="393"/>
      <c r="D299" s="393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170">
        <f t="shared" si="4"/>
        <v>291</v>
      </c>
      <c r="P299" s="498" t="s">
        <v>189</v>
      </c>
      <c r="Q299" s="498"/>
      <c r="R299" s="498"/>
      <c r="S299" s="498"/>
    </row>
    <row r="300" spans="1:19">
      <c r="A300" s="393" t="s">
        <v>452</v>
      </c>
      <c r="B300" s="393"/>
      <c r="C300" s="393"/>
      <c r="D300" s="393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170">
        <f t="shared" si="4"/>
        <v>292</v>
      </c>
      <c r="P300" s="498" t="s">
        <v>189</v>
      </c>
      <c r="Q300" s="498"/>
      <c r="R300" s="498"/>
      <c r="S300" s="498"/>
    </row>
    <row r="301" spans="1:19">
      <c r="A301" s="393" t="s">
        <v>453</v>
      </c>
      <c r="B301" s="393"/>
      <c r="C301" s="393"/>
      <c r="D301" s="393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170">
        <f t="shared" si="4"/>
        <v>293</v>
      </c>
      <c r="P301" s="498" t="s">
        <v>189</v>
      </c>
      <c r="Q301" s="498"/>
      <c r="R301" s="498"/>
      <c r="S301" s="498"/>
    </row>
    <row r="302" spans="1:19">
      <c r="A302" s="401" t="s">
        <v>1003</v>
      </c>
      <c r="B302" s="401"/>
      <c r="C302" s="401"/>
      <c r="D302" s="401"/>
      <c r="E302" s="401"/>
      <c r="F302" s="401"/>
      <c r="G302" s="401"/>
      <c r="H302" s="401"/>
      <c r="I302" s="401"/>
      <c r="J302" s="401"/>
      <c r="K302" s="401"/>
      <c r="L302" s="401"/>
      <c r="M302" s="401"/>
      <c r="N302" s="401"/>
      <c r="O302" s="171">
        <f t="shared" si="4"/>
        <v>294</v>
      </c>
      <c r="P302" s="503" t="s">
        <v>189</v>
      </c>
      <c r="Q302" s="503"/>
      <c r="R302" s="503"/>
      <c r="S302" s="503"/>
    </row>
    <row r="303" spans="1:19">
      <c r="A303" s="401" t="s">
        <v>1004</v>
      </c>
      <c r="B303" s="401"/>
      <c r="C303" s="401"/>
      <c r="D303" s="401"/>
      <c r="E303" s="401"/>
      <c r="F303" s="401"/>
      <c r="G303" s="401"/>
      <c r="H303" s="401"/>
      <c r="I303" s="401"/>
      <c r="J303" s="401"/>
      <c r="K303" s="401"/>
      <c r="L303" s="401"/>
      <c r="M303" s="401"/>
      <c r="N303" s="401"/>
      <c r="O303" s="171">
        <f t="shared" si="4"/>
        <v>295</v>
      </c>
      <c r="P303" s="503" t="s">
        <v>189</v>
      </c>
      <c r="Q303" s="503"/>
      <c r="R303" s="503"/>
      <c r="S303" s="503"/>
    </row>
    <row r="304" spans="1:19">
      <c r="A304" s="393" t="s">
        <v>454</v>
      </c>
      <c r="B304" s="393"/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170">
        <f t="shared" si="4"/>
        <v>296</v>
      </c>
      <c r="P304" s="498" t="s">
        <v>189</v>
      </c>
      <c r="Q304" s="498"/>
      <c r="R304" s="498"/>
      <c r="S304" s="498"/>
    </row>
    <row r="305" spans="1:19">
      <c r="A305" s="393" t="s">
        <v>455</v>
      </c>
      <c r="B305" s="393"/>
      <c r="C305" s="393"/>
      <c r="D305" s="393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170">
        <f t="shared" si="4"/>
        <v>297</v>
      </c>
      <c r="P305" s="498" t="s">
        <v>189</v>
      </c>
      <c r="Q305" s="498"/>
      <c r="R305" s="498"/>
      <c r="S305" s="498"/>
    </row>
    <row r="306" spans="1:19">
      <c r="A306" s="402" t="s">
        <v>1005</v>
      </c>
      <c r="B306" s="402"/>
      <c r="C306" s="402"/>
      <c r="D306" s="402"/>
      <c r="E306" s="402"/>
      <c r="F306" s="402"/>
      <c r="G306" s="402"/>
      <c r="H306" s="402"/>
      <c r="I306" s="402"/>
      <c r="J306" s="402"/>
      <c r="K306" s="402"/>
      <c r="L306" s="402"/>
      <c r="M306" s="402"/>
      <c r="N306" s="402"/>
      <c r="O306" s="170">
        <f t="shared" si="4"/>
        <v>298</v>
      </c>
      <c r="P306" s="498" t="s">
        <v>189</v>
      </c>
      <c r="Q306" s="498"/>
      <c r="R306" s="498"/>
      <c r="S306" s="498"/>
    </row>
    <row r="307" spans="1:19">
      <c r="A307" s="393" t="s">
        <v>456</v>
      </c>
      <c r="B307" s="393"/>
      <c r="C307" s="393"/>
      <c r="D307" s="393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170">
        <f t="shared" si="4"/>
        <v>299</v>
      </c>
      <c r="P307" s="498" t="s">
        <v>189</v>
      </c>
      <c r="Q307" s="498"/>
      <c r="R307" s="498"/>
      <c r="S307" s="498"/>
    </row>
    <row r="308" spans="1:19">
      <c r="A308" s="393" t="s">
        <v>457</v>
      </c>
      <c r="B308" s="393"/>
      <c r="C308" s="393"/>
      <c r="D308" s="393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170">
        <f t="shared" si="4"/>
        <v>300</v>
      </c>
      <c r="P308" s="498" t="s">
        <v>189</v>
      </c>
      <c r="Q308" s="498"/>
      <c r="R308" s="498"/>
      <c r="S308" s="498"/>
    </row>
    <row r="309" spans="1:19">
      <c r="A309" s="402" t="s">
        <v>1006</v>
      </c>
      <c r="B309" s="402"/>
      <c r="C309" s="402"/>
      <c r="D309" s="402"/>
      <c r="E309" s="402"/>
      <c r="F309" s="402"/>
      <c r="G309" s="402"/>
      <c r="H309" s="402"/>
      <c r="I309" s="402"/>
      <c r="J309" s="402"/>
      <c r="K309" s="402"/>
      <c r="L309" s="402"/>
      <c r="M309" s="402"/>
      <c r="N309" s="402"/>
      <c r="O309" s="170">
        <f t="shared" si="4"/>
        <v>301</v>
      </c>
      <c r="P309" s="498" t="s">
        <v>189</v>
      </c>
      <c r="Q309" s="498"/>
      <c r="R309" s="498"/>
      <c r="S309" s="498"/>
    </row>
    <row r="310" spans="1:19">
      <c r="A310" s="393" t="s">
        <v>458</v>
      </c>
      <c r="B310" s="393"/>
      <c r="C310" s="393"/>
      <c r="D310" s="393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170">
        <f t="shared" si="4"/>
        <v>302</v>
      </c>
      <c r="P310" s="498" t="s">
        <v>189</v>
      </c>
      <c r="Q310" s="498"/>
      <c r="R310" s="498"/>
      <c r="S310" s="498"/>
    </row>
    <row r="311" spans="1:19">
      <c r="A311" s="401" t="s">
        <v>1007</v>
      </c>
      <c r="B311" s="401"/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171">
        <f t="shared" si="4"/>
        <v>303</v>
      </c>
      <c r="P311" s="503" t="s">
        <v>189</v>
      </c>
      <c r="Q311" s="503"/>
      <c r="R311" s="503"/>
      <c r="S311" s="503"/>
    </row>
    <row r="312" spans="1:19">
      <c r="A312" s="393" t="s">
        <v>459</v>
      </c>
      <c r="B312" s="393"/>
      <c r="C312" s="393"/>
      <c r="D312" s="393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170">
        <f t="shared" si="4"/>
        <v>304</v>
      </c>
      <c r="P312" s="498" t="s">
        <v>189</v>
      </c>
      <c r="Q312" s="498"/>
      <c r="R312" s="498"/>
      <c r="S312" s="498"/>
    </row>
    <row r="313" spans="1:19">
      <c r="A313" s="393" t="s">
        <v>460</v>
      </c>
      <c r="B313" s="393"/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170">
        <f t="shared" si="4"/>
        <v>305</v>
      </c>
      <c r="P313" s="498" t="s">
        <v>189</v>
      </c>
      <c r="Q313" s="498"/>
      <c r="R313" s="498"/>
      <c r="S313" s="498"/>
    </row>
    <row r="314" spans="1:19">
      <c r="A314" s="401" t="s">
        <v>1008</v>
      </c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401"/>
      <c r="M314" s="401"/>
      <c r="N314" s="401"/>
      <c r="O314" s="171">
        <f t="shared" si="4"/>
        <v>306</v>
      </c>
      <c r="P314" s="503" t="s">
        <v>189</v>
      </c>
      <c r="Q314" s="503"/>
      <c r="R314" s="503"/>
      <c r="S314" s="503"/>
    </row>
    <row r="315" spans="1:19">
      <c r="A315" s="401" t="s">
        <v>1009</v>
      </c>
      <c r="B315" s="401"/>
      <c r="C315" s="401"/>
      <c r="D315" s="401"/>
      <c r="E315" s="401"/>
      <c r="F315" s="401"/>
      <c r="G315" s="401"/>
      <c r="H315" s="401"/>
      <c r="I315" s="401"/>
      <c r="J315" s="401"/>
      <c r="K315" s="401"/>
      <c r="L315" s="401"/>
      <c r="M315" s="401"/>
      <c r="N315" s="401"/>
      <c r="O315" s="171">
        <f t="shared" si="4"/>
        <v>307</v>
      </c>
      <c r="P315" s="503" t="s">
        <v>1101</v>
      </c>
      <c r="Q315" s="503"/>
      <c r="R315" s="503"/>
      <c r="S315" s="503"/>
    </row>
    <row r="316" spans="1:19" ht="15.75" thickBot="1">
      <c r="A316" s="430" t="s">
        <v>461</v>
      </c>
      <c r="B316" s="430"/>
      <c r="C316" s="430"/>
      <c r="D316" s="430"/>
      <c r="E316" s="430"/>
      <c r="F316" s="430"/>
      <c r="G316" s="430"/>
      <c r="H316" s="430"/>
      <c r="I316" s="430"/>
      <c r="J316" s="430"/>
      <c r="K316" s="430"/>
      <c r="L316" s="430"/>
      <c r="M316" s="430"/>
      <c r="N316" s="430"/>
      <c r="O316" s="172">
        <f t="shared" si="4"/>
        <v>308</v>
      </c>
      <c r="P316" s="504" t="s">
        <v>189</v>
      </c>
      <c r="Q316" s="504"/>
      <c r="R316" s="504"/>
      <c r="S316" s="504"/>
    </row>
    <row r="317" spans="1:19" ht="15.75" thickTop="1"/>
  </sheetData>
  <mergeCells count="623">
    <mergeCell ref="P316:S316"/>
    <mergeCell ref="A2:S4"/>
    <mergeCell ref="P6:S7"/>
    <mergeCell ref="P315:S315"/>
    <mergeCell ref="A316:N316"/>
    <mergeCell ref="P314:S314"/>
    <mergeCell ref="A315:N315"/>
    <mergeCell ref="P313:S313"/>
    <mergeCell ref="A314:N314"/>
    <mergeCell ref="P312:S312"/>
    <mergeCell ref="A313:N313"/>
    <mergeCell ref="P311:S311"/>
    <mergeCell ref="A312:N312"/>
    <mergeCell ref="P310:S310"/>
    <mergeCell ref="A311:N311"/>
    <mergeCell ref="P309:S309"/>
    <mergeCell ref="A310:N310"/>
    <mergeCell ref="P308:S308"/>
    <mergeCell ref="A309:N309"/>
    <mergeCell ref="P307:S307"/>
    <mergeCell ref="A308:N308"/>
    <mergeCell ref="P306:S306"/>
    <mergeCell ref="A307:N307"/>
    <mergeCell ref="P305:S305"/>
    <mergeCell ref="A306:N306"/>
    <mergeCell ref="P304:S304"/>
    <mergeCell ref="A305:N305"/>
    <mergeCell ref="P303:S303"/>
    <mergeCell ref="A304:N304"/>
    <mergeCell ref="P302:S302"/>
    <mergeCell ref="A303:N303"/>
    <mergeCell ref="P301:S301"/>
    <mergeCell ref="A302:N302"/>
    <mergeCell ref="P300:S300"/>
    <mergeCell ref="A301:N301"/>
    <mergeCell ref="P299:S299"/>
    <mergeCell ref="A300:N300"/>
    <mergeCell ref="P298:S298"/>
    <mergeCell ref="A299:N299"/>
    <mergeCell ref="P297:S297"/>
    <mergeCell ref="A298:N298"/>
    <mergeCell ref="P296:S296"/>
    <mergeCell ref="A297:N297"/>
    <mergeCell ref="P295:S295"/>
    <mergeCell ref="A296:N296"/>
    <mergeCell ref="P294:S294"/>
    <mergeCell ref="A295:N295"/>
    <mergeCell ref="P293:S293"/>
    <mergeCell ref="A294:N294"/>
    <mergeCell ref="P292:S292"/>
    <mergeCell ref="A293:N293"/>
    <mergeCell ref="P291:S291"/>
    <mergeCell ref="A292:N292"/>
    <mergeCell ref="P290:S290"/>
    <mergeCell ref="A291:N291"/>
    <mergeCell ref="P289:S289"/>
    <mergeCell ref="A290:N290"/>
    <mergeCell ref="P288:S288"/>
    <mergeCell ref="A289:N289"/>
    <mergeCell ref="P287:S287"/>
    <mergeCell ref="A288:N288"/>
    <mergeCell ref="P286:S286"/>
    <mergeCell ref="A287:N287"/>
    <mergeCell ref="P285:S285"/>
    <mergeCell ref="A286:N286"/>
    <mergeCell ref="P284:S284"/>
    <mergeCell ref="A285:N285"/>
    <mergeCell ref="P283:S283"/>
    <mergeCell ref="A284:N284"/>
    <mergeCell ref="P282:S282"/>
    <mergeCell ref="A283:N283"/>
    <mergeCell ref="P281:S281"/>
    <mergeCell ref="A282:N282"/>
    <mergeCell ref="P280:S280"/>
    <mergeCell ref="A281:N281"/>
    <mergeCell ref="P279:S279"/>
    <mergeCell ref="A280:N280"/>
    <mergeCell ref="P278:S278"/>
    <mergeCell ref="A279:N279"/>
    <mergeCell ref="P277:S277"/>
    <mergeCell ref="A278:N278"/>
    <mergeCell ref="P276:S276"/>
    <mergeCell ref="A277:N277"/>
    <mergeCell ref="P275:S275"/>
    <mergeCell ref="A276:N276"/>
    <mergeCell ref="P274:S274"/>
    <mergeCell ref="A275:N275"/>
    <mergeCell ref="P273:S273"/>
    <mergeCell ref="A274:N274"/>
    <mergeCell ref="P272:S272"/>
    <mergeCell ref="A273:N273"/>
    <mergeCell ref="P271:S271"/>
    <mergeCell ref="A272:N272"/>
    <mergeCell ref="P270:S270"/>
    <mergeCell ref="A271:N271"/>
    <mergeCell ref="P269:S269"/>
    <mergeCell ref="A270:N270"/>
    <mergeCell ref="P268:S268"/>
    <mergeCell ref="A269:N269"/>
    <mergeCell ref="P267:S267"/>
    <mergeCell ref="A268:N268"/>
    <mergeCell ref="P266:S266"/>
    <mergeCell ref="A267:N267"/>
    <mergeCell ref="P265:S265"/>
    <mergeCell ref="A266:N266"/>
    <mergeCell ref="P264:S264"/>
    <mergeCell ref="A265:N265"/>
    <mergeCell ref="P263:S263"/>
    <mergeCell ref="A264:N264"/>
    <mergeCell ref="P262:S262"/>
    <mergeCell ref="A263:N263"/>
    <mergeCell ref="P261:S261"/>
    <mergeCell ref="A262:N262"/>
    <mergeCell ref="P260:S260"/>
    <mergeCell ref="A261:N261"/>
    <mergeCell ref="P259:S259"/>
    <mergeCell ref="A260:N260"/>
    <mergeCell ref="P258:S258"/>
    <mergeCell ref="A259:N259"/>
    <mergeCell ref="P257:S257"/>
    <mergeCell ref="A258:N258"/>
    <mergeCell ref="P256:S256"/>
    <mergeCell ref="A257:N257"/>
    <mergeCell ref="P255:S255"/>
    <mergeCell ref="A256:N256"/>
    <mergeCell ref="P254:S254"/>
    <mergeCell ref="A255:N255"/>
    <mergeCell ref="P253:S253"/>
    <mergeCell ref="A254:N254"/>
    <mergeCell ref="P252:S252"/>
    <mergeCell ref="A253:N253"/>
    <mergeCell ref="P251:S251"/>
    <mergeCell ref="A252:N252"/>
    <mergeCell ref="P250:S250"/>
    <mergeCell ref="A251:N251"/>
    <mergeCell ref="P249:S249"/>
    <mergeCell ref="A250:N250"/>
    <mergeCell ref="P248:S248"/>
    <mergeCell ref="A249:N249"/>
    <mergeCell ref="P247:S247"/>
    <mergeCell ref="A248:N248"/>
    <mergeCell ref="P246:S246"/>
    <mergeCell ref="A247:N247"/>
    <mergeCell ref="P245:S245"/>
    <mergeCell ref="A246:N246"/>
    <mergeCell ref="P244:S244"/>
    <mergeCell ref="A245:N245"/>
    <mergeCell ref="P243:S243"/>
    <mergeCell ref="A244:N244"/>
    <mergeCell ref="P242:S242"/>
    <mergeCell ref="A243:N243"/>
    <mergeCell ref="P241:S241"/>
    <mergeCell ref="A242:N242"/>
    <mergeCell ref="P240:S240"/>
    <mergeCell ref="A241:N241"/>
    <mergeCell ref="P239:S239"/>
    <mergeCell ref="A240:N240"/>
    <mergeCell ref="P238:S238"/>
    <mergeCell ref="A239:N239"/>
    <mergeCell ref="P237:S237"/>
    <mergeCell ref="A238:N238"/>
    <mergeCell ref="P236:S236"/>
    <mergeCell ref="A237:N237"/>
    <mergeCell ref="P235:S235"/>
    <mergeCell ref="A236:N236"/>
    <mergeCell ref="P234:S234"/>
    <mergeCell ref="A235:N235"/>
    <mergeCell ref="P233:S233"/>
    <mergeCell ref="A234:N234"/>
    <mergeCell ref="P232:S232"/>
    <mergeCell ref="A233:N233"/>
    <mergeCell ref="P231:S231"/>
    <mergeCell ref="A232:N232"/>
    <mergeCell ref="P230:S230"/>
    <mergeCell ref="A231:N231"/>
    <mergeCell ref="P229:S229"/>
    <mergeCell ref="A230:N230"/>
    <mergeCell ref="P228:S228"/>
    <mergeCell ref="A229:N229"/>
    <mergeCell ref="P227:S227"/>
    <mergeCell ref="A228:N228"/>
    <mergeCell ref="P226:S226"/>
    <mergeCell ref="A227:N227"/>
    <mergeCell ref="P225:S225"/>
    <mergeCell ref="A226:N226"/>
    <mergeCell ref="P224:S224"/>
    <mergeCell ref="A225:N225"/>
    <mergeCell ref="P223:S223"/>
    <mergeCell ref="A224:N224"/>
    <mergeCell ref="P222:S222"/>
    <mergeCell ref="A223:N223"/>
    <mergeCell ref="P221:S221"/>
    <mergeCell ref="A222:N222"/>
    <mergeCell ref="P220:S220"/>
    <mergeCell ref="A221:N221"/>
    <mergeCell ref="P219:S219"/>
    <mergeCell ref="A220:N220"/>
    <mergeCell ref="P218:S218"/>
    <mergeCell ref="A219:N219"/>
    <mergeCell ref="P217:S217"/>
    <mergeCell ref="A218:N218"/>
    <mergeCell ref="P216:S216"/>
    <mergeCell ref="A217:N217"/>
    <mergeCell ref="P215:S215"/>
    <mergeCell ref="A216:N216"/>
    <mergeCell ref="P214:S214"/>
    <mergeCell ref="A215:N215"/>
    <mergeCell ref="P213:S213"/>
    <mergeCell ref="A214:N214"/>
    <mergeCell ref="P212:S212"/>
    <mergeCell ref="A213:N213"/>
    <mergeCell ref="P211:S211"/>
    <mergeCell ref="A212:N212"/>
    <mergeCell ref="P210:S210"/>
    <mergeCell ref="A211:N211"/>
    <mergeCell ref="P209:S209"/>
    <mergeCell ref="A210:N210"/>
    <mergeCell ref="P208:S208"/>
    <mergeCell ref="A209:N209"/>
    <mergeCell ref="P207:S207"/>
    <mergeCell ref="A208:N208"/>
    <mergeCell ref="P206:S206"/>
    <mergeCell ref="A207:N207"/>
    <mergeCell ref="P205:S205"/>
    <mergeCell ref="A206:N206"/>
    <mergeCell ref="P204:S204"/>
    <mergeCell ref="A205:N205"/>
    <mergeCell ref="P203:S203"/>
    <mergeCell ref="A204:N204"/>
    <mergeCell ref="P202:S202"/>
    <mergeCell ref="A203:N203"/>
    <mergeCell ref="P201:S201"/>
    <mergeCell ref="A202:N202"/>
    <mergeCell ref="P200:S200"/>
    <mergeCell ref="A201:N201"/>
    <mergeCell ref="P199:S199"/>
    <mergeCell ref="A200:N200"/>
    <mergeCell ref="P198:S198"/>
    <mergeCell ref="A199:N199"/>
    <mergeCell ref="P197:S197"/>
    <mergeCell ref="A198:N198"/>
    <mergeCell ref="P196:S196"/>
    <mergeCell ref="A197:N197"/>
    <mergeCell ref="P195:S195"/>
    <mergeCell ref="A196:N196"/>
    <mergeCell ref="P194:S194"/>
    <mergeCell ref="A195:N195"/>
    <mergeCell ref="P193:S193"/>
    <mergeCell ref="A194:N194"/>
    <mergeCell ref="P192:S192"/>
    <mergeCell ref="A193:N193"/>
    <mergeCell ref="P191:S191"/>
    <mergeCell ref="A192:N192"/>
    <mergeCell ref="P190:S190"/>
    <mergeCell ref="A191:N191"/>
    <mergeCell ref="P189:S189"/>
    <mergeCell ref="A190:N190"/>
    <mergeCell ref="P188:S188"/>
    <mergeCell ref="A189:N189"/>
    <mergeCell ref="P187:S187"/>
    <mergeCell ref="A188:N188"/>
    <mergeCell ref="P186:S186"/>
    <mergeCell ref="A187:N187"/>
    <mergeCell ref="P185:S185"/>
    <mergeCell ref="A186:N186"/>
    <mergeCell ref="P184:S184"/>
    <mergeCell ref="A185:N185"/>
    <mergeCell ref="P183:S183"/>
    <mergeCell ref="A184:N184"/>
    <mergeCell ref="P182:S182"/>
    <mergeCell ref="A183:N183"/>
    <mergeCell ref="P181:S181"/>
    <mergeCell ref="A182:N182"/>
    <mergeCell ref="P180:S180"/>
    <mergeCell ref="A181:N181"/>
    <mergeCell ref="P179:S179"/>
    <mergeCell ref="A180:N180"/>
    <mergeCell ref="P178:S178"/>
    <mergeCell ref="A179:N179"/>
    <mergeCell ref="P177:S177"/>
    <mergeCell ref="A178:N178"/>
    <mergeCell ref="P176:S176"/>
    <mergeCell ref="A177:N177"/>
    <mergeCell ref="P175:S175"/>
    <mergeCell ref="A176:N176"/>
    <mergeCell ref="P174:S174"/>
    <mergeCell ref="A175:N175"/>
    <mergeCell ref="P173:S173"/>
    <mergeCell ref="A174:N174"/>
    <mergeCell ref="P172:S172"/>
    <mergeCell ref="A173:N173"/>
    <mergeCell ref="P171:S171"/>
    <mergeCell ref="A172:N172"/>
    <mergeCell ref="P170:S170"/>
    <mergeCell ref="A171:N171"/>
    <mergeCell ref="P169:S169"/>
    <mergeCell ref="A170:N170"/>
    <mergeCell ref="P168:S168"/>
    <mergeCell ref="A169:N169"/>
    <mergeCell ref="P167:S167"/>
    <mergeCell ref="A168:N168"/>
    <mergeCell ref="P166:S166"/>
    <mergeCell ref="A167:N167"/>
    <mergeCell ref="P165:S165"/>
    <mergeCell ref="A166:N166"/>
    <mergeCell ref="P164:S164"/>
    <mergeCell ref="A165:N165"/>
    <mergeCell ref="P163:S163"/>
    <mergeCell ref="A164:N164"/>
    <mergeCell ref="P162:S162"/>
    <mergeCell ref="A163:N163"/>
    <mergeCell ref="P161:S161"/>
    <mergeCell ref="A162:N162"/>
    <mergeCell ref="P160:S160"/>
    <mergeCell ref="A161:N161"/>
    <mergeCell ref="P159:S159"/>
    <mergeCell ref="A160:N160"/>
    <mergeCell ref="P158:S158"/>
    <mergeCell ref="A159:N159"/>
    <mergeCell ref="P157:S157"/>
    <mergeCell ref="A158:N158"/>
    <mergeCell ref="P156:S156"/>
    <mergeCell ref="A157:N157"/>
    <mergeCell ref="P155:S155"/>
    <mergeCell ref="A156:N156"/>
    <mergeCell ref="P154:S154"/>
    <mergeCell ref="A155:N155"/>
    <mergeCell ref="P153:S153"/>
    <mergeCell ref="A154:N154"/>
    <mergeCell ref="P152:S152"/>
    <mergeCell ref="A153:N153"/>
    <mergeCell ref="P151:S151"/>
    <mergeCell ref="A152:N152"/>
    <mergeCell ref="P150:S150"/>
    <mergeCell ref="A151:N151"/>
    <mergeCell ref="P149:S149"/>
    <mergeCell ref="A150:N150"/>
    <mergeCell ref="P148:S148"/>
    <mergeCell ref="A149:N149"/>
    <mergeCell ref="P147:S147"/>
    <mergeCell ref="A148:N148"/>
    <mergeCell ref="P146:S146"/>
    <mergeCell ref="A147:N147"/>
    <mergeCell ref="P145:S145"/>
    <mergeCell ref="A146:N146"/>
    <mergeCell ref="P144:S144"/>
    <mergeCell ref="A145:N145"/>
    <mergeCell ref="P143:S143"/>
    <mergeCell ref="A144:N144"/>
    <mergeCell ref="P142:S142"/>
    <mergeCell ref="A143:N143"/>
    <mergeCell ref="P141:S141"/>
    <mergeCell ref="A142:N142"/>
    <mergeCell ref="P140:S140"/>
    <mergeCell ref="A141:N141"/>
    <mergeCell ref="P139:S139"/>
    <mergeCell ref="A140:N140"/>
    <mergeCell ref="P138:S138"/>
    <mergeCell ref="A139:N139"/>
    <mergeCell ref="P137:S137"/>
    <mergeCell ref="A138:N138"/>
    <mergeCell ref="P136:S136"/>
    <mergeCell ref="A137:N137"/>
    <mergeCell ref="P135:S135"/>
    <mergeCell ref="A136:N136"/>
    <mergeCell ref="P134:S134"/>
    <mergeCell ref="A135:N135"/>
    <mergeCell ref="P133:S133"/>
    <mergeCell ref="A134:N134"/>
    <mergeCell ref="P132:S132"/>
    <mergeCell ref="A133:N133"/>
    <mergeCell ref="P131:S131"/>
    <mergeCell ref="A132:N132"/>
    <mergeCell ref="P130:S130"/>
    <mergeCell ref="A131:N131"/>
    <mergeCell ref="P129:S129"/>
    <mergeCell ref="A130:N130"/>
    <mergeCell ref="P128:S128"/>
    <mergeCell ref="A129:N129"/>
    <mergeCell ref="P127:S127"/>
    <mergeCell ref="A128:N128"/>
    <mergeCell ref="P126:S126"/>
    <mergeCell ref="A127:N127"/>
    <mergeCell ref="P125:S125"/>
    <mergeCell ref="A126:N126"/>
    <mergeCell ref="P124:S124"/>
    <mergeCell ref="A125:N125"/>
    <mergeCell ref="P123:S123"/>
    <mergeCell ref="A124:N124"/>
    <mergeCell ref="P122:S122"/>
    <mergeCell ref="A123:N123"/>
    <mergeCell ref="P121:S121"/>
    <mergeCell ref="A122:N122"/>
    <mergeCell ref="P120:S120"/>
    <mergeCell ref="A121:N121"/>
    <mergeCell ref="P119:S119"/>
    <mergeCell ref="A120:N120"/>
    <mergeCell ref="P118:S118"/>
    <mergeCell ref="A119:N119"/>
    <mergeCell ref="P117:S117"/>
    <mergeCell ref="A118:N118"/>
    <mergeCell ref="P116:S116"/>
    <mergeCell ref="A117:N117"/>
    <mergeCell ref="P115:S115"/>
    <mergeCell ref="A116:N116"/>
    <mergeCell ref="P114:S114"/>
    <mergeCell ref="A115:N115"/>
    <mergeCell ref="P113:S113"/>
    <mergeCell ref="A114:N114"/>
    <mergeCell ref="P112:S112"/>
    <mergeCell ref="A113:N113"/>
    <mergeCell ref="P111:S111"/>
    <mergeCell ref="A112:N112"/>
    <mergeCell ref="P110:S110"/>
    <mergeCell ref="A111:N111"/>
    <mergeCell ref="P109:S109"/>
    <mergeCell ref="A110:N110"/>
    <mergeCell ref="P108:S108"/>
    <mergeCell ref="A109:N109"/>
    <mergeCell ref="P107:S107"/>
    <mergeCell ref="A108:N108"/>
    <mergeCell ref="P106:S106"/>
    <mergeCell ref="A107:N107"/>
    <mergeCell ref="P105:S105"/>
    <mergeCell ref="A106:N106"/>
    <mergeCell ref="P104:S104"/>
    <mergeCell ref="A105:N105"/>
    <mergeCell ref="P103:S103"/>
    <mergeCell ref="A104:N104"/>
    <mergeCell ref="P102:S102"/>
    <mergeCell ref="A103:N103"/>
    <mergeCell ref="P101:S101"/>
    <mergeCell ref="A102:N102"/>
    <mergeCell ref="P100:S100"/>
    <mergeCell ref="A101:N101"/>
    <mergeCell ref="P99:S99"/>
    <mergeCell ref="A100:N100"/>
    <mergeCell ref="P98:S98"/>
    <mergeCell ref="A99:N99"/>
    <mergeCell ref="P97:S97"/>
    <mergeCell ref="A98:N98"/>
    <mergeCell ref="P96:S96"/>
    <mergeCell ref="A97:N97"/>
    <mergeCell ref="P95:S95"/>
    <mergeCell ref="A96:N96"/>
    <mergeCell ref="P94:S94"/>
    <mergeCell ref="A95:N95"/>
    <mergeCell ref="P93:S93"/>
    <mergeCell ref="A94:N94"/>
    <mergeCell ref="P92:S92"/>
    <mergeCell ref="A93:N93"/>
    <mergeCell ref="P91:S91"/>
    <mergeCell ref="A92:N92"/>
    <mergeCell ref="P90:S90"/>
    <mergeCell ref="A91:N91"/>
    <mergeCell ref="P89:S89"/>
    <mergeCell ref="A90:N90"/>
    <mergeCell ref="P88:S88"/>
    <mergeCell ref="A89:N89"/>
    <mergeCell ref="P87:S87"/>
    <mergeCell ref="A88:N88"/>
    <mergeCell ref="P86:S86"/>
    <mergeCell ref="A87:N87"/>
    <mergeCell ref="P85:S85"/>
    <mergeCell ref="A86:N86"/>
    <mergeCell ref="P84:S84"/>
    <mergeCell ref="A85:N85"/>
    <mergeCell ref="P83:S83"/>
    <mergeCell ref="A84:N84"/>
    <mergeCell ref="P82:S82"/>
    <mergeCell ref="A83:N83"/>
    <mergeCell ref="P81:S81"/>
    <mergeCell ref="A82:N82"/>
    <mergeCell ref="P80:S80"/>
    <mergeCell ref="A81:N81"/>
    <mergeCell ref="P79:S79"/>
    <mergeCell ref="A80:N80"/>
    <mergeCell ref="P78:S78"/>
    <mergeCell ref="A79:N79"/>
    <mergeCell ref="P77:S77"/>
    <mergeCell ref="A78:N78"/>
    <mergeCell ref="P76:S76"/>
    <mergeCell ref="A77:N77"/>
    <mergeCell ref="P75:S75"/>
    <mergeCell ref="A76:N76"/>
    <mergeCell ref="P74:S74"/>
    <mergeCell ref="A75:N75"/>
    <mergeCell ref="P73:S73"/>
    <mergeCell ref="A74:N74"/>
    <mergeCell ref="P72:S72"/>
    <mergeCell ref="A73:N73"/>
    <mergeCell ref="P71:S71"/>
    <mergeCell ref="A72:N72"/>
    <mergeCell ref="P70:S70"/>
    <mergeCell ref="A71:N71"/>
    <mergeCell ref="P69:S69"/>
    <mergeCell ref="A70:N70"/>
    <mergeCell ref="P68:S68"/>
    <mergeCell ref="A69:N69"/>
    <mergeCell ref="P67:S67"/>
    <mergeCell ref="A68:N68"/>
    <mergeCell ref="P66:S66"/>
    <mergeCell ref="A67:N67"/>
    <mergeCell ref="P65:S65"/>
    <mergeCell ref="A66:N66"/>
    <mergeCell ref="P64:S64"/>
    <mergeCell ref="A65:N65"/>
    <mergeCell ref="P63:S63"/>
    <mergeCell ref="A64:N64"/>
    <mergeCell ref="P62:S62"/>
    <mergeCell ref="A63:N63"/>
    <mergeCell ref="P61:S61"/>
    <mergeCell ref="A62:N62"/>
    <mergeCell ref="P60:S60"/>
    <mergeCell ref="A61:N61"/>
    <mergeCell ref="P59:S59"/>
    <mergeCell ref="A60:N60"/>
    <mergeCell ref="P58:S58"/>
    <mergeCell ref="A59:N59"/>
    <mergeCell ref="P57:S57"/>
    <mergeCell ref="A58:N58"/>
    <mergeCell ref="P56:S56"/>
    <mergeCell ref="A57:N57"/>
    <mergeCell ref="P55:S55"/>
    <mergeCell ref="A56:N56"/>
    <mergeCell ref="P54:S54"/>
    <mergeCell ref="A55:N55"/>
    <mergeCell ref="P53:S53"/>
    <mergeCell ref="A54:N54"/>
    <mergeCell ref="P52:S52"/>
    <mergeCell ref="A53:N53"/>
    <mergeCell ref="P51:S51"/>
    <mergeCell ref="A52:N52"/>
    <mergeCell ref="P50:S50"/>
    <mergeCell ref="A51:N51"/>
    <mergeCell ref="P49:S49"/>
    <mergeCell ref="A50:N50"/>
    <mergeCell ref="P48:S48"/>
    <mergeCell ref="A49:N49"/>
    <mergeCell ref="P47:S47"/>
    <mergeCell ref="A48:N48"/>
    <mergeCell ref="P46:S46"/>
    <mergeCell ref="A47:N47"/>
    <mergeCell ref="P45:S45"/>
    <mergeCell ref="A46:N46"/>
    <mergeCell ref="P44:S44"/>
    <mergeCell ref="A45:N45"/>
    <mergeCell ref="P43:S43"/>
    <mergeCell ref="A44:N44"/>
    <mergeCell ref="P42:S42"/>
    <mergeCell ref="A43:N43"/>
    <mergeCell ref="P41:S41"/>
    <mergeCell ref="A42:N42"/>
    <mergeCell ref="P40:S40"/>
    <mergeCell ref="A41:N41"/>
    <mergeCell ref="P39:S39"/>
    <mergeCell ref="A40:N40"/>
    <mergeCell ref="P38:S38"/>
    <mergeCell ref="A39:N39"/>
    <mergeCell ref="P37:S37"/>
    <mergeCell ref="A38:N38"/>
    <mergeCell ref="P36:S36"/>
    <mergeCell ref="A37:N37"/>
    <mergeCell ref="P35:S35"/>
    <mergeCell ref="A36:N36"/>
    <mergeCell ref="P34:S34"/>
    <mergeCell ref="A35:N35"/>
    <mergeCell ref="P33:S33"/>
    <mergeCell ref="A34:N34"/>
    <mergeCell ref="P32:S32"/>
    <mergeCell ref="A33:N33"/>
    <mergeCell ref="P31:S31"/>
    <mergeCell ref="A32:N32"/>
    <mergeCell ref="P30:S30"/>
    <mergeCell ref="A31:N31"/>
    <mergeCell ref="P29:S29"/>
    <mergeCell ref="A30:N30"/>
    <mergeCell ref="P28:S28"/>
    <mergeCell ref="A29:N29"/>
    <mergeCell ref="P27:S27"/>
    <mergeCell ref="A28:N28"/>
    <mergeCell ref="P26:S26"/>
    <mergeCell ref="A27:N27"/>
    <mergeCell ref="P25:S25"/>
    <mergeCell ref="A26:N26"/>
    <mergeCell ref="P24:S24"/>
    <mergeCell ref="A25:N25"/>
    <mergeCell ref="P23:S23"/>
    <mergeCell ref="A24:N24"/>
    <mergeCell ref="P22:S22"/>
    <mergeCell ref="A23:N23"/>
    <mergeCell ref="P21:S21"/>
    <mergeCell ref="A22:N22"/>
    <mergeCell ref="P20:S20"/>
    <mergeCell ref="A21:N21"/>
    <mergeCell ref="P19:S19"/>
    <mergeCell ref="A20:N20"/>
    <mergeCell ref="P18:S18"/>
    <mergeCell ref="A19:N19"/>
    <mergeCell ref="P17:S17"/>
    <mergeCell ref="A18:N18"/>
    <mergeCell ref="P16:S16"/>
    <mergeCell ref="A17:N17"/>
    <mergeCell ref="P15:S15"/>
    <mergeCell ref="A16:N16"/>
    <mergeCell ref="P14:S14"/>
    <mergeCell ref="A15:N15"/>
    <mergeCell ref="P13:S13"/>
    <mergeCell ref="A14:N14"/>
    <mergeCell ref="P12:S12"/>
    <mergeCell ref="A13:N13"/>
    <mergeCell ref="P11:S11"/>
    <mergeCell ref="A12:N12"/>
    <mergeCell ref="P10:S10"/>
    <mergeCell ref="A11:N11"/>
    <mergeCell ref="P9:S9"/>
    <mergeCell ref="A10:N10"/>
    <mergeCell ref="P8:S8"/>
    <mergeCell ref="A9:N9"/>
    <mergeCell ref="A8:N8"/>
    <mergeCell ref="P5:S5"/>
    <mergeCell ref="A6:N7"/>
    <mergeCell ref="O6:O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3:F31"/>
  <sheetViews>
    <sheetView topLeftCell="A27" workbookViewId="0">
      <selection activeCell="B22" sqref="B22:B23"/>
    </sheetView>
  </sheetViews>
  <sheetFormatPr defaultRowHeight="15"/>
  <cols>
    <col min="1" max="1" width="74.140625" customWidth="1"/>
    <col min="2" max="2" width="28.85546875" customWidth="1"/>
  </cols>
  <sheetData>
    <row r="3" spans="1:6" ht="15.75">
      <c r="A3" s="507" t="s">
        <v>467</v>
      </c>
      <c r="B3" s="507"/>
      <c r="C3" s="507"/>
      <c r="D3" s="69"/>
      <c r="E3" s="69"/>
      <c r="F3" s="70"/>
    </row>
    <row r="4" spans="1:6" ht="15.75">
      <c r="A4" s="507" t="s">
        <v>1110</v>
      </c>
      <c r="B4" s="507"/>
      <c r="C4" s="507"/>
      <c r="D4" s="69"/>
      <c r="E4" s="69"/>
      <c r="F4" s="70"/>
    </row>
    <row r="5" spans="1:6" ht="15.75">
      <c r="A5" s="70"/>
      <c r="B5" s="6"/>
      <c r="C5" s="70"/>
      <c r="D5" s="69"/>
      <c r="E5" s="69"/>
      <c r="F5" s="70"/>
    </row>
    <row r="6" spans="1:6" ht="16.5" thickBot="1">
      <c r="A6" s="71"/>
      <c r="B6" s="72" t="s">
        <v>112</v>
      </c>
      <c r="C6" s="70"/>
      <c r="D6" s="69"/>
      <c r="E6" s="69"/>
      <c r="F6" s="70"/>
    </row>
    <row r="7" spans="1:6" ht="27.75" customHeight="1" thickBot="1">
      <c r="A7" s="10" t="s">
        <v>468</v>
      </c>
      <c r="B7" s="78">
        <v>300000</v>
      </c>
      <c r="C7" s="70"/>
      <c r="D7" s="69"/>
      <c r="E7" s="69"/>
      <c r="F7" s="70"/>
    </row>
    <row r="8" spans="1:6" ht="26.25" customHeight="1" thickBot="1">
      <c r="A8" s="10" t="s">
        <v>469</v>
      </c>
      <c r="B8" s="78">
        <v>400000</v>
      </c>
      <c r="C8" s="70"/>
      <c r="D8" s="69"/>
      <c r="E8" s="69"/>
      <c r="F8" s="70"/>
    </row>
    <row r="9" spans="1:6" ht="24.75" customHeight="1" thickBot="1">
      <c r="A9" s="10" t="s">
        <v>470</v>
      </c>
      <c r="B9" s="78">
        <v>150000</v>
      </c>
      <c r="C9" s="70"/>
      <c r="D9" s="69"/>
      <c r="E9" s="69"/>
      <c r="F9" s="70"/>
    </row>
    <row r="10" spans="1:6" ht="18.75" customHeight="1" thickBot="1">
      <c r="A10" s="10" t="s">
        <v>1111</v>
      </c>
      <c r="B10" s="78">
        <v>300000</v>
      </c>
      <c r="C10" s="70"/>
      <c r="D10" s="69"/>
      <c r="E10" s="69"/>
      <c r="F10" s="70"/>
    </row>
    <row r="11" spans="1:6" ht="26.25" customHeight="1" thickBot="1">
      <c r="A11" s="10" t="s">
        <v>471</v>
      </c>
      <c r="B11" s="73"/>
      <c r="C11" s="70"/>
      <c r="D11" s="69"/>
      <c r="E11" s="69"/>
      <c r="F11" s="70"/>
    </row>
    <row r="12" spans="1:6" ht="16.5" thickBot="1">
      <c r="A12" s="74" t="s">
        <v>472</v>
      </c>
      <c r="B12" s="78">
        <v>747000</v>
      </c>
      <c r="C12" s="70"/>
      <c r="D12" s="69"/>
      <c r="E12" s="69"/>
      <c r="F12" s="70"/>
    </row>
    <row r="13" spans="1:6" ht="16.5" thickBot="1">
      <c r="A13" s="74" t="s">
        <v>473</v>
      </c>
      <c r="B13" s="78"/>
      <c r="C13" s="70"/>
      <c r="D13" s="69"/>
      <c r="E13" s="69"/>
      <c r="F13" s="70"/>
    </row>
    <row r="14" spans="1:6" ht="16.5" thickBot="1">
      <c r="A14" s="74" t="s">
        <v>474</v>
      </c>
      <c r="B14" s="78"/>
      <c r="C14" s="70"/>
      <c r="D14" s="69"/>
      <c r="E14" s="69"/>
      <c r="F14" s="70"/>
    </row>
    <row r="15" spans="1:6" s="3" customFormat="1" ht="16.5" thickBot="1">
      <c r="A15" s="50" t="s">
        <v>482</v>
      </c>
      <c r="B15" s="78">
        <v>12390</v>
      </c>
      <c r="D15" s="69"/>
      <c r="E15" s="69"/>
      <c r="F15" s="70"/>
    </row>
    <row r="16" spans="1:6" s="3" customFormat="1" ht="16.5" thickBot="1">
      <c r="A16" s="74" t="s">
        <v>480</v>
      </c>
      <c r="B16" s="78"/>
      <c r="C16" s="70"/>
      <c r="D16" s="69"/>
      <c r="E16" s="69"/>
      <c r="F16" s="70"/>
    </row>
    <row r="17" spans="1:6" s="3" customFormat="1" ht="16.5" thickBot="1">
      <c r="A17" s="50" t="s">
        <v>481</v>
      </c>
      <c r="B17" s="78">
        <v>14784</v>
      </c>
      <c r="C17" s="70"/>
      <c r="D17" s="69"/>
      <c r="E17" s="69"/>
      <c r="F17" s="70"/>
    </row>
    <row r="18" spans="1:6" s="123" customFormat="1" ht="16.5" thickBot="1">
      <c r="A18" s="175" t="s">
        <v>1112</v>
      </c>
      <c r="B18" s="78">
        <v>50000</v>
      </c>
      <c r="C18" s="70"/>
      <c r="D18" s="69"/>
      <c r="E18" s="69"/>
      <c r="F18" s="70"/>
    </row>
    <row r="19" spans="1:6" s="123" customFormat="1" ht="16.5" thickBot="1">
      <c r="A19" s="175" t="s">
        <v>1113</v>
      </c>
      <c r="B19" s="78">
        <v>35000</v>
      </c>
      <c r="C19" s="70"/>
      <c r="D19" s="69"/>
      <c r="E19" s="69"/>
      <c r="F19" s="70"/>
    </row>
    <row r="20" spans="1:6" s="123" customFormat="1" ht="16.5" thickBot="1">
      <c r="A20" s="175" t="s">
        <v>1114</v>
      </c>
      <c r="B20" s="78">
        <v>450000</v>
      </c>
      <c r="C20" s="70"/>
      <c r="D20" s="69"/>
      <c r="E20" s="69"/>
      <c r="F20" s="70"/>
    </row>
    <row r="21" spans="1:6" s="123" customFormat="1" ht="16.5" thickBot="1">
      <c r="A21" s="175" t="s">
        <v>1115</v>
      </c>
      <c r="B21" s="78">
        <v>30000</v>
      </c>
      <c r="C21" s="70"/>
      <c r="D21" s="69"/>
      <c r="E21" s="69"/>
      <c r="F21" s="70"/>
    </row>
    <row r="22" spans="1:6" s="3" customFormat="1" ht="16.5" thickBot="1">
      <c r="A22" s="74" t="s">
        <v>476</v>
      </c>
      <c r="B22" s="179">
        <v>2387331</v>
      </c>
      <c r="C22" s="70"/>
      <c r="D22" s="69"/>
      <c r="E22" s="69"/>
      <c r="F22" s="70"/>
    </row>
    <row r="23" spans="1:6" ht="16.5" thickBot="1">
      <c r="A23" s="74" t="s">
        <v>477</v>
      </c>
      <c r="B23" s="179">
        <v>1323865</v>
      </c>
      <c r="C23" s="70"/>
      <c r="D23" s="69"/>
      <c r="E23" s="69"/>
      <c r="F23" s="70"/>
    </row>
    <row r="24" spans="1:6" ht="16.5" thickBot="1">
      <c r="A24" s="75" t="s">
        <v>475</v>
      </c>
      <c r="B24" s="79">
        <f>SUM(B7:B23)</f>
        <v>6200370</v>
      </c>
      <c r="C24" s="70"/>
      <c r="D24" s="69"/>
      <c r="E24" s="69"/>
      <c r="F24" s="70"/>
    </row>
    <row r="25" spans="1:6" ht="16.5" thickBot="1">
      <c r="A25" s="50"/>
      <c r="B25" s="50"/>
      <c r="C25" s="70"/>
      <c r="D25" s="69"/>
      <c r="E25" s="69"/>
      <c r="F25" s="70"/>
    </row>
    <row r="26" spans="1:6" ht="16.5" thickBot="1">
      <c r="A26" s="50"/>
      <c r="B26" s="50"/>
      <c r="C26" s="70"/>
      <c r="D26" s="69"/>
      <c r="E26" s="69"/>
      <c r="F26" s="70"/>
    </row>
    <row r="27" spans="1:6" ht="16.5" thickBot="1">
      <c r="A27" s="15" t="s">
        <v>478</v>
      </c>
      <c r="B27" s="76"/>
      <c r="C27" s="70"/>
      <c r="D27" s="69"/>
      <c r="E27" s="69"/>
      <c r="F27" s="70"/>
    </row>
    <row r="28" spans="1:6" ht="16.5" thickBot="1">
      <c r="A28" s="15" t="s">
        <v>479</v>
      </c>
      <c r="B28" s="80">
        <f>SUM(B24+B27)</f>
        <v>6200370</v>
      </c>
      <c r="C28" s="70"/>
      <c r="D28" s="69"/>
      <c r="E28" s="69"/>
      <c r="F28" s="70"/>
    </row>
    <row r="29" spans="1:6" ht="15.75">
      <c r="A29" s="14"/>
    </row>
    <row r="31" spans="1:6" ht="15.75">
      <c r="A31" s="77"/>
    </row>
  </sheetData>
  <mergeCells count="2">
    <mergeCell ref="A3:C3"/>
    <mergeCell ref="A4:C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D325"/>
  <sheetViews>
    <sheetView topLeftCell="A313" workbookViewId="0">
      <selection activeCell="AF330" sqref="AF330"/>
    </sheetView>
  </sheetViews>
  <sheetFormatPr defaultRowHeight="15"/>
  <cols>
    <col min="9" max="10" width="9.140625" customWidth="1"/>
    <col min="11" max="11" width="6.7109375" customWidth="1"/>
    <col min="12" max="14" width="9.140625" hidden="1" customWidth="1"/>
    <col min="15" max="15" width="9.28515625" hidden="1" customWidth="1"/>
    <col min="16" max="16" width="8.85546875" customWidth="1"/>
    <col min="17" max="17" width="0.85546875" hidden="1" customWidth="1"/>
    <col min="20" max="20" width="2.7109375" customWidth="1"/>
    <col min="21" max="23" width="9.140625" hidden="1" customWidth="1"/>
    <col min="26" max="26" width="4.42578125" customWidth="1"/>
    <col min="27" max="29" width="9.140625" hidden="1" customWidth="1"/>
    <col min="30" max="30" width="16" customWidth="1"/>
  </cols>
  <sheetData>
    <row r="3" spans="1:30">
      <c r="A3" s="266" t="s">
        <v>1628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</row>
    <row r="4" spans="1:30">
      <c r="A4" s="266"/>
      <c r="B4" s="349"/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</row>
    <row r="5" spans="1:30">
      <c r="A5" s="266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</row>
    <row r="6" spans="1:30">
      <c r="A6" s="266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</row>
    <row r="7" spans="1:30" ht="15.75" thickBot="1">
      <c r="A7" s="350"/>
      <c r="B7" s="350"/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50"/>
      <c r="W7" s="350"/>
      <c r="X7" s="350"/>
      <c r="Y7" s="350"/>
      <c r="Z7" s="350"/>
      <c r="AA7" s="350"/>
      <c r="AB7" s="350"/>
      <c r="AC7" s="350"/>
      <c r="AD7" s="123"/>
    </row>
    <row r="8" spans="1:30" ht="16.5" thickTop="1" thickBot="1">
      <c r="A8" s="351" t="s">
        <v>39</v>
      </c>
      <c r="B8" s="352"/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3"/>
      <c r="P8" s="354" t="s">
        <v>10</v>
      </c>
      <c r="Q8" s="355"/>
      <c r="R8" s="351" t="s">
        <v>545</v>
      </c>
      <c r="S8" s="352"/>
      <c r="T8" s="352"/>
      <c r="U8" s="352"/>
      <c r="V8" s="352"/>
      <c r="W8" s="353"/>
      <c r="X8" s="351" t="s">
        <v>1253</v>
      </c>
      <c r="Y8" s="352"/>
      <c r="Z8" s="352"/>
      <c r="AA8" s="352"/>
      <c r="AB8" s="352"/>
      <c r="AC8" s="356"/>
      <c r="AD8" s="195" t="s">
        <v>6</v>
      </c>
    </row>
    <row r="9" spans="1:30" ht="16.5" thickTop="1" thickBot="1">
      <c r="A9" s="335" t="s">
        <v>179</v>
      </c>
      <c r="B9" s="336"/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6"/>
      <c r="O9" s="337"/>
      <c r="P9" s="338" t="s">
        <v>180</v>
      </c>
      <c r="Q9" s="337"/>
      <c r="R9" s="338" t="s">
        <v>181</v>
      </c>
      <c r="S9" s="336"/>
      <c r="T9" s="336"/>
      <c r="U9" s="336"/>
      <c r="V9" s="336"/>
      <c r="W9" s="337"/>
      <c r="X9" s="338" t="s">
        <v>182</v>
      </c>
      <c r="Y9" s="336"/>
      <c r="Z9" s="336"/>
      <c r="AA9" s="336"/>
      <c r="AB9" s="336"/>
      <c r="AC9" s="339"/>
      <c r="AD9" s="196">
        <v>5</v>
      </c>
    </row>
    <row r="10" spans="1:30" ht="15.75" thickTop="1">
      <c r="A10" s="340" t="s">
        <v>593</v>
      </c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2"/>
      <c r="P10" s="343" t="s">
        <v>179</v>
      </c>
      <c r="Q10" s="344"/>
      <c r="R10" s="345" t="s">
        <v>1600</v>
      </c>
      <c r="S10" s="346"/>
      <c r="T10" s="346"/>
      <c r="U10" s="346"/>
      <c r="V10" s="346"/>
      <c r="W10" s="347"/>
      <c r="X10" s="345" t="s">
        <v>1600</v>
      </c>
      <c r="Y10" s="346"/>
      <c r="Z10" s="346"/>
      <c r="AA10" s="346"/>
      <c r="AB10" s="346"/>
      <c r="AC10" s="348"/>
      <c r="AD10" s="197">
        <v>50222688</v>
      </c>
    </row>
    <row r="11" spans="1:30">
      <c r="A11" s="295" t="s">
        <v>594</v>
      </c>
      <c r="B11" s="251"/>
      <c r="C11" s="251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2"/>
      <c r="P11" s="296" t="s">
        <v>180</v>
      </c>
      <c r="Q11" s="253"/>
      <c r="R11" s="297" t="s">
        <v>1601</v>
      </c>
      <c r="S11" s="298"/>
      <c r="T11" s="298"/>
      <c r="U11" s="298"/>
      <c r="V11" s="298"/>
      <c r="W11" s="299"/>
      <c r="X11" s="297" t="s">
        <v>1601</v>
      </c>
      <c r="Y11" s="298"/>
      <c r="Z11" s="298"/>
      <c r="AA11" s="298"/>
      <c r="AB11" s="298"/>
      <c r="AC11" s="300"/>
      <c r="AD11" s="189">
        <v>31527500</v>
      </c>
    </row>
    <row r="12" spans="1:30">
      <c r="A12" s="295" t="s">
        <v>595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2"/>
      <c r="P12" s="296" t="s">
        <v>181</v>
      </c>
      <c r="Q12" s="253"/>
      <c r="R12" s="297" t="s">
        <v>1602</v>
      </c>
      <c r="S12" s="298"/>
      <c r="T12" s="298"/>
      <c r="U12" s="298"/>
      <c r="V12" s="298"/>
      <c r="W12" s="299"/>
      <c r="X12" s="297" t="s">
        <v>1602</v>
      </c>
      <c r="Y12" s="298"/>
      <c r="Z12" s="298"/>
      <c r="AA12" s="298"/>
      <c r="AB12" s="298"/>
      <c r="AC12" s="300"/>
      <c r="AD12" s="189">
        <v>59089631</v>
      </c>
    </row>
    <row r="13" spans="1:30">
      <c r="A13" s="295" t="s">
        <v>596</v>
      </c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2"/>
      <c r="P13" s="296" t="s">
        <v>182</v>
      </c>
      <c r="Q13" s="253"/>
      <c r="R13" s="297" t="s">
        <v>1603</v>
      </c>
      <c r="S13" s="298"/>
      <c r="T13" s="298"/>
      <c r="U13" s="298"/>
      <c r="V13" s="298"/>
      <c r="W13" s="299"/>
      <c r="X13" s="297" t="s">
        <v>1603</v>
      </c>
      <c r="Y13" s="298"/>
      <c r="Z13" s="298"/>
      <c r="AA13" s="298"/>
      <c r="AB13" s="298"/>
      <c r="AC13" s="300"/>
      <c r="AD13" s="189">
        <v>1800000</v>
      </c>
    </row>
    <row r="14" spans="1:30">
      <c r="A14" s="295" t="s">
        <v>597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2"/>
      <c r="P14" s="296" t="s">
        <v>183</v>
      </c>
      <c r="Q14" s="253"/>
      <c r="R14" s="297" t="s">
        <v>189</v>
      </c>
      <c r="S14" s="298"/>
      <c r="T14" s="298"/>
      <c r="U14" s="298"/>
      <c r="V14" s="298"/>
      <c r="W14" s="299"/>
      <c r="X14" s="310">
        <v>9855670</v>
      </c>
      <c r="Y14" s="254"/>
      <c r="Z14" s="254"/>
      <c r="AA14" s="254"/>
      <c r="AB14" s="254"/>
      <c r="AC14" s="311"/>
      <c r="AD14" s="189">
        <v>9855670</v>
      </c>
    </row>
    <row r="15" spans="1:30">
      <c r="A15" s="295" t="s">
        <v>598</v>
      </c>
      <c r="B15" s="251"/>
      <c r="C15" s="251"/>
      <c r="D15" s="251"/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2"/>
      <c r="P15" s="296" t="s">
        <v>492</v>
      </c>
      <c r="Q15" s="253"/>
      <c r="R15" s="297" t="s">
        <v>189</v>
      </c>
      <c r="S15" s="298"/>
      <c r="T15" s="298"/>
      <c r="U15" s="298"/>
      <c r="V15" s="298"/>
      <c r="W15" s="299"/>
      <c r="X15" s="297" t="s">
        <v>189</v>
      </c>
      <c r="Y15" s="298"/>
      <c r="Z15" s="298"/>
      <c r="AA15" s="298"/>
      <c r="AB15" s="298"/>
      <c r="AC15" s="300"/>
      <c r="AD15" s="189"/>
    </row>
    <row r="16" spans="1:30">
      <c r="A16" s="295" t="s">
        <v>599</v>
      </c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2"/>
      <c r="P16" s="296" t="s">
        <v>184</v>
      </c>
      <c r="Q16" s="253"/>
      <c r="R16" s="297" t="s">
        <v>1604</v>
      </c>
      <c r="S16" s="298"/>
      <c r="T16" s="298"/>
      <c r="U16" s="298"/>
      <c r="V16" s="298"/>
      <c r="W16" s="299"/>
      <c r="X16" s="310">
        <f>SUM(X10+X11+X12+X13+X14)</f>
        <v>148408451</v>
      </c>
      <c r="Y16" s="254"/>
      <c r="Z16" s="254"/>
      <c r="AA16" s="254"/>
      <c r="AB16" s="254"/>
      <c r="AC16" s="311"/>
      <c r="AD16" s="189">
        <v>152495489</v>
      </c>
    </row>
    <row r="17" spans="1:30">
      <c r="A17" s="295" t="s">
        <v>600</v>
      </c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2"/>
      <c r="P17" s="296" t="s">
        <v>185</v>
      </c>
      <c r="Q17" s="253"/>
      <c r="R17" s="297" t="s">
        <v>189</v>
      </c>
      <c r="S17" s="298"/>
      <c r="T17" s="298"/>
      <c r="U17" s="298"/>
      <c r="V17" s="298"/>
      <c r="W17" s="299"/>
      <c r="X17" s="297" t="s">
        <v>189</v>
      </c>
      <c r="Y17" s="298"/>
      <c r="Z17" s="298"/>
      <c r="AA17" s="298"/>
      <c r="AB17" s="298"/>
      <c r="AC17" s="300"/>
      <c r="AD17" s="189"/>
    </row>
    <row r="18" spans="1:30">
      <c r="A18" s="295" t="s">
        <v>601</v>
      </c>
      <c r="B18" s="251"/>
      <c r="C18" s="251"/>
      <c r="D18" s="251"/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2"/>
      <c r="P18" s="296" t="s">
        <v>186</v>
      </c>
      <c r="Q18" s="253"/>
      <c r="R18" s="297" t="s">
        <v>189</v>
      </c>
      <c r="S18" s="298"/>
      <c r="T18" s="298"/>
      <c r="U18" s="298"/>
      <c r="V18" s="298"/>
      <c r="W18" s="299"/>
      <c r="X18" s="297" t="s">
        <v>189</v>
      </c>
      <c r="Y18" s="298"/>
      <c r="Z18" s="298"/>
      <c r="AA18" s="298"/>
      <c r="AB18" s="298"/>
      <c r="AC18" s="300"/>
      <c r="AD18" s="189"/>
    </row>
    <row r="19" spans="1:30">
      <c r="A19" s="295" t="s">
        <v>602</v>
      </c>
      <c r="B19" s="251"/>
      <c r="C19" s="251"/>
      <c r="D19" s="251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2"/>
      <c r="P19" s="296" t="s">
        <v>493</v>
      </c>
      <c r="Q19" s="253"/>
      <c r="R19" s="297" t="s">
        <v>189</v>
      </c>
      <c r="S19" s="298"/>
      <c r="T19" s="298"/>
      <c r="U19" s="298"/>
      <c r="V19" s="298"/>
      <c r="W19" s="299"/>
      <c r="X19" s="297" t="s">
        <v>189</v>
      </c>
      <c r="Y19" s="298"/>
      <c r="Z19" s="298"/>
      <c r="AA19" s="298"/>
      <c r="AB19" s="298"/>
      <c r="AC19" s="300"/>
      <c r="AD19" s="189"/>
    </row>
    <row r="20" spans="1:30">
      <c r="A20" s="295" t="s">
        <v>603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2"/>
      <c r="P20" s="296" t="s">
        <v>187</v>
      </c>
      <c r="Q20" s="253"/>
      <c r="R20" s="297" t="s">
        <v>547</v>
      </c>
      <c r="S20" s="298"/>
      <c r="T20" s="298"/>
      <c r="U20" s="298"/>
      <c r="V20" s="298"/>
      <c r="W20" s="299"/>
      <c r="X20" s="297" t="s">
        <v>547</v>
      </c>
      <c r="Y20" s="298"/>
      <c r="Z20" s="298"/>
      <c r="AA20" s="298"/>
      <c r="AB20" s="298"/>
      <c r="AC20" s="300"/>
      <c r="AD20" s="189"/>
    </row>
    <row r="21" spans="1:30">
      <c r="A21" s="295" t="s">
        <v>604</v>
      </c>
      <c r="B21" s="251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2"/>
      <c r="P21" s="296" t="s">
        <v>1255</v>
      </c>
      <c r="Q21" s="253"/>
      <c r="R21" s="297" t="s">
        <v>547</v>
      </c>
      <c r="S21" s="298"/>
      <c r="T21" s="298"/>
      <c r="U21" s="298"/>
      <c r="V21" s="298"/>
      <c r="W21" s="299"/>
      <c r="X21" s="297" t="s">
        <v>547</v>
      </c>
      <c r="Y21" s="298"/>
      <c r="Z21" s="298"/>
      <c r="AA21" s="298"/>
      <c r="AB21" s="298"/>
      <c r="AC21" s="300"/>
      <c r="AD21" s="189"/>
    </row>
    <row r="22" spans="1:30">
      <c r="A22" s="295" t="s">
        <v>605</v>
      </c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2"/>
      <c r="P22" s="296" t="s">
        <v>1256</v>
      </c>
      <c r="Q22" s="253"/>
      <c r="R22" s="297" t="s">
        <v>547</v>
      </c>
      <c r="S22" s="298"/>
      <c r="T22" s="298"/>
      <c r="U22" s="298"/>
      <c r="V22" s="298"/>
      <c r="W22" s="299"/>
      <c r="X22" s="297" t="s">
        <v>547</v>
      </c>
      <c r="Y22" s="298"/>
      <c r="Z22" s="298"/>
      <c r="AA22" s="298"/>
      <c r="AB22" s="298"/>
      <c r="AC22" s="300"/>
      <c r="AD22" s="189"/>
    </row>
    <row r="23" spans="1:30">
      <c r="A23" s="295" t="s">
        <v>606</v>
      </c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2"/>
      <c r="P23" s="296" t="s">
        <v>1257</v>
      </c>
      <c r="Q23" s="253"/>
      <c r="R23" s="297" t="s">
        <v>547</v>
      </c>
      <c r="S23" s="298"/>
      <c r="T23" s="298"/>
      <c r="U23" s="298"/>
      <c r="V23" s="298"/>
      <c r="W23" s="299"/>
      <c r="X23" s="297" t="s">
        <v>547</v>
      </c>
      <c r="Y23" s="298"/>
      <c r="Z23" s="298"/>
      <c r="AA23" s="298"/>
      <c r="AB23" s="298"/>
      <c r="AC23" s="300"/>
      <c r="AD23" s="189"/>
    </row>
    <row r="24" spans="1:30">
      <c r="A24" s="295" t="s">
        <v>607</v>
      </c>
      <c r="B24" s="251"/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2"/>
      <c r="P24" s="296" t="s">
        <v>1258</v>
      </c>
      <c r="Q24" s="253"/>
      <c r="R24" s="297" t="s">
        <v>547</v>
      </c>
      <c r="S24" s="298"/>
      <c r="T24" s="298"/>
      <c r="U24" s="298"/>
      <c r="V24" s="298"/>
      <c r="W24" s="299"/>
      <c r="X24" s="297" t="s">
        <v>547</v>
      </c>
      <c r="Y24" s="298"/>
      <c r="Z24" s="298"/>
      <c r="AA24" s="298"/>
      <c r="AB24" s="298"/>
      <c r="AC24" s="300"/>
      <c r="AD24" s="189"/>
    </row>
    <row r="25" spans="1:30">
      <c r="A25" s="295" t="s">
        <v>608</v>
      </c>
      <c r="B25" s="251"/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2"/>
      <c r="P25" s="296" t="s">
        <v>1260</v>
      </c>
      <c r="Q25" s="253"/>
      <c r="R25" s="297" t="s">
        <v>547</v>
      </c>
      <c r="S25" s="298"/>
      <c r="T25" s="298"/>
      <c r="U25" s="298"/>
      <c r="V25" s="298"/>
      <c r="W25" s="299"/>
      <c r="X25" s="297" t="s">
        <v>547</v>
      </c>
      <c r="Y25" s="298"/>
      <c r="Z25" s="298"/>
      <c r="AA25" s="298"/>
      <c r="AB25" s="298"/>
      <c r="AC25" s="300"/>
      <c r="AD25" s="189"/>
    </row>
    <row r="26" spans="1:30">
      <c r="A26" s="295" t="s">
        <v>609</v>
      </c>
      <c r="B26" s="251"/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2"/>
      <c r="P26" s="296" t="s">
        <v>1262</v>
      </c>
      <c r="Q26" s="253"/>
      <c r="R26" s="297" t="s">
        <v>547</v>
      </c>
      <c r="S26" s="298"/>
      <c r="T26" s="298"/>
      <c r="U26" s="298"/>
      <c r="V26" s="298"/>
      <c r="W26" s="299"/>
      <c r="X26" s="297" t="s">
        <v>547</v>
      </c>
      <c r="Y26" s="298"/>
      <c r="Z26" s="298"/>
      <c r="AA26" s="298"/>
      <c r="AB26" s="298"/>
      <c r="AC26" s="300"/>
      <c r="AD26" s="189"/>
    </row>
    <row r="27" spans="1:30">
      <c r="A27" s="295" t="s">
        <v>610</v>
      </c>
      <c r="B27" s="251"/>
      <c r="C27" s="251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2"/>
      <c r="P27" s="296" t="s">
        <v>1264</v>
      </c>
      <c r="Q27" s="253"/>
      <c r="R27" s="297" t="s">
        <v>547</v>
      </c>
      <c r="S27" s="298"/>
      <c r="T27" s="298"/>
      <c r="U27" s="298"/>
      <c r="V27" s="298"/>
      <c r="W27" s="299"/>
      <c r="X27" s="297" t="s">
        <v>547</v>
      </c>
      <c r="Y27" s="298"/>
      <c r="Z27" s="298"/>
      <c r="AA27" s="298"/>
      <c r="AB27" s="298"/>
      <c r="AC27" s="300"/>
      <c r="AD27" s="189"/>
    </row>
    <row r="28" spans="1:30">
      <c r="A28" s="295" t="s">
        <v>611</v>
      </c>
      <c r="B28" s="251"/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2"/>
      <c r="P28" s="296" t="s">
        <v>1266</v>
      </c>
      <c r="Q28" s="253"/>
      <c r="R28" s="297" t="s">
        <v>547</v>
      </c>
      <c r="S28" s="298"/>
      <c r="T28" s="298"/>
      <c r="U28" s="298"/>
      <c r="V28" s="298"/>
      <c r="W28" s="299"/>
      <c r="X28" s="297" t="s">
        <v>547</v>
      </c>
      <c r="Y28" s="298"/>
      <c r="Z28" s="298"/>
      <c r="AA28" s="298"/>
      <c r="AB28" s="298"/>
      <c r="AC28" s="300"/>
      <c r="AD28" s="189"/>
    </row>
    <row r="29" spans="1:30">
      <c r="A29" s="295" t="s">
        <v>612</v>
      </c>
      <c r="B29" s="251"/>
      <c r="C29" s="251"/>
      <c r="D29" s="251"/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2"/>
      <c r="P29" s="296" t="s">
        <v>1268</v>
      </c>
      <c r="Q29" s="253"/>
      <c r="R29" s="297" t="s">
        <v>547</v>
      </c>
      <c r="S29" s="298"/>
      <c r="T29" s="298"/>
      <c r="U29" s="298"/>
      <c r="V29" s="298"/>
      <c r="W29" s="299"/>
      <c r="X29" s="297" t="s">
        <v>547</v>
      </c>
      <c r="Y29" s="298"/>
      <c r="Z29" s="298"/>
      <c r="AA29" s="298"/>
      <c r="AB29" s="298"/>
      <c r="AC29" s="300"/>
      <c r="AD29" s="189"/>
    </row>
    <row r="30" spans="1:30">
      <c r="A30" s="295" t="s">
        <v>613</v>
      </c>
      <c r="B30" s="251"/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2"/>
      <c r="P30" s="296" t="s">
        <v>1270</v>
      </c>
      <c r="Q30" s="253"/>
      <c r="R30" s="297" t="s">
        <v>189</v>
      </c>
      <c r="S30" s="298"/>
      <c r="T30" s="298"/>
      <c r="U30" s="298"/>
      <c r="V30" s="298"/>
      <c r="W30" s="299"/>
      <c r="X30" s="297" t="s">
        <v>189</v>
      </c>
      <c r="Y30" s="298"/>
      <c r="Z30" s="298"/>
      <c r="AA30" s="298"/>
      <c r="AB30" s="298"/>
      <c r="AC30" s="300"/>
      <c r="AD30" s="189"/>
    </row>
    <row r="31" spans="1:30">
      <c r="A31" s="295" t="s">
        <v>614</v>
      </c>
      <c r="B31" s="251"/>
      <c r="C31" s="251"/>
      <c r="D31" s="251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2"/>
      <c r="P31" s="296" t="s">
        <v>1272</v>
      </c>
      <c r="Q31" s="253"/>
      <c r="R31" s="297" t="s">
        <v>547</v>
      </c>
      <c r="S31" s="298"/>
      <c r="T31" s="298"/>
      <c r="U31" s="298"/>
      <c r="V31" s="298"/>
      <c r="W31" s="299"/>
      <c r="X31" s="297" t="s">
        <v>547</v>
      </c>
      <c r="Y31" s="298"/>
      <c r="Z31" s="298"/>
      <c r="AA31" s="298"/>
      <c r="AB31" s="298"/>
      <c r="AC31" s="300"/>
      <c r="AD31" s="189"/>
    </row>
    <row r="32" spans="1:30">
      <c r="A32" s="295" t="s">
        <v>615</v>
      </c>
      <c r="B32" s="251"/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2"/>
      <c r="P32" s="296" t="s">
        <v>1273</v>
      </c>
      <c r="Q32" s="253"/>
      <c r="R32" s="297" t="s">
        <v>547</v>
      </c>
      <c r="S32" s="298"/>
      <c r="T32" s="298"/>
      <c r="U32" s="298"/>
      <c r="V32" s="298"/>
      <c r="W32" s="299"/>
      <c r="X32" s="297" t="s">
        <v>547</v>
      </c>
      <c r="Y32" s="298"/>
      <c r="Z32" s="298"/>
      <c r="AA32" s="298"/>
      <c r="AB32" s="298"/>
      <c r="AC32" s="300"/>
      <c r="AD32" s="189"/>
    </row>
    <row r="33" spans="1:30">
      <c r="A33" s="295" t="s">
        <v>616</v>
      </c>
      <c r="B33" s="251"/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2"/>
      <c r="P33" s="296" t="s">
        <v>1274</v>
      </c>
      <c r="Q33" s="253"/>
      <c r="R33" s="297" t="s">
        <v>547</v>
      </c>
      <c r="S33" s="298"/>
      <c r="T33" s="298"/>
      <c r="U33" s="298"/>
      <c r="V33" s="298"/>
      <c r="W33" s="299"/>
      <c r="X33" s="297" t="s">
        <v>547</v>
      </c>
      <c r="Y33" s="298"/>
      <c r="Z33" s="298"/>
      <c r="AA33" s="298"/>
      <c r="AB33" s="298"/>
      <c r="AC33" s="300"/>
      <c r="AD33" s="189"/>
    </row>
    <row r="34" spans="1:30">
      <c r="A34" s="295" t="s">
        <v>617</v>
      </c>
      <c r="B34" s="251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2"/>
      <c r="P34" s="296" t="s">
        <v>1275</v>
      </c>
      <c r="Q34" s="253"/>
      <c r="R34" s="297" t="s">
        <v>547</v>
      </c>
      <c r="S34" s="298"/>
      <c r="T34" s="298"/>
      <c r="U34" s="298"/>
      <c r="V34" s="298"/>
      <c r="W34" s="299"/>
      <c r="X34" s="297" t="s">
        <v>547</v>
      </c>
      <c r="Y34" s="298"/>
      <c r="Z34" s="298"/>
      <c r="AA34" s="298"/>
      <c r="AB34" s="298"/>
      <c r="AC34" s="300"/>
      <c r="AD34" s="189"/>
    </row>
    <row r="35" spans="1:30">
      <c r="A35" s="295" t="s">
        <v>618</v>
      </c>
      <c r="B35" s="251"/>
      <c r="C35" s="251"/>
      <c r="D35" s="251"/>
      <c r="E35" s="251"/>
      <c r="F35" s="251"/>
      <c r="G35" s="251"/>
      <c r="H35" s="251"/>
      <c r="I35" s="251"/>
      <c r="J35" s="251"/>
      <c r="K35" s="251"/>
      <c r="L35" s="251"/>
      <c r="M35" s="251"/>
      <c r="N35" s="251"/>
      <c r="O35" s="252"/>
      <c r="P35" s="296" t="s">
        <v>1276</v>
      </c>
      <c r="Q35" s="253"/>
      <c r="R35" s="297" t="s">
        <v>547</v>
      </c>
      <c r="S35" s="298"/>
      <c r="T35" s="298"/>
      <c r="U35" s="298"/>
      <c r="V35" s="298"/>
      <c r="W35" s="299"/>
      <c r="X35" s="297" t="s">
        <v>547</v>
      </c>
      <c r="Y35" s="298"/>
      <c r="Z35" s="298"/>
      <c r="AA35" s="298"/>
      <c r="AB35" s="298"/>
      <c r="AC35" s="300"/>
      <c r="AD35" s="189"/>
    </row>
    <row r="36" spans="1:30">
      <c r="A36" s="295" t="s">
        <v>619</v>
      </c>
      <c r="B36" s="251"/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O36" s="252"/>
      <c r="P36" s="296" t="s">
        <v>1277</v>
      </c>
      <c r="Q36" s="253"/>
      <c r="R36" s="297" t="s">
        <v>547</v>
      </c>
      <c r="S36" s="298"/>
      <c r="T36" s="298"/>
      <c r="U36" s="298"/>
      <c r="V36" s="298"/>
      <c r="W36" s="299"/>
      <c r="X36" s="297" t="s">
        <v>547</v>
      </c>
      <c r="Y36" s="298"/>
      <c r="Z36" s="298"/>
      <c r="AA36" s="298"/>
      <c r="AB36" s="298"/>
      <c r="AC36" s="300"/>
      <c r="AD36" s="189"/>
    </row>
    <row r="37" spans="1:30">
      <c r="A37" s="295" t="s">
        <v>620</v>
      </c>
      <c r="B37" s="251"/>
      <c r="C37" s="251"/>
      <c r="D37" s="251"/>
      <c r="E37" s="251"/>
      <c r="F37" s="251"/>
      <c r="G37" s="251"/>
      <c r="H37" s="251"/>
      <c r="I37" s="251"/>
      <c r="J37" s="251"/>
      <c r="K37" s="251"/>
      <c r="L37" s="251"/>
      <c r="M37" s="251"/>
      <c r="N37" s="251"/>
      <c r="O37" s="252"/>
      <c r="P37" s="296" t="s">
        <v>1278</v>
      </c>
      <c r="Q37" s="253"/>
      <c r="R37" s="297" t="s">
        <v>547</v>
      </c>
      <c r="S37" s="298"/>
      <c r="T37" s="298"/>
      <c r="U37" s="298"/>
      <c r="V37" s="298"/>
      <c r="W37" s="299"/>
      <c r="X37" s="297" t="s">
        <v>547</v>
      </c>
      <c r="Y37" s="298"/>
      <c r="Z37" s="298"/>
      <c r="AA37" s="298"/>
      <c r="AB37" s="298"/>
      <c r="AC37" s="300"/>
      <c r="AD37" s="189"/>
    </row>
    <row r="38" spans="1:30">
      <c r="A38" s="295" t="s">
        <v>621</v>
      </c>
      <c r="B38" s="251"/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2"/>
      <c r="P38" s="296" t="s">
        <v>1288</v>
      </c>
      <c r="Q38" s="253"/>
      <c r="R38" s="297" t="s">
        <v>547</v>
      </c>
      <c r="S38" s="298"/>
      <c r="T38" s="298"/>
      <c r="U38" s="298"/>
      <c r="V38" s="298"/>
      <c r="W38" s="299"/>
      <c r="X38" s="297" t="s">
        <v>547</v>
      </c>
      <c r="Y38" s="298"/>
      <c r="Z38" s="298"/>
      <c r="AA38" s="298"/>
      <c r="AB38" s="298"/>
      <c r="AC38" s="300"/>
      <c r="AD38" s="189"/>
    </row>
    <row r="39" spans="1:30">
      <c r="A39" s="295" t="s">
        <v>622</v>
      </c>
      <c r="B39" s="251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2"/>
      <c r="P39" s="296" t="s">
        <v>1302</v>
      </c>
      <c r="Q39" s="253"/>
      <c r="R39" s="297" t="s">
        <v>547</v>
      </c>
      <c r="S39" s="298"/>
      <c r="T39" s="298"/>
      <c r="U39" s="298"/>
      <c r="V39" s="298"/>
      <c r="W39" s="299"/>
      <c r="X39" s="297" t="s">
        <v>547</v>
      </c>
      <c r="Y39" s="298"/>
      <c r="Z39" s="298"/>
      <c r="AA39" s="298"/>
      <c r="AB39" s="298"/>
      <c r="AC39" s="300"/>
      <c r="AD39" s="189"/>
    </row>
    <row r="40" spans="1:30">
      <c r="A40" s="295" t="s">
        <v>623</v>
      </c>
      <c r="B40" s="251"/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2"/>
      <c r="P40" s="296" t="s">
        <v>1305</v>
      </c>
      <c r="Q40" s="253"/>
      <c r="R40" s="297" t="s">
        <v>547</v>
      </c>
      <c r="S40" s="298"/>
      <c r="T40" s="298"/>
      <c r="U40" s="298"/>
      <c r="V40" s="298"/>
      <c r="W40" s="299"/>
      <c r="X40" s="297" t="s">
        <v>547</v>
      </c>
      <c r="Y40" s="298"/>
      <c r="Z40" s="298"/>
      <c r="AA40" s="298"/>
      <c r="AB40" s="298"/>
      <c r="AC40" s="300"/>
      <c r="AD40" s="189"/>
    </row>
    <row r="41" spans="1:30">
      <c r="A41" s="295" t="s">
        <v>624</v>
      </c>
      <c r="B41" s="251"/>
      <c r="C41" s="251"/>
      <c r="D41" s="251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2"/>
      <c r="P41" s="296" t="s">
        <v>1307</v>
      </c>
      <c r="Q41" s="253"/>
      <c r="R41" s="297" t="s">
        <v>1605</v>
      </c>
      <c r="S41" s="298"/>
      <c r="T41" s="298"/>
      <c r="U41" s="298"/>
      <c r="V41" s="298"/>
      <c r="W41" s="299"/>
      <c r="X41" s="310">
        <f>SUM(X47+X46+X45+X44+X43)</f>
        <v>421498217</v>
      </c>
      <c r="Y41" s="254"/>
      <c r="Z41" s="254"/>
      <c r="AA41" s="254"/>
      <c r="AB41" s="254"/>
      <c r="AC41" s="311"/>
      <c r="AD41" s="189">
        <v>436753825</v>
      </c>
    </row>
    <row r="42" spans="1:30">
      <c r="A42" s="295" t="s">
        <v>625</v>
      </c>
      <c r="B42" s="251"/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2"/>
      <c r="P42" s="296" t="s">
        <v>1309</v>
      </c>
      <c r="Q42" s="253"/>
      <c r="R42" s="297"/>
      <c r="S42" s="298"/>
      <c r="T42" s="298"/>
      <c r="U42" s="298"/>
      <c r="V42" s="298"/>
      <c r="W42" s="299"/>
      <c r="X42" s="297" t="s">
        <v>547</v>
      </c>
      <c r="Y42" s="298"/>
      <c r="Z42" s="298"/>
      <c r="AA42" s="298"/>
      <c r="AB42" s="298"/>
      <c r="AC42" s="300"/>
      <c r="AD42" s="189"/>
    </row>
    <row r="43" spans="1:30">
      <c r="A43" s="295" t="s">
        <v>626</v>
      </c>
      <c r="B43" s="251"/>
      <c r="C43" s="251"/>
      <c r="D43" s="251"/>
      <c r="E43" s="251"/>
      <c r="F43" s="251"/>
      <c r="G43" s="251"/>
      <c r="H43" s="251"/>
      <c r="I43" s="251"/>
      <c r="J43" s="251"/>
      <c r="K43" s="251"/>
      <c r="L43" s="251"/>
      <c r="M43" s="251"/>
      <c r="N43" s="251"/>
      <c r="O43" s="252"/>
      <c r="P43" s="296" t="s">
        <v>1311</v>
      </c>
      <c r="Q43" s="253"/>
      <c r="R43" s="297"/>
      <c r="S43" s="298"/>
      <c r="T43" s="298"/>
      <c r="U43" s="298"/>
      <c r="V43" s="298"/>
      <c r="W43" s="299"/>
      <c r="X43" s="310">
        <v>3731725</v>
      </c>
      <c r="Y43" s="254"/>
      <c r="Z43" s="254"/>
      <c r="AA43" s="254"/>
      <c r="AB43" s="254"/>
      <c r="AC43" s="311"/>
      <c r="AD43" s="189">
        <v>3731720</v>
      </c>
    </row>
    <row r="44" spans="1:30">
      <c r="A44" s="295" t="s">
        <v>627</v>
      </c>
      <c r="B44" s="251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2"/>
      <c r="P44" s="296" t="s">
        <v>1313</v>
      </c>
      <c r="Q44" s="253"/>
      <c r="R44" s="310">
        <v>168769201</v>
      </c>
      <c r="S44" s="254"/>
      <c r="T44" s="254"/>
      <c r="U44" s="254"/>
      <c r="V44" s="254"/>
      <c r="W44" s="255"/>
      <c r="X44" s="310">
        <v>194342037</v>
      </c>
      <c r="Y44" s="254"/>
      <c r="Z44" s="254"/>
      <c r="AA44" s="254"/>
      <c r="AB44" s="254"/>
      <c r="AC44" s="311"/>
      <c r="AD44" s="189">
        <v>209597650</v>
      </c>
    </row>
    <row r="45" spans="1:30">
      <c r="A45" s="295" t="s">
        <v>628</v>
      </c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2"/>
      <c r="P45" s="296" t="s">
        <v>1318</v>
      </c>
      <c r="Q45" s="253"/>
      <c r="R45" s="297"/>
      <c r="S45" s="298"/>
      <c r="T45" s="298"/>
      <c r="U45" s="298"/>
      <c r="V45" s="298"/>
      <c r="W45" s="299"/>
      <c r="X45" s="310">
        <v>29132995</v>
      </c>
      <c r="Y45" s="254"/>
      <c r="Z45" s="254"/>
      <c r="AA45" s="254"/>
      <c r="AB45" s="254"/>
      <c r="AC45" s="311"/>
      <c r="AD45" s="189">
        <v>29132995</v>
      </c>
    </row>
    <row r="46" spans="1:30">
      <c r="A46" s="295" t="s">
        <v>629</v>
      </c>
      <c r="B46" s="251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2"/>
      <c r="P46" s="296" t="s">
        <v>1319</v>
      </c>
      <c r="Q46" s="253"/>
      <c r="R46" s="310">
        <v>5380000</v>
      </c>
      <c r="S46" s="254"/>
      <c r="T46" s="254"/>
      <c r="U46" s="254"/>
      <c r="V46" s="254"/>
      <c r="W46" s="255"/>
      <c r="X46" s="310">
        <v>5709340</v>
      </c>
      <c r="Y46" s="254"/>
      <c r="Z46" s="254"/>
      <c r="AA46" s="254"/>
      <c r="AB46" s="254"/>
      <c r="AC46" s="311"/>
      <c r="AD46" s="189">
        <v>5709340</v>
      </c>
    </row>
    <row r="47" spans="1:30">
      <c r="A47" s="295" t="s">
        <v>630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2"/>
      <c r="P47" s="296" t="s">
        <v>1320</v>
      </c>
      <c r="Q47" s="253"/>
      <c r="R47" s="310">
        <v>164618419</v>
      </c>
      <c r="S47" s="254"/>
      <c r="T47" s="254"/>
      <c r="U47" s="254"/>
      <c r="V47" s="254"/>
      <c r="W47" s="255"/>
      <c r="X47" s="310">
        <v>188582120</v>
      </c>
      <c r="Y47" s="254"/>
      <c r="Z47" s="254"/>
      <c r="AA47" s="254"/>
      <c r="AB47" s="254"/>
      <c r="AC47" s="311"/>
      <c r="AD47" s="189">
        <v>188582120</v>
      </c>
    </row>
    <row r="48" spans="1:30">
      <c r="A48" s="295" t="s">
        <v>631</v>
      </c>
      <c r="B48" s="251"/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1"/>
      <c r="O48" s="252"/>
      <c r="P48" s="296" t="s">
        <v>1321</v>
      </c>
      <c r="Q48" s="253"/>
      <c r="R48" s="297"/>
      <c r="S48" s="298"/>
      <c r="T48" s="298"/>
      <c r="U48" s="298"/>
      <c r="V48" s="298"/>
      <c r="W48" s="299"/>
      <c r="X48" s="297" t="s">
        <v>547</v>
      </c>
      <c r="Y48" s="298"/>
      <c r="Z48" s="298"/>
      <c r="AA48" s="298"/>
      <c r="AB48" s="298"/>
      <c r="AC48" s="300"/>
      <c r="AD48" s="189"/>
    </row>
    <row r="49" spans="1:30">
      <c r="A49" s="295" t="s">
        <v>632</v>
      </c>
      <c r="B49" s="251"/>
      <c r="C49" s="251"/>
      <c r="D49" s="251"/>
      <c r="E49" s="251"/>
      <c r="F49" s="251"/>
      <c r="G49" s="251"/>
      <c r="H49" s="251"/>
      <c r="I49" s="251"/>
      <c r="J49" s="251"/>
      <c r="K49" s="251"/>
      <c r="L49" s="251"/>
      <c r="M49" s="251"/>
      <c r="N49" s="251"/>
      <c r="O49" s="252"/>
      <c r="P49" s="296" t="s">
        <v>1323</v>
      </c>
      <c r="Q49" s="253"/>
      <c r="R49" s="297"/>
      <c r="S49" s="298"/>
      <c r="T49" s="298"/>
      <c r="U49" s="298"/>
      <c r="V49" s="298"/>
      <c r="W49" s="299"/>
      <c r="X49" s="297" t="s">
        <v>547</v>
      </c>
      <c r="Y49" s="298"/>
      <c r="Z49" s="298"/>
      <c r="AA49" s="298"/>
      <c r="AB49" s="298"/>
      <c r="AC49" s="300"/>
      <c r="AD49" s="189"/>
    </row>
    <row r="50" spans="1:30">
      <c r="A50" s="295" t="s">
        <v>633</v>
      </c>
      <c r="B50" s="251"/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1"/>
      <c r="N50" s="251"/>
      <c r="O50" s="252"/>
      <c r="P50" s="296" t="s">
        <v>1325</v>
      </c>
      <c r="Q50" s="253"/>
      <c r="R50" s="297"/>
      <c r="S50" s="298"/>
      <c r="T50" s="298"/>
      <c r="U50" s="298"/>
      <c r="V50" s="298"/>
      <c r="W50" s="299"/>
      <c r="X50" s="297" t="s">
        <v>547</v>
      </c>
      <c r="Y50" s="298"/>
      <c r="Z50" s="298"/>
      <c r="AA50" s="298"/>
      <c r="AB50" s="298"/>
      <c r="AC50" s="300"/>
      <c r="AD50" s="189"/>
    </row>
    <row r="51" spans="1:30">
      <c r="A51" s="295" t="s">
        <v>634</v>
      </c>
      <c r="B51" s="251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2"/>
      <c r="P51" s="296" t="s">
        <v>1326</v>
      </c>
      <c r="Q51" s="253"/>
      <c r="R51" s="297"/>
      <c r="S51" s="298"/>
      <c r="T51" s="298"/>
      <c r="U51" s="298"/>
      <c r="V51" s="298"/>
      <c r="W51" s="299"/>
      <c r="X51" s="297" t="s">
        <v>547</v>
      </c>
      <c r="Y51" s="298"/>
      <c r="Z51" s="298"/>
      <c r="AA51" s="298"/>
      <c r="AB51" s="298"/>
      <c r="AC51" s="300"/>
      <c r="AD51" s="189"/>
    </row>
    <row r="52" spans="1:30">
      <c r="A52" s="316" t="s">
        <v>635</v>
      </c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8"/>
      <c r="P52" s="319" t="s">
        <v>1328</v>
      </c>
      <c r="Q52" s="320"/>
      <c r="R52" s="325" t="s">
        <v>1606</v>
      </c>
      <c r="S52" s="326"/>
      <c r="T52" s="326"/>
      <c r="U52" s="326"/>
      <c r="V52" s="326"/>
      <c r="W52" s="327"/>
      <c r="X52" s="321">
        <v>569906668</v>
      </c>
      <c r="Y52" s="322"/>
      <c r="Z52" s="322"/>
      <c r="AA52" s="322"/>
      <c r="AB52" s="322"/>
      <c r="AC52" s="324"/>
      <c r="AD52" s="185">
        <v>589249314</v>
      </c>
    </row>
    <row r="53" spans="1:30">
      <c r="A53" s="295" t="s">
        <v>636</v>
      </c>
      <c r="B53" s="251"/>
      <c r="C53" s="251"/>
      <c r="D53" s="251"/>
      <c r="E53" s="251"/>
      <c r="F53" s="251"/>
      <c r="G53" s="251"/>
      <c r="H53" s="251"/>
      <c r="I53" s="251"/>
      <c r="J53" s="251"/>
      <c r="K53" s="251"/>
      <c r="L53" s="251"/>
      <c r="M53" s="251"/>
      <c r="N53" s="251"/>
      <c r="O53" s="252"/>
      <c r="P53" s="296" t="s">
        <v>1330</v>
      </c>
      <c r="Q53" s="253"/>
      <c r="R53" s="297" t="s">
        <v>189</v>
      </c>
      <c r="S53" s="298"/>
      <c r="T53" s="298"/>
      <c r="U53" s="298"/>
      <c r="V53" s="298"/>
      <c r="W53" s="299"/>
      <c r="X53" s="297" t="s">
        <v>189</v>
      </c>
      <c r="Y53" s="298"/>
      <c r="Z53" s="298"/>
      <c r="AA53" s="298"/>
      <c r="AB53" s="298"/>
      <c r="AC53" s="300"/>
      <c r="AD53" s="189"/>
    </row>
    <row r="54" spans="1:30">
      <c r="A54" s="295" t="s">
        <v>637</v>
      </c>
      <c r="B54" s="251"/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2"/>
      <c r="P54" s="296" t="s">
        <v>1344</v>
      </c>
      <c r="Q54" s="253"/>
      <c r="R54" s="297" t="s">
        <v>189</v>
      </c>
      <c r="S54" s="298"/>
      <c r="T54" s="298"/>
      <c r="U54" s="298"/>
      <c r="V54" s="298"/>
      <c r="W54" s="299"/>
      <c r="X54" s="297" t="s">
        <v>189</v>
      </c>
      <c r="Y54" s="298"/>
      <c r="Z54" s="298"/>
      <c r="AA54" s="298"/>
      <c r="AB54" s="298"/>
      <c r="AC54" s="300"/>
      <c r="AD54" s="189"/>
    </row>
    <row r="55" spans="1:30">
      <c r="A55" s="295" t="s">
        <v>638</v>
      </c>
      <c r="B55" s="251"/>
      <c r="C55" s="251"/>
      <c r="D55" s="251"/>
      <c r="E55" s="251"/>
      <c r="F55" s="251"/>
      <c r="G55" s="251"/>
      <c r="H55" s="251"/>
      <c r="I55" s="251"/>
      <c r="J55" s="251"/>
      <c r="K55" s="251"/>
      <c r="L55" s="251"/>
      <c r="M55" s="251"/>
      <c r="N55" s="251"/>
      <c r="O55" s="252"/>
      <c r="P55" s="296" t="s">
        <v>1346</v>
      </c>
      <c r="Q55" s="253"/>
      <c r="R55" s="297" t="s">
        <v>189</v>
      </c>
      <c r="S55" s="298"/>
      <c r="T55" s="298"/>
      <c r="U55" s="298"/>
      <c r="V55" s="298"/>
      <c r="W55" s="299"/>
      <c r="X55" s="297" t="s">
        <v>189</v>
      </c>
      <c r="Y55" s="298"/>
      <c r="Z55" s="298"/>
      <c r="AA55" s="298"/>
      <c r="AB55" s="298"/>
      <c r="AC55" s="300"/>
      <c r="AD55" s="189"/>
    </row>
    <row r="56" spans="1:30">
      <c r="A56" s="295" t="s">
        <v>639</v>
      </c>
      <c r="B56" s="251"/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1"/>
      <c r="N56" s="251"/>
      <c r="O56" s="252"/>
      <c r="P56" s="296" t="s">
        <v>1347</v>
      </c>
      <c r="Q56" s="253"/>
      <c r="R56" s="297" t="s">
        <v>547</v>
      </c>
      <c r="S56" s="298"/>
      <c r="T56" s="298"/>
      <c r="U56" s="298"/>
      <c r="V56" s="298"/>
      <c r="W56" s="299"/>
      <c r="X56" s="297" t="s">
        <v>547</v>
      </c>
      <c r="Y56" s="298"/>
      <c r="Z56" s="298"/>
      <c r="AA56" s="298"/>
      <c r="AB56" s="298"/>
      <c r="AC56" s="300"/>
      <c r="AD56" s="189"/>
    </row>
    <row r="57" spans="1:30">
      <c r="A57" s="295" t="s">
        <v>640</v>
      </c>
      <c r="B57" s="251"/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2"/>
      <c r="P57" s="296" t="s">
        <v>1348</v>
      </c>
      <c r="Q57" s="253"/>
      <c r="R57" s="297" t="s">
        <v>547</v>
      </c>
      <c r="S57" s="298"/>
      <c r="T57" s="298"/>
      <c r="U57" s="298"/>
      <c r="V57" s="298"/>
      <c r="W57" s="299"/>
      <c r="X57" s="297" t="s">
        <v>547</v>
      </c>
      <c r="Y57" s="298"/>
      <c r="Z57" s="298"/>
      <c r="AA57" s="298"/>
      <c r="AB57" s="298"/>
      <c r="AC57" s="300"/>
      <c r="AD57" s="189"/>
    </row>
    <row r="58" spans="1:30">
      <c r="A58" s="295" t="s">
        <v>641</v>
      </c>
      <c r="B58" s="251"/>
      <c r="C58" s="251"/>
      <c r="D58" s="251"/>
      <c r="E58" s="251"/>
      <c r="F58" s="251"/>
      <c r="G58" s="251"/>
      <c r="H58" s="251"/>
      <c r="I58" s="251"/>
      <c r="J58" s="251"/>
      <c r="K58" s="251"/>
      <c r="L58" s="251"/>
      <c r="M58" s="251"/>
      <c r="N58" s="251"/>
      <c r="O58" s="252"/>
      <c r="P58" s="296" t="s">
        <v>1349</v>
      </c>
      <c r="Q58" s="253"/>
      <c r="R58" s="297" t="s">
        <v>547</v>
      </c>
      <c r="S58" s="298"/>
      <c r="T58" s="298"/>
      <c r="U58" s="298"/>
      <c r="V58" s="298"/>
      <c r="W58" s="299"/>
      <c r="X58" s="297" t="s">
        <v>547</v>
      </c>
      <c r="Y58" s="298"/>
      <c r="Z58" s="298"/>
      <c r="AA58" s="298"/>
      <c r="AB58" s="298"/>
      <c r="AC58" s="300"/>
      <c r="AD58" s="189"/>
    </row>
    <row r="59" spans="1:30">
      <c r="A59" s="295" t="s">
        <v>642</v>
      </c>
      <c r="B59" s="251"/>
      <c r="C59" s="251"/>
      <c r="D59" s="251"/>
      <c r="E59" s="251"/>
      <c r="F59" s="251"/>
      <c r="G59" s="251"/>
      <c r="H59" s="251"/>
      <c r="I59" s="251"/>
      <c r="J59" s="251"/>
      <c r="K59" s="251"/>
      <c r="L59" s="251"/>
      <c r="M59" s="251"/>
      <c r="N59" s="251"/>
      <c r="O59" s="252"/>
      <c r="P59" s="296" t="s">
        <v>1351</v>
      </c>
      <c r="Q59" s="253"/>
      <c r="R59" s="297" t="s">
        <v>547</v>
      </c>
      <c r="S59" s="298"/>
      <c r="T59" s="298"/>
      <c r="U59" s="298"/>
      <c r="V59" s="298"/>
      <c r="W59" s="299"/>
      <c r="X59" s="297" t="s">
        <v>547</v>
      </c>
      <c r="Y59" s="298"/>
      <c r="Z59" s="298"/>
      <c r="AA59" s="298"/>
      <c r="AB59" s="298"/>
      <c r="AC59" s="300"/>
      <c r="AD59" s="189"/>
    </row>
    <row r="60" spans="1:30">
      <c r="A60" s="295" t="s">
        <v>643</v>
      </c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2"/>
      <c r="P60" s="296" t="s">
        <v>1352</v>
      </c>
      <c r="Q60" s="253"/>
      <c r="R60" s="297" t="s">
        <v>547</v>
      </c>
      <c r="S60" s="298"/>
      <c r="T60" s="298"/>
      <c r="U60" s="298"/>
      <c r="V60" s="298"/>
      <c r="W60" s="299"/>
      <c r="X60" s="297" t="s">
        <v>547</v>
      </c>
      <c r="Y60" s="298"/>
      <c r="Z60" s="298"/>
      <c r="AA60" s="298"/>
      <c r="AB60" s="298"/>
      <c r="AC60" s="300"/>
      <c r="AD60" s="189"/>
    </row>
    <row r="61" spans="1:30">
      <c r="A61" s="295" t="s">
        <v>644</v>
      </c>
      <c r="B61" s="251"/>
      <c r="C61" s="251"/>
      <c r="D61" s="251"/>
      <c r="E61" s="251"/>
      <c r="F61" s="251"/>
      <c r="G61" s="251"/>
      <c r="H61" s="251"/>
      <c r="I61" s="251"/>
      <c r="J61" s="251"/>
      <c r="K61" s="251"/>
      <c r="L61" s="251"/>
      <c r="M61" s="251"/>
      <c r="N61" s="251"/>
      <c r="O61" s="252"/>
      <c r="P61" s="296" t="s">
        <v>1353</v>
      </c>
      <c r="Q61" s="253"/>
      <c r="R61" s="297" t="s">
        <v>547</v>
      </c>
      <c r="S61" s="298"/>
      <c r="T61" s="298"/>
      <c r="U61" s="298"/>
      <c r="V61" s="298"/>
      <c r="W61" s="299"/>
      <c r="X61" s="297" t="s">
        <v>547</v>
      </c>
      <c r="Y61" s="298"/>
      <c r="Z61" s="298"/>
      <c r="AA61" s="298"/>
      <c r="AB61" s="298"/>
      <c r="AC61" s="300"/>
      <c r="AD61" s="189"/>
    </row>
    <row r="62" spans="1:30">
      <c r="A62" s="295" t="s">
        <v>645</v>
      </c>
      <c r="B62" s="251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2"/>
      <c r="P62" s="296" t="s">
        <v>1354</v>
      </c>
      <c r="Q62" s="253"/>
      <c r="R62" s="297" t="s">
        <v>547</v>
      </c>
      <c r="S62" s="298"/>
      <c r="T62" s="298"/>
      <c r="U62" s="298"/>
      <c r="V62" s="298"/>
      <c r="W62" s="299"/>
      <c r="X62" s="297" t="s">
        <v>547</v>
      </c>
      <c r="Y62" s="298"/>
      <c r="Z62" s="298"/>
      <c r="AA62" s="298"/>
      <c r="AB62" s="298"/>
      <c r="AC62" s="300"/>
      <c r="AD62" s="189"/>
    </row>
    <row r="63" spans="1:30">
      <c r="A63" s="295" t="s">
        <v>646</v>
      </c>
      <c r="B63" s="251"/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2"/>
      <c r="P63" s="296" t="s">
        <v>1355</v>
      </c>
      <c r="Q63" s="253"/>
      <c r="R63" s="297" t="s">
        <v>547</v>
      </c>
      <c r="S63" s="298"/>
      <c r="T63" s="298"/>
      <c r="U63" s="298"/>
      <c r="V63" s="298"/>
      <c r="W63" s="299"/>
      <c r="X63" s="297" t="s">
        <v>547</v>
      </c>
      <c r="Y63" s="298"/>
      <c r="Z63" s="298"/>
      <c r="AA63" s="298"/>
      <c r="AB63" s="298"/>
      <c r="AC63" s="300"/>
      <c r="AD63" s="189"/>
    </row>
    <row r="64" spans="1:30">
      <c r="A64" s="295" t="s">
        <v>647</v>
      </c>
      <c r="B64" s="251"/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2"/>
      <c r="P64" s="296" t="s">
        <v>1356</v>
      </c>
      <c r="Q64" s="253"/>
      <c r="R64" s="297" t="s">
        <v>547</v>
      </c>
      <c r="S64" s="298"/>
      <c r="T64" s="298"/>
      <c r="U64" s="298"/>
      <c r="V64" s="298"/>
      <c r="W64" s="299"/>
      <c r="X64" s="297" t="s">
        <v>547</v>
      </c>
      <c r="Y64" s="298"/>
      <c r="Z64" s="298"/>
      <c r="AA64" s="298"/>
      <c r="AB64" s="298"/>
      <c r="AC64" s="300"/>
      <c r="AD64" s="189"/>
    </row>
    <row r="65" spans="1:30">
      <c r="A65" s="295" t="s">
        <v>648</v>
      </c>
      <c r="B65" s="251"/>
      <c r="C65" s="251"/>
      <c r="D65" s="251"/>
      <c r="E65" s="251"/>
      <c r="F65" s="251"/>
      <c r="G65" s="251"/>
      <c r="H65" s="251"/>
      <c r="I65" s="251"/>
      <c r="J65" s="251"/>
      <c r="K65" s="251"/>
      <c r="L65" s="251"/>
      <c r="M65" s="251"/>
      <c r="N65" s="251"/>
      <c r="O65" s="252"/>
      <c r="P65" s="296" t="s">
        <v>1357</v>
      </c>
      <c r="Q65" s="253"/>
      <c r="R65" s="297" t="s">
        <v>547</v>
      </c>
      <c r="S65" s="298"/>
      <c r="T65" s="298"/>
      <c r="U65" s="298"/>
      <c r="V65" s="298"/>
      <c r="W65" s="299"/>
      <c r="X65" s="297" t="s">
        <v>547</v>
      </c>
      <c r="Y65" s="298"/>
      <c r="Z65" s="298"/>
      <c r="AA65" s="298"/>
      <c r="AB65" s="298"/>
      <c r="AC65" s="300"/>
      <c r="AD65" s="189"/>
    </row>
    <row r="66" spans="1:30">
      <c r="A66" s="295" t="s">
        <v>649</v>
      </c>
      <c r="B66" s="251"/>
      <c r="C66" s="251"/>
      <c r="D66" s="251"/>
      <c r="E66" s="251"/>
      <c r="F66" s="251"/>
      <c r="G66" s="251"/>
      <c r="H66" s="251"/>
      <c r="I66" s="251"/>
      <c r="J66" s="251"/>
      <c r="K66" s="251"/>
      <c r="L66" s="251"/>
      <c r="M66" s="251"/>
      <c r="N66" s="251"/>
      <c r="O66" s="252"/>
      <c r="P66" s="296" t="s">
        <v>1137</v>
      </c>
      <c r="Q66" s="253"/>
      <c r="R66" s="297" t="s">
        <v>189</v>
      </c>
      <c r="S66" s="298"/>
      <c r="T66" s="298"/>
      <c r="U66" s="298"/>
      <c r="V66" s="298"/>
      <c r="W66" s="299"/>
      <c r="X66" s="297" t="s">
        <v>189</v>
      </c>
      <c r="Y66" s="298"/>
      <c r="Z66" s="298"/>
      <c r="AA66" s="298"/>
      <c r="AB66" s="298"/>
      <c r="AC66" s="300"/>
      <c r="AD66" s="189"/>
    </row>
    <row r="67" spans="1:30">
      <c r="A67" s="295" t="s">
        <v>650</v>
      </c>
      <c r="B67" s="251"/>
      <c r="C67" s="251"/>
      <c r="D67" s="251"/>
      <c r="E67" s="251"/>
      <c r="F67" s="251"/>
      <c r="G67" s="251"/>
      <c r="H67" s="251"/>
      <c r="I67" s="251"/>
      <c r="J67" s="251"/>
      <c r="K67" s="251"/>
      <c r="L67" s="251"/>
      <c r="M67" s="251"/>
      <c r="N67" s="251"/>
      <c r="O67" s="252"/>
      <c r="P67" s="296" t="s">
        <v>1358</v>
      </c>
      <c r="Q67" s="253"/>
      <c r="R67" s="297" t="s">
        <v>547</v>
      </c>
      <c r="S67" s="298"/>
      <c r="T67" s="298"/>
      <c r="U67" s="298"/>
      <c r="V67" s="298"/>
      <c r="W67" s="299"/>
      <c r="X67" s="297" t="s">
        <v>547</v>
      </c>
      <c r="Y67" s="298"/>
      <c r="Z67" s="298"/>
      <c r="AA67" s="298"/>
      <c r="AB67" s="298"/>
      <c r="AC67" s="300"/>
      <c r="AD67" s="189"/>
    </row>
    <row r="68" spans="1:30">
      <c r="A68" s="295" t="s">
        <v>651</v>
      </c>
      <c r="B68" s="251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/>
      <c r="O68" s="252"/>
      <c r="P68" s="296" t="s">
        <v>1360</v>
      </c>
      <c r="Q68" s="253"/>
      <c r="R68" s="297" t="s">
        <v>547</v>
      </c>
      <c r="S68" s="298"/>
      <c r="T68" s="298"/>
      <c r="U68" s="298"/>
      <c r="V68" s="298"/>
      <c r="W68" s="299"/>
      <c r="X68" s="297" t="s">
        <v>547</v>
      </c>
      <c r="Y68" s="298"/>
      <c r="Z68" s="298"/>
      <c r="AA68" s="298"/>
      <c r="AB68" s="298"/>
      <c r="AC68" s="300"/>
      <c r="AD68" s="189"/>
    </row>
    <row r="69" spans="1:30">
      <c r="A69" s="295" t="s">
        <v>652</v>
      </c>
      <c r="B69" s="251"/>
      <c r="C69" s="251"/>
      <c r="D69" s="251"/>
      <c r="E69" s="251"/>
      <c r="F69" s="251"/>
      <c r="G69" s="251"/>
      <c r="H69" s="251"/>
      <c r="I69" s="251"/>
      <c r="J69" s="251"/>
      <c r="K69" s="251"/>
      <c r="L69" s="251"/>
      <c r="M69" s="251"/>
      <c r="N69" s="251"/>
      <c r="O69" s="252"/>
      <c r="P69" s="296" t="s">
        <v>1362</v>
      </c>
      <c r="Q69" s="253"/>
      <c r="R69" s="297" t="s">
        <v>547</v>
      </c>
      <c r="S69" s="298"/>
      <c r="T69" s="298"/>
      <c r="U69" s="298"/>
      <c r="V69" s="298"/>
      <c r="W69" s="299"/>
      <c r="X69" s="297" t="s">
        <v>547</v>
      </c>
      <c r="Y69" s="298"/>
      <c r="Z69" s="298"/>
      <c r="AA69" s="298"/>
      <c r="AB69" s="298"/>
      <c r="AC69" s="300"/>
      <c r="AD69" s="189"/>
    </row>
    <row r="70" spans="1:30">
      <c r="A70" s="295" t="s">
        <v>653</v>
      </c>
      <c r="B70" s="251"/>
      <c r="C70" s="251"/>
      <c r="D70" s="251"/>
      <c r="E70" s="251"/>
      <c r="F70" s="251"/>
      <c r="G70" s="251"/>
      <c r="H70" s="251"/>
      <c r="I70" s="251"/>
      <c r="J70" s="251"/>
      <c r="K70" s="251"/>
      <c r="L70" s="251"/>
      <c r="M70" s="251"/>
      <c r="N70" s="251"/>
      <c r="O70" s="252"/>
      <c r="P70" s="296" t="s">
        <v>1364</v>
      </c>
      <c r="Q70" s="253"/>
      <c r="R70" s="297" t="s">
        <v>547</v>
      </c>
      <c r="S70" s="298"/>
      <c r="T70" s="298"/>
      <c r="U70" s="298"/>
      <c r="V70" s="298"/>
      <c r="W70" s="299"/>
      <c r="X70" s="297" t="s">
        <v>547</v>
      </c>
      <c r="Y70" s="298"/>
      <c r="Z70" s="298"/>
      <c r="AA70" s="298"/>
      <c r="AB70" s="298"/>
      <c r="AC70" s="300"/>
      <c r="AD70" s="189"/>
    </row>
    <row r="71" spans="1:30">
      <c r="A71" s="295" t="s">
        <v>654</v>
      </c>
      <c r="B71" s="251"/>
      <c r="C71" s="251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2"/>
      <c r="P71" s="296" t="s">
        <v>1365</v>
      </c>
      <c r="Q71" s="253"/>
      <c r="R71" s="297" t="s">
        <v>547</v>
      </c>
      <c r="S71" s="298"/>
      <c r="T71" s="298"/>
      <c r="U71" s="298"/>
      <c r="V71" s="298"/>
      <c r="W71" s="299"/>
      <c r="X71" s="297" t="s">
        <v>547</v>
      </c>
      <c r="Y71" s="298"/>
      <c r="Z71" s="298"/>
      <c r="AA71" s="298"/>
      <c r="AB71" s="298"/>
      <c r="AC71" s="300"/>
      <c r="AD71" s="189"/>
    </row>
    <row r="72" spans="1:30">
      <c r="A72" s="295" t="s">
        <v>655</v>
      </c>
      <c r="B72" s="251"/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2"/>
      <c r="P72" s="296" t="s">
        <v>1366</v>
      </c>
      <c r="Q72" s="253"/>
      <c r="R72" s="297" t="s">
        <v>547</v>
      </c>
      <c r="S72" s="298"/>
      <c r="T72" s="298"/>
      <c r="U72" s="298"/>
      <c r="V72" s="298"/>
      <c r="W72" s="299"/>
      <c r="X72" s="297" t="s">
        <v>547</v>
      </c>
      <c r="Y72" s="298"/>
      <c r="Z72" s="298"/>
      <c r="AA72" s="298"/>
      <c r="AB72" s="298"/>
      <c r="AC72" s="300"/>
      <c r="AD72" s="189"/>
    </row>
    <row r="73" spans="1:30">
      <c r="A73" s="295" t="s">
        <v>656</v>
      </c>
      <c r="B73" s="251"/>
      <c r="C73" s="251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2"/>
      <c r="P73" s="296" t="s">
        <v>1367</v>
      </c>
      <c r="Q73" s="253"/>
      <c r="R73" s="297" t="s">
        <v>547</v>
      </c>
      <c r="S73" s="298"/>
      <c r="T73" s="298"/>
      <c r="U73" s="298"/>
      <c r="V73" s="298"/>
      <c r="W73" s="299"/>
      <c r="X73" s="297" t="s">
        <v>547</v>
      </c>
      <c r="Y73" s="298"/>
      <c r="Z73" s="298"/>
      <c r="AA73" s="298"/>
      <c r="AB73" s="298"/>
      <c r="AC73" s="300"/>
      <c r="AD73" s="189"/>
    </row>
    <row r="74" spans="1:30">
      <c r="A74" s="295" t="s">
        <v>657</v>
      </c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2"/>
      <c r="P74" s="296" t="s">
        <v>1368</v>
      </c>
      <c r="Q74" s="253"/>
      <c r="R74" s="297" t="s">
        <v>547</v>
      </c>
      <c r="S74" s="298"/>
      <c r="T74" s="298"/>
      <c r="U74" s="298"/>
      <c r="V74" s="298"/>
      <c r="W74" s="299"/>
      <c r="X74" s="297" t="s">
        <v>547</v>
      </c>
      <c r="Y74" s="298"/>
      <c r="Z74" s="298"/>
      <c r="AA74" s="298"/>
      <c r="AB74" s="298"/>
      <c r="AC74" s="300"/>
      <c r="AD74" s="189"/>
    </row>
    <row r="75" spans="1:30">
      <c r="A75" s="295" t="s">
        <v>658</v>
      </c>
      <c r="B75" s="251"/>
      <c r="C75" s="251"/>
      <c r="D75" s="251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2"/>
      <c r="P75" s="296" t="s">
        <v>1369</v>
      </c>
      <c r="Q75" s="253"/>
      <c r="R75" s="297" t="s">
        <v>547</v>
      </c>
      <c r="S75" s="298"/>
      <c r="T75" s="298"/>
      <c r="U75" s="298"/>
      <c r="V75" s="298"/>
      <c r="W75" s="299"/>
      <c r="X75" s="297" t="s">
        <v>547</v>
      </c>
      <c r="Y75" s="298"/>
      <c r="Z75" s="298"/>
      <c r="AA75" s="298"/>
      <c r="AB75" s="298"/>
      <c r="AC75" s="300"/>
      <c r="AD75" s="189"/>
    </row>
    <row r="76" spans="1:30">
      <c r="A76" s="295" t="s">
        <v>659</v>
      </c>
      <c r="B76" s="251"/>
      <c r="C76" s="251"/>
      <c r="D76" s="251"/>
      <c r="E76" s="251"/>
      <c r="F76" s="251"/>
      <c r="G76" s="251"/>
      <c r="H76" s="251"/>
      <c r="I76" s="251"/>
      <c r="J76" s="251"/>
      <c r="K76" s="251"/>
      <c r="L76" s="251"/>
      <c r="M76" s="251"/>
      <c r="N76" s="251"/>
      <c r="O76" s="252"/>
      <c r="P76" s="296" t="s">
        <v>1370</v>
      </c>
      <c r="Q76" s="253"/>
      <c r="R76" s="297" t="s">
        <v>547</v>
      </c>
      <c r="S76" s="298"/>
      <c r="T76" s="298"/>
      <c r="U76" s="298"/>
      <c r="V76" s="298"/>
      <c r="W76" s="299"/>
      <c r="X76" s="297" t="s">
        <v>547</v>
      </c>
      <c r="Y76" s="298"/>
      <c r="Z76" s="298"/>
      <c r="AA76" s="298"/>
      <c r="AB76" s="298"/>
      <c r="AC76" s="300"/>
      <c r="AD76" s="189"/>
    </row>
    <row r="77" spans="1:30">
      <c r="A77" s="295" t="s">
        <v>660</v>
      </c>
      <c r="B77" s="251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2"/>
      <c r="P77" s="296" t="s">
        <v>1371</v>
      </c>
      <c r="Q77" s="253"/>
      <c r="R77" s="297" t="s">
        <v>189</v>
      </c>
      <c r="S77" s="298"/>
      <c r="T77" s="298"/>
      <c r="U77" s="298"/>
      <c r="V77" s="298"/>
      <c r="W77" s="299"/>
      <c r="X77" s="310">
        <v>39278550</v>
      </c>
      <c r="Y77" s="254"/>
      <c r="Z77" s="254"/>
      <c r="AA77" s="254"/>
      <c r="AB77" s="254"/>
      <c r="AC77" s="311"/>
      <c r="AD77" s="189">
        <v>46093558</v>
      </c>
    </row>
    <row r="78" spans="1:30">
      <c r="A78" s="295" t="s">
        <v>661</v>
      </c>
      <c r="B78" s="251"/>
      <c r="C78" s="251"/>
      <c r="D78" s="251"/>
      <c r="E78" s="251"/>
      <c r="F78" s="251"/>
      <c r="G78" s="251"/>
      <c r="H78" s="251"/>
      <c r="I78" s="251"/>
      <c r="J78" s="251"/>
      <c r="K78" s="251"/>
      <c r="L78" s="251"/>
      <c r="M78" s="251"/>
      <c r="N78" s="251"/>
      <c r="O78" s="252"/>
      <c r="P78" s="296" t="s">
        <v>1372</v>
      </c>
      <c r="Q78" s="253"/>
      <c r="R78" s="297" t="s">
        <v>547</v>
      </c>
      <c r="S78" s="298"/>
      <c r="T78" s="298"/>
      <c r="U78" s="298"/>
      <c r="V78" s="298"/>
      <c r="W78" s="299"/>
      <c r="X78" s="297" t="s">
        <v>547</v>
      </c>
      <c r="Y78" s="298"/>
      <c r="Z78" s="298"/>
      <c r="AA78" s="298"/>
      <c r="AB78" s="298"/>
      <c r="AC78" s="300"/>
      <c r="AD78" s="189"/>
    </row>
    <row r="79" spans="1:30">
      <c r="A79" s="295" t="s">
        <v>662</v>
      </c>
      <c r="B79" s="251"/>
      <c r="C79" s="251"/>
      <c r="D79" s="251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2"/>
      <c r="P79" s="296" t="s">
        <v>1373</v>
      </c>
      <c r="Q79" s="253"/>
      <c r="R79" s="297" t="s">
        <v>547</v>
      </c>
      <c r="S79" s="298"/>
      <c r="T79" s="298"/>
      <c r="U79" s="298"/>
      <c r="V79" s="298"/>
      <c r="W79" s="299"/>
      <c r="X79" s="297" t="s">
        <v>547</v>
      </c>
      <c r="Y79" s="298"/>
      <c r="Z79" s="298"/>
      <c r="AA79" s="298"/>
      <c r="AB79" s="298"/>
      <c r="AC79" s="300"/>
      <c r="AD79" s="189"/>
    </row>
    <row r="80" spans="1:30">
      <c r="A80" s="295" t="s">
        <v>663</v>
      </c>
      <c r="B80" s="251"/>
      <c r="C80" s="251"/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2"/>
      <c r="P80" s="296" t="s">
        <v>1374</v>
      </c>
      <c r="Q80" s="253"/>
      <c r="R80" s="297" t="s">
        <v>547</v>
      </c>
      <c r="S80" s="298"/>
      <c r="T80" s="298"/>
      <c r="U80" s="298"/>
      <c r="V80" s="298"/>
      <c r="W80" s="299"/>
      <c r="X80" s="297" t="s">
        <v>547</v>
      </c>
      <c r="Y80" s="298"/>
      <c r="Z80" s="298"/>
      <c r="AA80" s="298"/>
      <c r="AB80" s="298"/>
      <c r="AC80" s="300"/>
      <c r="AD80" s="189"/>
    </row>
    <row r="81" spans="1:30">
      <c r="A81" s="295" t="s">
        <v>664</v>
      </c>
      <c r="B81" s="251"/>
      <c r="C81" s="251"/>
      <c r="D81" s="251"/>
      <c r="E81" s="251"/>
      <c r="F81" s="251"/>
      <c r="G81" s="251"/>
      <c r="H81" s="251"/>
      <c r="I81" s="251"/>
      <c r="J81" s="251"/>
      <c r="K81" s="251"/>
      <c r="L81" s="251"/>
      <c r="M81" s="251"/>
      <c r="N81" s="251"/>
      <c r="O81" s="252"/>
      <c r="P81" s="296" t="s">
        <v>1375</v>
      </c>
      <c r="Q81" s="253"/>
      <c r="R81" s="297" t="s">
        <v>547</v>
      </c>
      <c r="S81" s="298"/>
      <c r="T81" s="298"/>
      <c r="U81" s="298"/>
      <c r="V81" s="298"/>
      <c r="W81" s="299"/>
      <c r="X81" s="310">
        <v>33180132</v>
      </c>
      <c r="Y81" s="254"/>
      <c r="Z81" s="254"/>
      <c r="AA81" s="254"/>
      <c r="AB81" s="254"/>
      <c r="AC81" s="311"/>
      <c r="AD81" s="189">
        <v>39995140</v>
      </c>
    </row>
    <row r="82" spans="1:30">
      <c r="A82" s="295" t="s">
        <v>665</v>
      </c>
      <c r="B82" s="251"/>
      <c r="C82" s="251"/>
      <c r="D82" s="251"/>
      <c r="E82" s="251"/>
      <c r="F82" s="251"/>
      <c r="G82" s="251"/>
      <c r="H82" s="251"/>
      <c r="I82" s="251"/>
      <c r="J82" s="251"/>
      <c r="K82" s="251"/>
      <c r="L82" s="251"/>
      <c r="M82" s="251"/>
      <c r="N82" s="251"/>
      <c r="O82" s="252"/>
      <c r="P82" s="296" t="s">
        <v>1376</v>
      </c>
      <c r="Q82" s="253"/>
      <c r="R82" s="297" t="s">
        <v>547</v>
      </c>
      <c r="S82" s="298"/>
      <c r="T82" s="298"/>
      <c r="U82" s="298"/>
      <c r="V82" s="298"/>
      <c r="W82" s="299"/>
      <c r="X82" s="297" t="s">
        <v>547</v>
      </c>
      <c r="Y82" s="298"/>
      <c r="Z82" s="298"/>
      <c r="AA82" s="298"/>
      <c r="AB82" s="298"/>
      <c r="AC82" s="300"/>
      <c r="AD82" s="189"/>
    </row>
    <row r="83" spans="1:30">
      <c r="A83" s="295" t="s">
        <v>666</v>
      </c>
      <c r="B83" s="251"/>
      <c r="C83" s="251"/>
      <c r="D83" s="251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2"/>
      <c r="P83" s="296" t="s">
        <v>1377</v>
      </c>
      <c r="Q83" s="253"/>
      <c r="R83" s="297" t="s">
        <v>547</v>
      </c>
      <c r="S83" s="298"/>
      <c r="T83" s="298"/>
      <c r="U83" s="298"/>
      <c r="V83" s="298"/>
      <c r="W83" s="299"/>
      <c r="X83" s="310">
        <v>6098418</v>
      </c>
      <c r="Y83" s="254"/>
      <c r="Z83" s="254"/>
      <c r="AA83" s="254"/>
      <c r="AB83" s="254"/>
      <c r="AC83" s="311"/>
      <c r="AD83" s="189">
        <v>6098418</v>
      </c>
    </row>
    <row r="84" spans="1:30">
      <c r="A84" s="295" t="s">
        <v>667</v>
      </c>
      <c r="B84" s="251"/>
      <c r="C84" s="251"/>
      <c r="D84" s="251"/>
      <c r="E84" s="251"/>
      <c r="F84" s="251"/>
      <c r="G84" s="251"/>
      <c r="H84" s="251"/>
      <c r="I84" s="251"/>
      <c r="J84" s="251"/>
      <c r="K84" s="251"/>
      <c r="L84" s="251"/>
      <c r="M84" s="251"/>
      <c r="N84" s="251"/>
      <c r="O84" s="252"/>
      <c r="P84" s="296" t="s">
        <v>1378</v>
      </c>
      <c r="Q84" s="253"/>
      <c r="R84" s="297" t="s">
        <v>547</v>
      </c>
      <c r="S84" s="298"/>
      <c r="T84" s="298"/>
      <c r="U84" s="298"/>
      <c r="V84" s="298"/>
      <c r="W84" s="299"/>
      <c r="X84" s="297" t="s">
        <v>547</v>
      </c>
      <c r="Y84" s="298"/>
      <c r="Z84" s="298"/>
      <c r="AA84" s="298"/>
      <c r="AB84" s="298"/>
      <c r="AC84" s="300"/>
      <c r="AD84" s="189"/>
    </row>
    <row r="85" spans="1:30">
      <c r="A85" s="295" t="s">
        <v>668</v>
      </c>
      <c r="B85" s="251"/>
      <c r="C85" s="251"/>
      <c r="D85" s="251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2"/>
      <c r="P85" s="296" t="s">
        <v>1379</v>
      </c>
      <c r="Q85" s="253"/>
      <c r="R85" s="297" t="s">
        <v>547</v>
      </c>
      <c r="S85" s="298"/>
      <c r="T85" s="298"/>
      <c r="U85" s="298"/>
      <c r="V85" s="298"/>
      <c r="W85" s="299"/>
      <c r="X85" s="297" t="s">
        <v>547</v>
      </c>
      <c r="Y85" s="298"/>
      <c r="Z85" s="298"/>
      <c r="AA85" s="298"/>
      <c r="AB85" s="298"/>
      <c r="AC85" s="300"/>
      <c r="AD85" s="189"/>
    </row>
    <row r="86" spans="1:30">
      <c r="A86" s="295" t="s">
        <v>669</v>
      </c>
      <c r="B86" s="251"/>
      <c r="C86" s="251"/>
      <c r="D86" s="251"/>
      <c r="E86" s="251"/>
      <c r="F86" s="251"/>
      <c r="G86" s="251"/>
      <c r="H86" s="251"/>
      <c r="I86" s="251"/>
      <c r="J86" s="251"/>
      <c r="K86" s="251"/>
      <c r="L86" s="251"/>
      <c r="M86" s="251"/>
      <c r="N86" s="251"/>
      <c r="O86" s="252"/>
      <c r="P86" s="296" t="s">
        <v>1380</v>
      </c>
      <c r="Q86" s="253"/>
      <c r="R86" s="297" t="s">
        <v>547</v>
      </c>
      <c r="S86" s="298"/>
      <c r="T86" s="298"/>
      <c r="U86" s="298"/>
      <c r="V86" s="298"/>
      <c r="W86" s="299"/>
      <c r="X86" s="297" t="s">
        <v>547</v>
      </c>
      <c r="Y86" s="298"/>
      <c r="Z86" s="298"/>
      <c r="AA86" s="298"/>
      <c r="AB86" s="298"/>
      <c r="AC86" s="300"/>
      <c r="AD86" s="189"/>
    </row>
    <row r="87" spans="1:30">
      <c r="A87" s="295" t="s">
        <v>670</v>
      </c>
      <c r="B87" s="251"/>
      <c r="C87" s="251"/>
      <c r="D87" s="251"/>
      <c r="E87" s="251"/>
      <c r="F87" s="251"/>
      <c r="G87" s="251"/>
      <c r="H87" s="251"/>
      <c r="I87" s="251"/>
      <c r="J87" s="251"/>
      <c r="K87" s="251"/>
      <c r="L87" s="251"/>
      <c r="M87" s="251"/>
      <c r="N87" s="251"/>
      <c r="O87" s="252"/>
      <c r="P87" s="296" t="s">
        <v>1381</v>
      </c>
      <c r="Q87" s="253"/>
      <c r="R87" s="297" t="s">
        <v>547</v>
      </c>
      <c r="S87" s="298"/>
      <c r="T87" s="298"/>
      <c r="U87" s="298"/>
      <c r="V87" s="298"/>
      <c r="W87" s="299"/>
      <c r="X87" s="297" t="s">
        <v>547</v>
      </c>
      <c r="Y87" s="298"/>
      <c r="Z87" s="298"/>
      <c r="AA87" s="298"/>
      <c r="AB87" s="298"/>
      <c r="AC87" s="300"/>
      <c r="AD87" s="189"/>
    </row>
    <row r="88" spans="1:30">
      <c r="A88" s="316" t="s">
        <v>671</v>
      </c>
      <c r="B88" s="317"/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8"/>
      <c r="P88" s="319" t="s">
        <v>1382</v>
      </c>
      <c r="Q88" s="320"/>
      <c r="R88" s="325" t="s">
        <v>189</v>
      </c>
      <c r="S88" s="326"/>
      <c r="T88" s="326"/>
      <c r="U88" s="326"/>
      <c r="V88" s="326"/>
      <c r="W88" s="327"/>
      <c r="X88" s="321">
        <f>SUM(X77)</f>
        <v>39278550</v>
      </c>
      <c r="Y88" s="322"/>
      <c r="Z88" s="322"/>
      <c r="AA88" s="322"/>
      <c r="AB88" s="322"/>
      <c r="AC88" s="324"/>
      <c r="AD88" s="185">
        <v>46093558</v>
      </c>
    </row>
    <row r="89" spans="1:30">
      <c r="A89" s="295" t="s">
        <v>672</v>
      </c>
      <c r="B89" s="251"/>
      <c r="C89" s="251"/>
      <c r="D89" s="251"/>
      <c r="E89" s="251"/>
      <c r="F89" s="251"/>
      <c r="G89" s="251"/>
      <c r="H89" s="251"/>
      <c r="I89" s="251"/>
      <c r="J89" s="251"/>
      <c r="K89" s="251"/>
      <c r="L89" s="251"/>
      <c r="M89" s="251"/>
      <c r="N89" s="251"/>
      <c r="O89" s="252"/>
      <c r="P89" s="296" t="s">
        <v>1383</v>
      </c>
      <c r="Q89" s="253"/>
      <c r="R89" s="297" t="s">
        <v>189</v>
      </c>
      <c r="S89" s="298"/>
      <c r="T89" s="298"/>
      <c r="U89" s="298"/>
      <c r="V89" s="298"/>
      <c r="W89" s="299"/>
      <c r="X89" s="297" t="s">
        <v>189</v>
      </c>
      <c r="Y89" s="298"/>
      <c r="Z89" s="298"/>
      <c r="AA89" s="298"/>
      <c r="AB89" s="298"/>
      <c r="AC89" s="300"/>
      <c r="AD89" s="189"/>
    </row>
    <row r="90" spans="1:30">
      <c r="A90" s="295" t="s">
        <v>673</v>
      </c>
      <c r="B90" s="251"/>
      <c r="C90" s="251"/>
      <c r="D90" s="251"/>
      <c r="E90" s="251"/>
      <c r="F90" s="251"/>
      <c r="G90" s="251"/>
      <c r="H90" s="251"/>
      <c r="I90" s="251"/>
      <c r="J90" s="251"/>
      <c r="K90" s="251"/>
      <c r="L90" s="251"/>
      <c r="M90" s="251"/>
      <c r="N90" s="251"/>
      <c r="O90" s="252"/>
      <c r="P90" s="296" t="s">
        <v>1384</v>
      </c>
      <c r="Q90" s="253"/>
      <c r="R90" s="297" t="s">
        <v>547</v>
      </c>
      <c r="S90" s="298"/>
      <c r="T90" s="298"/>
      <c r="U90" s="298"/>
      <c r="V90" s="298"/>
      <c r="W90" s="299"/>
      <c r="X90" s="297" t="s">
        <v>547</v>
      </c>
      <c r="Y90" s="298"/>
      <c r="Z90" s="298"/>
      <c r="AA90" s="298"/>
      <c r="AB90" s="298"/>
      <c r="AC90" s="300"/>
      <c r="AD90" s="189"/>
    </row>
    <row r="91" spans="1:30">
      <c r="A91" s="295" t="s">
        <v>674</v>
      </c>
      <c r="B91" s="251"/>
      <c r="C91" s="251"/>
      <c r="D91" s="251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2"/>
      <c r="P91" s="296" t="s">
        <v>1385</v>
      </c>
      <c r="Q91" s="253"/>
      <c r="R91" s="297" t="s">
        <v>547</v>
      </c>
      <c r="S91" s="298"/>
      <c r="T91" s="298"/>
      <c r="U91" s="298"/>
      <c r="V91" s="298"/>
      <c r="W91" s="299"/>
      <c r="X91" s="297" t="s">
        <v>547</v>
      </c>
      <c r="Y91" s="298"/>
      <c r="Z91" s="298"/>
      <c r="AA91" s="298"/>
      <c r="AB91" s="298"/>
      <c r="AC91" s="300"/>
      <c r="AD91" s="189"/>
    </row>
    <row r="92" spans="1:30">
      <c r="A92" s="295" t="s">
        <v>675</v>
      </c>
      <c r="B92" s="251"/>
      <c r="C92" s="251"/>
      <c r="D92" s="251"/>
      <c r="E92" s="251"/>
      <c r="F92" s="251"/>
      <c r="G92" s="251"/>
      <c r="H92" s="251"/>
      <c r="I92" s="251"/>
      <c r="J92" s="251"/>
      <c r="K92" s="251"/>
      <c r="L92" s="251"/>
      <c r="M92" s="251"/>
      <c r="N92" s="251"/>
      <c r="O92" s="252"/>
      <c r="P92" s="296" t="s">
        <v>1386</v>
      </c>
      <c r="Q92" s="253"/>
      <c r="R92" s="297" t="s">
        <v>547</v>
      </c>
      <c r="S92" s="298"/>
      <c r="T92" s="298"/>
      <c r="U92" s="298"/>
      <c r="V92" s="298"/>
      <c r="W92" s="299"/>
      <c r="X92" s="297" t="s">
        <v>547</v>
      </c>
      <c r="Y92" s="298"/>
      <c r="Z92" s="298"/>
      <c r="AA92" s="298"/>
      <c r="AB92" s="298"/>
      <c r="AC92" s="300"/>
      <c r="AD92" s="189"/>
    </row>
    <row r="93" spans="1:30">
      <c r="A93" s="295" t="s">
        <v>676</v>
      </c>
      <c r="B93" s="251"/>
      <c r="C93" s="251"/>
      <c r="D93" s="251"/>
      <c r="E93" s="251"/>
      <c r="F93" s="251"/>
      <c r="G93" s="251"/>
      <c r="H93" s="251"/>
      <c r="I93" s="251"/>
      <c r="J93" s="251"/>
      <c r="K93" s="251"/>
      <c r="L93" s="251"/>
      <c r="M93" s="251"/>
      <c r="N93" s="251"/>
      <c r="O93" s="252"/>
      <c r="P93" s="296" t="s">
        <v>1387</v>
      </c>
      <c r="Q93" s="253"/>
      <c r="R93" s="297" t="s">
        <v>547</v>
      </c>
      <c r="S93" s="298"/>
      <c r="T93" s="298"/>
      <c r="U93" s="298"/>
      <c r="V93" s="298"/>
      <c r="W93" s="299"/>
      <c r="X93" s="297" t="s">
        <v>547</v>
      </c>
      <c r="Y93" s="298"/>
      <c r="Z93" s="298"/>
      <c r="AA93" s="298"/>
      <c r="AB93" s="298"/>
      <c r="AC93" s="300"/>
      <c r="AD93" s="189"/>
    </row>
    <row r="94" spans="1:30">
      <c r="A94" s="295" t="s">
        <v>677</v>
      </c>
      <c r="B94" s="251"/>
      <c r="C94" s="251"/>
      <c r="D94" s="251"/>
      <c r="E94" s="251"/>
      <c r="F94" s="251"/>
      <c r="G94" s="251"/>
      <c r="H94" s="251"/>
      <c r="I94" s="251"/>
      <c r="J94" s="251"/>
      <c r="K94" s="251"/>
      <c r="L94" s="251"/>
      <c r="M94" s="251"/>
      <c r="N94" s="251"/>
      <c r="O94" s="252"/>
      <c r="P94" s="296" t="s">
        <v>1388</v>
      </c>
      <c r="Q94" s="253"/>
      <c r="R94" s="297" t="s">
        <v>547</v>
      </c>
      <c r="S94" s="298"/>
      <c r="T94" s="298"/>
      <c r="U94" s="298"/>
      <c r="V94" s="298"/>
      <c r="W94" s="299"/>
      <c r="X94" s="297" t="s">
        <v>547</v>
      </c>
      <c r="Y94" s="298"/>
      <c r="Z94" s="298"/>
      <c r="AA94" s="298"/>
      <c r="AB94" s="298"/>
      <c r="AC94" s="300"/>
      <c r="AD94" s="189"/>
    </row>
    <row r="95" spans="1:30">
      <c r="A95" s="295" t="s">
        <v>678</v>
      </c>
      <c r="B95" s="251"/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2"/>
      <c r="P95" s="296" t="s">
        <v>1389</v>
      </c>
      <c r="Q95" s="253"/>
      <c r="R95" s="297" t="s">
        <v>547</v>
      </c>
      <c r="S95" s="298"/>
      <c r="T95" s="298"/>
      <c r="U95" s="298"/>
      <c r="V95" s="298"/>
      <c r="W95" s="299"/>
      <c r="X95" s="297" t="s">
        <v>547</v>
      </c>
      <c r="Y95" s="298"/>
      <c r="Z95" s="298"/>
      <c r="AA95" s="298"/>
      <c r="AB95" s="298"/>
      <c r="AC95" s="300"/>
      <c r="AD95" s="189"/>
    </row>
    <row r="96" spans="1:30">
      <c r="A96" s="295" t="s">
        <v>679</v>
      </c>
      <c r="B96" s="251"/>
      <c r="C96" s="251"/>
      <c r="D96" s="251"/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2"/>
      <c r="P96" s="296" t="s">
        <v>1390</v>
      </c>
      <c r="Q96" s="253"/>
      <c r="R96" s="297" t="s">
        <v>547</v>
      </c>
      <c r="S96" s="298"/>
      <c r="T96" s="298"/>
      <c r="U96" s="298"/>
      <c r="V96" s="298"/>
      <c r="W96" s="299"/>
      <c r="X96" s="297" t="s">
        <v>547</v>
      </c>
      <c r="Y96" s="298"/>
      <c r="Z96" s="298"/>
      <c r="AA96" s="298"/>
      <c r="AB96" s="298"/>
      <c r="AC96" s="300"/>
      <c r="AD96" s="189"/>
    </row>
    <row r="97" spans="1:30">
      <c r="A97" s="295" t="s">
        <v>678</v>
      </c>
      <c r="B97" s="251"/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51"/>
      <c r="O97" s="252"/>
      <c r="P97" s="296" t="s">
        <v>1391</v>
      </c>
      <c r="Q97" s="253"/>
      <c r="R97" s="297" t="s">
        <v>547</v>
      </c>
      <c r="S97" s="298"/>
      <c r="T97" s="298"/>
      <c r="U97" s="298"/>
      <c r="V97" s="298"/>
      <c r="W97" s="299"/>
      <c r="X97" s="297" t="s">
        <v>547</v>
      </c>
      <c r="Y97" s="298"/>
      <c r="Z97" s="298"/>
      <c r="AA97" s="298"/>
      <c r="AB97" s="298"/>
      <c r="AC97" s="300"/>
      <c r="AD97" s="189"/>
    </row>
    <row r="98" spans="1:30">
      <c r="A98" s="295" t="s">
        <v>680</v>
      </c>
      <c r="B98" s="251"/>
      <c r="C98" s="251"/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2"/>
      <c r="P98" s="296" t="s">
        <v>1392</v>
      </c>
      <c r="Q98" s="253"/>
      <c r="R98" s="297" t="s">
        <v>547</v>
      </c>
      <c r="S98" s="298"/>
      <c r="T98" s="298"/>
      <c r="U98" s="298"/>
      <c r="V98" s="298"/>
      <c r="W98" s="299"/>
      <c r="X98" s="297" t="s">
        <v>547</v>
      </c>
      <c r="Y98" s="298"/>
      <c r="Z98" s="298"/>
      <c r="AA98" s="298"/>
      <c r="AB98" s="298"/>
      <c r="AC98" s="300"/>
      <c r="AD98" s="189"/>
    </row>
    <row r="99" spans="1:30">
      <c r="A99" s="295" t="s">
        <v>681</v>
      </c>
      <c r="B99" s="251"/>
      <c r="C99" s="251"/>
      <c r="D99" s="251"/>
      <c r="E99" s="251"/>
      <c r="F99" s="251"/>
      <c r="G99" s="251"/>
      <c r="H99" s="251"/>
      <c r="I99" s="251"/>
      <c r="J99" s="251"/>
      <c r="K99" s="251"/>
      <c r="L99" s="251"/>
      <c r="M99" s="251"/>
      <c r="N99" s="251"/>
      <c r="O99" s="252"/>
      <c r="P99" s="296" t="s">
        <v>1393</v>
      </c>
      <c r="Q99" s="253"/>
      <c r="R99" s="297" t="s">
        <v>547</v>
      </c>
      <c r="S99" s="298"/>
      <c r="T99" s="298"/>
      <c r="U99" s="298"/>
      <c r="V99" s="298"/>
      <c r="W99" s="299"/>
      <c r="X99" s="297" t="s">
        <v>547</v>
      </c>
      <c r="Y99" s="298"/>
      <c r="Z99" s="298"/>
      <c r="AA99" s="298"/>
      <c r="AB99" s="298"/>
      <c r="AC99" s="300"/>
      <c r="AD99" s="189"/>
    </row>
    <row r="100" spans="1:30">
      <c r="A100" s="295" t="s">
        <v>682</v>
      </c>
      <c r="B100" s="251"/>
      <c r="C100" s="251"/>
      <c r="D100" s="251"/>
      <c r="E100" s="251"/>
      <c r="F100" s="251"/>
      <c r="G100" s="251"/>
      <c r="H100" s="251"/>
      <c r="I100" s="251"/>
      <c r="J100" s="251"/>
      <c r="K100" s="251"/>
      <c r="L100" s="251"/>
      <c r="M100" s="251"/>
      <c r="N100" s="251"/>
      <c r="O100" s="252"/>
      <c r="P100" s="296" t="s">
        <v>1394</v>
      </c>
      <c r="Q100" s="253"/>
      <c r="R100" s="297" t="s">
        <v>547</v>
      </c>
      <c r="S100" s="298"/>
      <c r="T100" s="298"/>
      <c r="U100" s="298"/>
      <c r="V100" s="298"/>
      <c r="W100" s="299"/>
      <c r="X100" s="297" t="s">
        <v>547</v>
      </c>
      <c r="Y100" s="298"/>
      <c r="Z100" s="298"/>
      <c r="AA100" s="298"/>
      <c r="AB100" s="298"/>
      <c r="AC100" s="300"/>
      <c r="AD100" s="189"/>
    </row>
    <row r="101" spans="1:30">
      <c r="A101" s="295" t="s">
        <v>683</v>
      </c>
      <c r="B101" s="251"/>
      <c r="C101" s="251"/>
      <c r="D101" s="251"/>
      <c r="E101" s="251"/>
      <c r="F101" s="251"/>
      <c r="G101" s="251"/>
      <c r="H101" s="251"/>
      <c r="I101" s="251"/>
      <c r="J101" s="251"/>
      <c r="K101" s="251"/>
      <c r="L101" s="251"/>
      <c r="M101" s="251"/>
      <c r="N101" s="251"/>
      <c r="O101" s="252"/>
      <c r="P101" s="296" t="s">
        <v>1395</v>
      </c>
      <c r="Q101" s="253"/>
      <c r="R101" s="297" t="s">
        <v>189</v>
      </c>
      <c r="S101" s="298"/>
      <c r="T101" s="298"/>
      <c r="U101" s="298"/>
      <c r="V101" s="298"/>
      <c r="W101" s="299"/>
      <c r="X101" s="297" t="s">
        <v>189</v>
      </c>
      <c r="Y101" s="298"/>
      <c r="Z101" s="298"/>
      <c r="AA101" s="298"/>
      <c r="AB101" s="298"/>
      <c r="AC101" s="300"/>
      <c r="AD101" s="189"/>
    </row>
    <row r="102" spans="1:30">
      <c r="A102" s="295" t="s">
        <v>684</v>
      </c>
      <c r="B102" s="251"/>
      <c r="C102" s="251"/>
      <c r="D102" s="251"/>
      <c r="E102" s="251"/>
      <c r="F102" s="251"/>
      <c r="G102" s="251"/>
      <c r="H102" s="251"/>
      <c r="I102" s="251"/>
      <c r="J102" s="251"/>
      <c r="K102" s="251"/>
      <c r="L102" s="251"/>
      <c r="M102" s="251"/>
      <c r="N102" s="251"/>
      <c r="O102" s="252"/>
      <c r="P102" s="296" t="s">
        <v>1396</v>
      </c>
      <c r="Q102" s="253"/>
      <c r="R102" s="297"/>
      <c r="S102" s="298"/>
      <c r="T102" s="298"/>
      <c r="U102" s="298"/>
      <c r="V102" s="298"/>
      <c r="W102" s="299"/>
      <c r="X102" s="297" t="s">
        <v>547</v>
      </c>
      <c r="Y102" s="298"/>
      <c r="Z102" s="298"/>
      <c r="AA102" s="298"/>
      <c r="AB102" s="298"/>
      <c r="AC102" s="300"/>
      <c r="AD102" s="189"/>
    </row>
    <row r="103" spans="1:30">
      <c r="A103" s="295" t="s">
        <v>685</v>
      </c>
      <c r="B103" s="251"/>
      <c r="C103" s="251"/>
      <c r="D103" s="251"/>
      <c r="E103" s="251"/>
      <c r="F103" s="251"/>
      <c r="G103" s="251"/>
      <c r="H103" s="251"/>
      <c r="I103" s="251"/>
      <c r="J103" s="251"/>
      <c r="K103" s="251"/>
      <c r="L103" s="251"/>
      <c r="M103" s="251"/>
      <c r="N103" s="251"/>
      <c r="O103" s="252"/>
      <c r="P103" s="296" t="s">
        <v>1397</v>
      </c>
      <c r="Q103" s="253"/>
      <c r="R103" s="297" t="s">
        <v>547</v>
      </c>
      <c r="S103" s="298"/>
      <c r="T103" s="298"/>
      <c r="U103" s="298"/>
      <c r="V103" s="298"/>
      <c r="W103" s="299"/>
      <c r="X103" s="297" t="s">
        <v>547</v>
      </c>
      <c r="Y103" s="298"/>
      <c r="Z103" s="298"/>
      <c r="AA103" s="298"/>
      <c r="AB103" s="298"/>
      <c r="AC103" s="300"/>
      <c r="AD103" s="189"/>
    </row>
    <row r="104" spans="1:30">
      <c r="A104" s="295" t="s">
        <v>686</v>
      </c>
      <c r="B104" s="251"/>
      <c r="C104" s="251"/>
      <c r="D104" s="251"/>
      <c r="E104" s="251"/>
      <c r="F104" s="251"/>
      <c r="G104" s="251"/>
      <c r="H104" s="251"/>
      <c r="I104" s="251"/>
      <c r="J104" s="251"/>
      <c r="K104" s="251"/>
      <c r="L104" s="251"/>
      <c r="M104" s="251"/>
      <c r="N104" s="251"/>
      <c r="O104" s="252"/>
      <c r="P104" s="296" t="s">
        <v>1398</v>
      </c>
      <c r="Q104" s="253"/>
      <c r="R104" s="297" t="s">
        <v>547</v>
      </c>
      <c r="S104" s="298"/>
      <c r="T104" s="298"/>
      <c r="U104" s="298"/>
      <c r="V104" s="298"/>
      <c r="W104" s="299"/>
      <c r="X104" s="297" t="s">
        <v>547</v>
      </c>
      <c r="Y104" s="298"/>
      <c r="Z104" s="298"/>
      <c r="AA104" s="298"/>
      <c r="AB104" s="298"/>
      <c r="AC104" s="300"/>
      <c r="AD104" s="189"/>
    </row>
    <row r="105" spans="1:30">
      <c r="A105" s="295" t="s">
        <v>687</v>
      </c>
      <c r="B105" s="251"/>
      <c r="C105" s="251"/>
      <c r="D105" s="251"/>
      <c r="E105" s="251"/>
      <c r="F105" s="251"/>
      <c r="G105" s="251"/>
      <c r="H105" s="251"/>
      <c r="I105" s="251"/>
      <c r="J105" s="251"/>
      <c r="K105" s="251"/>
      <c r="L105" s="251"/>
      <c r="M105" s="251"/>
      <c r="N105" s="251"/>
      <c r="O105" s="252"/>
      <c r="P105" s="296" t="s">
        <v>1399</v>
      </c>
      <c r="Q105" s="253"/>
      <c r="R105" s="297" t="s">
        <v>547</v>
      </c>
      <c r="S105" s="298"/>
      <c r="T105" s="298"/>
      <c r="U105" s="298"/>
      <c r="V105" s="298"/>
      <c r="W105" s="299"/>
      <c r="X105" s="297" t="s">
        <v>547</v>
      </c>
      <c r="Y105" s="298"/>
      <c r="Z105" s="298"/>
      <c r="AA105" s="298"/>
      <c r="AB105" s="298"/>
      <c r="AC105" s="300"/>
      <c r="AD105" s="189"/>
    </row>
    <row r="106" spans="1:30">
      <c r="A106" s="295" t="s">
        <v>688</v>
      </c>
      <c r="B106" s="251"/>
      <c r="C106" s="251"/>
      <c r="D106" s="251"/>
      <c r="E106" s="251"/>
      <c r="F106" s="251"/>
      <c r="G106" s="251"/>
      <c r="H106" s="251"/>
      <c r="I106" s="251"/>
      <c r="J106" s="251"/>
      <c r="K106" s="251"/>
      <c r="L106" s="251"/>
      <c r="M106" s="251"/>
      <c r="N106" s="251"/>
      <c r="O106" s="252"/>
      <c r="P106" s="296" t="s">
        <v>1401</v>
      </c>
      <c r="Q106" s="253"/>
      <c r="R106" s="297" t="s">
        <v>547</v>
      </c>
      <c r="S106" s="298"/>
      <c r="T106" s="298"/>
      <c r="U106" s="298"/>
      <c r="V106" s="298"/>
      <c r="W106" s="299"/>
      <c r="X106" s="297" t="s">
        <v>547</v>
      </c>
      <c r="Y106" s="298"/>
      <c r="Z106" s="298"/>
      <c r="AA106" s="298"/>
      <c r="AB106" s="298"/>
      <c r="AC106" s="300"/>
      <c r="AD106" s="189"/>
    </row>
    <row r="107" spans="1:30">
      <c r="A107" s="295" t="s">
        <v>689</v>
      </c>
      <c r="B107" s="251"/>
      <c r="C107" s="251"/>
      <c r="D107" s="251"/>
      <c r="E107" s="251"/>
      <c r="F107" s="251"/>
      <c r="G107" s="251"/>
      <c r="H107" s="251"/>
      <c r="I107" s="251"/>
      <c r="J107" s="251"/>
      <c r="K107" s="251"/>
      <c r="L107" s="251"/>
      <c r="M107" s="251"/>
      <c r="N107" s="251"/>
      <c r="O107" s="252"/>
      <c r="P107" s="296" t="s">
        <v>1402</v>
      </c>
      <c r="Q107" s="253"/>
      <c r="R107" s="297" t="s">
        <v>547</v>
      </c>
      <c r="S107" s="298"/>
      <c r="T107" s="298"/>
      <c r="U107" s="298"/>
      <c r="V107" s="298"/>
      <c r="W107" s="299"/>
      <c r="X107" s="297" t="s">
        <v>547</v>
      </c>
      <c r="Y107" s="298"/>
      <c r="Z107" s="298"/>
      <c r="AA107" s="298"/>
      <c r="AB107" s="298"/>
      <c r="AC107" s="300"/>
      <c r="AD107" s="189"/>
    </row>
    <row r="108" spans="1:30">
      <c r="A108" s="295" t="s">
        <v>690</v>
      </c>
      <c r="B108" s="251"/>
      <c r="C108" s="251"/>
      <c r="D108" s="251"/>
      <c r="E108" s="251"/>
      <c r="F108" s="251"/>
      <c r="G108" s="251"/>
      <c r="H108" s="251"/>
      <c r="I108" s="251"/>
      <c r="J108" s="251"/>
      <c r="K108" s="251"/>
      <c r="L108" s="251"/>
      <c r="M108" s="251"/>
      <c r="N108" s="251"/>
      <c r="O108" s="252"/>
      <c r="P108" s="296" t="s">
        <v>1403</v>
      </c>
      <c r="Q108" s="253"/>
      <c r="R108" s="297" t="s">
        <v>547</v>
      </c>
      <c r="S108" s="298"/>
      <c r="T108" s="298"/>
      <c r="U108" s="298"/>
      <c r="V108" s="298"/>
      <c r="W108" s="299"/>
      <c r="X108" s="297" t="s">
        <v>547</v>
      </c>
      <c r="Y108" s="298"/>
      <c r="Z108" s="298"/>
      <c r="AA108" s="298"/>
      <c r="AB108" s="298"/>
      <c r="AC108" s="300"/>
      <c r="AD108" s="189"/>
    </row>
    <row r="109" spans="1:30">
      <c r="A109" s="295" t="s">
        <v>691</v>
      </c>
      <c r="B109" s="251"/>
      <c r="C109" s="251"/>
      <c r="D109" s="251"/>
      <c r="E109" s="251"/>
      <c r="F109" s="251"/>
      <c r="G109" s="251"/>
      <c r="H109" s="251"/>
      <c r="I109" s="251"/>
      <c r="J109" s="251"/>
      <c r="K109" s="251"/>
      <c r="L109" s="251"/>
      <c r="M109" s="251"/>
      <c r="N109" s="251"/>
      <c r="O109" s="252"/>
      <c r="P109" s="296" t="s">
        <v>1405</v>
      </c>
      <c r="Q109" s="253"/>
      <c r="R109" s="297" t="s">
        <v>547</v>
      </c>
      <c r="S109" s="298"/>
      <c r="T109" s="298"/>
      <c r="U109" s="298"/>
      <c r="V109" s="298"/>
      <c r="W109" s="299"/>
      <c r="X109" s="297" t="s">
        <v>547</v>
      </c>
      <c r="Y109" s="298"/>
      <c r="Z109" s="298"/>
      <c r="AA109" s="298"/>
      <c r="AB109" s="298"/>
      <c r="AC109" s="300"/>
      <c r="AD109" s="189"/>
    </row>
    <row r="110" spans="1:30">
      <c r="A110" s="295" t="s">
        <v>692</v>
      </c>
      <c r="B110" s="251"/>
      <c r="C110" s="251"/>
      <c r="D110" s="251"/>
      <c r="E110" s="251"/>
      <c r="F110" s="251"/>
      <c r="G110" s="251"/>
      <c r="H110" s="251"/>
      <c r="I110" s="251"/>
      <c r="J110" s="251"/>
      <c r="K110" s="251"/>
      <c r="L110" s="251"/>
      <c r="M110" s="251"/>
      <c r="N110" s="251"/>
      <c r="O110" s="252"/>
      <c r="P110" s="296" t="s">
        <v>1406</v>
      </c>
      <c r="Q110" s="253"/>
      <c r="R110" s="297" t="s">
        <v>547</v>
      </c>
      <c r="S110" s="298"/>
      <c r="T110" s="298"/>
      <c r="U110" s="298"/>
      <c r="V110" s="298"/>
      <c r="W110" s="299"/>
      <c r="X110" s="297" t="s">
        <v>547</v>
      </c>
      <c r="Y110" s="298"/>
      <c r="Z110" s="298"/>
      <c r="AA110" s="298"/>
      <c r="AB110" s="298"/>
      <c r="AC110" s="300"/>
      <c r="AD110" s="189"/>
    </row>
    <row r="111" spans="1:30">
      <c r="A111" s="295" t="s">
        <v>693</v>
      </c>
      <c r="B111" s="251"/>
      <c r="C111" s="251"/>
      <c r="D111" s="251"/>
      <c r="E111" s="251"/>
      <c r="F111" s="251"/>
      <c r="G111" s="251"/>
      <c r="H111" s="251"/>
      <c r="I111" s="251"/>
      <c r="J111" s="251"/>
      <c r="K111" s="251"/>
      <c r="L111" s="251"/>
      <c r="M111" s="251"/>
      <c r="N111" s="251"/>
      <c r="O111" s="252"/>
      <c r="P111" s="296" t="s">
        <v>1407</v>
      </c>
      <c r="Q111" s="253"/>
      <c r="R111" s="297" t="s">
        <v>547</v>
      </c>
      <c r="S111" s="298"/>
      <c r="T111" s="298"/>
      <c r="U111" s="298"/>
      <c r="V111" s="298"/>
      <c r="W111" s="299"/>
      <c r="X111" s="297" t="s">
        <v>547</v>
      </c>
      <c r="Y111" s="298"/>
      <c r="Z111" s="298"/>
      <c r="AA111" s="298"/>
      <c r="AB111" s="298"/>
      <c r="AC111" s="300"/>
      <c r="AD111" s="189"/>
    </row>
    <row r="112" spans="1:30">
      <c r="A112" s="295" t="s">
        <v>694</v>
      </c>
      <c r="B112" s="251"/>
      <c r="C112" s="251"/>
      <c r="D112" s="251"/>
      <c r="E112" s="251"/>
      <c r="F112" s="251"/>
      <c r="G112" s="251"/>
      <c r="H112" s="251"/>
      <c r="I112" s="251"/>
      <c r="J112" s="251"/>
      <c r="K112" s="251"/>
      <c r="L112" s="251"/>
      <c r="M112" s="251"/>
      <c r="N112" s="251"/>
      <c r="O112" s="252"/>
      <c r="P112" s="296" t="s">
        <v>1408</v>
      </c>
      <c r="Q112" s="253"/>
      <c r="R112" s="297" t="s">
        <v>547</v>
      </c>
      <c r="S112" s="298"/>
      <c r="T112" s="298"/>
      <c r="U112" s="298"/>
      <c r="V112" s="298"/>
      <c r="W112" s="299"/>
      <c r="X112" s="297" t="s">
        <v>547</v>
      </c>
      <c r="Y112" s="298"/>
      <c r="Z112" s="298"/>
      <c r="AA112" s="298"/>
      <c r="AB112" s="298"/>
      <c r="AC112" s="300"/>
      <c r="AD112" s="189"/>
    </row>
    <row r="113" spans="1:30">
      <c r="A113" s="295" t="s">
        <v>695</v>
      </c>
      <c r="B113" s="251"/>
      <c r="C113" s="251"/>
      <c r="D113" s="251"/>
      <c r="E113" s="251"/>
      <c r="F113" s="251"/>
      <c r="G113" s="251"/>
      <c r="H113" s="251"/>
      <c r="I113" s="251"/>
      <c r="J113" s="251"/>
      <c r="K113" s="251"/>
      <c r="L113" s="251"/>
      <c r="M113" s="251"/>
      <c r="N113" s="251"/>
      <c r="O113" s="252"/>
      <c r="P113" s="296" t="s">
        <v>1409</v>
      </c>
      <c r="Q113" s="253"/>
      <c r="R113" s="297" t="s">
        <v>547</v>
      </c>
      <c r="S113" s="298"/>
      <c r="T113" s="298"/>
      <c r="U113" s="298"/>
      <c r="V113" s="298"/>
      <c r="W113" s="299"/>
      <c r="X113" s="297" t="s">
        <v>547</v>
      </c>
      <c r="Y113" s="298"/>
      <c r="Z113" s="298"/>
      <c r="AA113" s="298"/>
      <c r="AB113" s="298"/>
      <c r="AC113" s="300"/>
      <c r="AD113" s="189"/>
    </row>
    <row r="114" spans="1:30">
      <c r="A114" s="295" t="s">
        <v>696</v>
      </c>
      <c r="B114" s="251"/>
      <c r="C114" s="251"/>
      <c r="D114" s="251"/>
      <c r="E114" s="251"/>
      <c r="F114" s="251"/>
      <c r="G114" s="251"/>
      <c r="H114" s="251"/>
      <c r="I114" s="251"/>
      <c r="J114" s="251"/>
      <c r="K114" s="251"/>
      <c r="L114" s="251"/>
      <c r="M114" s="251"/>
      <c r="N114" s="251"/>
      <c r="O114" s="252"/>
      <c r="P114" s="296" t="s">
        <v>1410</v>
      </c>
      <c r="Q114" s="253"/>
      <c r="R114" s="297" t="s">
        <v>547</v>
      </c>
      <c r="S114" s="298"/>
      <c r="T114" s="298"/>
      <c r="U114" s="298"/>
      <c r="V114" s="298"/>
      <c r="W114" s="299"/>
      <c r="X114" s="297" t="s">
        <v>547</v>
      </c>
      <c r="Y114" s="298"/>
      <c r="Z114" s="298"/>
      <c r="AA114" s="298"/>
      <c r="AB114" s="298"/>
      <c r="AC114" s="300"/>
      <c r="AD114" s="189"/>
    </row>
    <row r="115" spans="1:30">
      <c r="A115" s="295" t="s">
        <v>697</v>
      </c>
      <c r="B115" s="251"/>
      <c r="C115" s="251"/>
      <c r="D115" s="251"/>
      <c r="E115" s="251"/>
      <c r="F115" s="251"/>
      <c r="G115" s="251"/>
      <c r="H115" s="251"/>
      <c r="I115" s="251"/>
      <c r="J115" s="251"/>
      <c r="K115" s="251"/>
      <c r="L115" s="251"/>
      <c r="M115" s="251"/>
      <c r="N115" s="251"/>
      <c r="O115" s="252"/>
      <c r="P115" s="296" t="s">
        <v>1411</v>
      </c>
      <c r="Q115" s="253"/>
      <c r="R115" s="297" t="s">
        <v>547</v>
      </c>
      <c r="S115" s="298"/>
      <c r="T115" s="298"/>
      <c r="U115" s="298"/>
      <c r="V115" s="298"/>
      <c r="W115" s="299"/>
      <c r="X115" s="297" t="s">
        <v>547</v>
      </c>
      <c r="Y115" s="298"/>
      <c r="Z115" s="298"/>
      <c r="AA115" s="298"/>
      <c r="AB115" s="298"/>
      <c r="AC115" s="300"/>
      <c r="AD115" s="189"/>
    </row>
    <row r="116" spans="1:30">
      <c r="A116" s="295" t="s">
        <v>698</v>
      </c>
      <c r="B116" s="251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  <c r="O116" s="252"/>
      <c r="P116" s="296" t="s">
        <v>1412</v>
      </c>
      <c r="Q116" s="253"/>
      <c r="R116" s="297" t="s">
        <v>547</v>
      </c>
      <c r="S116" s="298"/>
      <c r="T116" s="298"/>
      <c r="U116" s="298"/>
      <c r="V116" s="298"/>
      <c r="W116" s="299"/>
      <c r="X116" s="297" t="s">
        <v>547</v>
      </c>
      <c r="Y116" s="298"/>
      <c r="Z116" s="298"/>
      <c r="AA116" s="298"/>
      <c r="AB116" s="298"/>
      <c r="AC116" s="300"/>
      <c r="AD116" s="189"/>
    </row>
    <row r="117" spans="1:30">
      <c r="A117" s="316" t="s">
        <v>699</v>
      </c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8"/>
      <c r="P117" s="329" t="s">
        <v>1413</v>
      </c>
      <c r="Q117" s="330"/>
      <c r="R117" s="331" t="s">
        <v>1265</v>
      </c>
      <c r="S117" s="332"/>
      <c r="T117" s="332"/>
      <c r="U117" s="332"/>
      <c r="V117" s="332"/>
      <c r="W117" s="333"/>
      <c r="X117" s="331" t="s">
        <v>1265</v>
      </c>
      <c r="Y117" s="332"/>
      <c r="Z117" s="332"/>
      <c r="AA117" s="332"/>
      <c r="AB117" s="332"/>
      <c r="AC117" s="334"/>
      <c r="AD117" s="185">
        <v>574510</v>
      </c>
    </row>
    <row r="118" spans="1:30">
      <c r="A118" s="295" t="s">
        <v>700</v>
      </c>
      <c r="B118" s="251"/>
      <c r="C118" s="251"/>
      <c r="D118" s="251"/>
      <c r="E118" s="251"/>
      <c r="F118" s="251"/>
      <c r="G118" s="251"/>
      <c r="H118" s="251"/>
      <c r="I118" s="251"/>
      <c r="J118" s="251"/>
      <c r="K118" s="251"/>
      <c r="L118" s="251"/>
      <c r="M118" s="251"/>
      <c r="N118" s="251"/>
      <c r="O118" s="252"/>
      <c r="P118" s="296" t="s">
        <v>1414</v>
      </c>
      <c r="Q118" s="253"/>
      <c r="R118" s="297" t="s">
        <v>547</v>
      </c>
      <c r="S118" s="298"/>
      <c r="T118" s="298"/>
      <c r="U118" s="298"/>
      <c r="V118" s="298"/>
      <c r="W118" s="299"/>
      <c r="X118" s="297" t="s">
        <v>547</v>
      </c>
      <c r="Y118" s="298"/>
      <c r="Z118" s="298"/>
      <c r="AA118" s="298"/>
      <c r="AB118" s="298"/>
      <c r="AC118" s="300"/>
      <c r="AD118" s="189"/>
    </row>
    <row r="119" spans="1:30">
      <c r="A119" s="295" t="s">
        <v>701</v>
      </c>
      <c r="B119" s="251"/>
      <c r="C119" s="251"/>
      <c r="D119" s="251"/>
      <c r="E119" s="251"/>
      <c r="F119" s="251"/>
      <c r="G119" s="251"/>
      <c r="H119" s="251"/>
      <c r="I119" s="251"/>
      <c r="J119" s="251"/>
      <c r="K119" s="251"/>
      <c r="L119" s="251"/>
      <c r="M119" s="251"/>
      <c r="N119" s="251"/>
      <c r="O119" s="252"/>
      <c r="P119" s="296" t="s">
        <v>1415</v>
      </c>
      <c r="Q119" s="253"/>
      <c r="R119" s="297" t="s">
        <v>547</v>
      </c>
      <c r="S119" s="298"/>
      <c r="T119" s="298"/>
      <c r="U119" s="298"/>
      <c r="V119" s="298"/>
      <c r="W119" s="299"/>
      <c r="X119" s="297" t="s">
        <v>547</v>
      </c>
      <c r="Y119" s="298"/>
      <c r="Z119" s="298"/>
      <c r="AA119" s="298"/>
      <c r="AB119" s="298"/>
      <c r="AC119" s="300"/>
      <c r="AD119" s="189">
        <v>574510</v>
      </c>
    </row>
    <row r="120" spans="1:30">
      <c r="A120" s="295" t="s">
        <v>702</v>
      </c>
      <c r="B120" s="251"/>
      <c r="C120" s="251"/>
      <c r="D120" s="251"/>
      <c r="E120" s="251"/>
      <c r="F120" s="251"/>
      <c r="G120" s="251"/>
      <c r="H120" s="251"/>
      <c r="I120" s="251"/>
      <c r="J120" s="251"/>
      <c r="K120" s="251"/>
      <c r="L120" s="251"/>
      <c r="M120" s="251"/>
      <c r="N120" s="251"/>
      <c r="O120" s="252"/>
      <c r="P120" s="296" t="s">
        <v>1416</v>
      </c>
      <c r="Q120" s="253"/>
      <c r="R120" s="297" t="s">
        <v>547</v>
      </c>
      <c r="S120" s="298"/>
      <c r="T120" s="298"/>
      <c r="U120" s="298"/>
      <c r="V120" s="298"/>
      <c r="W120" s="299"/>
      <c r="X120" s="297" t="s">
        <v>547</v>
      </c>
      <c r="Y120" s="298"/>
      <c r="Z120" s="298"/>
      <c r="AA120" s="298"/>
      <c r="AB120" s="298"/>
      <c r="AC120" s="300"/>
      <c r="AD120" s="189"/>
    </row>
    <row r="121" spans="1:30">
      <c r="A121" s="295" t="s">
        <v>703</v>
      </c>
      <c r="B121" s="251"/>
      <c r="C121" s="251"/>
      <c r="D121" s="251"/>
      <c r="E121" s="251"/>
      <c r="F121" s="251"/>
      <c r="G121" s="251"/>
      <c r="H121" s="251"/>
      <c r="I121" s="251"/>
      <c r="J121" s="251"/>
      <c r="K121" s="251"/>
      <c r="L121" s="251"/>
      <c r="M121" s="251"/>
      <c r="N121" s="251"/>
      <c r="O121" s="252"/>
      <c r="P121" s="296" t="s">
        <v>1417</v>
      </c>
      <c r="Q121" s="253"/>
      <c r="R121" s="297" t="s">
        <v>547</v>
      </c>
      <c r="S121" s="298"/>
      <c r="T121" s="298"/>
      <c r="U121" s="298"/>
      <c r="V121" s="298"/>
      <c r="W121" s="299"/>
      <c r="X121" s="297" t="s">
        <v>547</v>
      </c>
      <c r="Y121" s="298"/>
      <c r="Z121" s="298"/>
      <c r="AA121" s="298"/>
      <c r="AB121" s="298"/>
      <c r="AC121" s="300"/>
      <c r="AD121" s="189"/>
    </row>
    <row r="122" spans="1:30">
      <c r="A122" s="295" t="s">
        <v>704</v>
      </c>
      <c r="B122" s="251"/>
      <c r="C122" s="251"/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  <c r="O122" s="252"/>
      <c r="P122" s="296" t="s">
        <v>1418</v>
      </c>
      <c r="Q122" s="253"/>
      <c r="R122" s="297" t="s">
        <v>547</v>
      </c>
      <c r="S122" s="298"/>
      <c r="T122" s="298"/>
      <c r="U122" s="298"/>
      <c r="V122" s="298"/>
      <c r="W122" s="299"/>
      <c r="X122" s="297" t="s">
        <v>547</v>
      </c>
      <c r="Y122" s="298"/>
      <c r="Z122" s="298"/>
      <c r="AA122" s="298"/>
      <c r="AB122" s="298"/>
      <c r="AC122" s="300"/>
      <c r="AD122" s="189"/>
    </row>
    <row r="123" spans="1:30">
      <c r="A123" s="295" t="s">
        <v>705</v>
      </c>
      <c r="B123" s="251"/>
      <c r="C123" s="251"/>
      <c r="D123" s="251"/>
      <c r="E123" s="251"/>
      <c r="F123" s="251"/>
      <c r="G123" s="251"/>
      <c r="H123" s="251"/>
      <c r="I123" s="251"/>
      <c r="J123" s="251"/>
      <c r="K123" s="251"/>
      <c r="L123" s="251"/>
      <c r="M123" s="251"/>
      <c r="N123" s="251"/>
      <c r="O123" s="252"/>
      <c r="P123" s="296" t="s">
        <v>1419</v>
      </c>
      <c r="Q123" s="253"/>
      <c r="R123" s="297" t="s">
        <v>547</v>
      </c>
      <c r="S123" s="298"/>
      <c r="T123" s="298"/>
      <c r="U123" s="298"/>
      <c r="V123" s="298"/>
      <c r="W123" s="299"/>
      <c r="X123" s="297" t="s">
        <v>547</v>
      </c>
      <c r="Y123" s="298"/>
      <c r="Z123" s="298"/>
      <c r="AA123" s="298"/>
      <c r="AB123" s="298"/>
      <c r="AC123" s="300"/>
      <c r="AD123" s="189"/>
    </row>
    <row r="124" spans="1:30">
      <c r="A124" s="295" t="s">
        <v>706</v>
      </c>
      <c r="B124" s="251"/>
      <c r="C124" s="251"/>
      <c r="D124" s="251"/>
      <c r="E124" s="251"/>
      <c r="F124" s="251"/>
      <c r="G124" s="251"/>
      <c r="H124" s="251"/>
      <c r="I124" s="251"/>
      <c r="J124" s="251"/>
      <c r="K124" s="251"/>
      <c r="L124" s="251"/>
      <c r="M124" s="251"/>
      <c r="N124" s="251"/>
      <c r="O124" s="252"/>
      <c r="P124" s="296" t="s">
        <v>1431</v>
      </c>
      <c r="Q124" s="253"/>
      <c r="R124" s="297" t="s">
        <v>1607</v>
      </c>
      <c r="S124" s="298"/>
      <c r="T124" s="298"/>
      <c r="U124" s="298"/>
      <c r="V124" s="298"/>
      <c r="W124" s="299"/>
      <c r="X124" s="297" t="s">
        <v>1607</v>
      </c>
      <c r="Y124" s="298"/>
      <c r="Z124" s="298"/>
      <c r="AA124" s="298"/>
      <c r="AB124" s="298"/>
      <c r="AC124" s="300"/>
      <c r="AD124" s="189">
        <v>20009385</v>
      </c>
    </row>
    <row r="125" spans="1:30">
      <c r="A125" s="295" t="s">
        <v>707</v>
      </c>
      <c r="B125" s="251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  <c r="O125" s="252"/>
      <c r="P125" s="296" t="s">
        <v>1432</v>
      </c>
      <c r="Q125" s="253"/>
      <c r="R125" s="297" t="s">
        <v>547</v>
      </c>
      <c r="S125" s="298"/>
      <c r="T125" s="298"/>
      <c r="U125" s="298"/>
      <c r="V125" s="298"/>
      <c r="W125" s="299"/>
      <c r="X125" s="297" t="s">
        <v>547</v>
      </c>
      <c r="Y125" s="298"/>
      <c r="Z125" s="298"/>
      <c r="AA125" s="298"/>
      <c r="AB125" s="298"/>
      <c r="AC125" s="300"/>
      <c r="AD125" s="189"/>
    </row>
    <row r="126" spans="1:30">
      <c r="A126" s="295" t="s">
        <v>708</v>
      </c>
      <c r="B126" s="251"/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2"/>
      <c r="P126" s="296" t="s">
        <v>1435</v>
      </c>
      <c r="Q126" s="253"/>
      <c r="R126" s="297" t="s">
        <v>547</v>
      </c>
      <c r="S126" s="298"/>
      <c r="T126" s="298"/>
      <c r="U126" s="298"/>
      <c r="V126" s="298"/>
      <c r="W126" s="299"/>
      <c r="X126" s="297" t="s">
        <v>547</v>
      </c>
      <c r="Y126" s="298"/>
      <c r="Z126" s="298"/>
      <c r="AA126" s="298"/>
      <c r="AB126" s="298"/>
      <c r="AC126" s="300"/>
      <c r="AD126" s="189"/>
    </row>
    <row r="127" spans="1:30">
      <c r="A127" s="295" t="s">
        <v>709</v>
      </c>
      <c r="B127" s="251"/>
      <c r="C127" s="251"/>
      <c r="D127" s="251"/>
      <c r="E127" s="251"/>
      <c r="F127" s="251"/>
      <c r="G127" s="251"/>
      <c r="H127" s="251"/>
      <c r="I127" s="251"/>
      <c r="J127" s="251"/>
      <c r="K127" s="251"/>
      <c r="L127" s="251"/>
      <c r="M127" s="251"/>
      <c r="N127" s="251"/>
      <c r="O127" s="252"/>
      <c r="P127" s="296" t="s">
        <v>1436</v>
      </c>
      <c r="Q127" s="253"/>
      <c r="R127" s="297" t="s">
        <v>547</v>
      </c>
      <c r="S127" s="298"/>
      <c r="T127" s="298"/>
      <c r="U127" s="298"/>
      <c r="V127" s="298"/>
      <c r="W127" s="299"/>
      <c r="X127" s="297" t="s">
        <v>547</v>
      </c>
      <c r="Y127" s="298"/>
      <c r="Z127" s="298"/>
      <c r="AA127" s="298"/>
      <c r="AB127" s="298"/>
      <c r="AC127" s="300"/>
      <c r="AD127" s="189"/>
    </row>
    <row r="128" spans="1:30">
      <c r="A128" s="295" t="s">
        <v>710</v>
      </c>
      <c r="B128" s="251"/>
      <c r="C128" s="251"/>
      <c r="D128" s="251"/>
      <c r="E128" s="251"/>
      <c r="F128" s="251"/>
      <c r="G128" s="251"/>
      <c r="H128" s="251"/>
      <c r="I128" s="251"/>
      <c r="J128" s="251"/>
      <c r="K128" s="251"/>
      <c r="L128" s="251"/>
      <c r="M128" s="251"/>
      <c r="N128" s="251"/>
      <c r="O128" s="252"/>
      <c r="P128" s="296" t="s">
        <v>1437</v>
      </c>
      <c r="Q128" s="253"/>
      <c r="R128" s="297" t="s">
        <v>547</v>
      </c>
      <c r="S128" s="298"/>
      <c r="T128" s="298"/>
      <c r="U128" s="298"/>
      <c r="V128" s="298"/>
      <c r="W128" s="299"/>
      <c r="X128" s="297" t="s">
        <v>547</v>
      </c>
      <c r="Y128" s="298"/>
      <c r="Z128" s="298"/>
      <c r="AA128" s="298"/>
      <c r="AB128" s="298"/>
      <c r="AC128" s="300"/>
      <c r="AD128" s="189"/>
    </row>
    <row r="129" spans="1:30">
      <c r="A129" s="295" t="s">
        <v>711</v>
      </c>
      <c r="B129" s="251"/>
      <c r="C129" s="251"/>
      <c r="D129" s="251"/>
      <c r="E129" s="251"/>
      <c r="F129" s="251"/>
      <c r="G129" s="251"/>
      <c r="H129" s="251"/>
      <c r="I129" s="251"/>
      <c r="J129" s="251"/>
      <c r="K129" s="251"/>
      <c r="L129" s="251"/>
      <c r="M129" s="251"/>
      <c r="N129" s="251"/>
      <c r="O129" s="252"/>
      <c r="P129" s="296" t="s">
        <v>1439</v>
      </c>
      <c r="Q129" s="253"/>
      <c r="R129" s="297" t="s">
        <v>547</v>
      </c>
      <c r="S129" s="298"/>
      <c r="T129" s="298"/>
      <c r="U129" s="298"/>
      <c r="V129" s="298"/>
      <c r="W129" s="299"/>
      <c r="X129" s="297" t="s">
        <v>547</v>
      </c>
      <c r="Y129" s="298"/>
      <c r="Z129" s="298"/>
      <c r="AA129" s="298"/>
      <c r="AB129" s="298"/>
      <c r="AC129" s="300"/>
      <c r="AD129" s="189"/>
    </row>
    <row r="130" spans="1:30">
      <c r="A130" s="295" t="s">
        <v>712</v>
      </c>
      <c r="B130" s="251"/>
      <c r="C130" s="251"/>
      <c r="D130" s="251"/>
      <c r="E130" s="251"/>
      <c r="F130" s="251"/>
      <c r="G130" s="251"/>
      <c r="H130" s="251"/>
      <c r="I130" s="251"/>
      <c r="J130" s="251"/>
      <c r="K130" s="251"/>
      <c r="L130" s="251"/>
      <c r="M130" s="251"/>
      <c r="N130" s="251"/>
      <c r="O130" s="252"/>
      <c r="P130" s="296" t="s">
        <v>1440</v>
      </c>
      <c r="Q130" s="253"/>
      <c r="R130" s="297" t="s">
        <v>547</v>
      </c>
      <c r="S130" s="298"/>
      <c r="T130" s="298"/>
      <c r="U130" s="298"/>
      <c r="V130" s="298"/>
      <c r="W130" s="299"/>
      <c r="X130" s="297" t="s">
        <v>547</v>
      </c>
      <c r="Y130" s="298"/>
      <c r="Z130" s="298"/>
      <c r="AA130" s="298"/>
      <c r="AB130" s="298"/>
      <c r="AC130" s="300"/>
      <c r="AD130" s="189"/>
    </row>
    <row r="131" spans="1:30">
      <c r="A131" s="295" t="s">
        <v>713</v>
      </c>
      <c r="B131" s="251"/>
      <c r="C131" s="251"/>
      <c r="D131" s="251"/>
      <c r="E131" s="251"/>
      <c r="F131" s="251"/>
      <c r="G131" s="251"/>
      <c r="H131" s="251"/>
      <c r="I131" s="251"/>
      <c r="J131" s="251"/>
      <c r="K131" s="251"/>
      <c r="L131" s="251"/>
      <c r="M131" s="251"/>
      <c r="N131" s="251"/>
      <c r="O131" s="252"/>
      <c r="P131" s="296" t="s">
        <v>1441</v>
      </c>
      <c r="Q131" s="253"/>
      <c r="R131" s="297">
        <v>16000000</v>
      </c>
      <c r="S131" s="298"/>
      <c r="T131" s="298"/>
      <c r="U131" s="298"/>
      <c r="V131" s="298"/>
      <c r="W131" s="299"/>
      <c r="X131" s="297">
        <v>16000000</v>
      </c>
      <c r="Y131" s="298"/>
      <c r="Z131" s="298"/>
      <c r="AA131" s="298"/>
      <c r="AB131" s="298"/>
      <c r="AC131" s="300"/>
      <c r="AD131" s="189">
        <v>20009385</v>
      </c>
    </row>
    <row r="132" spans="1:30">
      <c r="A132" s="295" t="s">
        <v>714</v>
      </c>
      <c r="B132" s="251"/>
      <c r="C132" s="251"/>
      <c r="D132" s="251"/>
      <c r="E132" s="251"/>
      <c r="F132" s="251"/>
      <c r="G132" s="251"/>
      <c r="H132" s="251"/>
      <c r="I132" s="251"/>
      <c r="J132" s="251"/>
      <c r="K132" s="251"/>
      <c r="L132" s="251"/>
      <c r="M132" s="251"/>
      <c r="N132" s="251"/>
      <c r="O132" s="252"/>
      <c r="P132" s="296" t="s">
        <v>1442</v>
      </c>
      <c r="Q132" s="253"/>
      <c r="R132" s="297" t="s">
        <v>547</v>
      </c>
      <c r="S132" s="298"/>
      <c r="T132" s="298"/>
      <c r="U132" s="298"/>
      <c r="V132" s="298"/>
      <c r="W132" s="299"/>
      <c r="X132" s="297" t="s">
        <v>547</v>
      </c>
      <c r="Y132" s="298"/>
      <c r="Z132" s="298"/>
      <c r="AA132" s="298"/>
      <c r="AB132" s="298"/>
      <c r="AC132" s="300"/>
      <c r="AD132" s="189"/>
    </row>
    <row r="133" spans="1:30">
      <c r="A133" s="295" t="s">
        <v>715</v>
      </c>
      <c r="B133" s="251"/>
      <c r="C133" s="251"/>
      <c r="D133" s="251"/>
      <c r="E133" s="251"/>
      <c r="F133" s="251"/>
      <c r="G133" s="251"/>
      <c r="H133" s="251"/>
      <c r="I133" s="251"/>
      <c r="J133" s="251"/>
      <c r="K133" s="251"/>
      <c r="L133" s="251"/>
      <c r="M133" s="251"/>
      <c r="N133" s="251"/>
      <c r="O133" s="252"/>
      <c r="P133" s="296" t="s">
        <v>1443</v>
      </c>
      <c r="Q133" s="253"/>
      <c r="R133" s="297" t="s">
        <v>547</v>
      </c>
      <c r="S133" s="298"/>
      <c r="T133" s="298"/>
      <c r="U133" s="298"/>
      <c r="V133" s="298"/>
      <c r="W133" s="299"/>
      <c r="X133" s="297" t="s">
        <v>547</v>
      </c>
      <c r="Y133" s="298"/>
      <c r="Z133" s="298"/>
      <c r="AA133" s="298"/>
      <c r="AB133" s="298"/>
      <c r="AC133" s="300"/>
      <c r="AD133" s="189"/>
    </row>
    <row r="134" spans="1:30">
      <c r="A134" s="295" t="s">
        <v>716</v>
      </c>
      <c r="B134" s="251"/>
      <c r="C134" s="251"/>
      <c r="D134" s="251"/>
      <c r="E134" s="251"/>
      <c r="F134" s="251"/>
      <c r="G134" s="251"/>
      <c r="H134" s="251"/>
      <c r="I134" s="251"/>
      <c r="J134" s="251"/>
      <c r="K134" s="251"/>
      <c r="L134" s="251"/>
      <c r="M134" s="251"/>
      <c r="N134" s="251"/>
      <c r="O134" s="252"/>
      <c r="P134" s="296" t="s">
        <v>1444</v>
      </c>
      <c r="Q134" s="253"/>
      <c r="R134" s="297" t="s">
        <v>547</v>
      </c>
      <c r="S134" s="298"/>
      <c r="T134" s="298"/>
      <c r="U134" s="298"/>
      <c r="V134" s="298"/>
      <c r="W134" s="299"/>
      <c r="X134" s="297" t="s">
        <v>547</v>
      </c>
      <c r="Y134" s="298"/>
      <c r="Z134" s="298"/>
      <c r="AA134" s="298"/>
      <c r="AB134" s="298"/>
      <c r="AC134" s="300"/>
      <c r="AD134" s="189"/>
    </row>
    <row r="135" spans="1:30">
      <c r="A135" s="295" t="s">
        <v>717</v>
      </c>
      <c r="B135" s="251"/>
      <c r="C135" s="251"/>
      <c r="D135" s="251"/>
      <c r="E135" s="251"/>
      <c r="F135" s="251"/>
      <c r="G135" s="251"/>
      <c r="H135" s="251"/>
      <c r="I135" s="251"/>
      <c r="J135" s="251"/>
      <c r="K135" s="251"/>
      <c r="L135" s="251"/>
      <c r="M135" s="251"/>
      <c r="N135" s="251"/>
      <c r="O135" s="252"/>
      <c r="P135" s="296" t="s">
        <v>1445</v>
      </c>
      <c r="Q135" s="253"/>
      <c r="R135" s="297" t="s">
        <v>547</v>
      </c>
      <c r="S135" s="298"/>
      <c r="T135" s="298"/>
      <c r="U135" s="298"/>
      <c r="V135" s="298"/>
      <c r="W135" s="299"/>
      <c r="X135" s="297" t="s">
        <v>547</v>
      </c>
      <c r="Y135" s="298"/>
      <c r="Z135" s="298"/>
      <c r="AA135" s="298"/>
      <c r="AB135" s="298"/>
      <c r="AC135" s="300"/>
      <c r="AD135" s="189"/>
    </row>
    <row r="136" spans="1:30">
      <c r="A136" s="295" t="s">
        <v>718</v>
      </c>
      <c r="B136" s="251"/>
      <c r="C136" s="251"/>
      <c r="D136" s="251"/>
      <c r="E136" s="251"/>
      <c r="F136" s="251"/>
      <c r="G136" s="251"/>
      <c r="H136" s="251"/>
      <c r="I136" s="251"/>
      <c r="J136" s="251"/>
      <c r="K136" s="251"/>
      <c r="L136" s="251"/>
      <c r="M136" s="251"/>
      <c r="N136" s="251"/>
      <c r="O136" s="252"/>
      <c r="P136" s="296" t="s">
        <v>1446</v>
      </c>
      <c r="Q136" s="253"/>
      <c r="R136" s="297" t="s">
        <v>547</v>
      </c>
      <c r="S136" s="298"/>
      <c r="T136" s="298"/>
      <c r="U136" s="298"/>
      <c r="V136" s="298"/>
      <c r="W136" s="299"/>
      <c r="X136" s="297" t="s">
        <v>547</v>
      </c>
      <c r="Y136" s="298"/>
      <c r="Z136" s="298"/>
      <c r="AA136" s="298"/>
      <c r="AB136" s="298"/>
      <c r="AC136" s="300"/>
      <c r="AD136" s="189"/>
    </row>
    <row r="137" spans="1:30">
      <c r="A137" s="295" t="s">
        <v>719</v>
      </c>
      <c r="B137" s="251"/>
      <c r="C137" s="251"/>
      <c r="D137" s="251"/>
      <c r="E137" s="251"/>
      <c r="F137" s="251"/>
      <c r="G137" s="251"/>
      <c r="H137" s="251"/>
      <c r="I137" s="251"/>
      <c r="J137" s="251"/>
      <c r="K137" s="251"/>
      <c r="L137" s="251"/>
      <c r="M137" s="251"/>
      <c r="N137" s="251"/>
      <c r="O137" s="252"/>
      <c r="P137" s="296" t="s">
        <v>1447</v>
      </c>
      <c r="Q137" s="253"/>
      <c r="R137" s="297" t="s">
        <v>547</v>
      </c>
      <c r="S137" s="298"/>
      <c r="T137" s="298"/>
      <c r="U137" s="298"/>
      <c r="V137" s="298"/>
      <c r="W137" s="299"/>
      <c r="X137" s="297" t="s">
        <v>547</v>
      </c>
      <c r="Y137" s="298"/>
      <c r="Z137" s="298"/>
      <c r="AA137" s="298"/>
      <c r="AB137" s="298"/>
      <c r="AC137" s="300"/>
      <c r="AD137" s="189"/>
    </row>
    <row r="138" spans="1:30">
      <c r="A138" s="295" t="s">
        <v>720</v>
      </c>
      <c r="B138" s="251"/>
      <c r="C138" s="251"/>
      <c r="D138" s="251"/>
      <c r="E138" s="251"/>
      <c r="F138" s="251"/>
      <c r="G138" s="251"/>
      <c r="H138" s="251"/>
      <c r="I138" s="251"/>
      <c r="J138" s="251"/>
      <c r="K138" s="251"/>
      <c r="L138" s="251"/>
      <c r="M138" s="251"/>
      <c r="N138" s="251"/>
      <c r="O138" s="252"/>
      <c r="P138" s="296" t="s">
        <v>1448</v>
      </c>
      <c r="Q138" s="253"/>
      <c r="R138" s="297" t="s">
        <v>547</v>
      </c>
      <c r="S138" s="298"/>
      <c r="T138" s="298"/>
      <c r="U138" s="298"/>
      <c r="V138" s="298"/>
      <c r="W138" s="299"/>
      <c r="X138" s="297" t="s">
        <v>547</v>
      </c>
      <c r="Y138" s="298"/>
      <c r="Z138" s="298"/>
      <c r="AA138" s="298"/>
      <c r="AB138" s="298"/>
      <c r="AC138" s="300"/>
      <c r="AD138" s="189"/>
    </row>
    <row r="139" spans="1:30">
      <c r="A139" s="295" t="s">
        <v>721</v>
      </c>
      <c r="B139" s="251"/>
      <c r="C139" s="251"/>
      <c r="D139" s="251"/>
      <c r="E139" s="251"/>
      <c r="F139" s="251"/>
      <c r="G139" s="251"/>
      <c r="H139" s="251"/>
      <c r="I139" s="251"/>
      <c r="J139" s="251"/>
      <c r="K139" s="251"/>
      <c r="L139" s="251"/>
      <c r="M139" s="251"/>
      <c r="N139" s="251"/>
      <c r="O139" s="252"/>
      <c r="P139" s="296" t="s">
        <v>1449</v>
      </c>
      <c r="Q139" s="253"/>
      <c r="R139" s="297" t="s">
        <v>547</v>
      </c>
      <c r="S139" s="298"/>
      <c r="T139" s="298"/>
      <c r="U139" s="298"/>
      <c r="V139" s="298"/>
      <c r="W139" s="299"/>
      <c r="X139" s="297" t="s">
        <v>547</v>
      </c>
      <c r="Y139" s="298"/>
      <c r="Z139" s="298"/>
      <c r="AA139" s="298"/>
      <c r="AB139" s="298"/>
      <c r="AC139" s="300"/>
      <c r="AD139" s="189"/>
    </row>
    <row r="140" spans="1:30">
      <c r="A140" s="295" t="s">
        <v>722</v>
      </c>
      <c r="B140" s="251"/>
      <c r="C140" s="251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  <c r="O140" s="252"/>
      <c r="P140" s="296" t="s">
        <v>1450</v>
      </c>
      <c r="Q140" s="253"/>
      <c r="R140" s="297" t="s">
        <v>547</v>
      </c>
      <c r="S140" s="298"/>
      <c r="T140" s="298"/>
      <c r="U140" s="298"/>
      <c r="V140" s="298"/>
      <c r="W140" s="299"/>
      <c r="X140" s="297" t="s">
        <v>547</v>
      </c>
      <c r="Y140" s="298"/>
      <c r="Z140" s="298"/>
      <c r="AA140" s="298"/>
      <c r="AB140" s="298"/>
      <c r="AC140" s="300"/>
      <c r="AD140" s="189"/>
    </row>
    <row r="141" spans="1:30">
      <c r="A141" s="295" t="s">
        <v>723</v>
      </c>
      <c r="B141" s="251"/>
      <c r="C141" s="251"/>
      <c r="D141" s="251"/>
      <c r="E141" s="251"/>
      <c r="F141" s="251"/>
      <c r="G141" s="251"/>
      <c r="H141" s="251"/>
      <c r="I141" s="251"/>
      <c r="J141" s="251"/>
      <c r="K141" s="251"/>
      <c r="L141" s="251"/>
      <c r="M141" s="251"/>
      <c r="N141" s="251"/>
      <c r="O141" s="252"/>
      <c r="P141" s="296" t="s">
        <v>1451</v>
      </c>
      <c r="Q141" s="253"/>
      <c r="R141" s="297" t="s">
        <v>547</v>
      </c>
      <c r="S141" s="298"/>
      <c r="T141" s="298"/>
      <c r="U141" s="298"/>
      <c r="V141" s="298"/>
      <c r="W141" s="299"/>
      <c r="X141" s="297" t="s">
        <v>547</v>
      </c>
      <c r="Y141" s="298"/>
      <c r="Z141" s="298"/>
      <c r="AA141" s="298"/>
      <c r="AB141" s="298"/>
      <c r="AC141" s="300"/>
      <c r="AD141" s="189"/>
    </row>
    <row r="142" spans="1:30">
      <c r="A142" s="295" t="s">
        <v>724</v>
      </c>
      <c r="B142" s="251"/>
      <c r="C142" s="251"/>
      <c r="D142" s="251"/>
      <c r="E142" s="251"/>
      <c r="F142" s="251"/>
      <c r="G142" s="251"/>
      <c r="H142" s="251"/>
      <c r="I142" s="251"/>
      <c r="J142" s="251"/>
      <c r="K142" s="251"/>
      <c r="L142" s="251"/>
      <c r="M142" s="251"/>
      <c r="N142" s="251"/>
      <c r="O142" s="252"/>
      <c r="P142" s="296" t="s">
        <v>1452</v>
      </c>
      <c r="Q142" s="253"/>
      <c r="R142" s="297" t="s">
        <v>547</v>
      </c>
      <c r="S142" s="298"/>
      <c r="T142" s="298"/>
      <c r="U142" s="298"/>
      <c r="V142" s="298"/>
      <c r="W142" s="299"/>
      <c r="X142" s="297" t="s">
        <v>547</v>
      </c>
      <c r="Y142" s="298"/>
      <c r="Z142" s="298"/>
      <c r="AA142" s="298"/>
      <c r="AB142" s="298"/>
      <c r="AC142" s="300"/>
      <c r="AD142" s="189"/>
    </row>
    <row r="143" spans="1:30">
      <c r="A143" s="295" t="s">
        <v>725</v>
      </c>
      <c r="B143" s="251"/>
      <c r="C143" s="251"/>
      <c r="D143" s="251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2"/>
      <c r="P143" s="296" t="s">
        <v>1453</v>
      </c>
      <c r="Q143" s="253"/>
      <c r="R143" s="297" t="s">
        <v>547</v>
      </c>
      <c r="S143" s="298"/>
      <c r="T143" s="298"/>
      <c r="U143" s="298"/>
      <c r="V143" s="298"/>
      <c r="W143" s="299"/>
      <c r="X143" s="297" t="s">
        <v>547</v>
      </c>
      <c r="Y143" s="298"/>
      <c r="Z143" s="298"/>
      <c r="AA143" s="298"/>
      <c r="AB143" s="298"/>
      <c r="AC143" s="300"/>
      <c r="AD143" s="189"/>
    </row>
    <row r="144" spans="1:30">
      <c r="A144" s="295" t="s">
        <v>726</v>
      </c>
      <c r="B144" s="251"/>
      <c r="C144" s="251"/>
      <c r="D144" s="251"/>
      <c r="E144" s="251"/>
      <c r="F144" s="251"/>
      <c r="G144" s="251"/>
      <c r="H144" s="251"/>
      <c r="I144" s="251"/>
      <c r="J144" s="251"/>
      <c r="K144" s="251"/>
      <c r="L144" s="251"/>
      <c r="M144" s="251"/>
      <c r="N144" s="251"/>
      <c r="O144" s="252"/>
      <c r="P144" s="296" t="s">
        <v>1454</v>
      </c>
      <c r="Q144" s="253"/>
      <c r="R144" s="297" t="s">
        <v>547</v>
      </c>
      <c r="S144" s="298"/>
      <c r="T144" s="298"/>
      <c r="U144" s="298"/>
      <c r="V144" s="298"/>
      <c r="W144" s="299"/>
      <c r="X144" s="297" t="s">
        <v>547</v>
      </c>
      <c r="Y144" s="298"/>
      <c r="Z144" s="298"/>
      <c r="AA144" s="298"/>
      <c r="AB144" s="298"/>
      <c r="AC144" s="300"/>
      <c r="AD144" s="189"/>
    </row>
    <row r="145" spans="1:30">
      <c r="A145" s="295" t="s">
        <v>727</v>
      </c>
      <c r="B145" s="251"/>
      <c r="C145" s="251"/>
      <c r="D145" s="251"/>
      <c r="E145" s="251"/>
      <c r="F145" s="251"/>
      <c r="G145" s="251"/>
      <c r="H145" s="251"/>
      <c r="I145" s="251"/>
      <c r="J145" s="251"/>
      <c r="K145" s="251"/>
      <c r="L145" s="251"/>
      <c r="M145" s="251"/>
      <c r="N145" s="251"/>
      <c r="O145" s="252"/>
      <c r="P145" s="296" t="s">
        <v>1455</v>
      </c>
      <c r="Q145" s="253"/>
      <c r="R145" s="297" t="s">
        <v>547</v>
      </c>
      <c r="S145" s="298"/>
      <c r="T145" s="298"/>
      <c r="U145" s="298"/>
      <c r="V145" s="298"/>
      <c r="W145" s="299"/>
      <c r="X145" s="297" t="s">
        <v>547</v>
      </c>
      <c r="Y145" s="298"/>
      <c r="Z145" s="298"/>
      <c r="AA145" s="298"/>
      <c r="AB145" s="298"/>
      <c r="AC145" s="300"/>
      <c r="AD145" s="189"/>
    </row>
    <row r="146" spans="1:30">
      <c r="A146" s="295" t="s">
        <v>728</v>
      </c>
      <c r="B146" s="251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  <c r="O146" s="252"/>
      <c r="P146" s="296" t="s">
        <v>1456</v>
      </c>
      <c r="Q146" s="253"/>
      <c r="R146" s="297" t="s">
        <v>547</v>
      </c>
      <c r="S146" s="298"/>
      <c r="T146" s="298"/>
      <c r="U146" s="298"/>
      <c r="V146" s="298"/>
      <c r="W146" s="299"/>
      <c r="X146" s="297" t="s">
        <v>547</v>
      </c>
      <c r="Y146" s="298"/>
      <c r="Z146" s="298"/>
      <c r="AA146" s="298"/>
      <c r="AB146" s="298"/>
      <c r="AC146" s="300"/>
      <c r="AD146" s="189"/>
    </row>
    <row r="147" spans="1:30">
      <c r="A147" s="295" t="s">
        <v>729</v>
      </c>
      <c r="B147" s="251"/>
      <c r="C147" s="251"/>
      <c r="D147" s="251"/>
      <c r="E147" s="251"/>
      <c r="F147" s="251"/>
      <c r="G147" s="251"/>
      <c r="H147" s="251"/>
      <c r="I147" s="251"/>
      <c r="J147" s="251"/>
      <c r="K147" s="251"/>
      <c r="L147" s="251"/>
      <c r="M147" s="251"/>
      <c r="N147" s="251"/>
      <c r="O147" s="252"/>
      <c r="P147" s="296" t="s">
        <v>1457</v>
      </c>
      <c r="Q147" s="253"/>
      <c r="R147" s="297" t="s">
        <v>547</v>
      </c>
      <c r="S147" s="298"/>
      <c r="T147" s="298"/>
      <c r="U147" s="298"/>
      <c r="V147" s="298"/>
      <c r="W147" s="299"/>
      <c r="X147" s="297" t="s">
        <v>547</v>
      </c>
      <c r="Y147" s="298"/>
      <c r="Z147" s="298"/>
      <c r="AA147" s="298"/>
      <c r="AB147" s="298"/>
      <c r="AC147" s="300"/>
      <c r="AD147" s="189"/>
    </row>
    <row r="148" spans="1:30">
      <c r="A148" s="295" t="s">
        <v>730</v>
      </c>
      <c r="B148" s="251"/>
      <c r="C148" s="251"/>
      <c r="D148" s="251"/>
      <c r="E148" s="251"/>
      <c r="F148" s="251"/>
      <c r="G148" s="251"/>
      <c r="H148" s="251"/>
      <c r="I148" s="251"/>
      <c r="J148" s="251"/>
      <c r="K148" s="251"/>
      <c r="L148" s="251"/>
      <c r="M148" s="251"/>
      <c r="N148" s="251"/>
      <c r="O148" s="252"/>
      <c r="P148" s="296" t="s">
        <v>1458</v>
      </c>
      <c r="Q148" s="253"/>
      <c r="R148" s="297" t="s">
        <v>547</v>
      </c>
      <c r="S148" s="298"/>
      <c r="T148" s="298"/>
      <c r="U148" s="298"/>
      <c r="V148" s="298"/>
      <c r="W148" s="299"/>
      <c r="X148" s="297" t="s">
        <v>547</v>
      </c>
      <c r="Y148" s="298"/>
      <c r="Z148" s="298"/>
      <c r="AA148" s="298"/>
      <c r="AB148" s="298"/>
      <c r="AC148" s="300"/>
      <c r="AD148" s="189"/>
    </row>
    <row r="149" spans="1:30">
      <c r="A149" s="295" t="s">
        <v>731</v>
      </c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  <c r="O149" s="252"/>
      <c r="P149" s="296" t="s">
        <v>1459</v>
      </c>
      <c r="Q149" s="253"/>
      <c r="R149" s="297" t="s">
        <v>547</v>
      </c>
      <c r="S149" s="298"/>
      <c r="T149" s="298"/>
      <c r="U149" s="298"/>
      <c r="V149" s="298"/>
      <c r="W149" s="299"/>
      <c r="X149" s="297" t="s">
        <v>547</v>
      </c>
      <c r="Y149" s="298"/>
      <c r="Z149" s="298"/>
      <c r="AA149" s="298"/>
      <c r="AB149" s="298"/>
      <c r="AC149" s="300"/>
      <c r="AD149" s="189"/>
    </row>
    <row r="150" spans="1:30">
      <c r="A150" s="295" t="s">
        <v>732</v>
      </c>
      <c r="B150" s="251"/>
      <c r="C150" s="251"/>
      <c r="D150" s="251"/>
      <c r="E150" s="251"/>
      <c r="F150" s="251"/>
      <c r="G150" s="251"/>
      <c r="H150" s="251"/>
      <c r="I150" s="251"/>
      <c r="J150" s="251"/>
      <c r="K150" s="251"/>
      <c r="L150" s="251"/>
      <c r="M150" s="251"/>
      <c r="N150" s="251"/>
      <c r="O150" s="252"/>
      <c r="P150" s="296" t="s">
        <v>1460</v>
      </c>
      <c r="Q150" s="253"/>
      <c r="R150" s="297" t="s">
        <v>547</v>
      </c>
      <c r="S150" s="298"/>
      <c r="T150" s="298"/>
      <c r="U150" s="298"/>
      <c r="V150" s="298"/>
      <c r="W150" s="299"/>
      <c r="X150" s="297" t="s">
        <v>547</v>
      </c>
      <c r="Y150" s="298"/>
      <c r="Z150" s="298"/>
      <c r="AA150" s="298"/>
      <c r="AB150" s="298"/>
      <c r="AC150" s="300"/>
      <c r="AD150" s="189"/>
    </row>
    <row r="151" spans="1:30">
      <c r="A151" s="295" t="s">
        <v>733</v>
      </c>
      <c r="B151" s="251"/>
      <c r="C151" s="251"/>
      <c r="D151" s="251"/>
      <c r="E151" s="251"/>
      <c r="F151" s="251"/>
      <c r="G151" s="251"/>
      <c r="H151" s="251"/>
      <c r="I151" s="251"/>
      <c r="J151" s="251"/>
      <c r="K151" s="251"/>
      <c r="L151" s="251"/>
      <c r="M151" s="251"/>
      <c r="N151" s="251"/>
      <c r="O151" s="252"/>
      <c r="P151" s="296" t="s">
        <v>1461</v>
      </c>
      <c r="Q151" s="253"/>
      <c r="R151" s="297" t="s">
        <v>1608</v>
      </c>
      <c r="S151" s="298"/>
      <c r="T151" s="298"/>
      <c r="U151" s="298"/>
      <c r="V151" s="298"/>
      <c r="W151" s="299"/>
      <c r="X151" s="297" t="s">
        <v>1608</v>
      </c>
      <c r="Y151" s="298"/>
      <c r="Z151" s="298"/>
      <c r="AA151" s="298"/>
      <c r="AB151" s="298"/>
      <c r="AC151" s="300"/>
      <c r="AD151" s="189">
        <v>1350904</v>
      </c>
    </row>
    <row r="152" spans="1:30">
      <c r="A152" s="295" t="s">
        <v>734</v>
      </c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  <c r="O152" s="252"/>
      <c r="P152" s="296" t="s">
        <v>1462</v>
      </c>
      <c r="Q152" s="253"/>
      <c r="R152" s="297" t="s">
        <v>547</v>
      </c>
      <c r="S152" s="298"/>
      <c r="T152" s="298"/>
      <c r="U152" s="298"/>
      <c r="V152" s="298"/>
      <c r="W152" s="299"/>
      <c r="X152" s="297" t="s">
        <v>547</v>
      </c>
      <c r="Y152" s="298"/>
      <c r="Z152" s="298"/>
      <c r="AA152" s="298"/>
      <c r="AB152" s="298"/>
      <c r="AC152" s="300"/>
      <c r="AD152" s="189"/>
    </row>
    <row r="153" spans="1:30">
      <c r="A153" s="295" t="s">
        <v>735</v>
      </c>
      <c r="B153" s="251"/>
      <c r="C153" s="251"/>
      <c r="D153" s="251"/>
      <c r="E153" s="251"/>
      <c r="F153" s="251"/>
      <c r="G153" s="251"/>
      <c r="H153" s="251"/>
      <c r="I153" s="251"/>
      <c r="J153" s="251"/>
      <c r="K153" s="251"/>
      <c r="L153" s="251"/>
      <c r="M153" s="251"/>
      <c r="N153" s="251"/>
      <c r="O153" s="252"/>
      <c r="P153" s="296" t="s">
        <v>1463</v>
      </c>
      <c r="Q153" s="253"/>
      <c r="R153" s="297">
        <v>1500000</v>
      </c>
      <c r="S153" s="298"/>
      <c r="T153" s="298"/>
      <c r="U153" s="298"/>
      <c r="V153" s="298"/>
      <c r="W153" s="299"/>
      <c r="X153" s="297">
        <v>1500000</v>
      </c>
      <c r="Y153" s="298"/>
      <c r="Z153" s="298"/>
      <c r="AA153" s="298"/>
      <c r="AB153" s="298"/>
      <c r="AC153" s="300"/>
      <c r="AD153" s="189">
        <v>1350904</v>
      </c>
    </row>
    <row r="154" spans="1:30">
      <c r="A154" s="295" t="s">
        <v>736</v>
      </c>
      <c r="B154" s="251"/>
      <c r="C154" s="251"/>
      <c r="D154" s="251"/>
      <c r="E154" s="251"/>
      <c r="F154" s="251"/>
      <c r="G154" s="251"/>
      <c r="H154" s="251"/>
      <c r="I154" s="251"/>
      <c r="J154" s="251"/>
      <c r="K154" s="251"/>
      <c r="L154" s="251"/>
      <c r="M154" s="251"/>
      <c r="N154" s="251"/>
      <c r="O154" s="252"/>
      <c r="P154" s="296" t="s">
        <v>1464</v>
      </c>
      <c r="Q154" s="253"/>
      <c r="R154" s="297" t="s">
        <v>547</v>
      </c>
      <c r="S154" s="298"/>
      <c r="T154" s="298"/>
      <c r="U154" s="298"/>
      <c r="V154" s="298"/>
      <c r="W154" s="299"/>
      <c r="X154" s="297" t="s">
        <v>547</v>
      </c>
      <c r="Y154" s="298"/>
      <c r="Z154" s="298"/>
      <c r="AA154" s="298"/>
      <c r="AB154" s="298"/>
      <c r="AC154" s="300"/>
      <c r="AD154" s="189"/>
    </row>
    <row r="155" spans="1:30">
      <c r="A155" s="295" t="s">
        <v>737</v>
      </c>
      <c r="B155" s="251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  <c r="O155" s="252"/>
      <c r="P155" s="296" t="s">
        <v>1465</v>
      </c>
      <c r="Q155" s="253"/>
      <c r="R155" s="297" t="s">
        <v>547</v>
      </c>
      <c r="S155" s="298"/>
      <c r="T155" s="298"/>
      <c r="U155" s="298"/>
      <c r="V155" s="298"/>
      <c r="W155" s="299"/>
      <c r="X155" s="297" t="s">
        <v>547</v>
      </c>
      <c r="Y155" s="298"/>
      <c r="Z155" s="298"/>
      <c r="AA155" s="298"/>
      <c r="AB155" s="298"/>
      <c r="AC155" s="300"/>
      <c r="AD155" s="189"/>
    </row>
    <row r="156" spans="1:30">
      <c r="A156" s="295" t="s">
        <v>738</v>
      </c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1"/>
      <c r="M156" s="251"/>
      <c r="N156" s="251"/>
      <c r="O156" s="252"/>
      <c r="P156" s="296" t="s">
        <v>1466</v>
      </c>
      <c r="Q156" s="253"/>
      <c r="R156" s="297" t="s">
        <v>189</v>
      </c>
      <c r="S156" s="298"/>
      <c r="T156" s="298"/>
      <c r="U156" s="298"/>
      <c r="V156" s="298"/>
      <c r="W156" s="299"/>
      <c r="X156" s="297" t="s">
        <v>189</v>
      </c>
      <c r="Y156" s="298"/>
      <c r="Z156" s="298"/>
      <c r="AA156" s="298"/>
      <c r="AB156" s="298"/>
      <c r="AC156" s="300"/>
      <c r="AD156" s="189"/>
    </row>
    <row r="157" spans="1:30">
      <c r="A157" s="295" t="s">
        <v>739</v>
      </c>
      <c r="B157" s="251"/>
      <c r="C157" s="251"/>
      <c r="D157" s="251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2"/>
      <c r="P157" s="296" t="s">
        <v>1467</v>
      </c>
      <c r="Q157" s="253"/>
      <c r="R157" s="297" t="s">
        <v>547</v>
      </c>
      <c r="S157" s="298"/>
      <c r="T157" s="298"/>
      <c r="U157" s="298"/>
      <c r="V157" s="298"/>
      <c r="W157" s="299"/>
      <c r="X157" s="297" t="s">
        <v>547</v>
      </c>
      <c r="Y157" s="298"/>
      <c r="Z157" s="298"/>
      <c r="AA157" s="298"/>
      <c r="AB157" s="298"/>
      <c r="AC157" s="300"/>
      <c r="AD157" s="189"/>
    </row>
    <row r="158" spans="1:30">
      <c r="A158" s="295" t="s">
        <v>740</v>
      </c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  <c r="O158" s="252"/>
      <c r="P158" s="296" t="s">
        <v>1468</v>
      </c>
      <c r="Q158" s="253"/>
      <c r="R158" s="297" t="s">
        <v>547</v>
      </c>
      <c r="S158" s="298"/>
      <c r="T158" s="298"/>
      <c r="U158" s="298"/>
      <c r="V158" s="298"/>
      <c r="W158" s="299"/>
      <c r="X158" s="297" t="s">
        <v>547</v>
      </c>
      <c r="Y158" s="298"/>
      <c r="Z158" s="298"/>
      <c r="AA158" s="298"/>
      <c r="AB158" s="298"/>
      <c r="AC158" s="300"/>
      <c r="AD158" s="189"/>
    </row>
    <row r="159" spans="1:30">
      <c r="A159" s="295" t="s">
        <v>741</v>
      </c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  <c r="O159" s="252"/>
      <c r="P159" s="296" t="s">
        <v>1470</v>
      </c>
      <c r="Q159" s="253"/>
      <c r="R159" s="297" t="s">
        <v>547</v>
      </c>
      <c r="S159" s="298"/>
      <c r="T159" s="298"/>
      <c r="U159" s="298"/>
      <c r="V159" s="298"/>
      <c r="W159" s="299"/>
      <c r="X159" s="297" t="s">
        <v>547</v>
      </c>
      <c r="Y159" s="298"/>
      <c r="Z159" s="298"/>
      <c r="AA159" s="298"/>
      <c r="AB159" s="298"/>
      <c r="AC159" s="300"/>
      <c r="AD159" s="189"/>
    </row>
    <row r="160" spans="1:30">
      <c r="A160" s="295" t="s">
        <v>742</v>
      </c>
      <c r="B160" s="251"/>
      <c r="C160" s="251"/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2"/>
      <c r="P160" s="296" t="s">
        <v>1471</v>
      </c>
      <c r="Q160" s="253"/>
      <c r="R160" s="297" t="s">
        <v>547</v>
      </c>
      <c r="S160" s="298"/>
      <c r="T160" s="298"/>
      <c r="U160" s="298"/>
      <c r="V160" s="298"/>
      <c r="W160" s="299"/>
      <c r="X160" s="297" t="s">
        <v>547</v>
      </c>
      <c r="Y160" s="298"/>
      <c r="Z160" s="298"/>
      <c r="AA160" s="298"/>
      <c r="AB160" s="298"/>
      <c r="AC160" s="300"/>
      <c r="AD160" s="189"/>
    </row>
    <row r="161" spans="1:30">
      <c r="A161" s="295" t="s">
        <v>743</v>
      </c>
      <c r="B161" s="251"/>
      <c r="C161" s="251"/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  <c r="O161" s="252"/>
      <c r="P161" s="296" t="s">
        <v>1472</v>
      </c>
      <c r="Q161" s="253"/>
      <c r="R161" s="297" t="s">
        <v>547</v>
      </c>
      <c r="S161" s="298"/>
      <c r="T161" s="298"/>
      <c r="U161" s="298"/>
      <c r="V161" s="298"/>
      <c r="W161" s="299"/>
      <c r="X161" s="297" t="s">
        <v>547</v>
      </c>
      <c r="Y161" s="298"/>
      <c r="Z161" s="298"/>
      <c r="AA161" s="298"/>
      <c r="AB161" s="298"/>
      <c r="AC161" s="300"/>
      <c r="AD161" s="189"/>
    </row>
    <row r="162" spans="1:30">
      <c r="A162" s="295" t="s">
        <v>744</v>
      </c>
      <c r="B162" s="251"/>
      <c r="C162" s="251"/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  <c r="O162" s="252"/>
      <c r="P162" s="296" t="s">
        <v>1473</v>
      </c>
      <c r="Q162" s="253"/>
      <c r="R162" s="297" t="s">
        <v>547</v>
      </c>
      <c r="S162" s="298"/>
      <c r="T162" s="298"/>
      <c r="U162" s="298"/>
      <c r="V162" s="298"/>
      <c r="W162" s="299"/>
      <c r="X162" s="297" t="s">
        <v>547</v>
      </c>
      <c r="Y162" s="298"/>
      <c r="Z162" s="298"/>
      <c r="AA162" s="298"/>
      <c r="AB162" s="298"/>
      <c r="AC162" s="300"/>
      <c r="AD162" s="189"/>
    </row>
    <row r="163" spans="1:30">
      <c r="A163" s="295" t="s">
        <v>745</v>
      </c>
      <c r="B163" s="251"/>
      <c r="C163" s="251"/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2"/>
      <c r="P163" s="296" t="s">
        <v>1474</v>
      </c>
      <c r="Q163" s="253"/>
      <c r="R163" s="297" t="s">
        <v>547</v>
      </c>
      <c r="S163" s="298"/>
      <c r="T163" s="298"/>
      <c r="U163" s="298"/>
      <c r="V163" s="298"/>
      <c r="W163" s="299"/>
      <c r="X163" s="297" t="s">
        <v>547</v>
      </c>
      <c r="Y163" s="298"/>
      <c r="Z163" s="298"/>
      <c r="AA163" s="298"/>
      <c r="AB163" s="298"/>
      <c r="AC163" s="300"/>
      <c r="AD163" s="189"/>
    </row>
    <row r="164" spans="1:30">
      <c r="A164" s="295" t="s">
        <v>746</v>
      </c>
      <c r="B164" s="251"/>
      <c r="C164" s="251"/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  <c r="O164" s="252"/>
      <c r="P164" s="296" t="s">
        <v>1475</v>
      </c>
      <c r="Q164" s="253"/>
      <c r="R164" s="297" t="s">
        <v>547</v>
      </c>
      <c r="S164" s="298"/>
      <c r="T164" s="298"/>
      <c r="U164" s="298"/>
      <c r="V164" s="298"/>
      <c r="W164" s="299"/>
      <c r="X164" s="297" t="s">
        <v>547</v>
      </c>
      <c r="Y164" s="298"/>
      <c r="Z164" s="298"/>
      <c r="AA164" s="298"/>
      <c r="AB164" s="298"/>
      <c r="AC164" s="300"/>
      <c r="AD164" s="189"/>
    </row>
    <row r="165" spans="1:30">
      <c r="A165" s="295" t="s">
        <v>747</v>
      </c>
      <c r="B165" s="251"/>
      <c r="C165" s="251"/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  <c r="O165" s="252"/>
      <c r="P165" s="296" t="s">
        <v>1476</v>
      </c>
      <c r="Q165" s="253"/>
      <c r="R165" s="297" t="s">
        <v>547</v>
      </c>
      <c r="S165" s="298"/>
      <c r="T165" s="298"/>
      <c r="U165" s="298"/>
      <c r="V165" s="298"/>
      <c r="W165" s="299"/>
      <c r="X165" s="297" t="s">
        <v>547</v>
      </c>
      <c r="Y165" s="298"/>
      <c r="Z165" s="298"/>
      <c r="AA165" s="298"/>
      <c r="AB165" s="298"/>
      <c r="AC165" s="300"/>
      <c r="AD165" s="189"/>
    </row>
    <row r="166" spans="1:30">
      <c r="A166" s="295" t="s">
        <v>748</v>
      </c>
      <c r="B166" s="251"/>
      <c r="C166" s="251"/>
      <c r="D166" s="251"/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2"/>
      <c r="P166" s="296" t="s">
        <v>1477</v>
      </c>
      <c r="Q166" s="253"/>
      <c r="R166" s="297" t="s">
        <v>547</v>
      </c>
      <c r="S166" s="298"/>
      <c r="T166" s="298"/>
      <c r="U166" s="298"/>
      <c r="V166" s="298"/>
      <c r="W166" s="299"/>
      <c r="X166" s="297" t="s">
        <v>547</v>
      </c>
      <c r="Y166" s="298"/>
      <c r="Z166" s="298"/>
      <c r="AA166" s="298"/>
      <c r="AB166" s="298"/>
      <c r="AC166" s="300"/>
      <c r="AD166" s="189"/>
    </row>
    <row r="167" spans="1:30">
      <c r="A167" s="295" t="s">
        <v>749</v>
      </c>
      <c r="B167" s="251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  <c r="O167" s="252"/>
      <c r="P167" s="296" t="s">
        <v>1478</v>
      </c>
      <c r="Q167" s="253"/>
      <c r="R167" s="297" t="s">
        <v>547</v>
      </c>
      <c r="S167" s="298"/>
      <c r="T167" s="298"/>
      <c r="U167" s="298"/>
      <c r="V167" s="298"/>
      <c r="W167" s="299"/>
      <c r="X167" s="297" t="s">
        <v>547</v>
      </c>
      <c r="Y167" s="298"/>
      <c r="Z167" s="298"/>
      <c r="AA167" s="298"/>
      <c r="AB167" s="298"/>
      <c r="AC167" s="300"/>
      <c r="AD167" s="189"/>
    </row>
    <row r="168" spans="1:30">
      <c r="A168" s="295" t="s">
        <v>750</v>
      </c>
      <c r="B168" s="251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251"/>
      <c r="N168" s="251"/>
      <c r="O168" s="252"/>
      <c r="P168" s="296" t="s">
        <v>1479</v>
      </c>
      <c r="Q168" s="253"/>
      <c r="R168" s="297" t="s">
        <v>547</v>
      </c>
      <c r="S168" s="298"/>
      <c r="T168" s="298"/>
      <c r="U168" s="298"/>
      <c r="V168" s="298"/>
      <c r="W168" s="299"/>
      <c r="X168" s="297" t="s">
        <v>547</v>
      </c>
      <c r="Y168" s="298"/>
      <c r="Z168" s="298"/>
      <c r="AA168" s="298"/>
      <c r="AB168" s="298"/>
      <c r="AC168" s="300"/>
      <c r="AD168" s="189"/>
    </row>
    <row r="169" spans="1:30">
      <c r="A169" s="295" t="s">
        <v>751</v>
      </c>
      <c r="B169" s="251"/>
      <c r="C169" s="251"/>
      <c r="D169" s="251"/>
      <c r="E169" s="251"/>
      <c r="F169" s="251"/>
      <c r="G169" s="251"/>
      <c r="H169" s="251"/>
      <c r="I169" s="251"/>
      <c r="J169" s="251"/>
      <c r="K169" s="251"/>
      <c r="L169" s="251"/>
      <c r="M169" s="251"/>
      <c r="N169" s="251"/>
      <c r="O169" s="252"/>
      <c r="P169" s="296" t="s">
        <v>1480</v>
      </c>
      <c r="Q169" s="253"/>
      <c r="R169" s="297" t="s">
        <v>547</v>
      </c>
      <c r="S169" s="298"/>
      <c r="T169" s="298"/>
      <c r="U169" s="298"/>
      <c r="V169" s="298"/>
      <c r="W169" s="299"/>
      <c r="X169" s="297" t="s">
        <v>547</v>
      </c>
      <c r="Y169" s="298"/>
      <c r="Z169" s="298"/>
      <c r="AA169" s="298"/>
      <c r="AB169" s="298"/>
      <c r="AC169" s="300"/>
      <c r="AD169" s="189"/>
    </row>
    <row r="170" spans="1:30">
      <c r="A170" s="295" t="s">
        <v>752</v>
      </c>
      <c r="B170" s="251"/>
      <c r="C170" s="251"/>
      <c r="D170" s="251"/>
      <c r="E170" s="251"/>
      <c r="F170" s="251"/>
      <c r="G170" s="251"/>
      <c r="H170" s="251"/>
      <c r="I170" s="251"/>
      <c r="J170" s="251"/>
      <c r="K170" s="251"/>
      <c r="L170" s="251"/>
      <c r="M170" s="251"/>
      <c r="N170" s="251"/>
      <c r="O170" s="252"/>
      <c r="P170" s="296" t="s">
        <v>1481</v>
      </c>
      <c r="Q170" s="253"/>
      <c r="R170" s="297" t="s">
        <v>547</v>
      </c>
      <c r="S170" s="298"/>
      <c r="T170" s="298"/>
      <c r="U170" s="298"/>
      <c r="V170" s="298"/>
      <c r="W170" s="299"/>
      <c r="X170" s="297" t="s">
        <v>547</v>
      </c>
      <c r="Y170" s="298"/>
      <c r="Z170" s="298"/>
      <c r="AA170" s="298"/>
      <c r="AB170" s="298"/>
      <c r="AC170" s="300"/>
      <c r="AD170" s="189"/>
    </row>
    <row r="171" spans="1:30">
      <c r="A171" s="295" t="s">
        <v>753</v>
      </c>
      <c r="B171" s="251"/>
      <c r="C171" s="251"/>
      <c r="D171" s="251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2"/>
      <c r="P171" s="296" t="s">
        <v>1482</v>
      </c>
      <c r="Q171" s="253"/>
      <c r="R171" s="297" t="s">
        <v>547</v>
      </c>
      <c r="S171" s="298"/>
      <c r="T171" s="298"/>
      <c r="U171" s="298"/>
      <c r="V171" s="298"/>
      <c r="W171" s="299"/>
      <c r="X171" s="297" t="s">
        <v>547</v>
      </c>
      <c r="Y171" s="298"/>
      <c r="Z171" s="298"/>
      <c r="AA171" s="298"/>
      <c r="AB171" s="298"/>
      <c r="AC171" s="300"/>
      <c r="AD171" s="189"/>
    </row>
    <row r="172" spans="1:30">
      <c r="A172" s="295" t="s">
        <v>754</v>
      </c>
      <c r="B172" s="251"/>
      <c r="C172" s="251"/>
      <c r="D172" s="251"/>
      <c r="E172" s="251"/>
      <c r="F172" s="251"/>
      <c r="G172" s="251"/>
      <c r="H172" s="251"/>
      <c r="I172" s="251"/>
      <c r="J172" s="251"/>
      <c r="K172" s="251"/>
      <c r="L172" s="251"/>
      <c r="M172" s="251"/>
      <c r="N172" s="251"/>
      <c r="O172" s="252"/>
      <c r="P172" s="296" t="s">
        <v>1483</v>
      </c>
      <c r="Q172" s="253"/>
      <c r="R172" s="297" t="s">
        <v>547</v>
      </c>
      <c r="S172" s="298"/>
      <c r="T172" s="298"/>
      <c r="U172" s="298"/>
      <c r="V172" s="298"/>
      <c r="W172" s="299"/>
      <c r="X172" s="297" t="s">
        <v>547</v>
      </c>
      <c r="Y172" s="298"/>
      <c r="Z172" s="298"/>
      <c r="AA172" s="298"/>
      <c r="AB172" s="298"/>
      <c r="AC172" s="300"/>
      <c r="AD172" s="189"/>
    </row>
    <row r="173" spans="1:30">
      <c r="A173" s="295" t="s">
        <v>755</v>
      </c>
      <c r="B173" s="251"/>
      <c r="C173" s="251"/>
      <c r="D173" s="251"/>
      <c r="E173" s="251"/>
      <c r="F173" s="251"/>
      <c r="G173" s="251"/>
      <c r="H173" s="251"/>
      <c r="I173" s="251"/>
      <c r="J173" s="251"/>
      <c r="K173" s="251"/>
      <c r="L173" s="251"/>
      <c r="M173" s="251"/>
      <c r="N173" s="251"/>
      <c r="O173" s="252"/>
      <c r="P173" s="296" t="s">
        <v>1484</v>
      </c>
      <c r="Q173" s="253"/>
      <c r="R173" s="297" t="s">
        <v>1609</v>
      </c>
      <c r="S173" s="298"/>
      <c r="T173" s="298"/>
      <c r="U173" s="298"/>
      <c r="V173" s="298"/>
      <c r="W173" s="299"/>
      <c r="X173" s="297" t="s">
        <v>1609</v>
      </c>
      <c r="Y173" s="298"/>
      <c r="Z173" s="298"/>
      <c r="AA173" s="298"/>
      <c r="AB173" s="298"/>
      <c r="AC173" s="300"/>
      <c r="AD173" s="189">
        <v>21360289</v>
      </c>
    </row>
    <row r="174" spans="1:30">
      <c r="A174" s="295" t="s">
        <v>756</v>
      </c>
      <c r="B174" s="251"/>
      <c r="C174" s="251"/>
      <c r="D174" s="251"/>
      <c r="E174" s="251"/>
      <c r="F174" s="251"/>
      <c r="G174" s="251"/>
      <c r="H174" s="251"/>
      <c r="I174" s="251"/>
      <c r="J174" s="251"/>
      <c r="K174" s="251"/>
      <c r="L174" s="251"/>
      <c r="M174" s="251"/>
      <c r="N174" s="251"/>
      <c r="O174" s="252"/>
      <c r="P174" s="296" t="s">
        <v>1485</v>
      </c>
      <c r="Q174" s="253"/>
      <c r="R174" s="297" t="s">
        <v>465</v>
      </c>
      <c r="S174" s="298"/>
      <c r="T174" s="298"/>
      <c r="U174" s="298"/>
      <c r="V174" s="298"/>
      <c r="W174" s="299"/>
      <c r="X174" s="310">
        <v>235000</v>
      </c>
      <c r="Y174" s="254"/>
      <c r="Z174" s="254"/>
      <c r="AA174" s="254"/>
      <c r="AB174" s="254"/>
      <c r="AC174" s="311"/>
      <c r="AD174" s="189">
        <v>59036</v>
      </c>
    </row>
    <row r="175" spans="1:30">
      <c r="A175" s="295" t="s">
        <v>757</v>
      </c>
      <c r="B175" s="251"/>
      <c r="C175" s="251"/>
      <c r="D175" s="251"/>
      <c r="E175" s="251"/>
      <c r="F175" s="251"/>
      <c r="G175" s="251"/>
      <c r="H175" s="251"/>
      <c r="I175" s="251"/>
      <c r="J175" s="251"/>
      <c r="K175" s="251"/>
      <c r="L175" s="251"/>
      <c r="M175" s="251"/>
      <c r="N175" s="251"/>
      <c r="O175" s="252"/>
      <c r="P175" s="296" t="s">
        <v>1486</v>
      </c>
      <c r="Q175" s="253"/>
      <c r="R175" s="297" t="s">
        <v>547</v>
      </c>
      <c r="S175" s="298"/>
      <c r="T175" s="298"/>
      <c r="U175" s="298"/>
      <c r="V175" s="298"/>
      <c r="W175" s="299"/>
      <c r="X175" s="297" t="s">
        <v>547</v>
      </c>
      <c r="Y175" s="298"/>
      <c r="Z175" s="298"/>
      <c r="AA175" s="298"/>
      <c r="AB175" s="298"/>
      <c r="AC175" s="300"/>
      <c r="AD175" s="189"/>
    </row>
    <row r="176" spans="1:30">
      <c r="A176" s="295" t="s">
        <v>758</v>
      </c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  <c r="O176" s="252"/>
      <c r="P176" s="296" t="s">
        <v>1487</v>
      </c>
      <c r="Q176" s="253"/>
      <c r="R176" s="297" t="s">
        <v>547</v>
      </c>
      <c r="S176" s="298"/>
      <c r="T176" s="298"/>
      <c r="U176" s="298"/>
      <c r="V176" s="298"/>
      <c r="W176" s="299"/>
      <c r="X176" s="310"/>
      <c r="Y176" s="254"/>
      <c r="Z176" s="254"/>
      <c r="AA176" s="254"/>
      <c r="AB176" s="254"/>
      <c r="AC176" s="311"/>
      <c r="AD176" s="189"/>
    </row>
    <row r="177" spans="1:30">
      <c r="A177" s="295" t="s">
        <v>759</v>
      </c>
      <c r="B177" s="251"/>
      <c r="C177" s="251"/>
      <c r="D177" s="251"/>
      <c r="E177" s="251"/>
      <c r="F177" s="251"/>
      <c r="G177" s="251"/>
      <c r="H177" s="251"/>
      <c r="I177" s="251"/>
      <c r="J177" s="251"/>
      <c r="K177" s="251"/>
      <c r="L177" s="251"/>
      <c r="M177" s="251"/>
      <c r="N177" s="251"/>
      <c r="O177" s="252"/>
      <c r="P177" s="296" t="s">
        <v>1488</v>
      </c>
      <c r="Q177" s="253"/>
      <c r="R177" s="297">
        <v>200000</v>
      </c>
      <c r="S177" s="298"/>
      <c r="T177" s="298"/>
      <c r="U177" s="298"/>
      <c r="V177" s="298"/>
      <c r="W177" s="299"/>
      <c r="X177" s="297">
        <v>235000</v>
      </c>
      <c r="Y177" s="298"/>
      <c r="Z177" s="298"/>
      <c r="AA177" s="298"/>
      <c r="AB177" s="298"/>
      <c r="AC177" s="300"/>
      <c r="AD177" s="189">
        <v>50000</v>
      </c>
    </row>
    <row r="178" spans="1:30">
      <c r="A178" s="295" t="s">
        <v>760</v>
      </c>
      <c r="B178" s="251"/>
      <c r="C178" s="251"/>
      <c r="D178" s="251"/>
      <c r="E178" s="251"/>
      <c r="F178" s="251"/>
      <c r="G178" s="251"/>
      <c r="H178" s="251"/>
      <c r="I178" s="251"/>
      <c r="J178" s="251"/>
      <c r="K178" s="251"/>
      <c r="L178" s="251"/>
      <c r="M178" s="251"/>
      <c r="N178" s="251"/>
      <c r="O178" s="252"/>
      <c r="P178" s="296" t="s">
        <v>1489</v>
      </c>
      <c r="Q178" s="253"/>
      <c r="R178" s="297" t="s">
        <v>547</v>
      </c>
      <c r="S178" s="298"/>
      <c r="T178" s="298"/>
      <c r="U178" s="298"/>
      <c r="V178" s="298"/>
      <c r="W178" s="299"/>
      <c r="X178" s="297" t="s">
        <v>547</v>
      </c>
      <c r="Y178" s="298"/>
      <c r="Z178" s="298"/>
      <c r="AA178" s="298"/>
      <c r="AB178" s="298"/>
      <c r="AC178" s="300"/>
      <c r="AD178" s="189"/>
    </row>
    <row r="179" spans="1:30">
      <c r="A179" s="295" t="s">
        <v>761</v>
      </c>
      <c r="B179" s="251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  <c r="O179" s="252"/>
      <c r="P179" s="296" t="s">
        <v>1490</v>
      </c>
      <c r="Q179" s="253"/>
      <c r="R179" s="297" t="s">
        <v>547</v>
      </c>
      <c r="S179" s="298"/>
      <c r="T179" s="298"/>
      <c r="U179" s="298"/>
      <c r="V179" s="298"/>
      <c r="W179" s="299"/>
      <c r="X179" s="297" t="s">
        <v>547</v>
      </c>
      <c r="Y179" s="298"/>
      <c r="Z179" s="298"/>
      <c r="AA179" s="298"/>
      <c r="AB179" s="298"/>
      <c r="AC179" s="300"/>
      <c r="AD179" s="189"/>
    </row>
    <row r="180" spans="1:30">
      <c r="A180" s="295" t="s">
        <v>762</v>
      </c>
      <c r="B180" s="251"/>
      <c r="C180" s="251"/>
      <c r="D180" s="251"/>
      <c r="E180" s="251"/>
      <c r="F180" s="251"/>
      <c r="G180" s="251"/>
      <c r="H180" s="251"/>
      <c r="I180" s="251"/>
      <c r="J180" s="251"/>
      <c r="K180" s="251"/>
      <c r="L180" s="251"/>
      <c r="M180" s="251"/>
      <c r="N180" s="251"/>
      <c r="O180" s="252"/>
      <c r="P180" s="296" t="s">
        <v>1491</v>
      </c>
      <c r="Q180" s="253"/>
      <c r="R180" s="297" t="s">
        <v>547</v>
      </c>
      <c r="S180" s="298"/>
      <c r="T180" s="298"/>
      <c r="U180" s="298"/>
      <c r="V180" s="298"/>
      <c r="W180" s="299"/>
      <c r="X180" s="297" t="s">
        <v>547</v>
      </c>
      <c r="Y180" s="298"/>
      <c r="Z180" s="298"/>
      <c r="AA180" s="298"/>
      <c r="AB180" s="298"/>
      <c r="AC180" s="300"/>
      <c r="AD180" s="189"/>
    </row>
    <row r="181" spans="1:30">
      <c r="A181" s="295" t="s">
        <v>763</v>
      </c>
      <c r="B181" s="251"/>
      <c r="C181" s="251"/>
      <c r="D181" s="251"/>
      <c r="E181" s="251"/>
      <c r="F181" s="251"/>
      <c r="G181" s="251"/>
      <c r="H181" s="251"/>
      <c r="I181" s="251"/>
      <c r="J181" s="251"/>
      <c r="K181" s="251"/>
      <c r="L181" s="251"/>
      <c r="M181" s="251"/>
      <c r="N181" s="251"/>
      <c r="O181" s="252"/>
      <c r="P181" s="296" t="s">
        <v>1492</v>
      </c>
      <c r="Q181" s="253"/>
      <c r="R181" s="297" t="s">
        <v>547</v>
      </c>
      <c r="S181" s="298"/>
      <c r="T181" s="298"/>
      <c r="U181" s="298"/>
      <c r="V181" s="298"/>
      <c r="W181" s="299"/>
      <c r="X181" s="297" t="s">
        <v>547</v>
      </c>
      <c r="Y181" s="298"/>
      <c r="Z181" s="298"/>
      <c r="AA181" s="298"/>
      <c r="AB181" s="298"/>
      <c r="AC181" s="300"/>
      <c r="AD181" s="189"/>
    </row>
    <row r="182" spans="1:30">
      <c r="A182" s="295" t="s">
        <v>764</v>
      </c>
      <c r="B182" s="251"/>
      <c r="C182" s="251"/>
      <c r="D182" s="251"/>
      <c r="E182" s="251"/>
      <c r="F182" s="251"/>
      <c r="G182" s="251"/>
      <c r="H182" s="251"/>
      <c r="I182" s="251"/>
      <c r="J182" s="251"/>
      <c r="K182" s="251"/>
      <c r="L182" s="251"/>
      <c r="M182" s="251"/>
      <c r="N182" s="251"/>
      <c r="O182" s="252"/>
      <c r="P182" s="296" t="s">
        <v>1493</v>
      </c>
      <c r="Q182" s="253"/>
      <c r="R182" s="297" t="s">
        <v>547</v>
      </c>
      <c r="S182" s="298"/>
      <c r="T182" s="298"/>
      <c r="U182" s="298"/>
      <c r="V182" s="298"/>
      <c r="W182" s="299"/>
      <c r="X182" s="297" t="s">
        <v>547</v>
      </c>
      <c r="Y182" s="298"/>
      <c r="Z182" s="298"/>
      <c r="AA182" s="298"/>
      <c r="AB182" s="298"/>
      <c r="AC182" s="300"/>
      <c r="AD182" s="189"/>
    </row>
    <row r="183" spans="1:30">
      <c r="A183" s="295" t="s">
        <v>765</v>
      </c>
      <c r="B183" s="251"/>
      <c r="C183" s="251"/>
      <c r="D183" s="251"/>
      <c r="E183" s="251"/>
      <c r="F183" s="251"/>
      <c r="G183" s="251"/>
      <c r="H183" s="251"/>
      <c r="I183" s="251"/>
      <c r="J183" s="251"/>
      <c r="K183" s="251"/>
      <c r="L183" s="251"/>
      <c r="M183" s="251"/>
      <c r="N183" s="251"/>
      <c r="O183" s="252"/>
      <c r="P183" s="296" t="s">
        <v>1494</v>
      </c>
      <c r="Q183" s="253"/>
      <c r="R183" s="297" t="s">
        <v>547</v>
      </c>
      <c r="S183" s="298"/>
      <c r="T183" s="298"/>
      <c r="U183" s="298"/>
      <c r="V183" s="298"/>
      <c r="W183" s="299"/>
      <c r="X183" s="297" t="s">
        <v>547</v>
      </c>
      <c r="Y183" s="298"/>
      <c r="Z183" s="298"/>
      <c r="AA183" s="298"/>
      <c r="AB183" s="298"/>
      <c r="AC183" s="300"/>
      <c r="AD183" s="189"/>
    </row>
    <row r="184" spans="1:30">
      <c r="A184" s="295" t="s">
        <v>766</v>
      </c>
      <c r="B184" s="251"/>
      <c r="C184" s="251"/>
      <c r="D184" s="251"/>
      <c r="E184" s="251"/>
      <c r="F184" s="251"/>
      <c r="G184" s="251"/>
      <c r="H184" s="251"/>
      <c r="I184" s="251"/>
      <c r="J184" s="251"/>
      <c r="K184" s="251"/>
      <c r="L184" s="251"/>
      <c r="M184" s="251"/>
      <c r="N184" s="251"/>
      <c r="O184" s="252"/>
      <c r="P184" s="296" t="s">
        <v>1495</v>
      </c>
      <c r="Q184" s="253"/>
      <c r="R184" s="297" t="s">
        <v>547</v>
      </c>
      <c r="S184" s="298"/>
      <c r="T184" s="298"/>
      <c r="U184" s="298"/>
      <c r="V184" s="298"/>
      <c r="W184" s="299"/>
      <c r="X184" s="297" t="s">
        <v>547</v>
      </c>
      <c r="Y184" s="298"/>
      <c r="Z184" s="298"/>
      <c r="AA184" s="298"/>
      <c r="AB184" s="298"/>
      <c r="AC184" s="300"/>
      <c r="AD184" s="189"/>
    </row>
    <row r="185" spans="1:30">
      <c r="A185" s="295" t="s">
        <v>767</v>
      </c>
      <c r="B185" s="251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  <c r="O185" s="252"/>
      <c r="P185" s="296" t="s">
        <v>1496</v>
      </c>
      <c r="Q185" s="253"/>
      <c r="R185" s="297" t="s">
        <v>547</v>
      </c>
      <c r="S185" s="298"/>
      <c r="T185" s="298"/>
      <c r="U185" s="298"/>
      <c r="V185" s="298"/>
      <c r="W185" s="299"/>
      <c r="X185" s="297" t="s">
        <v>547</v>
      </c>
      <c r="Y185" s="298"/>
      <c r="Z185" s="298"/>
      <c r="AA185" s="298"/>
      <c r="AB185" s="298"/>
      <c r="AC185" s="300"/>
      <c r="AD185" s="189">
        <v>71</v>
      </c>
    </row>
    <row r="186" spans="1:30">
      <c r="A186" s="295" t="s">
        <v>768</v>
      </c>
      <c r="B186" s="251"/>
      <c r="C186" s="251"/>
      <c r="D186" s="251"/>
      <c r="E186" s="251"/>
      <c r="F186" s="251"/>
      <c r="G186" s="251"/>
      <c r="H186" s="251"/>
      <c r="I186" s="251"/>
      <c r="J186" s="251"/>
      <c r="K186" s="251"/>
      <c r="L186" s="251"/>
      <c r="M186" s="251"/>
      <c r="N186" s="251"/>
      <c r="O186" s="252"/>
      <c r="P186" s="296" t="s">
        <v>1497</v>
      </c>
      <c r="Q186" s="253"/>
      <c r="R186" s="297" t="s">
        <v>547</v>
      </c>
      <c r="S186" s="298"/>
      <c r="T186" s="298"/>
      <c r="U186" s="298"/>
      <c r="V186" s="298"/>
      <c r="W186" s="299"/>
      <c r="X186" s="297" t="s">
        <v>547</v>
      </c>
      <c r="Y186" s="298"/>
      <c r="Z186" s="298"/>
      <c r="AA186" s="298"/>
      <c r="AB186" s="298"/>
      <c r="AC186" s="300"/>
      <c r="AD186" s="189">
        <v>459</v>
      </c>
    </row>
    <row r="187" spans="1:30">
      <c r="A187" s="295" t="s">
        <v>769</v>
      </c>
      <c r="B187" s="251"/>
      <c r="C187" s="251"/>
      <c r="D187" s="251"/>
      <c r="E187" s="251"/>
      <c r="F187" s="251"/>
      <c r="G187" s="251"/>
      <c r="H187" s="251"/>
      <c r="I187" s="251"/>
      <c r="J187" s="251"/>
      <c r="K187" s="251"/>
      <c r="L187" s="251"/>
      <c r="M187" s="251"/>
      <c r="N187" s="251"/>
      <c r="O187" s="252"/>
      <c r="P187" s="296" t="s">
        <v>1499</v>
      </c>
      <c r="Q187" s="253"/>
      <c r="R187" s="297" t="s">
        <v>547</v>
      </c>
      <c r="S187" s="298"/>
      <c r="T187" s="298"/>
      <c r="U187" s="298"/>
      <c r="V187" s="298"/>
      <c r="W187" s="299"/>
      <c r="X187" s="297" t="s">
        <v>547</v>
      </c>
      <c r="Y187" s="298"/>
      <c r="Z187" s="298"/>
      <c r="AA187" s="298"/>
      <c r="AB187" s="298"/>
      <c r="AC187" s="300"/>
      <c r="AD187" s="189"/>
    </row>
    <row r="188" spans="1:30">
      <c r="A188" s="295" t="s">
        <v>770</v>
      </c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  <c r="O188" s="252"/>
      <c r="P188" s="296" t="s">
        <v>1500</v>
      </c>
      <c r="Q188" s="253"/>
      <c r="R188" s="297" t="s">
        <v>547</v>
      </c>
      <c r="S188" s="298"/>
      <c r="T188" s="298"/>
      <c r="U188" s="298"/>
      <c r="V188" s="298"/>
      <c r="W188" s="299"/>
      <c r="X188" s="297" t="s">
        <v>547</v>
      </c>
      <c r="Y188" s="298"/>
      <c r="Z188" s="298"/>
      <c r="AA188" s="298"/>
      <c r="AB188" s="298"/>
      <c r="AC188" s="300"/>
      <c r="AD188" s="189"/>
    </row>
    <row r="189" spans="1:30">
      <c r="A189" s="295" t="s">
        <v>771</v>
      </c>
      <c r="B189" s="251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  <c r="O189" s="252"/>
      <c r="P189" s="296" t="s">
        <v>1501</v>
      </c>
      <c r="Q189" s="253"/>
      <c r="R189" s="297" t="s">
        <v>547</v>
      </c>
      <c r="S189" s="298"/>
      <c r="T189" s="298"/>
      <c r="U189" s="298"/>
      <c r="V189" s="298"/>
      <c r="W189" s="299"/>
      <c r="X189" s="297" t="s">
        <v>547</v>
      </c>
      <c r="Y189" s="298"/>
      <c r="Z189" s="298"/>
      <c r="AA189" s="298"/>
      <c r="AB189" s="298"/>
      <c r="AC189" s="300"/>
      <c r="AD189" s="189"/>
    </row>
    <row r="190" spans="1:30">
      <c r="A190" s="295" t="s">
        <v>772</v>
      </c>
      <c r="B190" s="251"/>
      <c r="C190" s="251"/>
      <c r="D190" s="251"/>
      <c r="E190" s="251"/>
      <c r="F190" s="251"/>
      <c r="G190" s="251"/>
      <c r="H190" s="251"/>
      <c r="I190" s="251"/>
      <c r="J190" s="251"/>
      <c r="K190" s="251"/>
      <c r="L190" s="251"/>
      <c r="M190" s="251"/>
      <c r="N190" s="251"/>
      <c r="O190" s="252"/>
      <c r="P190" s="296" t="s">
        <v>1502</v>
      </c>
      <c r="Q190" s="253"/>
      <c r="R190" s="297" t="s">
        <v>547</v>
      </c>
      <c r="S190" s="298"/>
      <c r="T190" s="298"/>
      <c r="U190" s="298"/>
      <c r="V190" s="298"/>
      <c r="W190" s="299"/>
      <c r="X190" s="297" t="s">
        <v>547</v>
      </c>
      <c r="Y190" s="298"/>
      <c r="Z190" s="298"/>
      <c r="AA190" s="298"/>
      <c r="AB190" s="298"/>
      <c r="AC190" s="300"/>
      <c r="AD190" s="189"/>
    </row>
    <row r="191" spans="1:30">
      <c r="A191" s="295" t="s">
        <v>773</v>
      </c>
      <c r="B191" s="251"/>
      <c r="C191" s="25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  <c r="O191" s="252"/>
      <c r="P191" s="296" t="s">
        <v>1503</v>
      </c>
      <c r="Q191" s="253"/>
      <c r="R191" s="297" t="s">
        <v>547</v>
      </c>
      <c r="S191" s="298"/>
      <c r="T191" s="298"/>
      <c r="U191" s="298"/>
      <c r="V191" s="298"/>
      <c r="W191" s="299"/>
      <c r="X191" s="297" t="s">
        <v>547</v>
      </c>
      <c r="Y191" s="298"/>
      <c r="Z191" s="298"/>
      <c r="AA191" s="298"/>
      <c r="AB191" s="298"/>
      <c r="AC191" s="300"/>
      <c r="AD191" s="189"/>
    </row>
    <row r="192" spans="1:30">
      <c r="A192" s="295" t="s">
        <v>774</v>
      </c>
      <c r="B192" s="251"/>
      <c r="C192" s="251"/>
      <c r="D192" s="251"/>
      <c r="E192" s="251"/>
      <c r="F192" s="251"/>
      <c r="G192" s="251"/>
      <c r="H192" s="251"/>
      <c r="I192" s="251"/>
      <c r="J192" s="251"/>
      <c r="K192" s="251"/>
      <c r="L192" s="251"/>
      <c r="M192" s="251"/>
      <c r="N192" s="251"/>
      <c r="O192" s="252"/>
      <c r="P192" s="296" t="s">
        <v>1504</v>
      </c>
      <c r="Q192" s="253"/>
      <c r="R192" s="297" t="s">
        <v>547</v>
      </c>
      <c r="S192" s="298"/>
      <c r="T192" s="298"/>
      <c r="U192" s="298"/>
      <c r="V192" s="298"/>
      <c r="W192" s="299"/>
      <c r="X192" s="297" t="s">
        <v>547</v>
      </c>
      <c r="Y192" s="298"/>
      <c r="Z192" s="298"/>
      <c r="AA192" s="298"/>
      <c r="AB192" s="298"/>
      <c r="AC192" s="300"/>
      <c r="AD192" s="189"/>
    </row>
    <row r="193" spans="1:30">
      <c r="A193" s="316" t="s">
        <v>775</v>
      </c>
      <c r="B193" s="317"/>
      <c r="C193" s="317"/>
      <c r="D193" s="317"/>
      <c r="E193" s="317"/>
      <c r="F193" s="317"/>
      <c r="G193" s="317"/>
      <c r="H193" s="317"/>
      <c r="I193" s="317"/>
      <c r="J193" s="317"/>
      <c r="K193" s="317"/>
      <c r="L193" s="317"/>
      <c r="M193" s="317"/>
      <c r="N193" s="317"/>
      <c r="O193" s="318"/>
      <c r="P193" s="319" t="s">
        <v>1505</v>
      </c>
      <c r="Q193" s="320"/>
      <c r="R193" s="325" t="s">
        <v>1610</v>
      </c>
      <c r="S193" s="326"/>
      <c r="T193" s="326"/>
      <c r="U193" s="326"/>
      <c r="V193" s="326"/>
      <c r="W193" s="327"/>
      <c r="X193" s="321">
        <v>18535000</v>
      </c>
      <c r="Y193" s="322"/>
      <c r="Z193" s="322"/>
      <c r="AA193" s="322"/>
      <c r="AB193" s="322"/>
      <c r="AC193" s="324"/>
      <c r="AD193" s="185">
        <v>21993835</v>
      </c>
    </row>
    <row r="194" spans="1:30">
      <c r="A194" s="295" t="s">
        <v>776</v>
      </c>
      <c r="B194" s="251"/>
      <c r="C194" s="251"/>
      <c r="D194" s="251"/>
      <c r="E194" s="251"/>
      <c r="F194" s="251"/>
      <c r="G194" s="251"/>
      <c r="H194" s="251"/>
      <c r="I194" s="251"/>
      <c r="J194" s="251"/>
      <c r="K194" s="251"/>
      <c r="L194" s="251"/>
      <c r="M194" s="251"/>
      <c r="N194" s="251"/>
      <c r="O194" s="252"/>
      <c r="P194" s="296" t="s">
        <v>1506</v>
      </c>
      <c r="Q194" s="253"/>
      <c r="R194" s="297" t="s">
        <v>189</v>
      </c>
      <c r="S194" s="298"/>
      <c r="T194" s="298"/>
      <c r="U194" s="298"/>
      <c r="V194" s="298"/>
      <c r="W194" s="299"/>
      <c r="X194" s="297" t="s">
        <v>189</v>
      </c>
      <c r="Y194" s="298"/>
      <c r="Z194" s="298"/>
      <c r="AA194" s="298"/>
      <c r="AB194" s="298"/>
      <c r="AC194" s="300"/>
      <c r="AD194" s="189"/>
    </row>
    <row r="195" spans="1:30">
      <c r="A195" s="295" t="s">
        <v>777</v>
      </c>
      <c r="B195" s="251"/>
      <c r="C195" s="251"/>
      <c r="D195" s="251"/>
      <c r="E195" s="251"/>
      <c r="F195" s="251"/>
      <c r="G195" s="251"/>
      <c r="H195" s="251"/>
      <c r="I195" s="251"/>
      <c r="J195" s="251"/>
      <c r="K195" s="251"/>
      <c r="L195" s="251"/>
      <c r="M195" s="251"/>
      <c r="N195" s="251"/>
      <c r="O195" s="252"/>
      <c r="P195" s="296" t="s">
        <v>1507</v>
      </c>
      <c r="Q195" s="253"/>
      <c r="R195" s="310">
        <v>9800000</v>
      </c>
      <c r="S195" s="254"/>
      <c r="T195" s="254"/>
      <c r="U195" s="254"/>
      <c r="V195" s="254"/>
      <c r="W195" s="255"/>
      <c r="X195" s="310">
        <v>10991798</v>
      </c>
      <c r="Y195" s="254"/>
      <c r="Z195" s="254"/>
      <c r="AA195" s="254"/>
      <c r="AB195" s="254"/>
      <c r="AC195" s="311"/>
      <c r="AD195" s="189">
        <v>12855156</v>
      </c>
    </row>
    <row r="196" spans="1:30">
      <c r="A196" s="295" t="s">
        <v>778</v>
      </c>
      <c r="B196" s="251"/>
      <c r="C196" s="251"/>
      <c r="D196" s="251"/>
      <c r="E196" s="251"/>
      <c r="F196" s="251"/>
      <c r="G196" s="251"/>
      <c r="H196" s="251"/>
      <c r="I196" s="251"/>
      <c r="J196" s="251"/>
      <c r="K196" s="251"/>
      <c r="L196" s="251"/>
      <c r="M196" s="251"/>
      <c r="N196" s="251"/>
      <c r="O196" s="252"/>
      <c r="P196" s="296" t="s">
        <v>1508</v>
      </c>
      <c r="Q196" s="253"/>
      <c r="R196" s="297">
        <v>800000</v>
      </c>
      <c r="S196" s="298"/>
      <c r="T196" s="298"/>
      <c r="U196" s="298"/>
      <c r="V196" s="298"/>
      <c r="W196" s="299"/>
      <c r="X196" s="297">
        <v>800000</v>
      </c>
      <c r="Y196" s="298"/>
      <c r="Z196" s="298"/>
      <c r="AA196" s="298"/>
      <c r="AB196" s="298"/>
      <c r="AC196" s="300"/>
      <c r="AD196" s="189">
        <v>548276</v>
      </c>
    </row>
    <row r="197" spans="1:30">
      <c r="A197" s="295" t="s">
        <v>779</v>
      </c>
      <c r="B197" s="251"/>
      <c r="C197" s="251"/>
      <c r="D197" s="251"/>
      <c r="E197" s="251"/>
      <c r="F197" s="251"/>
      <c r="G197" s="251"/>
      <c r="H197" s="251"/>
      <c r="I197" s="251"/>
      <c r="J197" s="251"/>
      <c r="K197" s="251"/>
      <c r="L197" s="251"/>
      <c r="M197" s="251"/>
      <c r="N197" s="251"/>
      <c r="O197" s="252"/>
      <c r="P197" s="296" t="s">
        <v>1509</v>
      </c>
      <c r="Q197" s="253"/>
      <c r="R197" s="297" t="s">
        <v>547</v>
      </c>
      <c r="S197" s="298"/>
      <c r="T197" s="298"/>
      <c r="U197" s="298"/>
      <c r="V197" s="298"/>
      <c r="W197" s="299"/>
      <c r="X197" s="297" t="s">
        <v>547</v>
      </c>
      <c r="Y197" s="298"/>
      <c r="Z197" s="298"/>
      <c r="AA197" s="298"/>
      <c r="AB197" s="298"/>
      <c r="AC197" s="300"/>
      <c r="AD197" s="189"/>
    </row>
    <row r="198" spans="1:30">
      <c r="A198" s="295" t="s">
        <v>780</v>
      </c>
      <c r="B198" s="251"/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2"/>
      <c r="P198" s="296" t="s">
        <v>1511</v>
      </c>
      <c r="Q198" s="253"/>
      <c r="R198" s="297" t="s">
        <v>1611</v>
      </c>
      <c r="S198" s="298"/>
      <c r="T198" s="298"/>
      <c r="U198" s="298"/>
      <c r="V198" s="298"/>
      <c r="W198" s="299"/>
      <c r="X198" s="297">
        <v>650000</v>
      </c>
      <c r="Y198" s="298"/>
      <c r="Z198" s="298"/>
      <c r="AA198" s="298"/>
      <c r="AB198" s="298"/>
      <c r="AC198" s="300"/>
      <c r="AD198" s="189">
        <v>356203</v>
      </c>
    </row>
    <row r="199" spans="1:30">
      <c r="A199" s="295" t="s">
        <v>781</v>
      </c>
      <c r="B199" s="251"/>
      <c r="C199" s="251"/>
      <c r="D199" s="251"/>
      <c r="E199" s="251"/>
      <c r="F199" s="251"/>
      <c r="G199" s="251"/>
      <c r="H199" s="251"/>
      <c r="I199" s="251"/>
      <c r="J199" s="251"/>
      <c r="K199" s="251"/>
      <c r="L199" s="251"/>
      <c r="M199" s="251"/>
      <c r="N199" s="251"/>
      <c r="O199" s="252"/>
      <c r="P199" s="296" t="s">
        <v>1513</v>
      </c>
      <c r="Q199" s="253"/>
      <c r="R199" s="297" t="s">
        <v>547</v>
      </c>
      <c r="S199" s="298"/>
      <c r="T199" s="298"/>
      <c r="U199" s="298"/>
      <c r="V199" s="298"/>
      <c r="W199" s="299"/>
      <c r="X199" s="297" t="s">
        <v>547</v>
      </c>
      <c r="Y199" s="298"/>
      <c r="Z199" s="298"/>
      <c r="AA199" s="298"/>
      <c r="AB199" s="298"/>
      <c r="AC199" s="300"/>
      <c r="AD199" s="189"/>
    </row>
    <row r="200" spans="1:30">
      <c r="A200" s="295" t="s">
        <v>782</v>
      </c>
      <c r="B200" s="251"/>
      <c r="C200" s="251"/>
      <c r="D200" s="251"/>
      <c r="E200" s="251"/>
      <c r="F200" s="251"/>
      <c r="G200" s="251"/>
      <c r="H200" s="251"/>
      <c r="I200" s="251"/>
      <c r="J200" s="251"/>
      <c r="K200" s="251"/>
      <c r="L200" s="251"/>
      <c r="M200" s="251"/>
      <c r="N200" s="251"/>
      <c r="O200" s="252"/>
      <c r="P200" s="296" t="s">
        <v>1514</v>
      </c>
      <c r="Q200" s="253"/>
      <c r="R200" s="297" t="s">
        <v>189</v>
      </c>
      <c r="S200" s="298"/>
      <c r="T200" s="298"/>
      <c r="U200" s="298"/>
      <c r="V200" s="298"/>
      <c r="W200" s="299"/>
      <c r="X200" s="297" t="s">
        <v>189</v>
      </c>
      <c r="Y200" s="298"/>
      <c r="Z200" s="298"/>
      <c r="AA200" s="298"/>
      <c r="AB200" s="298"/>
      <c r="AC200" s="300"/>
      <c r="AD200" s="189"/>
    </row>
    <row r="201" spans="1:30">
      <c r="A201" s="295" t="s">
        <v>783</v>
      </c>
      <c r="B201" s="251"/>
      <c r="C201" s="251"/>
      <c r="D201" s="251"/>
      <c r="E201" s="251"/>
      <c r="F201" s="251"/>
      <c r="G201" s="251"/>
      <c r="H201" s="251"/>
      <c r="I201" s="251"/>
      <c r="J201" s="251"/>
      <c r="K201" s="251"/>
      <c r="L201" s="251"/>
      <c r="M201" s="251"/>
      <c r="N201" s="251"/>
      <c r="O201" s="252"/>
      <c r="P201" s="296" t="s">
        <v>1515</v>
      </c>
      <c r="Q201" s="253"/>
      <c r="R201" s="297" t="s">
        <v>547</v>
      </c>
      <c r="S201" s="298"/>
      <c r="T201" s="298"/>
      <c r="U201" s="298"/>
      <c r="V201" s="298"/>
      <c r="W201" s="299"/>
      <c r="X201" s="297" t="s">
        <v>547</v>
      </c>
      <c r="Y201" s="298"/>
      <c r="Z201" s="298"/>
      <c r="AA201" s="298"/>
      <c r="AB201" s="298"/>
      <c r="AC201" s="300"/>
      <c r="AD201" s="189"/>
    </row>
    <row r="202" spans="1:30">
      <c r="A202" s="295" t="s">
        <v>784</v>
      </c>
      <c r="B202" s="251"/>
      <c r="C202" s="251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2"/>
      <c r="P202" s="296" t="s">
        <v>1516</v>
      </c>
      <c r="Q202" s="253"/>
      <c r="R202" s="297" t="s">
        <v>547</v>
      </c>
      <c r="S202" s="298"/>
      <c r="T202" s="298"/>
      <c r="U202" s="298"/>
      <c r="V202" s="298"/>
      <c r="W202" s="299"/>
      <c r="X202" s="297" t="s">
        <v>547</v>
      </c>
      <c r="Y202" s="298"/>
      <c r="Z202" s="298"/>
      <c r="AA202" s="298"/>
      <c r="AB202" s="298"/>
      <c r="AC202" s="300"/>
      <c r="AD202" s="189"/>
    </row>
    <row r="203" spans="1:30">
      <c r="A203" s="295" t="s">
        <v>785</v>
      </c>
      <c r="B203" s="251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2"/>
      <c r="P203" s="296" t="s">
        <v>1517</v>
      </c>
      <c r="Q203" s="253"/>
      <c r="R203" s="297" t="s">
        <v>547</v>
      </c>
      <c r="S203" s="298"/>
      <c r="T203" s="298"/>
      <c r="U203" s="298"/>
      <c r="V203" s="298"/>
      <c r="W203" s="299"/>
      <c r="X203" s="297" t="s">
        <v>547</v>
      </c>
      <c r="Y203" s="298"/>
      <c r="Z203" s="298"/>
      <c r="AA203" s="298"/>
      <c r="AB203" s="298"/>
      <c r="AC203" s="300"/>
      <c r="AD203" s="189"/>
    </row>
    <row r="204" spans="1:30">
      <c r="A204" s="295" t="s">
        <v>786</v>
      </c>
      <c r="B204" s="251"/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2"/>
      <c r="P204" s="296" t="s">
        <v>1519</v>
      </c>
      <c r="Q204" s="253"/>
      <c r="R204" s="297" t="s">
        <v>547</v>
      </c>
      <c r="S204" s="298"/>
      <c r="T204" s="298"/>
      <c r="U204" s="298"/>
      <c r="V204" s="298"/>
      <c r="W204" s="299"/>
      <c r="X204" s="297" t="s">
        <v>547</v>
      </c>
      <c r="Y204" s="298"/>
      <c r="Z204" s="298"/>
      <c r="AA204" s="298"/>
      <c r="AB204" s="298"/>
      <c r="AC204" s="300"/>
      <c r="AD204" s="189"/>
    </row>
    <row r="205" spans="1:30">
      <c r="A205" s="295" t="s">
        <v>787</v>
      </c>
      <c r="B205" s="251"/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2"/>
      <c r="P205" s="296" t="s">
        <v>1520</v>
      </c>
      <c r="Q205" s="253"/>
      <c r="R205" s="297" t="s">
        <v>547</v>
      </c>
      <c r="S205" s="298"/>
      <c r="T205" s="298"/>
      <c r="U205" s="298"/>
      <c r="V205" s="298"/>
      <c r="W205" s="299"/>
      <c r="X205" s="297" t="s">
        <v>547</v>
      </c>
      <c r="Y205" s="298"/>
      <c r="Z205" s="298"/>
      <c r="AA205" s="298"/>
      <c r="AB205" s="298"/>
      <c r="AC205" s="300"/>
      <c r="AD205" s="189"/>
    </row>
    <row r="206" spans="1:30">
      <c r="A206" s="295" t="s">
        <v>788</v>
      </c>
      <c r="B206" s="251"/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2"/>
      <c r="P206" s="296" t="s">
        <v>1521</v>
      </c>
      <c r="Q206" s="253"/>
      <c r="R206" s="297" t="s">
        <v>547</v>
      </c>
      <c r="S206" s="298"/>
      <c r="T206" s="298"/>
      <c r="U206" s="298"/>
      <c r="V206" s="298"/>
      <c r="W206" s="299"/>
      <c r="X206" s="297" t="s">
        <v>547</v>
      </c>
      <c r="Y206" s="298"/>
      <c r="Z206" s="298"/>
      <c r="AA206" s="298"/>
      <c r="AB206" s="298"/>
      <c r="AC206" s="300"/>
      <c r="AD206" s="189"/>
    </row>
    <row r="207" spans="1:30">
      <c r="A207" s="295" t="s">
        <v>789</v>
      </c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2"/>
      <c r="P207" s="296" t="s">
        <v>1523</v>
      </c>
      <c r="Q207" s="253"/>
      <c r="R207" s="297" t="s">
        <v>189</v>
      </c>
      <c r="S207" s="298"/>
      <c r="T207" s="298"/>
      <c r="U207" s="298"/>
      <c r="V207" s="298"/>
      <c r="W207" s="299"/>
      <c r="X207" s="297" t="s">
        <v>189</v>
      </c>
      <c r="Y207" s="298"/>
      <c r="Z207" s="298"/>
      <c r="AA207" s="298"/>
      <c r="AB207" s="298"/>
      <c r="AC207" s="300"/>
      <c r="AD207" s="189">
        <v>1725</v>
      </c>
    </row>
    <row r="208" spans="1:30">
      <c r="A208" s="295" t="s">
        <v>790</v>
      </c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2"/>
      <c r="P208" s="296" t="s">
        <v>1525</v>
      </c>
      <c r="Q208" s="253"/>
      <c r="R208" s="310">
        <v>2430000</v>
      </c>
      <c r="S208" s="254"/>
      <c r="T208" s="254"/>
      <c r="U208" s="254"/>
      <c r="V208" s="254"/>
      <c r="W208" s="255"/>
      <c r="X208" s="310">
        <v>2430000</v>
      </c>
      <c r="Y208" s="254"/>
      <c r="Z208" s="254"/>
      <c r="AA208" s="254"/>
      <c r="AB208" s="254"/>
      <c r="AC208" s="311"/>
      <c r="AD208" s="189">
        <v>3487044</v>
      </c>
    </row>
    <row r="209" spans="1:30">
      <c r="A209" s="295" t="s">
        <v>791</v>
      </c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2"/>
      <c r="P209" s="296" t="s">
        <v>1527</v>
      </c>
      <c r="Q209" s="253"/>
      <c r="R209" s="297" t="s">
        <v>189</v>
      </c>
      <c r="S209" s="298"/>
      <c r="T209" s="298"/>
      <c r="U209" s="298"/>
      <c r="V209" s="298"/>
      <c r="W209" s="299"/>
      <c r="X209" s="297" t="s">
        <v>189</v>
      </c>
      <c r="Y209" s="298"/>
      <c r="Z209" s="298"/>
      <c r="AA209" s="298"/>
      <c r="AB209" s="298"/>
      <c r="AC209" s="300"/>
      <c r="AD209" s="189"/>
    </row>
    <row r="210" spans="1:30">
      <c r="A210" s="295" t="s">
        <v>792</v>
      </c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2"/>
      <c r="P210" s="296" t="s">
        <v>1528</v>
      </c>
      <c r="Q210" s="253"/>
      <c r="R210" s="297" t="s">
        <v>189</v>
      </c>
      <c r="S210" s="298"/>
      <c r="T210" s="298"/>
      <c r="U210" s="298"/>
      <c r="V210" s="298"/>
      <c r="W210" s="299"/>
      <c r="X210" s="297" t="s">
        <v>189</v>
      </c>
      <c r="Y210" s="298"/>
      <c r="Z210" s="298"/>
      <c r="AA210" s="298"/>
      <c r="AB210" s="298"/>
      <c r="AC210" s="300"/>
      <c r="AD210" s="189"/>
    </row>
    <row r="211" spans="1:30">
      <c r="A211" s="295" t="s">
        <v>793</v>
      </c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2"/>
      <c r="P211" s="296" t="s">
        <v>1529</v>
      </c>
      <c r="Q211" s="253"/>
      <c r="R211" s="297" t="s">
        <v>547</v>
      </c>
      <c r="S211" s="298"/>
      <c r="T211" s="298"/>
      <c r="U211" s="298"/>
      <c r="V211" s="298"/>
      <c r="W211" s="299"/>
      <c r="X211" s="297" t="s">
        <v>547</v>
      </c>
      <c r="Y211" s="298"/>
      <c r="Z211" s="298"/>
      <c r="AA211" s="298"/>
      <c r="AB211" s="298"/>
      <c r="AC211" s="300"/>
      <c r="AD211" s="189"/>
    </row>
    <row r="212" spans="1:30">
      <c r="A212" s="295" t="s">
        <v>794</v>
      </c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2"/>
      <c r="P212" s="296" t="s">
        <v>1531</v>
      </c>
      <c r="Q212" s="253"/>
      <c r="R212" s="297" t="s">
        <v>547</v>
      </c>
      <c r="S212" s="298"/>
      <c r="T212" s="298"/>
      <c r="U212" s="298"/>
      <c r="V212" s="298"/>
      <c r="W212" s="299"/>
      <c r="X212" s="297" t="s">
        <v>547</v>
      </c>
      <c r="Y212" s="298"/>
      <c r="Z212" s="298"/>
      <c r="AA212" s="298"/>
      <c r="AB212" s="298"/>
      <c r="AC212" s="300"/>
      <c r="AD212" s="189"/>
    </row>
    <row r="213" spans="1:30">
      <c r="A213" s="295" t="s">
        <v>795</v>
      </c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2"/>
      <c r="P213" s="296" t="s">
        <v>1533</v>
      </c>
      <c r="Q213" s="253"/>
      <c r="R213" s="310">
        <v>60150</v>
      </c>
      <c r="S213" s="254"/>
      <c r="T213" s="254"/>
      <c r="U213" s="254"/>
      <c r="V213" s="254"/>
      <c r="W213" s="255"/>
      <c r="X213" s="310">
        <v>110150</v>
      </c>
      <c r="Y213" s="254"/>
      <c r="Z213" s="254"/>
      <c r="AA213" s="254"/>
      <c r="AB213" s="254"/>
      <c r="AC213" s="311"/>
      <c r="AD213" s="189">
        <v>31209</v>
      </c>
    </row>
    <row r="214" spans="1:30">
      <c r="A214" s="295" t="s">
        <v>796</v>
      </c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2"/>
      <c r="P214" s="296" t="s">
        <v>1534</v>
      </c>
      <c r="Q214" s="253"/>
      <c r="R214" s="297" t="s">
        <v>547</v>
      </c>
      <c r="S214" s="298"/>
      <c r="T214" s="298"/>
      <c r="U214" s="298"/>
      <c r="V214" s="298"/>
      <c r="W214" s="299"/>
      <c r="X214" s="297" t="s">
        <v>547</v>
      </c>
      <c r="Y214" s="298"/>
      <c r="Z214" s="298"/>
      <c r="AA214" s="298"/>
      <c r="AB214" s="298"/>
      <c r="AC214" s="300"/>
      <c r="AD214" s="189"/>
    </row>
    <row r="215" spans="1:30">
      <c r="A215" s="295" t="s">
        <v>797</v>
      </c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2"/>
      <c r="P215" s="296" t="s">
        <v>1535</v>
      </c>
      <c r="Q215" s="253"/>
      <c r="R215" s="297" t="s">
        <v>547</v>
      </c>
      <c r="S215" s="298"/>
      <c r="T215" s="298"/>
      <c r="U215" s="298"/>
      <c r="V215" s="298"/>
      <c r="W215" s="299"/>
      <c r="X215" s="297" t="s">
        <v>547</v>
      </c>
      <c r="Y215" s="298"/>
      <c r="Z215" s="298"/>
      <c r="AA215" s="298"/>
      <c r="AB215" s="298"/>
      <c r="AC215" s="300"/>
      <c r="AD215" s="189"/>
    </row>
    <row r="216" spans="1:30">
      <c r="A216" s="295" t="s">
        <v>798</v>
      </c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2"/>
      <c r="P216" s="296" t="s">
        <v>1536</v>
      </c>
      <c r="Q216" s="253"/>
      <c r="R216" s="310">
        <v>60150</v>
      </c>
      <c r="S216" s="254"/>
      <c r="T216" s="254"/>
      <c r="U216" s="254"/>
      <c r="V216" s="254"/>
      <c r="W216" s="255"/>
      <c r="X216" s="310">
        <v>110150</v>
      </c>
      <c r="Y216" s="254"/>
      <c r="Z216" s="254"/>
      <c r="AA216" s="254"/>
      <c r="AB216" s="254"/>
      <c r="AC216" s="311"/>
      <c r="AD216" s="189">
        <v>31209</v>
      </c>
    </row>
    <row r="217" spans="1:30">
      <c r="A217" s="295" t="s">
        <v>799</v>
      </c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2"/>
      <c r="P217" s="296" t="s">
        <v>1537</v>
      </c>
      <c r="Q217" s="253"/>
      <c r="R217" s="297" t="s">
        <v>189</v>
      </c>
      <c r="S217" s="298"/>
      <c r="T217" s="298"/>
      <c r="U217" s="298"/>
      <c r="V217" s="298"/>
      <c r="W217" s="299"/>
      <c r="X217" s="297" t="s">
        <v>189</v>
      </c>
      <c r="Y217" s="298"/>
      <c r="Z217" s="298"/>
      <c r="AA217" s="298"/>
      <c r="AB217" s="298"/>
      <c r="AC217" s="300"/>
      <c r="AD217" s="189"/>
    </row>
    <row r="218" spans="1:30">
      <c r="A218" s="295" t="s">
        <v>800</v>
      </c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2"/>
      <c r="P218" s="296" t="s">
        <v>1538</v>
      </c>
      <c r="Q218" s="253"/>
      <c r="R218" s="297" t="s">
        <v>189</v>
      </c>
      <c r="S218" s="298"/>
      <c r="T218" s="298"/>
      <c r="U218" s="298"/>
      <c r="V218" s="298"/>
      <c r="W218" s="299"/>
      <c r="X218" s="297" t="s">
        <v>189</v>
      </c>
      <c r="Y218" s="298"/>
      <c r="Z218" s="298"/>
      <c r="AA218" s="298"/>
      <c r="AB218" s="298"/>
      <c r="AC218" s="300"/>
      <c r="AD218" s="189"/>
    </row>
    <row r="219" spans="1:30">
      <c r="A219" s="295" t="s">
        <v>801</v>
      </c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2"/>
      <c r="P219" s="296" t="s">
        <v>1539</v>
      </c>
      <c r="Q219" s="253"/>
      <c r="R219" s="297" t="s">
        <v>547</v>
      </c>
      <c r="S219" s="298"/>
      <c r="T219" s="298"/>
      <c r="U219" s="298"/>
      <c r="V219" s="298"/>
      <c r="W219" s="299"/>
      <c r="X219" s="297" t="s">
        <v>547</v>
      </c>
      <c r="Y219" s="298"/>
      <c r="Z219" s="298"/>
      <c r="AA219" s="298"/>
      <c r="AB219" s="298"/>
      <c r="AC219" s="300"/>
      <c r="AD219" s="189"/>
    </row>
    <row r="220" spans="1:30">
      <c r="A220" s="295" t="s">
        <v>802</v>
      </c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2"/>
      <c r="P220" s="296" t="s">
        <v>1540</v>
      </c>
      <c r="Q220" s="253"/>
      <c r="R220" s="297" t="s">
        <v>547</v>
      </c>
      <c r="S220" s="298"/>
      <c r="T220" s="298"/>
      <c r="U220" s="298"/>
      <c r="V220" s="298"/>
      <c r="W220" s="299"/>
      <c r="X220" s="297" t="s">
        <v>547</v>
      </c>
      <c r="Y220" s="298"/>
      <c r="Z220" s="298"/>
      <c r="AA220" s="298"/>
      <c r="AB220" s="298"/>
      <c r="AC220" s="300"/>
      <c r="AD220" s="189"/>
    </row>
    <row r="221" spans="1:30">
      <c r="A221" s="295" t="s">
        <v>803</v>
      </c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2"/>
      <c r="P221" s="296" t="s">
        <v>1541</v>
      </c>
      <c r="Q221" s="253"/>
      <c r="R221" s="297" t="s">
        <v>547</v>
      </c>
      <c r="S221" s="298"/>
      <c r="T221" s="298"/>
      <c r="U221" s="298"/>
      <c r="V221" s="298"/>
      <c r="W221" s="299"/>
      <c r="X221" s="297" t="s">
        <v>547</v>
      </c>
      <c r="Y221" s="298"/>
      <c r="Z221" s="298"/>
      <c r="AA221" s="298"/>
      <c r="AB221" s="298"/>
      <c r="AC221" s="300"/>
      <c r="AD221" s="189"/>
    </row>
    <row r="222" spans="1:30">
      <c r="A222" s="295" t="s">
        <v>804</v>
      </c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2"/>
      <c r="P222" s="296" t="s">
        <v>1542</v>
      </c>
      <c r="Q222" s="253"/>
      <c r="R222" s="297" t="s">
        <v>547</v>
      </c>
      <c r="S222" s="298"/>
      <c r="T222" s="298"/>
      <c r="U222" s="298"/>
      <c r="V222" s="298"/>
      <c r="W222" s="299"/>
      <c r="X222" s="297" t="s">
        <v>547</v>
      </c>
      <c r="Y222" s="298"/>
      <c r="Z222" s="298"/>
      <c r="AA222" s="298"/>
      <c r="AB222" s="298"/>
      <c r="AC222" s="300"/>
      <c r="AD222" s="189"/>
    </row>
    <row r="223" spans="1:30">
      <c r="A223" s="295" t="s">
        <v>805</v>
      </c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2"/>
      <c r="P223" s="296" t="s">
        <v>1543</v>
      </c>
      <c r="Q223" s="253"/>
      <c r="R223" s="297" t="s">
        <v>547</v>
      </c>
      <c r="S223" s="298"/>
      <c r="T223" s="298"/>
      <c r="U223" s="298"/>
      <c r="V223" s="298"/>
      <c r="W223" s="299"/>
      <c r="X223" s="297" t="s">
        <v>547</v>
      </c>
      <c r="Y223" s="298"/>
      <c r="Z223" s="298"/>
      <c r="AA223" s="298"/>
      <c r="AB223" s="298"/>
      <c r="AC223" s="300"/>
      <c r="AD223" s="189"/>
    </row>
    <row r="224" spans="1:30">
      <c r="A224" s="295" t="s">
        <v>806</v>
      </c>
      <c r="B224" s="251"/>
      <c r="C224" s="251"/>
      <c r="D224" s="251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  <c r="O224" s="252"/>
      <c r="P224" s="296" t="s">
        <v>1544</v>
      </c>
      <c r="Q224" s="253"/>
      <c r="R224" s="297" t="s">
        <v>189</v>
      </c>
      <c r="S224" s="298"/>
      <c r="T224" s="298"/>
      <c r="U224" s="298"/>
      <c r="V224" s="298"/>
      <c r="W224" s="299"/>
      <c r="X224" s="297" t="s">
        <v>189</v>
      </c>
      <c r="Y224" s="298"/>
      <c r="Z224" s="298"/>
      <c r="AA224" s="298"/>
      <c r="AB224" s="298"/>
      <c r="AC224" s="300"/>
      <c r="AD224" s="189"/>
    </row>
    <row r="225" spans="1:30">
      <c r="A225" s="295" t="s">
        <v>807</v>
      </c>
      <c r="B225" s="251"/>
      <c r="C225" s="251"/>
      <c r="D225" s="251"/>
      <c r="E225" s="251"/>
      <c r="F225" s="251"/>
      <c r="G225" s="251"/>
      <c r="H225" s="251"/>
      <c r="I225" s="251"/>
      <c r="J225" s="251"/>
      <c r="K225" s="251"/>
      <c r="L225" s="251"/>
      <c r="M225" s="251"/>
      <c r="N225" s="251"/>
      <c r="O225" s="252"/>
      <c r="P225" s="296" t="s">
        <v>1545</v>
      </c>
      <c r="Q225" s="253"/>
      <c r="R225" s="297" t="s">
        <v>189</v>
      </c>
      <c r="S225" s="298"/>
      <c r="T225" s="298"/>
      <c r="U225" s="298"/>
      <c r="V225" s="298"/>
      <c r="W225" s="299"/>
      <c r="X225" s="297" t="s">
        <v>189</v>
      </c>
      <c r="Y225" s="298"/>
      <c r="Z225" s="298"/>
      <c r="AA225" s="298"/>
      <c r="AB225" s="298"/>
      <c r="AC225" s="300"/>
      <c r="AD225" s="189"/>
    </row>
    <row r="226" spans="1:30">
      <c r="A226" s="295" t="s">
        <v>808</v>
      </c>
      <c r="B226" s="251"/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2"/>
      <c r="P226" s="296" t="s">
        <v>1546</v>
      </c>
      <c r="Q226" s="253"/>
      <c r="R226" s="297" t="s">
        <v>1281</v>
      </c>
      <c r="S226" s="298"/>
      <c r="T226" s="298"/>
      <c r="U226" s="298"/>
      <c r="V226" s="298"/>
      <c r="W226" s="299"/>
      <c r="X226" s="297" t="s">
        <v>1281</v>
      </c>
      <c r="Y226" s="298"/>
      <c r="Z226" s="298"/>
      <c r="AA226" s="298"/>
      <c r="AB226" s="298"/>
      <c r="AC226" s="300"/>
      <c r="AD226" s="189">
        <v>11502060</v>
      </c>
    </row>
    <row r="227" spans="1:30">
      <c r="A227" s="295" t="s">
        <v>809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2"/>
      <c r="P227" s="296" t="s">
        <v>1547</v>
      </c>
      <c r="Q227" s="253"/>
      <c r="R227" s="297" t="s">
        <v>547</v>
      </c>
      <c r="S227" s="298"/>
      <c r="T227" s="298"/>
      <c r="U227" s="298"/>
      <c r="V227" s="298"/>
      <c r="W227" s="299"/>
      <c r="X227" s="297" t="s">
        <v>547</v>
      </c>
      <c r="Y227" s="298"/>
      <c r="Z227" s="298"/>
      <c r="AA227" s="298"/>
      <c r="AB227" s="298"/>
      <c r="AC227" s="300"/>
      <c r="AD227" s="189">
        <v>2134584</v>
      </c>
    </row>
    <row r="228" spans="1:30">
      <c r="A228" s="295" t="s">
        <v>810</v>
      </c>
      <c r="B228" s="251"/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2"/>
      <c r="P228" s="296" t="s">
        <v>1548</v>
      </c>
      <c r="Q228" s="253"/>
      <c r="R228" s="297" t="s">
        <v>547</v>
      </c>
      <c r="S228" s="298"/>
      <c r="T228" s="298"/>
      <c r="U228" s="298"/>
      <c r="V228" s="298"/>
      <c r="W228" s="299"/>
      <c r="X228" s="297" t="s">
        <v>547</v>
      </c>
      <c r="Y228" s="298"/>
      <c r="Z228" s="298"/>
      <c r="AA228" s="298"/>
      <c r="AB228" s="298"/>
      <c r="AC228" s="300"/>
      <c r="AD228" s="189">
        <v>513946</v>
      </c>
    </row>
    <row r="229" spans="1:30">
      <c r="A229" s="316" t="s">
        <v>811</v>
      </c>
      <c r="B229" s="317"/>
      <c r="C229" s="317"/>
      <c r="D229" s="317"/>
      <c r="E229" s="317"/>
      <c r="F229" s="317"/>
      <c r="G229" s="317"/>
      <c r="H229" s="317"/>
      <c r="I229" s="317"/>
      <c r="J229" s="317"/>
      <c r="K229" s="317"/>
      <c r="L229" s="317"/>
      <c r="M229" s="317"/>
      <c r="N229" s="317"/>
      <c r="O229" s="318"/>
      <c r="P229" s="319" t="s">
        <v>1549</v>
      </c>
      <c r="Q229" s="320"/>
      <c r="R229" s="321">
        <v>12950150</v>
      </c>
      <c r="S229" s="322"/>
      <c r="T229" s="322"/>
      <c r="U229" s="322"/>
      <c r="V229" s="322"/>
      <c r="W229" s="323"/>
      <c r="X229" s="321">
        <f>SUM(X195+X198+X208+X216+X226)</f>
        <v>14191948</v>
      </c>
      <c r="Y229" s="322"/>
      <c r="Z229" s="322"/>
      <c r="AA229" s="322"/>
      <c r="AB229" s="322"/>
      <c r="AC229" s="324"/>
      <c r="AD229" s="185">
        <v>28233397</v>
      </c>
    </row>
    <row r="230" spans="1:30">
      <c r="A230" s="295" t="s">
        <v>812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2"/>
      <c r="P230" s="296" t="s">
        <v>1550</v>
      </c>
      <c r="Q230" s="253"/>
      <c r="R230" s="297" t="s">
        <v>189</v>
      </c>
      <c r="S230" s="298"/>
      <c r="T230" s="298"/>
      <c r="U230" s="298"/>
      <c r="V230" s="298"/>
      <c r="W230" s="299"/>
      <c r="X230" s="297" t="s">
        <v>189</v>
      </c>
      <c r="Y230" s="298"/>
      <c r="Z230" s="298"/>
      <c r="AA230" s="298"/>
      <c r="AB230" s="298"/>
      <c r="AC230" s="300"/>
      <c r="AD230" s="189"/>
    </row>
    <row r="231" spans="1:30">
      <c r="A231" s="295" t="s">
        <v>813</v>
      </c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2"/>
      <c r="P231" s="296" t="s">
        <v>1551</v>
      </c>
      <c r="Q231" s="253"/>
      <c r="R231" s="297" t="s">
        <v>547</v>
      </c>
      <c r="S231" s="298"/>
      <c r="T231" s="298"/>
      <c r="U231" s="298"/>
      <c r="V231" s="298"/>
      <c r="W231" s="299"/>
      <c r="X231" s="297" t="s">
        <v>547</v>
      </c>
      <c r="Y231" s="298"/>
      <c r="Z231" s="298"/>
      <c r="AA231" s="298"/>
      <c r="AB231" s="298"/>
      <c r="AC231" s="300"/>
      <c r="AD231" s="189"/>
    </row>
    <row r="232" spans="1:30">
      <c r="A232" s="295" t="s">
        <v>814</v>
      </c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2"/>
      <c r="P232" s="296" t="s">
        <v>1552</v>
      </c>
      <c r="Q232" s="253"/>
      <c r="R232" s="297" t="s">
        <v>189</v>
      </c>
      <c r="S232" s="298"/>
      <c r="T232" s="298"/>
      <c r="U232" s="298"/>
      <c r="V232" s="298"/>
      <c r="W232" s="299"/>
      <c r="X232" s="297" t="s">
        <v>189</v>
      </c>
      <c r="Y232" s="298"/>
      <c r="Z232" s="298"/>
      <c r="AA232" s="298"/>
      <c r="AB232" s="298"/>
      <c r="AC232" s="300"/>
      <c r="AD232" s="189">
        <v>175000</v>
      </c>
    </row>
    <row r="233" spans="1:30">
      <c r="A233" s="295" t="s">
        <v>815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2"/>
      <c r="P233" s="296" t="s">
        <v>1553</v>
      </c>
      <c r="Q233" s="253"/>
      <c r="R233" s="297" t="s">
        <v>547</v>
      </c>
      <c r="S233" s="298"/>
      <c r="T233" s="298"/>
      <c r="U233" s="298"/>
      <c r="V233" s="298"/>
      <c r="W233" s="299"/>
      <c r="X233" s="297" t="s">
        <v>547</v>
      </c>
      <c r="Y233" s="298"/>
      <c r="Z233" s="298"/>
      <c r="AA233" s="298"/>
      <c r="AB233" s="298"/>
      <c r="AC233" s="300"/>
      <c r="AD233" s="189"/>
    </row>
    <row r="234" spans="1:30">
      <c r="A234" s="295" t="s">
        <v>816</v>
      </c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2"/>
      <c r="P234" s="296" t="s">
        <v>1554</v>
      </c>
      <c r="Q234" s="253"/>
      <c r="R234" s="297" t="s">
        <v>189</v>
      </c>
      <c r="S234" s="298"/>
      <c r="T234" s="298"/>
      <c r="U234" s="298"/>
      <c r="V234" s="298"/>
      <c r="W234" s="299"/>
      <c r="X234" s="297" t="s">
        <v>189</v>
      </c>
      <c r="Y234" s="298"/>
      <c r="Z234" s="298"/>
      <c r="AA234" s="298"/>
      <c r="AB234" s="298"/>
      <c r="AC234" s="300"/>
      <c r="AD234" s="189"/>
    </row>
    <row r="235" spans="1:30">
      <c r="A235" s="295" t="s">
        <v>817</v>
      </c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2"/>
      <c r="P235" s="296" t="s">
        <v>1555</v>
      </c>
      <c r="Q235" s="253"/>
      <c r="R235" s="297" t="s">
        <v>189</v>
      </c>
      <c r="S235" s="298"/>
      <c r="T235" s="298"/>
      <c r="U235" s="298"/>
      <c r="V235" s="298"/>
      <c r="W235" s="299"/>
      <c r="X235" s="297" t="s">
        <v>189</v>
      </c>
      <c r="Y235" s="298"/>
      <c r="Z235" s="298"/>
      <c r="AA235" s="298"/>
      <c r="AB235" s="298"/>
      <c r="AC235" s="300"/>
      <c r="AD235" s="189"/>
    </row>
    <row r="236" spans="1:30">
      <c r="A236" s="295" t="s">
        <v>818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2"/>
      <c r="P236" s="296" t="s">
        <v>1556</v>
      </c>
      <c r="Q236" s="253"/>
      <c r="R236" s="297" t="s">
        <v>547</v>
      </c>
      <c r="S236" s="298"/>
      <c r="T236" s="298"/>
      <c r="U236" s="298"/>
      <c r="V236" s="298"/>
      <c r="W236" s="299"/>
      <c r="X236" s="297" t="s">
        <v>547</v>
      </c>
      <c r="Y236" s="298"/>
      <c r="Z236" s="298"/>
      <c r="AA236" s="298"/>
      <c r="AB236" s="298"/>
      <c r="AC236" s="300"/>
      <c r="AD236" s="189"/>
    </row>
    <row r="237" spans="1:30">
      <c r="A237" s="295" t="s">
        <v>819</v>
      </c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2"/>
      <c r="P237" s="296" t="s">
        <v>1557</v>
      </c>
      <c r="Q237" s="253"/>
      <c r="R237" s="297" t="s">
        <v>189</v>
      </c>
      <c r="S237" s="298"/>
      <c r="T237" s="298"/>
      <c r="U237" s="298"/>
      <c r="V237" s="298"/>
      <c r="W237" s="299"/>
      <c r="X237" s="297" t="s">
        <v>189</v>
      </c>
      <c r="Y237" s="298"/>
      <c r="Z237" s="298"/>
      <c r="AA237" s="298"/>
      <c r="AB237" s="298"/>
      <c r="AC237" s="300"/>
      <c r="AD237" s="189"/>
    </row>
    <row r="238" spans="1:30">
      <c r="A238" s="316" t="s">
        <v>820</v>
      </c>
      <c r="B238" s="317"/>
      <c r="C238" s="317"/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8"/>
      <c r="P238" s="319" t="s">
        <v>1558</v>
      </c>
      <c r="Q238" s="320"/>
      <c r="R238" s="325" t="s">
        <v>189</v>
      </c>
      <c r="S238" s="326"/>
      <c r="T238" s="326"/>
      <c r="U238" s="326"/>
      <c r="V238" s="326"/>
      <c r="W238" s="327"/>
      <c r="X238" s="325" t="s">
        <v>189</v>
      </c>
      <c r="Y238" s="326"/>
      <c r="Z238" s="326"/>
      <c r="AA238" s="326"/>
      <c r="AB238" s="326"/>
      <c r="AC238" s="328"/>
      <c r="AD238" s="185">
        <v>175000</v>
      </c>
    </row>
    <row r="239" spans="1:30">
      <c r="A239" s="295" t="s">
        <v>821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2"/>
      <c r="P239" s="296" t="s">
        <v>1559</v>
      </c>
      <c r="Q239" s="253"/>
      <c r="R239" s="297" t="s">
        <v>189</v>
      </c>
      <c r="S239" s="298"/>
      <c r="T239" s="298"/>
      <c r="U239" s="298"/>
      <c r="V239" s="298"/>
      <c r="W239" s="299"/>
      <c r="X239" s="297" t="s">
        <v>189</v>
      </c>
      <c r="Y239" s="298"/>
      <c r="Z239" s="298"/>
      <c r="AA239" s="298"/>
      <c r="AB239" s="298"/>
      <c r="AC239" s="300"/>
      <c r="AD239" s="189"/>
    </row>
    <row r="240" spans="1:30">
      <c r="A240" s="295" t="s">
        <v>822</v>
      </c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2"/>
      <c r="P240" s="296" t="s">
        <v>1560</v>
      </c>
      <c r="Q240" s="253"/>
      <c r="R240" s="297" t="s">
        <v>189</v>
      </c>
      <c r="S240" s="298"/>
      <c r="T240" s="298"/>
      <c r="U240" s="298"/>
      <c r="V240" s="298"/>
      <c r="W240" s="299"/>
      <c r="X240" s="297" t="s">
        <v>189</v>
      </c>
      <c r="Y240" s="298"/>
      <c r="Z240" s="298"/>
      <c r="AA240" s="298"/>
      <c r="AB240" s="298"/>
      <c r="AC240" s="300"/>
      <c r="AD240" s="189"/>
    </row>
    <row r="241" spans="1:30">
      <c r="A241" s="295" t="s">
        <v>823</v>
      </c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2"/>
      <c r="P241" s="296" t="s">
        <v>1561</v>
      </c>
      <c r="Q241" s="253"/>
      <c r="R241" s="297" t="s">
        <v>189</v>
      </c>
      <c r="S241" s="298"/>
      <c r="T241" s="298"/>
      <c r="U241" s="298"/>
      <c r="V241" s="298"/>
      <c r="W241" s="299"/>
      <c r="X241" s="297" t="s">
        <v>189</v>
      </c>
      <c r="Y241" s="298"/>
      <c r="Z241" s="298"/>
      <c r="AA241" s="298"/>
      <c r="AB241" s="298"/>
      <c r="AC241" s="300"/>
      <c r="AD241" s="189"/>
    </row>
    <row r="242" spans="1:30">
      <c r="A242" s="295" t="s">
        <v>824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2"/>
      <c r="P242" s="296" t="s">
        <v>1562</v>
      </c>
      <c r="Q242" s="253"/>
      <c r="R242" s="297" t="s">
        <v>1083</v>
      </c>
      <c r="S242" s="298"/>
      <c r="T242" s="298"/>
      <c r="U242" s="298"/>
      <c r="V242" s="298"/>
      <c r="W242" s="299"/>
      <c r="X242" s="297" t="s">
        <v>1083</v>
      </c>
      <c r="Y242" s="298"/>
      <c r="Z242" s="298"/>
      <c r="AA242" s="298"/>
      <c r="AB242" s="298"/>
      <c r="AC242" s="300"/>
      <c r="AD242" s="189">
        <v>320000</v>
      </c>
    </row>
    <row r="243" spans="1:30">
      <c r="A243" s="295" t="s">
        <v>825</v>
      </c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2"/>
      <c r="P243" s="296" t="s">
        <v>1563</v>
      </c>
      <c r="Q243" s="253"/>
      <c r="R243" s="297" t="s">
        <v>547</v>
      </c>
      <c r="S243" s="298"/>
      <c r="T243" s="298"/>
      <c r="U243" s="298"/>
      <c r="V243" s="298"/>
      <c r="W243" s="299"/>
      <c r="X243" s="297" t="s">
        <v>547</v>
      </c>
      <c r="Y243" s="298"/>
      <c r="Z243" s="298"/>
      <c r="AA243" s="298"/>
      <c r="AB243" s="298"/>
      <c r="AC243" s="300"/>
      <c r="AD243" s="189"/>
    </row>
    <row r="244" spans="1:30">
      <c r="A244" s="295" t="s">
        <v>826</v>
      </c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2"/>
      <c r="P244" s="296" t="s">
        <v>1564</v>
      </c>
      <c r="Q244" s="253"/>
      <c r="R244" s="297" t="s">
        <v>547</v>
      </c>
      <c r="S244" s="298"/>
      <c r="T244" s="298"/>
      <c r="U244" s="298"/>
      <c r="V244" s="298"/>
      <c r="W244" s="299"/>
      <c r="X244" s="297" t="s">
        <v>547</v>
      </c>
      <c r="Y244" s="298"/>
      <c r="Z244" s="298"/>
      <c r="AA244" s="298"/>
      <c r="AB244" s="298"/>
      <c r="AC244" s="300"/>
      <c r="AD244" s="189"/>
    </row>
    <row r="245" spans="1:30">
      <c r="A245" s="295" t="s">
        <v>827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2"/>
      <c r="P245" s="296" t="s">
        <v>1565</v>
      </c>
      <c r="Q245" s="253"/>
      <c r="R245" s="297" t="s">
        <v>547</v>
      </c>
      <c r="S245" s="298"/>
      <c r="T245" s="298"/>
      <c r="U245" s="298"/>
      <c r="V245" s="298"/>
      <c r="W245" s="299"/>
      <c r="X245" s="297" t="s">
        <v>547</v>
      </c>
      <c r="Y245" s="298"/>
      <c r="Z245" s="298"/>
      <c r="AA245" s="298"/>
      <c r="AB245" s="298"/>
      <c r="AC245" s="300"/>
      <c r="AD245" s="189"/>
    </row>
    <row r="246" spans="1:30">
      <c r="A246" s="295" t="s">
        <v>828</v>
      </c>
      <c r="B246" s="251"/>
      <c r="C246" s="251"/>
      <c r="D246" s="251"/>
      <c r="E246" s="251"/>
      <c r="F246" s="251"/>
      <c r="G246" s="251"/>
      <c r="H246" s="251"/>
      <c r="I246" s="251"/>
      <c r="J246" s="251"/>
      <c r="K246" s="251"/>
      <c r="L246" s="251"/>
      <c r="M246" s="251"/>
      <c r="N246" s="251"/>
      <c r="O246" s="252"/>
      <c r="P246" s="296" t="s">
        <v>1566</v>
      </c>
      <c r="Q246" s="253"/>
      <c r="R246" s="297" t="s">
        <v>547</v>
      </c>
      <c r="S246" s="298"/>
      <c r="T246" s="298"/>
      <c r="U246" s="298"/>
      <c r="V246" s="298"/>
      <c r="W246" s="299"/>
      <c r="X246" s="297" t="s">
        <v>547</v>
      </c>
      <c r="Y246" s="298"/>
      <c r="Z246" s="298"/>
      <c r="AA246" s="298"/>
      <c r="AB246" s="298"/>
      <c r="AC246" s="300"/>
      <c r="AD246" s="189">
        <v>320000</v>
      </c>
    </row>
    <row r="247" spans="1:30">
      <c r="A247" s="295" t="s">
        <v>829</v>
      </c>
      <c r="B247" s="251"/>
      <c r="C247" s="251"/>
      <c r="D247" s="251"/>
      <c r="E247" s="251"/>
      <c r="F247" s="251"/>
      <c r="G247" s="251"/>
      <c r="H247" s="251"/>
      <c r="I247" s="251"/>
      <c r="J247" s="251"/>
      <c r="K247" s="251"/>
      <c r="L247" s="251"/>
      <c r="M247" s="251"/>
      <c r="N247" s="251"/>
      <c r="O247" s="252"/>
      <c r="P247" s="296" t="s">
        <v>1567</v>
      </c>
      <c r="Q247" s="253"/>
      <c r="R247" s="297" t="s">
        <v>547</v>
      </c>
      <c r="S247" s="298"/>
      <c r="T247" s="298"/>
      <c r="U247" s="298"/>
      <c r="V247" s="298"/>
      <c r="W247" s="299"/>
      <c r="X247" s="297" t="s">
        <v>547</v>
      </c>
      <c r="Y247" s="298"/>
      <c r="Z247" s="298"/>
      <c r="AA247" s="298"/>
      <c r="AB247" s="298"/>
      <c r="AC247" s="300"/>
      <c r="AD247" s="189"/>
    </row>
    <row r="248" spans="1:30">
      <c r="A248" s="295" t="s">
        <v>830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  <c r="O248" s="252"/>
      <c r="P248" s="296" t="s">
        <v>1568</v>
      </c>
      <c r="Q248" s="253"/>
      <c r="R248" s="297" t="s">
        <v>547</v>
      </c>
      <c r="S248" s="298"/>
      <c r="T248" s="298"/>
      <c r="U248" s="298"/>
      <c r="V248" s="298"/>
      <c r="W248" s="299"/>
      <c r="X248" s="297" t="s">
        <v>547</v>
      </c>
      <c r="Y248" s="298"/>
      <c r="Z248" s="298"/>
      <c r="AA248" s="298"/>
      <c r="AB248" s="298"/>
      <c r="AC248" s="300"/>
      <c r="AD248" s="189"/>
    </row>
    <row r="249" spans="1:30">
      <c r="A249" s="295" t="s">
        <v>831</v>
      </c>
      <c r="B249" s="251"/>
      <c r="C249" s="251"/>
      <c r="D249" s="251"/>
      <c r="E249" s="251"/>
      <c r="F249" s="251"/>
      <c r="G249" s="251"/>
      <c r="H249" s="251"/>
      <c r="I249" s="251"/>
      <c r="J249" s="251"/>
      <c r="K249" s="251"/>
      <c r="L249" s="251"/>
      <c r="M249" s="251"/>
      <c r="N249" s="251"/>
      <c r="O249" s="252"/>
      <c r="P249" s="296" t="s">
        <v>1569</v>
      </c>
      <c r="Q249" s="253"/>
      <c r="R249" s="297" t="s">
        <v>547</v>
      </c>
      <c r="S249" s="298"/>
      <c r="T249" s="298"/>
      <c r="U249" s="298"/>
      <c r="V249" s="298"/>
      <c r="W249" s="299"/>
      <c r="X249" s="297" t="s">
        <v>547</v>
      </c>
      <c r="Y249" s="298"/>
      <c r="Z249" s="298"/>
      <c r="AA249" s="298"/>
      <c r="AB249" s="298"/>
      <c r="AC249" s="300"/>
      <c r="AD249" s="189"/>
    </row>
    <row r="250" spans="1:30">
      <c r="A250" s="295" t="s">
        <v>832</v>
      </c>
      <c r="B250" s="251"/>
      <c r="C250" s="251"/>
      <c r="D250" s="251"/>
      <c r="E250" s="251"/>
      <c r="F250" s="251"/>
      <c r="G250" s="251"/>
      <c r="H250" s="251"/>
      <c r="I250" s="251"/>
      <c r="J250" s="251"/>
      <c r="K250" s="251"/>
      <c r="L250" s="251"/>
      <c r="M250" s="251"/>
      <c r="N250" s="251"/>
      <c r="O250" s="252"/>
      <c r="P250" s="296" t="s">
        <v>1570</v>
      </c>
      <c r="Q250" s="253"/>
      <c r="R250" s="297" t="s">
        <v>547</v>
      </c>
      <c r="S250" s="298"/>
      <c r="T250" s="298"/>
      <c r="U250" s="298"/>
      <c r="V250" s="298"/>
      <c r="W250" s="299"/>
      <c r="X250" s="297" t="s">
        <v>547</v>
      </c>
      <c r="Y250" s="298"/>
      <c r="Z250" s="298"/>
      <c r="AA250" s="298"/>
      <c r="AB250" s="298"/>
      <c r="AC250" s="300"/>
      <c r="AD250" s="189"/>
    </row>
    <row r="251" spans="1:30">
      <c r="A251" s="295" t="s">
        <v>833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  <c r="O251" s="252"/>
      <c r="P251" s="296" t="s">
        <v>1571</v>
      </c>
      <c r="Q251" s="253"/>
      <c r="R251" s="297" t="s">
        <v>547</v>
      </c>
      <c r="S251" s="298"/>
      <c r="T251" s="298"/>
      <c r="U251" s="298"/>
      <c r="V251" s="298"/>
      <c r="W251" s="299"/>
      <c r="X251" s="297" t="s">
        <v>547</v>
      </c>
      <c r="Y251" s="298"/>
      <c r="Z251" s="298"/>
      <c r="AA251" s="298"/>
      <c r="AB251" s="298"/>
      <c r="AC251" s="300"/>
      <c r="AD251" s="189"/>
    </row>
    <row r="252" spans="1:30">
      <c r="A252" s="295" t="s">
        <v>834</v>
      </c>
      <c r="B252" s="251"/>
      <c r="C252" s="251"/>
      <c r="D252" s="251"/>
      <c r="E252" s="251"/>
      <c r="F252" s="251"/>
      <c r="G252" s="251"/>
      <c r="H252" s="251"/>
      <c r="I252" s="251"/>
      <c r="J252" s="251"/>
      <c r="K252" s="251"/>
      <c r="L252" s="251"/>
      <c r="M252" s="251"/>
      <c r="N252" s="251"/>
      <c r="O252" s="252"/>
      <c r="P252" s="296" t="s">
        <v>1572</v>
      </c>
      <c r="Q252" s="253"/>
      <c r="R252" s="297" t="s">
        <v>189</v>
      </c>
      <c r="S252" s="298"/>
      <c r="T252" s="298"/>
      <c r="U252" s="298"/>
      <c r="V252" s="298"/>
      <c r="W252" s="299"/>
      <c r="X252" s="297" t="s">
        <v>189</v>
      </c>
      <c r="Y252" s="298"/>
      <c r="Z252" s="298"/>
      <c r="AA252" s="298"/>
      <c r="AB252" s="298"/>
      <c r="AC252" s="300"/>
      <c r="AD252" s="189"/>
    </row>
    <row r="253" spans="1:30">
      <c r="A253" s="295" t="s">
        <v>835</v>
      </c>
      <c r="B253" s="251"/>
      <c r="C253" s="251"/>
      <c r="D253" s="251"/>
      <c r="E253" s="251"/>
      <c r="F253" s="251"/>
      <c r="G253" s="251"/>
      <c r="H253" s="251"/>
      <c r="I253" s="251"/>
      <c r="J253" s="251"/>
      <c r="K253" s="251"/>
      <c r="L253" s="251"/>
      <c r="M253" s="251"/>
      <c r="N253" s="251"/>
      <c r="O253" s="252"/>
      <c r="P253" s="296" t="s">
        <v>1573</v>
      </c>
      <c r="Q253" s="253"/>
      <c r="R253" s="297" t="s">
        <v>547</v>
      </c>
      <c r="S253" s="298"/>
      <c r="T253" s="298"/>
      <c r="U253" s="298"/>
      <c r="V253" s="298"/>
      <c r="W253" s="299"/>
      <c r="X253" s="297" t="s">
        <v>547</v>
      </c>
      <c r="Y253" s="298"/>
      <c r="Z253" s="298"/>
      <c r="AA253" s="298"/>
      <c r="AB253" s="298"/>
      <c r="AC253" s="300"/>
      <c r="AD253" s="189"/>
    </row>
    <row r="254" spans="1:30">
      <c r="A254" s="295" t="s">
        <v>836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  <c r="O254" s="252"/>
      <c r="P254" s="296" t="s">
        <v>1574</v>
      </c>
      <c r="Q254" s="253"/>
      <c r="R254" s="297" t="s">
        <v>547</v>
      </c>
      <c r="S254" s="298"/>
      <c r="T254" s="298"/>
      <c r="U254" s="298"/>
      <c r="V254" s="298"/>
      <c r="W254" s="299"/>
      <c r="X254" s="297" t="s">
        <v>547</v>
      </c>
      <c r="Y254" s="298"/>
      <c r="Z254" s="298"/>
      <c r="AA254" s="298"/>
      <c r="AB254" s="298"/>
      <c r="AC254" s="300"/>
      <c r="AD254" s="189"/>
    </row>
    <row r="255" spans="1:30">
      <c r="A255" s="295" t="s">
        <v>837</v>
      </c>
      <c r="B255" s="251"/>
      <c r="C255" s="251"/>
      <c r="D255" s="251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  <c r="O255" s="252"/>
      <c r="P255" s="296" t="s">
        <v>1575</v>
      </c>
      <c r="Q255" s="253"/>
      <c r="R255" s="297" t="s">
        <v>547</v>
      </c>
      <c r="S255" s="298"/>
      <c r="T255" s="298"/>
      <c r="U255" s="298"/>
      <c r="V255" s="298"/>
      <c r="W255" s="299"/>
      <c r="X255" s="297" t="s">
        <v>547</v>
      </c>
      <c r="Y255" s="298"/>
      <c r="Z255" s="298"/>
      <c r="AA255" s="298"/>
      <c r="AB255" s="298"/>
      <c r="AC255" s="300"/>
      <c r="AD255" s="189"/>
    </row>
    <row r="256" spans="1:30">
      <c r="A256" s="295" t="s">
        <v>838</v>
      </c>
      <c r="B256" s="251"/>
      <c r="C256" s="251"/>
      <c r="D256" s="251"/>
      <c r="E256" s="251"/>
      <c r="F256" s="251"/>
      <c r="G256" s="251"/>
      <c r="H256" s="251"/>
      <c r="I256" s="251"/>
      <c r="J256" s="251"/>
      <c r="K256" s="251"/>
      <c r="L256" s="251"/>
      <c r="M256" s="251"/>
      <c r="N256" s="251"/>
      <c r="O256" s="252"/>
      <c r="P256" s="296" t="s">
        <v>1576</v>
      </c>
      <c r="Q256" s="253"/>
      <c r="R256" s="297" t="s">
        <v>547</v>
      </c>
      <c r="S256" s="298"/>
      <c r="T256" s="298"/>
      <c r="U256" s="298"/>
      <c r="V256" s="298"/>
      <c r="W256" s="299"/>
      <c r="X256" s="297" t="s">
        <v>547</v>
      </c>
      <c r="Y256" s="298"/>
      <c r="Z256" s="298"/>
      <c r="AA256" s="298"/>
      <c r="AB256" s="298"/>
      <c r="AC256" s="300"/>
      <c r="AD256" s="189"/>
    </row>
    <row r="257" spans="1:30">
      <c r="A257" s="295" t="s">
        <v>839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  <c r="O257" s="252"/>
      <c r="P257" s="296" t="s">
        <v>1577</v>
      </c>
      <c r="Q257" s="253"/>
      <c r="R257" s="297" t="s">
        <v>547</v>
      </c>
      <c r="S257" s="298"/>
      <c r="T257" s="298"/>
      <c r="U257" s="298"/>
      <c r="V257" s="298"/>
      <c r="W257" s="299"/>
      <c r="X257" s="297" t="s">
        <v>547</v>
      </c>
      <c r="Y257" s="298"/>
      <c r="Z257" s="298"/>
      <c r="AA257" s="298"/>
      <c r="AB257" s="298"/>
      <c r="AC257" s="300"/>
      <c r="AD257" s="189"/>
    </row>
    <row r="258" spans="1:30">
      <c r="A258" s="295" t="s">
        <v>840</v>
      </c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  <c r="O258" s="252"/>
      <c r="P258" s="296" t="s">
        <v>1578</v>
      </c>
      <c r="Q258" s="253"/>
      <c r="R258" s="297" t="s">
        <v>547</v>
      </c>
      <c r="S258" s="298"/>
      <c r="T258" s="298"/>
      <c r="U258" s="298"/>
      <c r="V258" s="298"/>
      <c r="W258" s="299"/>
      <c r="X258" s="297" t="s">
        <v>547</v>
      </c>
      <c r="Y258" s="298"/>
      <c r="Z258" s="298"/>
      <c r="AA258" s="298"/>
      <c r="AB258" s="298"/>
      <c r="AC258" s="300"/>
      <c r="AD258" s="189"/>
    </row>
    <row r="259" spans="1:30">
      <c r="A259" s="295" t="s">
        <v>841</v>
      </c>
      <c r="B259" s="251"/>
      <c r="C259" s="251"/>
      <c r="D259" s="251"/>
      <c r="E259" s="251"/>
      <c r="F259" s="251"/>
      <c r="G259" s="251"/>
      <c r="H259" s="251"/>
      <c r="I259" s="251"/>
      <c r="J259" s="251"/>
      <c r="K259" s="251"/>
      <c r="L259" s="251"/>
      <c r="M259" s="251"/>
      <c r="N259" s="251"/>
      <c r="O259" s="252"/>
      <c r="P259" s="296" t="s">
        <v>1579</v>
      </c>
      <c r="Q259" s="253"/>
      <c r="R259" s="297" t="s">
        <v>547</v>
      </c>
      <c r="S259" s="298"/>
      <c r="T259" s="298"/>
      <c r="U259" s="298"/>
      <c r="V259" s="298"/>
      <c r="W259" s="299"/>
      <c r="X259" s="297" t="s">
        <v>547</v>
      </c>
      <c r="Y259" s="298"/>
      <c r="Z259" s="298"/>
      <c r="AA259" s="298"/>
      <c r="AB259" s="298"/>
      <c r="AC259" s="300"/>
      <c r="AD259" s="189"/>
    </row>
    <row r="260" spans="1:30">
      <c r="A260" s="295" t="s">
        <v>842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  <c r="O260" s="252"/>
      <c r="P260" s="296" t="s">
        <v>1580</v>
      </c>
      <c r="Q260" s="253"/>
      <c r="R260" s="297" t="s">
        <v>547</v>
      </c>
      <c r="S260" s="298"/>
      <c r="T260" s="298"/>
      <c r="U260" s="298"/>
      <c r="V260" s="298"/>
      <c r="W260" s="299"/>
      <c r="X260" s="297" t="s">
        <v>547</v>
      </c>
      <c r="Y260" s="298"/>
      <c r="Z260" s="298"/>
      <c r="AA260" s="298"/>
      <c r="AB260" s="298"/>
      <c r="AC260" s="300"/>
      <c r="AD260" s="189"/>
    </row>
    <row r="261" spans="1:30">
      <c r="A261" s="295" t="s">
        <v>843</v>
      </c>
      <c r="B261" s="251"/>
      <c r="C261" s="251"/>
      <c r="D261" s="251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  <c r="O261" s="252"/>
      <c r="P261" s="296" t="s">
        <v>1581</v>
      </c>
      <c r="Q261" s="253"/>
      <c r="R261" s="297" t="s">
        <v>547</v>
      </c>
      <c r="S261" s="298"/>
      <c r="T261" s="298"/>
      <c r="U261" s="298"/>
      <c r="V261" s="298"/>
      <c r="W261" s="299"/>
      <c r="X261" s="297" t="s">
        <v>547</v>
      </c>
      <c r="Y261" s="298"/>
      <c r="Z261" s="298"/>
      <c r="AA261" s="298"/>
      <c r="AB261" s="298"/>
      <c r="AC261" s="300"/>
      <c r="AD261" s="189"/>
    </row>
    <row r="262" spans="1:30">
      <c r="A262" s="295" t="s">
        <v>844</v>
      </c>
      <c r="B262" s="251"/>
      <c r="C262" s="251"/>
      <c r="D262" s="251"/>
      <c r="E262" s="251"/>
      <c r="F262" s="251"/>
      <c r="G262" s="251"/>
      <c r="H262" s="251"/>
      <c r="I262" s="251"/>
      <c r="J262" s="251"/>
      <c r="K262" s="251"/>
      <c r="L262" s="251"/>
      <c r="M262" s="251"/>
      <c r="N262" s="251"/>
      <c r="O262" s="252"/>
      <c r="P262" s="296" t="s">
        <v>1582</v>
      </c>
      <c r="Q262" s="253"/>
      <c r="R262" s="297" t="s">
        <v>547</v>
      </c>
      <c r="S262" s="298"/>
      <c r="T262" s="298"/>
      <c r="U262" s="298"/>
      <c r="V262" s="298"/>
      <c r="W262" s="299"/>
      <c r="X262" s="297" t="s">
        <v>547</v>
      </c>
      <c r="Y262" s="298"/>
      <c r="Z262" s="298"/>
      <c r="AA262" s="298"/>
      <c r="AB262" s="298"/>
      <c r="AC262" s="300"/>
      <c r="AD262" s="189"/>
    </row>
    <row r="263" spans="1:30">
      <c r="A263" s="295" t="s">
        <v>845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  <c r="O263" s="252"/>
      <c r="P263" s="296" t="s">
        <v>1583</v>
      </c>
      <c r="Q263" s="253"/>
      <c r="R263" s="297" t="s">
        <v>547</v>
      </c>
      <c r="S263" s="298"/>
      <c r="T263" s="298"/>
      <c r="U263" s="298"/>
      <c r="V263" s="298"/>
      <c r="W263" s="299"/>
      <c r="X263" s="297" t="s">
        <v>547</v>
      </c>
      <c r="Y263" s="298"/>
      <c r="Z263" s="298"/>
      <c r="AA263" s="298"/>
      <c r="AB263" s="298"/>
      <c r="AC263" s="300"/>
      <c r="AD263" s="189"/>
    </row>
    <row r="264" spans="1:30">
      <c r="A264" s="316" t="s">
        <v>846</v>
      </c>
      <c r="B264" s="317"/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8"/>
      <c r="P264" s="319" t="s">
        <v>1584</v>
      </c>
      <c r="Q264" s="320"/>
      <c r="R264" s="325" t="s">
        <v>1083</v>
      </c>
      <c r="S264" s="326"/>
      <c r="T264" s="326"/>
      <c r="U264" s="326"/>
      <c r="V264" s="326"/>
      <c r="W264" s="327"/>
      <c r="X264" s="325">
        <v>300000</v>
      </c>
      <c r="Y264" s="326"/>
      <c r="Z264" s="326"/>
      <c r="AA264" s="326"/>
      <c r="AB264" s="326"/>
      <c r="AC264" s="328"/>
      <c r="AD264" s="185">
        <v>320000</v>
      </c>
    </row>
    <row r="265" spans="1:30">
      <c r="A265" s="295" t="s">
        <v>847</v>
      </c>
      <c r="B265" s="251"/>
      <c r="C265" s="251"/>
      <c r="D265" s="251"/>
      <c r="E265" s="251"/>
      <c r="F265" s="251"/>
      <c r="G265" s="251"/>
      <c r="H265" s="251"/>
      <c r="I265" s="251"/>
      <c r="J265" s="251"/>
      <c r="K265" s="251"/>
      <c r="L265" s="251"/>
      <c r="M265" s="251"/>
      <c r="N265" s="251"/>
      <c r="O265" s="252"/>
      <c r="P265" s="296" t="s">
        <v>1585</v>
      </c>
      <c r="Q265" s="253"/>
      <c r="R265" s="297" t="s">
        <v>189</v>
      </c>
      <c r="S265" s="298"/>
      <c r="T265" s="298"/>
      <c r="U265" s="298"/>
      <c r="V265" s="298"/>
      <c r="W265" s="299"/>
      <c r="X265" s="297"/>
      <c r="Y265" s="298"/>
      <c r="Z265" s="298"/>
      <c r="AA265" s="298"/>
      <c r="AB265" s="298"/>
      <c r="AC265" s="300"/>
      <c r="AD265" s="189"/>
    </row>
    <row r="266" spans="1:30">
      <c r="A266" s="295" t="s">
        <v>848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  <c r="O266" s="252"/>
      <c r="P266" s="296" t="s">
        <v>1586</v>
      </c>
      <c r="Q266" s="253"/>
      <c r="R266" s="297" t="s">
        <v>189</v>
      </c>
      <c r="S266" s="298"/>
      <c r="T266" s="298"/>
      <c r="U266" s="298"/>
      <c r="V266" s="298"/>
      <c r="W266" s="299"/>
      <c r="X266" s="297" t="s">
        <v>189</v>
      </c>
      <c r="Y266" s="298"/>
      <c r="Z266" s="298"/>
      <c r="AA266" s="298"/>
      <c r="AB266" s="298"/>
      <c r="AC266" s="300"/>
      <c r="AD266" s="189"/>
    </row>
    <row r="267" spans="1:30">
      <c r="A267" s="295" t="s">
        <v>849</v>
      </c>
      <c r="B267" s="251"/>
      <c r="C267" s="251"/>
      <c r="D267" s="251"/>
      <c r="E267" s="251"/>
      <c r="F267" s="251"/>
      <c r="G267" s="251"/>
      <c r="H267" s="251"/>
      <c r="I267" s="251"/>
      <c r="J267" s="251"/>
      <c r="K267" s="251"/>
      <c r="L267" s="251"/>
      <c r="M267" s="251"/>
      <c r="N267" s="251"/>
      <c r="O267" s="252"/>
      <c r="P267" s="296" t="s">
        <v>1587</v>
      </c>
      <c r="Q267" s="253"/>
      <c r="R267" s="297" t="s">
        <v>189</v>
      </c>
      <c r="S267" s="298"/>
      <c r="T267" s="298"/>
      <c r="U267" s="298"/>
      <c r="V267" s="298"/>
      <c r="W267" s="299"/>
      <c r="X267" s="297" t="s">
        <v>189</v>
      </c>
      <c r="Y267" s="298"/>
      <c r="Z267" s="298"/>
      <c r="AA267" s="298"/>
      <c r="AB267" s="298"/>
      <c r="AC267" s="300"/>
      <c r="AD267" s="189"/>
    </row>
    <row r="268" spans="1:30">
      <c r="A268" s="295" t="s">
        <v>850</v>
      </c>
      <c r="B268" s="251"/>
      <c r="C268" s="251"/>
      <c r="D268" s="251"/>
      <c r="E268" s="251"/>
      <c r="F268" s="251"/>
      <c r="G268" s="251"/>
      <c r="H268" s="251"/>
      <c r="I268" s="251"/>
      <c r="J268" s="251"/>
      <c r="K268" s="251"/>
      <c r="L268" s="251"/>
      <c r="M268" s="251"/>
      <c r="N268" s="251"/>
      <c r="O268" s="252"/>
      <c r="P268" s="296" t="s">
        <v>1588</v>
      </c>
      <c r="Q268" s="253"/>
      <c r="R268" s="297" t="s">
        <v>189</v>
      </c>
      <c r="S268" s="298"/>
      <c r="T268" s="298"/>
      <c r="U268" s="298"/>
      <c r="V268" s="298"/>
      <c r="W268" s="299"/>
      <c r="X268" s="297" t="s">
        <v>189</v>
      </c>
      <c r="Y268" s="298"/>
      <c r="Z268" s="298"/>
      <c r="AA268" s="298"/>
      <c r="AB268" s="298"/>
      <c r="AC268" s="300"/>
      <c r="AD268" s="189"/>
    </row>
    <row r="269" spans="1:30">
      <c r="A269" s="295" t="s">
        <v>851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  <c r="O269" s="252"/>
      <c r="P269" s="296" t="s">
        <v>1589</v>
      </c>
      <c r="Q269" s="253"/>
      <c r="R269" s="297" t="s">
        <v>547</v>
      </c>
      <c r="S269" s="298"/>
      <c r="T269" s="298"/>
      <c r="U269" s="298"/>
      <c r="V269" s="298"/>
      <c r="W269" s="299"/>
      <c r="X269" s="297" t="s">
        <v>547</v>
      </c>
      <c r="Y269" s="298"/>
      <c r="Z269" s="298"/>
      <c r="AA269" s="298"/>
      <c r="AB269" s="298"/>
      <c r="AC269" s="300"/>
      <c r="AD269" s="189"/>
    </row>
    <row r="270" spans="1:30">
      <c r="A270" s="295" t="s">
        <v>852</v>
      </c>
      <c r="B270" s="251"/>
      <c r="C270" s="251"/>
      <c r="D270" s="251"/>
      <c r="E270" s="251"/>
      <c r="F270" s="251"/>
      <c r="G270" s="251"/>
      <c r="H270" s="251"/>
      <c r="I270" s="251"/>
      <c r="J270" s="251"/>
      <c r="K270" s="251"/>
      <c r="L270" s="251"/>
      <c r="M270" s="251"/>
      <c r="N270" s="251"/>
      <c r="O270" s="252"/>
      <c r="P270" s="296" t="s">
        <v>1590</v>
      </c>
      <c r="Q270" s="253"/>
      <c r="R270" s="297" t="s">
        <v>547</v>
      </c>
      <c r="S270" s="298"/>
      <c r="T270" s="298"/>
      <c r="U270" s="298"/>
      <c r="V270" s="298"/>
      <c r="W270" s="299"/>
      <c r="X270" s="297" t="s">
        <v>547</v>
      </c>
      <c r="Y270" s="298"/>
      <c r="Z270" s="298"/>
      <c r="AA270" s="298"/>
      <c r="AB270" s="298"/>
      <c r="AC270" s="300"/>
      <c r="AD270" s="189"/>
    </row>
    <row r="271" spans="1:30">
      <c r="A271" s="295" t="s">
        <v>853</v>
      </c>
      <c r="B271" s="251"/>
      <c r="C271" s="251"/>
      <c r="D271" s="251"/>
      <c r="E271" s="251"/>
      <c r="F271" s="251"/>
      <c r="G271" s="251"/>
      <c r="H271" s="251"/>
      <c r="I271" s="251"/>
      <c r="J271" s="251"/>
      <c r="K271" s="251"/>
      <c r="L271" s="251"/>
      <c r="M271" s="251"/>
      <c r="N271" s="251"/>
      <c r="O271" s="252"/>
      <c r="P271" s="296" t="s">
        <v>1591</v>
      </c>
      <c r="Q271" s="253"/>
      <c r="R271" s="297" t="s">
        <v>547</v>
      </c>
      <c r="S271" s="298"/>
      <c r="T271" s="298"/>
      <c r="U271" s="298"/>
      <c r="V271" s="298"/>
      <c r="W271" s="299"/>
      <c r="X271" s="297" t="s">
        <v>547</v>
      </c>
      <c r="Y271" s="298"/>
      <c r="Z271" s="298"/>
      <c r="AA271" s="298"/>
      <c r="AB271" s="298"/>
      <c r="AC271" s="300"/>
      <c r="AD271" s="189"/>
    </row>
    <row r="272" spans="1:30">
      <c r="A272" s="295" t="s">
        <v>854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  <c r="O272" s="252"/>
      <c r="P272" s="296" t="s">
        <v>1592</v>
      </c>
      <c r="Q272" s="253"/>
      <c r="R272" s="297" t="s">
        <v>547</v>
      </c>
      <c r="S272" s="298"/>
      <c r="T272" s="298"/>
      <c r="U272" s="298"/>
      <c r="V272" s="298"/>
      <c r="W272" s="299"/>
      <c r="X272" s="297" t="s">
        <v>547</v>
      </c>
      <c r="Y272" s="298"/>
      <c r="Z272" s="298"/>
      <c r="AA272" s="298"/>
      <c r="AB272" s="298"/>
      <c r="AC272" s="300"/>
      <c r="AD272" s="189"/>
    </row>
    <row r="273" spans="1:30">
      <c r="A273" s="295" t="s">
        <v>855</v>
      </c>
      <c r="B273" s="251"/>
      <c r="C273" s="251"/>
      <c r="D273" s="251"/>
      <c r="E273" s="251"/>
      <c r="F273" s="251"/>
      <c r="G273" s="251"/>
      <c r="H273" s="251"/>
      <c r="I273" s="251"/>
      <c r="J273" s="251"/>
      <c r="K273" s="251"/>
      <c r="L273" s="251"/>
      <c r="M273" s="251"/>
      <c r="N273" s="251"/>
      <c r="O273" s="252"/>
      <c r="P273" s="296" t="s">
        <v>1593</v>
      </c>
      <c r="Q273" s="253"/>
      <c r="R273" s="297" t="s">
        <v>547</v>
      </c>
      <c r="S273" s="298"/>
      <c r="T273" s="298"/>
      <c r="U273" s="298"/>
      <c r="V273" s="298"/>
      <c r="W273" s="299"/>
      <c r="X273" s="297" t="s">
        <v>547</v>
      </c>
      <c r="Y273" s="298"/>
      <c r="Z273" s="298"/>
      <c r="AA273" s="298"/>
      <c r="AB273" s="298"/>
      <c r="AC273" s="300"/>
      <c r="AD273" s="189"/>
    </row>
    <row r="274" spans="1:30">
      <c r="A274" s="295" t="s">
        <v>856</v>
      </c>
      <c r="B274" s="251"/>
      <c r="C274" s="251"/>
      <c r="D274" s="251"/>
      <c r="E274" s="251"/>
      <c r="F274" s="251"/>
      <c r="G274" s="251"/>
      <c r="H274" s="251"/>
      <c r="I274" s="251"/>
      <c r="J274" s="251"/>
      <c r="K274" s="251"/>
      <c r="L274" s="251"/>
      <c r="M274" s="251"/>
      <c r="N274" s="251"/>
      <c r="O274" s="252"/>
      <c r="P274" s="296" t="s">
        <v>1594</v>
      </c>
      <c r="Q274" s="253"/>
      <c r="R274" s="297" t="s">
        <v>547</v>
      </c>
      <c r="S274" s="298"/>
      <c r="T274" s="298"/>
      <c r="U274" s="298"/>
      <c r="V274" s="298"/>
      <c r="W274" s="299"/>
      <c r="X274" s="297" t="s">
        <v>547</v>
      </c>
      <c r="Y274" s="298"/>
      <c r="Z274" s="298"/>
      <c r="AA274" s="298"/>
      <c r="AB274" s="298"/>
      <c r="AC274" s="300"/>
      <c r="AD274" s="189"/>
    </row>
    <row r="275" spans="1:30">
      <c r="A275" s="295" t="s">
        <v>857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  <c r="O275" s="252"/>
      <c r="P275" s="296" t="s">
        <v>1595</v>
      </c>
      <c r="Q275" s="253"/>
      <c r="R275" s="297" t="s">
        <v>547</v>
      </c>
      <c r="S275" s="298"/>
      <c r="T275" s="298"/>
      <c r="U275" s="298"/>
      <c r="V275" s="298"/>
      <c r="W275" s="299"/>
      <c r="X275" s="297" t="s">
        <v>547</v>
      </c>
      <c r="Y275" s="298"/>
      <c r="Z275" s="298"/>
      <c r="AA275" s="298"/>
      <c r="AB275" s="298"/>
      <c r="AC275" s="300"/>
      <c r="AD275" s="189"/>
    </row>
    <row r="276" spans="1:30">
      <c r="A276" s="295" t="s">
        <v>858</v>
      </c>
      <c r="B276" s="251"/>
      <c r="C276" s="251"/>
      <c r="D276" s="251"/>
      <c r="E276" s="251"/>
      <c r="F276" s="251"/>
      <c r="G276" s="251"/>
      <c r="H276" s="251"/>
      <c r="I276" s="251"/>
      <c r="J276" s="251"/>
      <c r="K276" s="251"/>
      <c r="L276" s="251"/>
      <c r="M276" s="251"/>
      <c r="N276" s="251"/>
      <c r="O276" s="252"/>
      <c r="P276" s="296" t="s">
        <v>1612</v>
      </c>
      <c r="Q276" s="253"/>
      <c r="R276" s="297" t="s">
        <v>547</v>
      </c>
      <c r="S276" s="298"/>
      <c r="T276" s="298"/>
      <c r="U276" s="298"/>
      <c r="V276" s="298"/>
      <c r="W276" s="299"/>
      <c r="X276" s="297" t="s">
        <v>547</v>
      </c>
      <c r="Y276" s="298"/>
      <c r="Z276" s="298"/>
      <c r="AA276" s="298"/>
      <c r="AB276" s="298"/>
      <c r="AC276" s="300"/>
      <c r="AD276" s="189"/>
    </row>
    <row r="277" spans="1:30">
      <c r="A277" s="295" t="s">
        <v>859</v>
      </c>
      <c r="B277" s="251"/>
      <c r="C277" s="251"/>
      <c r="D277" s="251"/>
      <c r="E277" s="251"/>
      <c r="F277" s="251"/>
      <c r="G277" s="251"/>
      <c r="H277" s="251"/>
      <c r="I277" s="251"/>
      <c r="J277" s="251"/>
      <c r="K277" s="251"/>
      <c r="L277" s="251"/>
      <c r="M277" s="251"/>
      <c r="N277" s="251"/>
      <c r="O277" s="252"/>
      <c r="P277" s="296" t="s">
        <v>1613</v>
      </c>
      <c r="Q277" s="253"/>
      <c r="R277" s="297" t="s">
        <v>547</v>
      </c>
      <c r="S277" s="298"/>
      <c r="T277" s="298"/>
      <c r="U277" s="298"/>
      <c r="V277" s="298"/>
      <c r="W277" s="299"/>
      <c r="X277" s="297" t="s">
        <v>547</v>
      </c>
      <c r="Y277" s="298"/>
      <c r="Z277" s="298"/>
      <c r="AA277" s="298"/>
      <c r="AB277" s="298"/>
      <c r="AC277" s="300"/>
      <c r="AD277" s="189"/>
    </row>
    <row r="278" spans="1:30">
      <c r="A278" s="295" t="s">
        <v>860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  <c r="O278" s="252"/>
      <c r="P278" s="296" t="s">
        <v>1614</v>
      </c>
      <c r="Q278" s="253"/>
      <c r="R278" s="297" t="s">
        <v>189</v>
      </c>
      <c r="S278" s="298"/>
      <c r="T278" s="298"/>
      <c r="U278" s="298"/>
      <c r="V278" s="298"/>
      <c r="W278" s="299"/>
      <c r="X278" s="297" t="s">
        <v>189</v>
      </c>
      <c r="Y278" s="298"/>
      <c r="Z278" s="298"/>
      <c r="AA278" s="298"/>
      <c r="AB278" s="298"/>
      <c r="AC278" s="300"/>
      <c r="AD278" s="189"/>
    </row>
    <row r="279" spans="1:30">
      <c r="A279" s="295" t="s">
        <v>861</v>
      </c>
      <c r="B279" s="251"/>
      <c r="C279" s="251"/>
      <c r="D279" s="251"/>
      <c r="E279" s="251"/>
      <c r="F279" s="251"/>
      <c r="G279" s="251"/>
      <c r="H279" s="251"/>
      <c r="I279" s="251"/>
      <c r="J279" s="251"/>
      <c r="K279" s="251"/>
      <c r="L279" s="251"/>
      <c r="M279" s="251"/>
      <c r="N279" s="251"/>
      <c r="O279" s="252"/>
      <c r="P279" s="296" t="s">
        <v>1615</v>
      </c>
      <c r="Q279" s="253"/>
      <c r="R279" s="297" t="s">
        <v>547</v>
      </c>
      <c r="S279" s="298"/>
      <c r="T279" s="298"/>
      <c r="U279" s="298"/>
      <c r="V279" s="298"/>
      <c r="W279" s="299"/>
      <c r="X279" s="297" t="s">
        <v>547</v>
      </c>
      <c r="Y279" s="298"/>
      <c r="Z279" s="298"/>
      <c r="AA279" s="298"/>
      <c r="AB279" s="298"/>
      <c r="AC279" s="300"/>
      <c r="AD279" s="189"/>
    </row>
    <row r="280" spans="1:30">
      <c r="A280" s="295" t="s">
        <v>862</v>
      </c>
      <c r="B280" s="251"/>
      <c r="C280" s="251"/>
      <c r="D280" s="251"/>
      <c r="E280" s="251"/>
      <c r="F280" s="251"/>
      <c r="G280" s="251"/>
      <c r="H280" s="251"/>
      <c r="I280" s="251"/>
      <c r="J280" s="251"/>
      <c r="K280" s="251"/>
      <c r="L280" s="251"/>
      <c r="M280" s="251"/>
      <c r="N280" s="251"/>
      <c r="O280" s="252"/>
      <c r="P280" s="296" t="s">
        <v>1616</v>
      </c>
      <c r="Q280" s="253"/>
      <c r="R280" s="297" t="s">
        <v>547</v>
      </c>
      <c r="S280" s="298"/>
      <c r="T280" s="298"/>
      <c r="U280" s="298"/>
      <c r="V280" s="298"/>
      <c r="W280" s="299"/>
      <c r="X280" s="297" t="s">
        <v>547</v>
      </c>
      <c r="Y280" s="298"/>
      <c r="Z280" s="298"/>
      <c r="AA280" s="298"/>
      <c r="AB280" s="298"/>
      <c r="AC280" s="300"/>
      <c r="AD280" s="189"/>
    </row>
    <row r="281" spans="1:30">
      <c r="A281" s="295" t="s">
        <v>863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  <c r="O281" s="252"/>
      <c r="P281" s="296" t="s">
        <v>1617</v>
      </c>
      <c r="Q281" s="253"/>
      <c r="R281" s="297" t="s">
        <v>547</v>
      </c>
      <c r="S281" s="298"/>
      <c r="T281" s="298"/>
      <c r="U281" s="298"/>
      <c r="V281" s="298"/>
      <c r="W281" s="299"/>
      <c r="X281" s="297" t="s">
        <v>547</v>
      </c>
      <c r="Y281" s="298"/>
      <c r="Z281" s="298"/>
      <c r="AA281" s="298"/>
      <c r="AB281" s="298"/>
      <c r="AC281" s="300"/>
      <c r="AD281" s="189"/>
    </row>
    <row r="282" spans="1:30">
      <c r="A282" s="295" t="s">
        <v>864</v>
      </c>
      <c r="B282" s="251"/>
      <c r="C282" s="251"/>
      <c r="D282" s="251"/>
      <c r="E282" s="251"/>
      <c r="F282" s="251"/>
      <c r="G282" s="251"/>
      <c r="H282" s="251"/>
      <c r="I282" s="251"/>
      <c r="J282" s="251"/>
      <c r="K282" s="251"/>
      <c r="L282" s="251"/>
      <c r="M282" s="251"/>
      <c r="N282" s="251"/>
      <c r="O282" s="252"/>
      <c r="P282" s="296" t="s">
        <v>1618</v>
      </c>
      <c r="Q282" s="253"/>
      <c r="R282" s="297" t="s">
        <v>547</v>
      </c>
      <c r="S282" s="298"/>
      <c r="T282" s="298"/>
      <c r="U282" s="298"/>
      <c r="V282" s="298"/>
      <c r="W282" s="299"/>
      <c r="X282" s="297" t="s">
        <v>547</v>
      </c>
      <c r="Y282" s="298"/>
      <c r="Z282" s="298"/>
      <c r="AA282" s="298"/>
      <c r="AB282" s="298"/>
      <c r="AC282" s="300"/>
      <c r="AD282" s="189"/>
    </row>
    <row r="283" spans="1:30">
      <c r="A283" s="295" t="s">
        <v>865</v>
      </c>
      <c r="B283" s="251"/>
      <c r="C283" s="251"/>
      <c r="D283" s="251"/>
      <c r="E283" s="251"/>
      <c r="F283" s="251"/>
      <c r="G283" s="251"/>
      <c r="H283" s="251"/>
      <c r="I283" s="251"/>
      <c r="J283" s="251"/>
      <c r="K283" s="251"/>
      <c r="L283" s="251"/>
      <c r="M283" s="251"/>
      <c r="N283" s="251"/>
      <c r="O283" s="252"/>
      <c r="P283" s="296" t="s">
        <v>1619</v>
      </c>
      <c r="Q283" s="253"/>
      <c r="R283" s="297" t="s">
        <v>547</v>
      </c>
      <c r="S283" s="298"/>
      <c r="T283" s="298"/>
      <c r="U283" s="298"/>
      <c r="V283" s="298"/>
      <c r="W283" s="299"/>
      <c r="X283" s="297" t="s">
        <v>547</v>
      </c>
      <c r="Y283" s="298"/>
      <c r="Z283" s="298"/>
      <c r="AA283" s="298"/>
      <c r="AB283" s="298"/>
      <c r="AC283" s="300"/>
      <c r="AD283" s="189"/>
    </row>
    <row r="284" spans="1:30">
      <c r="A284" s="295" t="s">
        <v>866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  <c r="O284" s="252"/>
      <c r="P284" s="296" t="s">
        <v>1620</v>
      </c>
      <c r="Q284" s="253"/>
      <c r="R284" s="297" t="s">
        <v>547</v>
      </c>
      <c r="S284" s="298"/>
      <c r="T284" s="298"/>
      <c r="U284" s="298"/>
      <c r="V284" s="298"/>
      <c r="W284" s="299"/>
      <c r="X284" s="297" t="s">
        <v>547</v>
      </c>
      <c r="Y284" s="298"/>
      <c r="Z284" s="298"/>
      <c r="AA284" s="298"/>
      <c r="AB284" s="298"/>
      <c r="AC284" s="300"/>
      <c r="AD284" s="189"/>
    </row>
    <row r="285" spans="1:30">
      <c r="A285" s="295" t="s">
        <v>867</v>
      </c>
      <c r="B285" s="251"/>
      <c r="C285" s="251"/>
      <c r="D285" s="251"/>
      <c r="E285" s="251"/>
      <c r="F285" s="251"/>
      <c r="G285" s="251"/>
      <c r="H285" s="251"/>
      <c r="I285" s="251"/>
      <c r="J285" s="251"/>
      <c r="K285" s="251"/>
      <c r="L285" s="251"/>
      <c r="M285" s="251"/>
      <c r="N285" s="251"/>
      <c r="O285" s="252"/>
      <c r="P285" s="296" t="s">
        <v>1621</v>
      </c>
      <c r="Q285" s="253"/>
      <c r="R285" s="297" t="s">
        <v>547</v>
      </c>
      <c r="S285" s="298"/>
      <c r="T285" s="298"/>
      <c r="U285" s="298"/>
      <c r="V285" s="298"/>
      <c r="W285" s="299"/>
      <c r="X285" s="297" t="s">
        <v>547</v>
      </c>
      <c r="Y285" s="298"/>
      <c r="Z285" s="298"/>
      <c r="AA285" s="298"/>
      <c r="AB285" s="298"/>
      <c r="AC285" s="300"/>
      <c r="AD285" s="189"/>
    </row>
    <row r="286" spans="1:30">
      <c r="A286" s="295" t="s">
        <v>868</v>
      </c>
      <c r="B286" s="251"/>
      <c r="C286" s="251"/>
      <c r="D286" s="251"/>
      <c r="E286" s="251"/>
      <c r="F286" s="251"/>
      <c r="G286" s="251"/>
      <c r="H286" s="251"/>
      <c r="I286" s="251"/>
      <c r="J286" s="251"/>
      <c r="K286" s="251"/>
      <c r="L286" s="251"/>
      <c r="M286" s="251"/>
      <c r="N286" s="251"/>
      <c r="O286" s="252"/>
      <c r="P286" s="296" t="s">
        <v>1622</v>
      </c>
      <c r="Q286" s="253"/>
      <c r="R286" s="297" t="s">
        <v>547</v>
      </c>
      <c r="S286" s="298"/>
      <c r="T286" s="298"/>
      <c r="U286" s="298"/>
      <c r="V286" s="298"/>
      <c r="W286" s="299"/>
      <c r="X286" s="297" t="s">
        <v>547</v>
      </c>
      <c r="Y286" s="298"/>
      <c r="Z286" s="298"/>
      <c r="AA286" s="298"/>
      <c r="AB286" s="298"/>
      <c r="AC286" s="300"/>
      <c r="AD286" s="189"/>
    </row>
    <row r="287" spans="1:30">
      <c r="A287" s="295" t="s">
        <v>869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  <c r="O287" s="252"/>
      <c r="P287" s="296" t="s">
        <v>1623</v>
      </c>
      <c r="Q287" s="253"/>
      <c r="R287" s="297" t="s">
        <v>547</v>
      </c>
      <c r="S287" s="298"/>
      <c r="T287" s="298"/>
      <c r="U287" s="298"/>
      <c r="V287" s="298"/>
      <c r="W287" s="299"/>
      <c r="X287" s="297" t="s">
        <v>547</v>
      </c>
      <c r="Y287" s="298"/>
      <c r="Z287" s="298"/>
      <c r="AA287" s="298"/>
      <c r="AB287" s="298"/>
      <c r="AC287" s="300"/>
      <c r="AD287" s="189"/>
    </row>
    <row r="288" spans="1:30">
      <c r="A288" s="295" t="s">
        <v>870</v>
      </c>
      <c r="B288" s="251"/>
      <c r="C288" s="251"/>
      <c r="D288" s="251"/>
      <c r="E288" s="251"/>
      <c r="F288" s="251"/>
      <c r="G288" s="251"/>
      <c r="H288" s="251"/>
      <c r="I288" s="251"/>
      <c r="J288" s="251"/>
      <c r="K288" s="251"/>
      <c r="L288" s="251"/>
      <c r="M288" s="251"/>
      <c r="N288" s="251"/>
      <c r="O288" s="252"/>
      <c r="P288" s="296" t="s">
        <v>1624</v>
      </c>
      <c r="Q288" s="253"/>
      <c r="R288" s="297" t="s">
        <v>547</v>
      </c>
      <c r="S288" s="298"/>
      <c r="T288" s="298"/>
      <c r="U288" s="298"/>
      <c r="V288" s="298"/>
      <c r="W288" s="299"/>
      <c r="X288" s="297" t="s">
        <v>547</v>
      </c>
      <c r="Y288" s="298"/>
      <c r="Z288" s="298"/>
      <c r="AA288" s="298"/>
      <c r="AB288" s="298"/>
      <c r="AC288" s="300"/>
      <c r="AD288" s="189"/>
    </row>
    <row r="289" spans="1:30">
      <c r="A289" s="295" t="s">
        <v>871</v>
      </c>
      <c r="B289" s="251"/>
      <c r="C289" s="251"/>
      <c r="D289" s="251"/>
      <c r="E289" s="251"/>
      <c r="F289" s="251"/>
      <c r="G289" s="251"/>
      <c r="H289" s="251"/>
      <c r="I289" s="251"/>
      <c r="J289" s="251"/>
      <c r="K289" s="251"/>
      <c r="L289" s="251"/>
      <c r="M289" s="251"/>
      <c r="N289" s="251"/>
      <c r="O289" s="252"/>
      <c r="P289" s="296" t="s">
        <v>1625</v>
      </c>
      <c r="Q289" s="253"/>
      <c r="R289" s="297" t="s">
        <v>547</v>
      </c>
      <c r="S289" s="298"/>
      <c r="T289" s="298"/>
      <c r="U289" s="298"/>
      <c r="V289" s="298"/>
      <c r="W289" s="299"/>
      <c r="X289" s="297" t="s">
        <v>547</v>
      </c>
      <c r="Y289" s="298"/>
      <c r="Z289" s="298"/>
      <c r="AA289" s="298"/>
      <c r="AB289" s="298"/>
      <c r="AC289" s="300"/>
      <c r="AD289" s="189"/>
    </row>
    <row r="290" spans="1:30">
      <c r="A290" s="295" t="s">
        <v>872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  <c r="O290" s="252"/>
      <c r="P290" s="296" t="s">
        <v>1626</v>
      </c>
      <c r="Q290" s="253"/>
      <c r="R290" s="297" t="s">
        <v>189</v>
      </c>
      <c r="S290" s="298"/>
      <c r="T290" s="298"/>
      <c r="U290" s="298"/>
      <c r="V290" s="298"/>
      <c r="W290" s="299"/>
      <c r="X290" s="297" t="s">
        <v>189</v>
      </c>
      <c r="Y290" s="298"/>
      <c r="Z290" s="298"/>
      <c r="AA290" s="298"/>
      <c r="AB290" s="298"/>
      <c r="AC290" s="300"/>
      <c r="AD290" s="189"/>
    </row>
    <row r="291" spans="1:30">
      <c r="A291" s="316" t="s">
        <v>873</v>
      </c>
      <c r="B291" s="317"/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8"/>
      <c r="P291" s="319" t="s">
        <v>1627</v>
      </c>
      <c r="Q291" s="320"/>
      <c r="R291" s="321">
        <v>509070551</v>
      </c>
      <c r="S291" s="322"/>
      <c r="T291" s="322"/>
      <c r="U291" s="322"/>
      <c r="V291" s="322"/>
      <c r="W291" s="323"/>
      <c r="X291" s="321">
        <f>SUM(X52+X88+X193+X229+X264)</f>
        <v>642212166</v>
      </c>
      <c r="Y291" s="322"/>
      <c r="Z291" s="322"/>
      <c r="AA291" s="322"/>
      <c r="AB291" s="322"/>
      <c r="AC291" s="324"/>
      <c r="AD291" s="185">
        <v>685745104</v>
      </c>
    </row>
    <row r="292" spans="1:30">
      <c r="A292" s="295" t="s">
        <v>874</v>
      </c>
      <c r="B292" s="251"/>
      <c r="C292" s="251"/>
      <c r="D292" s="251"/>
      <c r="E292" s="251"/>
      <c r="F292" s="251"/>
      <c r="G292" s="251"/>
      <c r="H292" s="251"/>
      <c r="I292" s="251"/>
      <c r="J292" s="251"/>
      <c r="K292" s="251"/>
      <c r="L292" s="251"/>
      <c r="M292" s="251"/>
      <c r="N292" s="251"/>
      <c r="O292" s="252"/>
      <c r="P292" s="296">
        <v>1</v>
      </c>
      <c r="Q292" s="253"/>
      <c r="R292" s="297" t="s">
        <v>189</v>
      </c>
      <c r="S292" s="298"/>
      <c r="T292" s="298"/>
      <c r="U292" s="298"/>
      <c r="V292" s="298"/>
      <c r="W292" s="299"/>
      <c r="X292" s="297" t="s">
        <v>189</v>
      </c>
      <c r="Y292" s="298"/>
      <c r="Z292" s="298"/>
      <c r="AA292" s="298"/>
      <c r="AB292" s="298"/>
      <c r="AC292" s="300"/>
      <c r="AD292" s="198"/>
    </row>
    <row r="293" spans="1:30">
      <c r="A293" s="295" t="s">
        <v>875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  <c r="O293" s="252"/>
      <c r="P293" s="296">
        <v>2</v>
      </c>
      <c r="Q293" s="253"/>
      <c r="R293" s="297" t="s">
        <v>189</v>
      </c>
      <c r="S293" s="298"/>
      <c r="T293" s="298"/>
      <c r="U293" s="298"/>
      <c r="V293" s="298"/>
      <c r="W293" s="299"/>
      <c r="X293" s="297" t="s">
        <v>189</v>
      </c>
      <c r="Y293" s="298"/>
      <c r="Z293" s="298"/>
      <c r="AA293" s="298"/>
      <c r="AB293" s="298"/>
      <c r="AC293" s="300"/>
      <c r="AD293" s="198"/>
    </row>
    <row r="294" spans="1:30">
      <c r="A294" s="295" t="s">
        <v>876</v>
      </c>
      <c r="B294" s="251"/>
      <c r="C294" s="251"/>
      <c r="D294" s="251"/>
      <c r="E294" s="251"/>
      <c r="F294" s="251"/>
      <c r="G294" s="251"/>
      <c r="H294" s="251"/>
      <c r="I294" s="251"/>
      <c r="J294" s="251"/>
      <c r="K294" s="251"/>
      <c r="L294" s="251"/>
      <c r="M294" s="251"/>
      <c r="N294" s="251"/>
      <c r="O294" s="252"/>
      <c r="P294" s="296">
        <v>3</v>
      </c>
      <c r="Q294" s="253"/>
      <c r="R294" s="297" t="s">
        <v>189</v>
      </c>
      <c r="S294" s="298"/>
      <c r="T294" s="298"/>
      <c r="U294" s="298"/>
      <c r="V294" s="298"/>
      <c r="W294" s="299"/>
      <c r="X294" s="297" t="s">
        <v>189</v>
      </c>
      <c r="Y294" s="298"/>
      <c r="Z294" s="298"/>
      <c r="AA294" s="298"/>
      <c r="AB294" s="298"/>
      <c r="AC294" s="300"/>
      <c r="AD294" s="198"/>
    </row>
    <row r="295" spans="1:30">
      <c r="A295" s="295" t="s">
        <v>877</v>
      </c>
      <c r="B295" s="251"/>
      <c r="C295" s="251"/>
      <c r="D295" s="251"/>
      <c r="E295" s="251"/>
      <c r="F295" s="251"/>
      <c r="G295" s="251"/>
      <c r="H295" s="251"/>
      <c r="I295" s="251"/>
      <c r="J295" s="251"/>
      <c r="K295" s="251"/>
      <c r="L295" s="251"/>
      <c r="M295" s="251"/>
      <c r="N295" s="251"/>
      <c r="O295" s="252"/>
      <c r="P295" s="296">
        <v>4</v>
      </c>
      <c r="Q295" s="253"/>
      <c r="R295" s="297" t="s">
        <v>189</v>
      </c>
      <c r="S295" s="298"/>
      <c r="T295" s="298"/>
      <c r="U295" s="298"/>
      <c r="V295" s="298"/>
      <c r="W295" s="299"/>
      <c r="X295" s="297" t="s">
        <v>189</v>
      </c>
      <c r="Y295" s="298"/>
      <c r="Z295" s="298"/>
      <c r="AA295" s="298"/>
      <c r="AB295" s="298"/>
      <c r="AC295" s="300"/>
      <c r="AD295" s="189"/>
    </row>
    <row r="296" spans="1:30">
      <c r="A296" s="295" t="s">
        <v>878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  <c r="O296" s="252"/>
      <c r="P296" s="296">
        <v>5</v>
      </c>
      <c r="Q296" s="253"/>
      <c r="R296" s="297" t="s">
        <v>189</v>
      </c>
      <c r="S296" s="298"/>
      <c r="T296" s="298"/>
      <c r="U296" s="298"/>
      <c r="V296" s="298"/>
      <c r="W296" s="299"/>
      <c r="X296" s="297" t="s">
        <v>189</v>
      </c>
      <c r="Y296" s="298"/>
      <c r="Z296" s="298"/>
      <c r="AA296" s="298"/>
      <c r="AB296" s="298"/>
      <c r="AC296" s="300"/>
      <c r="AD296" s="189"/>
    </row>
    <row r="297" spans="1:30">
      <c r="A297" s="295" t="s">
        <v>879</v>
      </c>
      <c r="B297" s="251"/>
      <c r="C297" s="251"/>
      <c r="D297" s="251"/>
      <c r="E297" s="251"/>
      <c r="F297" s="251"/>
      <c r="G297" s="251"/>
      <c r="H297" s="251"/>
      <c r="I297" s="251"/>
      <c r="J297" s="251"/>
      <c r="K297" s="251"/>
      <c r="L297" s="251"/>
      <c r="M297" s="251"/>
      <c r="N297" s="251"/>
      <c r="O297" s="252"/>
      <c r="P297" s="296">
        <v>6</v>
      </c>
      <c r="Q297" s="253"/>
      <c r="R297" s="297" t="s">
        <v>547</v>
      </c>
      <c r="S297" s="298"/>
      <c r="T297" s="298"/>
      <c r="U297" s="298"/>
      <c r="V297" s="298"/>
      <c r="W297" s="299"/>
      <c r="X297" s="297" t="s">
        <v>547</v>
      </c>
      <c r="Y297" s="298"/>
      <c r="Z297" s="298"/>
      <c r="AA297" s="298"/>
      <c r="AB297" s="298"/>
      <c r="AC297" s="300"/>
      <c r="AD297" s="189"/>
    </row>
    <row r="298" spans="1:30">
      <c r="A298" s="295" t="s">
        <v>880</v>
      </c>
      <c r="B298" s="251"/>
      <c r="C298" s="251"/>
      <c r="D298" s="251"/>
      <c r="E298" s="251"/>
      <c r="F298" s="251"/>
      <c r="G298" s="251"/>
      <c r="H298" s="251"/>
      <c r="I298" s="251"/>
      <c r="J298" s="251"/>
      <c r="K298" s="251"/>
      <c r="L298" s="251"/>
      <c r="M298" s="251"/>
      <c r="N298" s="251"/>
      <c r="O298" s="252"/>
      <c r="P298" s="296">
        <v>7</v>
      </c>
      <c r="Q298" s="253"/>
      <c r="R298" s="297" t="s">
        <v>547</v>
      </c>
      <c r="S298" s="298"/>
      <c r="T298" s="298"/>
      <c r="U298" s="298"/>
      <c r="V298" s="298"/>
      <c r="W298" s="299"/>
      <c r="X298" s="297" t="s">
        <v>547</v>
      </c>
      <c r="Y298" s="298"/>
      <c r="Z298" s="298"/>
      <c r="AA298" s="298"/>
      <c r="AB298" s="298"/>
      <c r="AC298" s="300"/>
      <c r="AD298" s="189"/>
    </row>
    <row r="299" spans="1:30">
      <c r="A299" s="295" t="s">
        <v>881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  <c r="O299" s="252"/>
      <c r="P299" s="296">
        <v>8</v>
      </c>
      <c r="Q299" s="253"/>
      <c r="R299" s="297" t="s">
        <v>189</v>
      </c>
      <c r="S299" s="298"/>
      <c r="T299" s="298"/>
      <c r="U299" s="298"/>
      <c r="V299" s="298"/>
      <c r="W299" s="299"/>
      <c r="X299" s="297" t="s">
        <v>189</v>
      </c>
      <c r="Y299" s="298"/>
      <c r="Z299" s="298"/>
      <c r="AA299" s="298"/>
      <c r="AB299" s="298"/>
      <c r="AC299" s="300"/>
      <c r="AD299" s="189"/>
    </row>
    <row r="300" spans="1:30">
      <c r="A300" s="295" t="s">
        <v>882</v>
      </c>
      <c r="B300" s="251"/>
      <c r="C300" s="251"/>
      <c r="D300" s="251"/>
      <c r="E300" s="251"/>
      <c r="F300" s="251"/>
      <c r="G300" s="251"/>
      <c r="H300" s="251"/>
      <c r="I300" s="251"/>
      <c r="J300" s="251"/>
      <c r="K300" s="251"/>
      <c r="L300" s="251"/>
      <c r="M300" s="251"/>
      <c r="N300" s="251"/>
      <c r="O300" s="252"/>
      <c r="P300" s="296">
        <v>9</v>
      </c>
      <c r="Q300" s="253"/>
      <c r="R300" s="297" t="s">
        <v>189</v>
      </c>
      <c r="S300" s="298"/>
      <c r="T300" s="298"/>
      <c r="U300" s="298"/>
      <c r="V300" s="298"/>
      <c r="W300" s="299"/>
      <c r="X300" s="297" t="s">
        <v>189</v>
      </c>
      <c r="Y300" s="298"/>
      <c r="Z300" s="298"/>
      <c r="AA300" s="298"/>
      <c r="AB300" s="298"/>
      <c r="AC300" s="300"/>
      <c r="AD300" s="189"/>
    </row>
    <row r="301" spans="1:30">
      <c r="A301" s="295" t="s">
        <v>883</v>
      </c>
      <c r="B301" s="251"/>
      <c r="C301" s="251"/>
      <c r="D301" s="251"/>
      <c r="E301" s="251"/>
      <c r="F301" s="251"/>
      <c r="G301" s="251"/>
      <c r="H301" s="251"/>
      <c r="I301" s="251"/>
      <c r="J301" s="251"/>
      <c r="K301" s="251"/>
      <c r="L301" s="251"/>
      <c r="M301" s="251"/>
      <c r="N301" s="251"/>
      <c r="O301" s="252"/>
      <c r="P301" s="296">
        <v>10</v>
      </c>
      <c r="Q301" s="253"/>
      <c r="R301" s="297" t="s">
        <v>189</v>
      </c>
      <c r="S301" s="298"/>
      <c r="T301" s="298"/>
      <c r="U301" s="298"/>
      <c r="V301" s="298"/>
      <c r="W301" s="299"/>
      <c r="X301" s="297" t="s">
        <v>189</v>
      </c>
      <c r="Y301" s="298"/>
      <c r="Z301" s="298"/>
      <c r="AA301" s="298"/>
      <c r="AB301" s="298"/>
      <c r="AC301" s="300"/>
      <c r="AD301" s="189"/>
    </row>
    <row r="302" spans="1:30">
      <c r="A302" s="295" t="s">
        <v>884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  <c r="O302" s="252"/>
      <c r="P302" s="296">
        <v>11</v>
      </c>
      <c r="Q302" s="253"/>
      <c r="R302" s="297" t="s">
        <v>189</v>
      </c>
      <c r="S302" s="298"/>
      <c r="T302" s="298"/>
      <c r="U302" s="298"/>
      <c r="V302" s="298"/>
      <c r="W302" s="299"/>
      <c r="X302" s="297" t="s">
        <v>189</v>
      </c>
      <c r="Y302" s="298"/>
      <c r="Z302" s="298"/>
      <c r="AA302" s="298"/>
      <c r="AB302" s="298"/>
      <c r="AC302" s="300"/>
      <c r="AD302" s="189"/>
    </row>
    <row r="303" spans="1:30">
      <c r="A303" s="295" t="s">
        <v>885</v>
      </c>
      <c r="B303" s="251"/>
      <c r="C303" s="251"/>
      <c r="D303" s="251"/>
      <c r="E303" s="251"/>
      <c r="F303" s="251"/>
      <c r="G303" s="251"/>
      <c r="H303" s="251"/>
      <c r="I303" s="251"/>
      <c r="J303" s="251"/>
      <c r="K303" s="251"/>
      <c r="L303" s="251"/>
      <c r="M303" s="251"/>
      <c r="N303" s="251"/>
      <c r="O303" s="252"/>
      <c r="P303" s="296">
        <v>12</v>
      </c>
      <c r="Q303" s="253"/>
      <c r="R303" s="310">
        <v>130145286</v>
      </c>
      <c r="S303" s="254"/>
      <c r="T303" s="254"/>
      <c r="U303" s="254"/>
      <c r="V303" s="254"/>
      <c r="W303" s="255"/>
      <c r="X303" s="310">
        <v>130180295</v>
      </c>
      <c r="Y303" s="254"/>
      <c r="Z303" s="254"/>
      <c r="AA303" s="254"/>
      <c r="AB303" s="254"/>
      <c r="AC303" s="311"/>
      <c r="AD303" s="189">
        <v>130180295</v>
      </c>
    </row>
    <row r="304" spans="1:30">
      <c r="A304" s="295" t="s">
        <v>886</v>
      </c>
      <c r="B304" s="251"/>
      <c r="C304" s="251"/>
      <c r="D304" s="251"/>
      <c r="E304" s="251"/>
      <c r="F304" s="251"/>
      <c r="G304" s="251"/>
      <c r="H304" s="251"/>
      <c r="I304" s="251"/>
      <c r="J304" s="251"/>
      <c r="K304" s="251"/>
      <c r="L304" s="251"/>
      <c r="M304" s="251"/>
      <c r="N304" s="251"/>
      <c r="O304" s="252"/>
      <c r="P304" s="296">
        <v>13</v>
      </c>
      <c r="Q304" s="253"/>
      <c r="R304" s="297" t="s">
        <v>189</v>
      </c>
      <c r="S304" s="298"/>
      <c r="T304" s="298"/>
      <c r="U304" s="298"/>
      <c r="V304" s="298"/>
      <c r="W304" s="299"/>
      <c r="X304" s="297" t="s">
        <v>189</v>
      </c>
      <c r="Y304" s="298"/>
      <c r="Z304" s="298"/>
      <c r="AA304" s="298"/>
      <c r="AB304" s="298"/>
      <c r="AC304" s="300"/>
      <c r="AD304" s="189"/>
    </row>
    <row r="305" spans="1:30">
      <c r="A305" s="295" t="s">
        <v>887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2"/>
      <c r="P305" s="296">
        <v>14</v>
      </c>
      <c r="Q305" s="253"/>
      <c r="R305" s="310">
        <v>130145286</v>
      </c>
      <c r="S305" s="254"/>
      <c r="T305" s="254"/>
      <c r="U305" s="254"/>
      <c r="V305" s="254"/>
      <c r="W305" s="255"/>
      <c r="X305" s="310">
        <v>130180295</v>
      </c>
      <c r="Y305" s="254"/>
      <c r="Z305" s="254"/>
      <c r="AA305" s="254"/>
      <c r="AB305" s="254"/>
      <c r="AC305" s="311"/>
      <c r="AD305" s="189">
        <v>130180295</v>
      </c>
    </row>
    <row r="306" spans="1:30">
      <c r="A306" s="295" t="s">
        <v>888</v>
      </c>
      <c r="B306" s="251"/>
      <c r="C306" s="251"/>
      <c r="D306" s="251"/>
      <c r="E306" s="251"/>
      <c r="F306" s="251"/>
      <c r="G306" s="251"/>
      <c r="H306" s="251"/>
      <c r="I306" s="251"/>
      <c r="J306" s="251"/>
      <c r="K306" s="251"/>
      <c r="L306" s="251"/>
      <c r="M306" s="251"/>
      <c r="N306" s="251"/>
      <c r="O306" s="252"/>
      <c r="P306" s="296">
        <v>15</v>
      </c>
      <c r="Q306" s="253"/>
      <c r="R306" s="297" t="s">
        <v>189</v>
      </c>
      <c r="S306" s="298"/>
      <c r="T306" s="298"/>
      <c r="U306" s="298"/>
      <c r="V306" s="298"/>
      <c r="W306" s="299"/>
      <c r="X306" s="297" t="s">
        <v>189</v>
      </c>
      <c r="Y306" s="298"/>
      <c r="Z306" s="298"/>
      <c r="AA306" s="298"/>
      <c r="AB306" s="298"/>
      <c r="AC306" s="300"/>
      <c r="AD306" s="189">
        <v>5724400</v>
      </c>
    </row>
    <row r="307" spans="1:30">
      <c r="A307" s="295" t="s">
        <v>889</v>
      </c>
      <c r="B307" s="251"/>
      <c r="C307" s="251"/>
      <c r="D307" s="251"/>
      <c r="E307" s="251"/>
      <c r="F307" s="251"/>
      <c r="G307" s="251"/>
      <c r="H307" s="251"/>
      <c r="I307" s="251"/>
      <c r="J307" s="251"/>
      <c r="K307" s="251"/>
      <c r="L307" s="251"/>
      <c r="M307" s="251"/>
      <c r="N307" s="251"/>
      <c r="O307" s="252"/>
      <c r="P307" s="296">
        <v>16</v>
      </c>
      <c r="Q307" s="253"/>
      <c r="R307" s="297" t="s">
        <v>547</v>
      </c>
      <c r="S307" s="298"/>
      <c r="T307" s="298"/>
      <c r="U307" s="298"/>
      <c r="V307" s="298"/>
      <c r="W307" s="299"/>
      <c r="X307" s="297" t="s">
        <v>547</v>
      </c>
      <c r="Y307" s="298"/>
      <c r="Z307" s="298"/>
      <c r="AA307" s="298"/>
      <c r="AB307" s="298"/>
      <c r="AC307" s="300"/>
      <c r="AD307" s="189"/>
    </row>
    <row r="308" spans="1:30">
      <c r="A308" s="295" t="s">
        <v>890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  <c r="O308" s="252"/>
      <c r="P308" s="296">
        <v>17</v>
      </c>
      <c r="Q308" s="253"/>
      <c r="R308" s="312" t="s">
        <v>547</v>
      </c>
      <c r="S308" s="313"/>
      <c r="T308" s="313"/>
      <c r="U308" s="313"/>
      <c r="V308" s="313"/>
      <c r="W308" s="314"/>
      <c r="X308" s="312" t="s">
        <v>547</v>
      </c>
      <c r="Y308" s="313"/>
      <c r="Z308" s="313"/>
      <c r="AA308" s="313"/>
      <c r="AB308" s="313"/>
      <c r="AC308" s="315"/>
      <c r="AD308" s="189"/>
    </row>
    <row r="309" spans="1:30">
      <c r="A309" s="295" t="s">
        <v>891</v>
      </c>
      <c r="B309" s="251"/>
      <c r="C309" s="251"/>
      <c r="D309" s="251"/>
      <c r="E309" s="251"/>
      <c r="F309" s="251"/>
      <c r="G309" s="251"/>
      <c r="H309" s="251"/>
      <c r="I309" s="251"/>
      <c r="J309" s="251"/>
      <c r="K309" s="251"/>
      <c r="L309" s="251"/>
      <c r="M309" s="251"/>
      <c r="N309" s="251"/>
      <c r="O309" s="252"/>
      <c r="P309" s="296">
        <v>18</v>
      </c>
      <c r="Q309" s="253"/>
      <c r="R309" s="297" t="s">
        <v>189</v>
      </c>
      <c r="S309" s="298"/>
      <c r="T309" s="298"/>
      <c r="U309" s="298"/>
      <c r="V309" s="298"/>
      <c r="W309" s="299"/>
      <c r="X309" s="297" t="s">
        <v>189</v>
      </c>
      <c r="Y309" s="298"/>
      <c r="Z309" s="298"/>
      <c r="AA309" s="298"/>
      <c r="AB309" s="298"/>
      <c r="AC309" s="300"/>
      <c r="AD309" s="189"/>
    </row>
    <row r="310" spans="1:30">
      <c r="A310" s="295" t="s">
        <v>892</v>
      </c>
      <c r="B310" s="251"/>
      <c r="C310" s="251"/>
      <c r="D310" s="251"/>
      <c r="E310" s="251"/>
      <c r="F310" s="251"/>
      <c r="G310" s="251"/>
      <c r="H310" s="251"/>
      <c r="I310" s="251"/>
      <c r="J310" s="251"/>
      <c r="K310" s="251"/>
      <c r="L310" s="251"/>
      <c r="M310" s="251"/>
      <c r="N310" s="251"/>
      <c r="O310" s="252"/>
      <c r="P310" s="296">
        <v>19</v>
      </c>
      <c r="Q310" s="253"/>
      <c r="R310" s="297" t="s">
        <v>547</v>
      </c>
      <c r="S310" s="298"/>
      <c r="T310" s="298"/>
      <c r="U310" s="298"/>
      <c r="V310" s="298"/>
      <c r="W310" s="299"/>
      <c r="X310" s="297" t="s">
        <v>547</v>
      </c>
      <c r="Y310" s="298"/>
      <c r="Z310" s="298"/>
      <c r="AA310" s="298"/>
      <c r="AB310" s="298"/>
      <c r="AC310" s="300"/>
      <c r="AD310" s="189"/>
    </row>
    <row r="311" spans="1:30">
      <c r="A311" s="295" t="s">
        <v>893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  <c r="O311" s="252"/>
      <c r="P311" s="296">
        <v>20</v>
      </c>
      <c r="Q311" s="253"/>
      <c r="R311" s="297" t="s">
        <v>547</v>
      </c>
      <c r="S311" s="298"/>
      <c r="T311" s="298"/>
      <c r="U311" s="298"/>
      <c r="V311" s="298"/>
      <c r="W311" s="299"/>
      <c r="X311" s="297" t="s">
        <v>547</v>
      </c>
      <c r="Y311" s="298"/>
      <c r="Z311" s="298"/>
      <c r="AA311" s="298"/>
      <c r="AB311" s="298"/>
      <c r="AC311" s="300"/>
      <c r="AD311" s="189"/>
    </row>
    <row r="312" spans="1:30">
      <c r="A312" s="295" t="s">
        <v>894</v>
      </c>
      <c r="B312" s="251"/>
      <c r="C312" s="251"/>
      <c r="D312" s="251"/>
      <c r="E312" s="251"/>
      <c r="F312" s="251"/>
      <c r="G312" s="251"/>
      <c r="H312" s="251"/>
      <c r="I312" s="251"/>
      <c r="J312" s="251"/>
      <c r="K312" s="251"/>
      <c r="L312" s="251"/>
      <c r="M312" s="251"/>
      <c r="N312" s="251"/>
      <c r="O312" s="252"/>
      <c r="P312" s="296">
        <v>21</v>
      </c>
      <c r="Q312" s="253"/>
      <c r="R312" s="297" t="s">
        <v>547</v>
      </c>
      <c r="S312" s="298"/>
      <c r="T312" s="298"/>
      <c r="U312" s="298"/>
      <c r="V312" s="298"/>
      <c r="W312" s="299"/>
      <c r="X312" s="297" t="s">
        <v>547</v>
      </c>
      <c r="Y312" s="298"/>
      <c r="Z312" s="298"/>
      <c r="AA312" s="298"/>
      <c r="AB312" s="298"/>
      <c r="AC312" s="300"/>
      <c r="AD312" s="189"/>
    </row>
    <row r="313" spans="1:30">
      <c r="A313" s="295" t="s">
        <v>895</v>
      </c>
      <c r="B313" s="251"/>
      <c r="C313" s="251"/>
      <c r="D313" s="251"/>
      <c r="E313" s="251"/>
      <c r="F313" s="251"/>
      <c r="G313" s="251"/>
      <c r="H313" s="251"/>
      <c r="I313" s="251"/>
      <c r="J313" s="251"/>
      <c r="K313" s="251"/>
      <c r="L313" s="251"/>
      <c r="M313" s="251"/>
      <c r="N313" s="251"/>
      <c r="O313" s="252"/>
      <c r="P313" s="296">
        <v>22</v>
      </c>
      <c r="Q313" s="253"/>
      <c r="R313" s="297" t="s">
        <v>547</v>
      </c>
      <c r="S313" s="298"/>
      <c r="T313" s="298"/>
      <c r="U313" s="298"/>
      <c r="V313" s="298"/>
      <c r="W313" s="299"/>
      <c r="X313" s="297" t="s">
        <v>547</v>
      </c>
      <c r="Y313" s="298"/>
      <c r="Z313" s="298"/>
      <c r="AA313" s="298"/>
      <c r="AB313" s="298"/>
      <c r="AC313" s="300"/>
      <c r="AD313" s="189"/>
    </row>
    <row r="314" spans="1:30">
      <c r="A314" s="295" t="s">
        <v>896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  <c r="O314" s="252"/>
      <c r="P314" s="296">
        <v>23</v>
      </c>
      <c r="Q314" s="253"/>
      <c r="R314" s="310">
        <v>130145286</v>
      </c>
      <c r="S314" s="254"/>
      <c r="T314" s="254"/>
      <c r="U314" s="254"/>
      <c r="V314" s="254"/>
      <c r="W314" s="255"/>
      <c r="X314" s="310">
        <v>130180295</v>
      </c>
      <c r="Y314" s="254"/>
      <c r="Z314" s="254"/>
      <c r="AA314" s="254"/>
      <c r="AB314" s="254"/>
      <c r="AC314" s="311"/>
      <c r="AD314" s="189">
        <f>SUM(AD305+AD306)</f>
        <v>135904695</v>
      </c>
    </row>
    <row r="315" spans="1:30">
      <c r="A315" s="295" t="s">
        <v>897</v>
      </c>
      <c r="B315" s="251"/>
      <c r="C315" s="251"/>
      <c r="D315" s="251"/>
      <c r="E315" s="251"/>
      <c r="F315" s="251"/>
      <c r="G315" s="251"/>
      <c r="H315" s="251"/>
      <c r="I315" s="251"/>
      <c r="J315" s="251"/>
      <c r="K315" s="251"/>
      <c r="L315" s="251"/>
      <c r="M315" s="251"/>
      <c r="N315" s="251"/>
      <c r="O315" s="252"/>
      <c r="P315" s="296">
        <v>24</v>
      </c>
      <c r="Q315" s="253"/>
      <c r="R315" s="297" t="s">
        <v>189</v>
      </c>
      <c r="S315" s="298"/>
      <c r="T315" s="298"/>
      <c r="U315" s="298"/>
      <c r="V315" s="298"/>
      <c r="W315" s="299"/>
      <c r="X315" s="297" t="s">
        <v>189</v>
      </c>
      <c r="Y315" s="298"/>
      <c r="Z315" s="298"/>
      <c r="AA315" s="298"/>
      <c r="AB315" s="298"/>
      <c r="AC315" s="300"/>
      <c r="AD315" s="189"/>
    </row>
    <row r="316" spans="1:30">
      <c r="A316" s="295" t="s">
        <v>898</v>
      </c>
      <c r="B316" s="251"/>
      <c r="C316" s="251"/>
      <c r="D316" s="251"/>
      <c r="E316" s="251"/>
      <c r="F316" s="251"/>
      <c r="G316" s="251"/>
      <c r="H316" s="251"/>
      <c r="I316" s="251"/>
      <c r="J316" s="251"/>
      <c r="K316" s="251"/>
      <c r="L316" s="251"/>
      <c r="M316" s="251"/>
      <c r="N316" s="251"/>
      <c r="O316" s="252"/>
      <c r="P316" s="296">
        <v>25</v>
      </c>
      <c r="Q316" s="253"/>
      <c r="R316" s="297" t="s">
        <v>189</v>
      </c>
      <c r="S316" s="298"/>
      <c r="T316" s="298"/>
      <c r="U316" s="298"/>
      <c r="V316" s="298"/>
      <c r="W316" s="299"/>
      <c r="X316" s="297" t="s">
        <v>189</v>
      </c>
      <c r="Y316" s="298"/>
      <c r="Z316" s="298"/>
      <c r="AA316" s="298"/>
      <c r="AB316" s="298"/>
      <c r="AC316" s="300"/>
      <c r="AD316" s="189"/>
    </row>
    <row r="317" spans="1:30">
      <c r="A317" s="295" t="s">
        <v>899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  <c r="O317" s="252"/>
      <c r="P317" s="296">
        <v>26</v>
      </c>
      <c r="Q317" s="253"/>
      <c r="R317" s="297" t="s">
        <v>189</v>
      </c>
      <c r="S317" s="298"/>
      <c r="T317" s="298"/>
      <c r="U317" s="298"/>
      <c r="V317" s="298"/>
      <c r="W317" s="299"/>
      <c r="X317" s="297" t="s">
        <v>189</v>
      </c>
      <c r="Y317" s="298"/>
      <c r="Z317" s="298"/>
      <c r="AA317" s="298"/>
      <c r="AB317" s="298"/>
      <c r="AC317" s="300"/>
      <c r="AD317" s="189"/>
    </row>
    <row r="318" spans="1:30">
      <c r="A318" s="295" t="s">
        <v>900</v>
      </c>
      <c r="B318" s="251"/>
      <c r="C318" s="251"/>
      <c r="D318" s="251"/>
      <c r="E318" s="251"/>
      <c r="F318" s="251"/>
      <c r="G318" s="251"/>
      <c r="H318" s="251"/>
      <c r="I318" s="251"/>
      <c r="J318" s="251"/>
      <c r="K318" s="251"/>
      <c r="L318" s="251"/>
      <c r="M318" s="251"/>
      <c r="N318" s="251"/>
      <c r="O318" s="252"/>
      <c r="P318" s="296">
        <v>27</v>
      </c>
      <c r="Q318" s="253"/>
      <c r="R318" s="297" t="s">
        <v>189</v>
      </c>
      <c r="S318" s="298"/>
      <c r="T318" s="298"/>
      <c r="U318" s="298"/>
      <c r="V318" s="298"/>
      <c r="W318" s="299"/>
      <c r="X318" s="297" t="s">
        <v>189</v>
      </c>
      <c r="Y318" s="298"/>
      <c r="Z318" s="298"/>
      <c r="AA318" s="298"/>
      <c r="AB318" s="298"/>
      <c r="AC318" s="300"/>
      <c r="AD318" s="189"/>
    </row>
    <row r="319" spans="1:30">
      <c r="A319" s="295" t="s">
        <v>901</v>
      </c>
      <c r="B319" s="251"/>
      <c r="C319" s="251"/>
      <c r="D319" s="251"/>
      <c r="E319" s="251"/>
      <c r="F319" s="251"/>
      <c r="G319" s="251"/>
      <c r="H319" s="251"/>
      <c r="I319" s="251"/>
      <c r="J319" s="251"/>
      <c r="K319" s="251"/>
      <c r="L319" s="251"/>
      <c r="M319" s="251"/>
      <c r="N319" s="251"/>
      <c r="O319" s="252"/>
      <c r="P319" s="296">
        <v>28</v>
      </c>
      <c r="Q319" s="253"/>
      <c r="R319" s="297" t="s">
        <v>189</v>
      </c>
      <c r="S319" s="298"/>
      <c r="T319" s="298"/>
      <c r="U319" s="298"/>
      <c r="V319" s="298"/>
      <c r="W319" s="299"/>
      <c r="X319" s="297" t="s">
        <v>189</v>
      </c>
      <c r="Y319" s="298"/>
      <c r="Z319" s="298"/>
      <c r="AA319" s="298"/>
      <c r="AB319" s="298"/>
      <c r="AC319" s="300"/>
      <c r="AD319" s="189"/>
    </row>
    <row r="320" spans="1:30">
      <c r="A320" s="295" t="s">
        <v>902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2"/>
      <c r="P320" s="296">
        <v>29</v>
      </c>
      <c r="Q320" s="253"/>
      <c r="R320" s="297" t="s">
        <v>189</v>
      </c>
      <c r="S320" s="298"/>
      <c r="T320" s="298"/>
      <c r="U320" s="298"/>
      <c r="V320" s="298"/>
      <c r="W320" s="299"/>
      <c r="X320" s="297" t="s">
        <v>189</v>
      </c>
      <c r="Y320" s="298"/>
      <c r="Z320" s="298"/>
      <c r="AA320" s="298"/>
      <c r="AB320" s="298"/>
      <c r="AC320" s="300"/>
      <c r="AD320" s="189"/>
    </row>
    <row r="321" spans="1:30">
      <c r="A321" s="295" t="s">
        <v>903</v>
      </c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2"/>
      <c r="P321" s="296">
        <v>30</v>
      </c>
      <c r="Q321" s="253"/>
      <c r="R321" s="297" t="s">
        <v>189</v>
      </c>
      <c r="S321" s="298"/>
      <c r="T321" s="298"/>
      <c r="U321" s="298"/>
      <c r="V321" s="298"/>
      <c r="W321" s="299"/>
      <c r="X321" s="297" t="s">
        <v>189</v>
      </c>
      <c r="Y321" s="298"/>
      <c r="Z321" s="298"/>
      <c r="AA321" s="298"/>
      <c r="AB321" s="298"/>
      <c r="AC321" s="300"/>
      <c r="AD321" s="189"/>
    </row>
    <row r="322" spans="1:30" ht="15.75" thickBot="1">
      <c r="A322" s="301" t="s">
        <v>904</v>
      </c>
      <c r="B322" s="302"/>
      <c r="C322" s="302"/>
      <c r="D322" s="302"/>
      <c r="E322" s="302"/>
      <c r="F322" s="302"/>
      <c r="G322" s="302"/>
      <c r="H322" s="302"/>
      <c r="I322" s="302"/>
      <c r="J322" s="302"/>
      <c r="K322" s="302"/>
      <c r="L322" s="302"/>
      <c r="M322" s="302"/>
      <c r="N322" s="302"/>
      <c r="O322" s="303"/>
      <c r="P322" s="304">
        <v>31</v>
      </c>
      <c r="Q322" s="305"/>
      <c r="R322" s="306" t="s">
        <v>189</v>
      </c>
      <c r="S322" s="307"/>
      <c r="T322" s="307"/>
      <c r="U322" s="307"/>
      <c r="V322" s="307"/>
      <c r="W322" s="308"/>
      <c r="X322" s="306" t="s">
        <v>189</v>
      </c>
      <c r="Y322" s="307"/>
      <c r="Z322" s="307"/>
      <c r="AA322" s="307"/>
      <c r="AB322" s="307"/>
      <c r="AC322" s="309"/>
      <c r="AD322" s="199"/>
    </row>
    <row r="323" spans="1:30" ht="15.75" thickBot="1">
      <c r="A323" s="277" t="s">
        <v>905</v>
      </c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9"/>
      <c r="P323" s="280">
        <v>32</v>
      </c>
      <c r="Q323" s="281"/>
      <c r="R323" s="282">
        <v>130145286</v>
      </c>
      <c r="S323" s="283"/>
      <c r="T323" s="283"/>
      <c r="U323" s="283"/>
      <c r="V323" s="283"/>
      <c r="W323" s="284"/>
      <c r="X323" s="282">
        <v>130180295</v>
      </c>
      <c r="Y323" s="283"/>
      <c r="Z323" s="283"/>
      <c r="AA323" s="283"/>
      <c r="AB323" s="283"/>
      <c r="AC323" s="284"/>
      <c r="AD323" s="200">
        <f>SUM(AD314)</f>
        <v>135904695</v>
      </c>
    </row>
    <row r="324" spans="1:30" ht="15.75" thickBot="1">
      <c r="A324" s="291" t="s">
        <v>906</v>
      </c>
      <c r="B324" s="292"/>
      <c r="C324" s="292"/>
      <c r="D324" s="292"/>
      <c r="E324" s="292"/>
      <c r="F324" s="292"/>
      <c r="G324" s="293"/>
      <c r="H324" s="293"/>
      <c r="I324" s="293"/>
      <c r="J324" s="293"/>
      <c r="K324" s="294"/>
      <c r="L324" s="201"/>
      <c r="M324" s="201"/>
      <c r="N324" s="201"/>
      <c r="O324" s="201"/>
      <c r="P324" s="202">
        <v>33</v>
      </c>
      <c r="Q324" s="201"/>
      <c r="R324" s="285">
        <v>639215837</v>
      </c>
      <c r="S324" s="286"/>
      <c r="T324" s="286"/>
      <c r="U324" s="286"/>
      <c r="V324" s="286"/>
      <c r="W324" s="287"/>
      <c r="X324" s="288">
        <f>SUM(X291+X323)</f>
        <v>772392461</v>
      </c>
      <c r="Y324" s="289"/>
      <c r="Z324" s="289"/>
      <c r="AA324" s="289"/>
      <c r="AB324" s="289"/>
      <c r="AC324" s="290"/>
      <c r="AD324" s="200">
        <f>SUM(AD291+AD323)</f>
        <v>821649799</v>
      </c>
    </row>
    <row r="325" spans="1:30" ht="15.75" thickTop="1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</row>
  </sheetData>
  <mergeCells count="1269">
    <mergeCell ref="A11:O11"/>
    <mergeCell ref="P11:Q11"/>
    <mergeCell ref="R11:W11"/>
    <mergeCell ref="X11:AC11"/>
    <mergeCell ref="A12:O12"/>
    <mergeCell ref="P12:Q12"/>
    <mergeCell ref="R12:W12"/>
    <mergeCell ref="X12:AC12"/>
    <mergeCell ref="A9:O9"/>
    <mergeCell ref="P9:Q9"/>
    <mergeCell ref="R9:W9"/>
    <mergeCell ref="X9:AC9"/>
    <mergeCell ref="A10:O10"/>
    <mergeCell ref="P10:Q10"/>
    <mergeCell ref="R10:W10"/>
    <mergeCell ref="X10:AC10"/>
    <mergeCell ref="A3:AD6"/>
    <mergeCell ref="A7:AC7"/>
    <mergeCell ref="A8:O8"/>
    <mergeCell ref="P8:Q8"/>
    <mergeCell ref="R8:W8"/>
    <mergeCell ref="X8:AC8"/>
    <mergeCell ref="A17:O17"/>
    <mergeCell ref="P17:Q17"/>
    <mergeCell ref="R17:W17"/>
    <mergeCell ref="X17:AC17"/>
    <mergeCell ref="A18:O18"/>
    <mergeCell ref="P18:Q18"/>
    <mergeCell ref="R18:W18"/>
    <mergeCell ref="X18:AC18"/>
    <mergeCell ref="A15:O15"/>
    <mergeCell ref="P15:Q15"/>
    <mergeCell ref="R15:W15"/>
    <mergeCell ref="X15:AC15"/>
    <mergeCell ref="A16:O16"/>
    <mergeCell ref="P16:Q16"/>
    <mergeCell ref="R16:W16"/>
    <mergeCell ref="X16:AC16"/>
    <mergeCell ref="A13:O13"/>
    <mergeCell ref="P13:Q13"/>
    <mergeCell ref="R13:W13"/>
    <mergeCell ref="X13:AC13"/>
    <mergeCell ref="A14:O14"/>
    <mergeCell ref="P14:Q14"/>
    <mergeCell ref="R14:W14"/>
    <mergeCell ref="X14:AC14"/>
    <mergeCell ref="A23:O23"/>
    <mergeCell ref="P23:Q23"/>
    <mergeCell ref="R23:W23"/>
    <mergeCell ref="X23:AC23"/>
    <mergeCell ref="A24:O24"/>
    <mergeCell ref="P24:Q24"/>
    <mergeCell ref="R24:W24"/>
    <mergeCell ref="X24:AC24"/>
    <mergeCell ref="A21:O21"/>
    <mergeCell ref="P21:Q21"/>
    <mergeCell ref="R21:W21"/>
    <mergeCell ref="X21:AC21"/>
    <mergeCell ref="A22:O22"/>
    <mergeCell ref="P22:Q22"/>
    <mergeCell ref="R22:W22"/>
    <mergeCell ref="X22:AC22"/>
    <mergeCell ref="A19:O19"/>
    <mergeCell ref="P19:Q19"/>
    <mergeCell ref="R19:W19"/>
    <mergeCell ref="X19:AC19"/>
    <mergeCell ref="A20:O20"/>
    <mergeCell ref="P20:Q20"/>
    <mergeCell ref="R20:W20"/>
    <mergeCell ref="X20:AC20"/>
    <mergeCell ref="A29:O29"/>
    <mergeCell ref="P29:Q29"/>
    <mergeCell ref="R29:W29"/>
    <mergeCell ref="X29:AC29"/>
    <mergeCell ref="A30:O30"/>
    <mergeCell ref="P30:Q30"/>
    <mergeCell ref="R30:W30"/>
    <mergeCell ref="X30:AC30"/>
    <mergeCell ref="A27:O27"/>
    <mergeCell ref="P27:Q27"/>
    <mergeCell ref="R27:W27"/>
    <mergeCell ref="X27:AC27"/>
    <mergeCell ref="A28:O28"/>
    <mergeCell ref="P28:Q28"/>
    <mergeCell ref="R28:W28"/>
    <mergeCell ref="X28:AC28"/>
    <mergeCell ref="A25:O25"/>
    <mergeCell ref="P25:Q25"/>
    <mergeCell ref="R25:W25"/>
    <mergeCell ref="X25:AC25"/>
    <mergeCell ref="A26:O26"/>
    <mergeCell ref="P26:Q26"/>
    <mergeCell ref="R26:W26"/>
    <mergeCell ref="X26:AC26"/>
    <mergeCell ref="A35:O35"/>
    <mergeCell ref="P35:Q35"/>
    <mergeCell ref="R35:W35"/>
    <mergeCell ref="X35:AC35"/>
    <mergeCell ref="A36:O36"/>
    <mergeCell ref="P36:Q36"/>
    <mergeCell ref="R36:W36"/>
    <mergeCell ref="X36:AC36"/>
    <mergeCell ref="A33:O33"/>
    <mergeCell ref="P33:Q33"/>
    <mergeCell ref="R33:W33"/>
    <mergeCell ref="X33:AC33"/>
    <mergeCell ref="A34:O34"/>
    <mergeCell ref="P34:Q34"/>
    <mergeCell ref="R34:W34"/>
    <mergeCell ref="X34:AC34"/>
    <mergeCell ref="A31:O31"/>
    <mergeCell ref="P31:Q31"/>
    <mergeCell ref="R31:W31"/>
    <mergeCell ref="X31:AC31"/>
    <mergeCell ref="A32:O32"/>
    <mergeCell ref="P32:Q32"/>
    <mergeCell ref="R32:W32"/>
    <mergeCell ref="X32:AC32"/>
    <mergeCell ref="A41:O41"/>
    <mergeCell ref="P41:Q41"/>
    <mergeCell ref="R41:W41"/>
    <mergeCell ref="X41:AC41"/>
    <mergeCell ref="A42:O42"/>
    <mergeCell ref="P42:Q42"/>
    <mergeCell ref="R42:W42"/>
    <mergeCell ref="X42:AC42"/>
    <mergeCell ref="A39:O39"/>
    <mergeCell ref="P39:Q39"/>
    <mergeCell ref="R39:W39"/>
    <mergeCell ref="X39:AC39"/>
    <mergeCell ref="A40:O40"/>
    <mergeCell ref="P40:Q40"/>
    <mergeCell ref="R40:W40"/>
    <mergeCell ref="X40:AC40"/>
    <mergeCell ref="A37:O37"/>
    <mergeCell ref="P37:Q37"/>
    <mergeCell ref="R37:W37"/>
    <mergeCell ref="X37:AC37"/>
    <mergeCell ref="A38:O38"/>
    <mergeCell ref="P38:Q38"/>
    <mergeCell ref="R38:W38"/>
    <mergeCell ref="X38:AC38"/>
    <mergeCell ref="A47:O47"/>
    <mergeCell ref="P47:Q47"/>
    <mergeCell ref="R47:W47"/>
    <mergeCell ref="X47:AC47"/>
    <mergeCell ref="A48:O48"/>
    <mergeCell ref="P48:Q48"/>
    <mergeCell ref="R48:W48"/>
    <mergeCell ref="X48:AC48"/>
    <mergeCell ref="A45:O45"/>
    <mergeCell ref="P45:Q45"/>
    <mergeCell ref="R45:W45"/>
    <mergeCell ref="X45:AC45"/>
    <mergeCell ref="A46:O46"/>
    <mergeCell ref="P46:Q46"/>
    <mergeCell ref="R46:W46"/>
    <mergeCell ref="X46:AC46"/>
    <mergeCell ref="A43:O43"/>
    <mergeCell ref="P43:Q43"/>
    <mergeCell ref="R43:W43"/>
    <mergeCell ref="X43:AC43"/>
    <mergeCell ref="A44:O44"/>
    <mergeCell ref="P44:Q44"/>
    <mergeCell ref="R44:W44"/>
    <mergeCell ref="X44:AC44"/>
    <mergeCell ref="A53:O53"/>
    <mergeCell ref="P53:Q53"/>
    <mergeCell ref="R53:W53"/>
    <mergeCell ref="X53:AC53"/>
    <mergeCell ref="A54:O54"/>
    <mergeCell ref="P54:Q54"/>
    <mergeCell ref="R54:W54"/>
    <mergeCell ref="X54:AC54"/>
    <mergeCell ref="A51:O51"/>
    <mergeCell ref="P51:Q51"/>
    <mergeCell ref="R51:W51"/>
    <mergeCell ref="X51:AC51"/>
    <mergeCell ref="A52:O52"/>
    <mergeCell ref="P52:Q52"/>
    <mergeCell ref="R52:W52"/>
    <mergeCell ref="X52:AC52"/>
    <mergeCell ref="A49:O49"/>
    <mergeCell ref="P49:Q49"/>
    <mergeCell ref="R49:W49"/>
    <mergeCell ref="X49:AC49"/>
    <mergeCell ref="A50:O50"/>
    <mergeCell ref="P50:Q50"/>
    <mergeCell ref="R50:W50"/>
    <mergeCell ref="X50:AC50"/>
    <mergeCell ref="A59:O59"/>
    <mergeCell ref="P59:Q59"/>
    <mergeCell ref="R59:W59"/>
    <mergeCell ref="X59:AC59"/>
    <mergeCell ref="A60:O60"/>
    <mergeCell ref="P60:Q60"/>
    <mergeCell ref="R60:W60"/>
    <mergeCell ref="X60:AC60"/>
    <mergeCell ref="A57:O57"/>
    <mergeCell ref="P57:Q57"/>
    <mergeCell ref="R57:W57"/>
    <mergeCell ref="X57:AC57"/>
    <mergeCell ref="A58:O58"/>
    <mergeCell ref="P58:Q58"/>
    <mergeCell ref="R58:W58"/>
    <mergeCell ref="X58:AC58"/>
    <mergeCell ref="A55:O55"/>
    <mergeCell ref="P55:Q55"/>
    <mergeCell ref="R55:W55"/>
    <mergeCell ref="X55:AC55"/>
    <mergeCell ref="A56:O56"/>
    <mergeCell ref="P56:Q56"/>
    <mergeCell ref="R56:W56"/>
    <mergeCell ref="X56:AC56"/>
    <mergeCell ref="A65:O65"/>
    <mergeCell ref="P65:Q65"/>
    <mergeCell ref="R65:W65"/>
    <mergeCell ref="X65:AC65"/>
    <mergeCell ref="A66:O66"/>
    <mergeCell ref="P66:Q66"/>
    <mergeCell ref="R66:W66"/>
    <mergeCell ref="X66:AC66"/>
    <mergeCell ref="A63:O63"/>
    <mergeCell ref="P63:Q63"/>
    <mergeCell ref="R63:W63"/>
    <mergeCell ref="X63:AC63"/>
    <mergeCell ref="A64:O64"/>
    <mergeCell ref="P64:Q64"/>
    <mergeCell ref="R64:W64"/>
    <mergeCell ref="X64:AC64"/>
    <mergeCell ref="A61:O61"/>
    <mergeCell ref="P61:Q61"/>
    <mergeCell ref="R61:W61"/>
    <mergeCell ref="X61:AC61"/>
    <mergeCell ref="A62:O62"/>
    <mergeCell ref="P62:Q62"/>
    <mergeCell ref="R62:W62"/>
    <mergeCell ref="X62:AC62"/>
    <mergeCell ref="A71:O71"/>
    <mergeCell ref="P71:Q71"/>
    <mergeCell ref="R71:W71"/>
    <mergeCell ref="X71:AC71"/>
    <mergeCell ref="A72:O72"/>
    <mergeCell ref="P72:Q72"/>
    <mergeCell ref="R72:W72"/>
    <mergeCell ref="X72:AC72"/>
    <mergeCell ref="A69:O69"/>
    <mergeCell ref="P69:Q69"/>
    <mergeCell ref="R69:W69"/>
    <mergeCell ref="X69:AC69"/>
    <mergeCell ref="A70:O70"/>
    <mergeCell ref="P70:Q70"/>
    <mergeCell ref="R70:W70"/>
    <mergeCell ref="X70:AC70"/>
    <mergeCell ref="A67:O67"/>
    <mergeCell ref="P67:Q67"/>
    <mergeCell ref="R67:W67"/>
    <mergeCell ref="X67:AC67"/>
    <mergeCell ref="A68:O68"/>
    <mergeCell ref="P68:Q68"/>
    <mergeCell ref="R68:W68"/>
    <mergeCell ref="X68:AC68"/>
    <mergeCell ref="A77:O77"/>
    <mergeCell ref="P77:Q77"/>
    <mergeCell ref="R77:W77"/>
    <mergeCell ref="X77:AC77"/>
    <mergeCell ref="A78:O78"/>
    <mergeCell ref="P78:Q78"/>
    <mergeCell ref="R78:W78"/>
    <mergeCell ref="X78:AC78"/>
    <mergeCell ref="A75:O75"/>
    <mergeCell ref="P75:Q75"/>
    <mergeCell ref="R75:W75"/>
    <mergeCell ref="X75:AC75"/>
    <mergeCell ref="A76:O76"/>
    <mergeCell ref="P76:Q76"/>
    <mergeCell ref="R76:W76"/>
    <mergeCell ref="X76:AC76"/>
    <mergeCell ref="A73:O73"/>
    <mergeCell ref="P73:Q73"/>
    <mergeCell ref="R73:W73"/>
    <mergeCell ref="X73:AC73"/>
    <mergeCell ref="A74:O74"/>
    <mergeCell ref="P74:Q74"/>
    <mergeCell ref="R74:W74"/>
    <mergeCell ref="X74:AC74"/>
    <mergeCell ref="A83:O83"/>
    <mergeCell ref="P83:Q83"/>
    <mergeCell ref="R83:W83"/>
    <mergeCell ref="X83:AC83"/>
    <mergeCell ref="A84:O84"/>
    <mergeCell ref="P84:Q84"/>
    <mergeCell ref="R84:W84"/>
    <mergeCell ref="X84:AC84"/>
    <mergeCell ref="A81:O81"/>
    <mergeCell ref="P81:Q81"/>
    <mergeCell ref="R81:W81"/>
    <mergeCell ref="X81:AC81"/>
    <mergeCell ref="A82:O82"/>
    <mergeCell ref="P82:Q82"/>
    <mergeCell ref="R82:W82"/>
    <mergeCell ref="X82:AC82"/>
    <mergeCell ref="A79:O79"/>
    <mergeCell ref="P79:Q79"/>
    <mergeCell ref="R79:W79"/>
    <mergeCell ref="X79:AC79"/>
    <mergeCell ref="A80:O80"/>
    <mergeCell ref="P80:Q80"/>
    <mergeCell ref="R80:W80"/>
    <mergeCell ref="X80:AC80"/>
    <mergeCell ref="A89:O89"/>
    <mergeCell ref="P89:Q89"/>
    <mergeCell ref="R89:W89"/>
    <mergeCell ref="X89:AC89"/>
    <mergeCell ref="A90:O90"/>
    <mergeCell ref="P90:Q90"/>
    <mergeCell ref="R90:W90"/>
    <mergeCell ref="X90:AC90"/>
    <mergeCell ref="A87:O87"/>
    <mergeCell ref="P87:Q87"/>
    <mergeCell ref="R87:W87"/>
    <mergeCell ref="X87:AC87"/>
    <mergeCell ref="A88:O88"/>
    <mergeCell ref="P88:Q88"/>
    <mergeCell ref="R88:W88"/>
    <mergeCell ref="X88:AC88"/>
    <mergeCell ref="A85:O85"/>
    <mergeCell ref="P85:Q85"/>
    <mergeCell ref="R85:W85"/>
    <mergeCell ref="X85:AC85"/>
    <mergeCell ref="A86:O86"/>
    <mergeCell ref="P86:Q86"/>
    <mergeCell ref="R86:W86"/>
    <mergeCell ref="X86:AC86"/>
    <mergeCell ref="A95:O95"/>
    <mergeCell ref="P95:Q95"/>
    <mergeCell ref="R95:W95"/>
    <mergeCell ref="X95:AC95"/>
    <mergeCell ref="A96:O96"/>
    <mergeCell ref="P96:Q96"/>
    <mergeCell ref="R96:W96"/>
    <mergeCell ref="X96:AC96"/>
    <mergeCell ref="A93:O93"/>
    <mergeCell ref="P93:Q93"/>
    <mergeCell ref="R93:W93"/>
    <mergeCell ref="X93:AC93"/>
    <mergeCell ref="A94:O94"/>
    <mergeCell ref="P94:Q94"/>
    <mergeCell ref="R94:W94"/>
    <mergeCell ref="X94:AC94"/>
    <mergeCell ref="A91:O91"/>
    <mergeCell ref="P91:Q91"/>
    <mergeCell ref="R91:W91"/>
    <mergeCell ref="X91:AC91"/>
    <mergeCell ref="A92:O92"/>
    <mergeCell ref="P92:Q92"/>
    <mergeCell ref="R92:W92"/>
    <mergeCell ref="X92:AC92"/>
    <mergeCell ref="A101:O101"/>
    <mergeCell ref="P101:Q101"/>
    <mergeCell ref="R101:W101"/>
    <mergeCell ref="X101:AC101"/>
    <mergeCell ref="A102:O102"/>
    <mergeCell ref="P102:Q102"/>
    <mergeCell ref="R102:W102"/>
    <mergeCell ref="X102:AC102"/>
    <mergeCell ref="A99:O99"/>
    <mergeCell ref="P99:Q99"/>
    <mergeCell ref="R99:W99"/>
    <mergeCell ref="X99:AC99"/>
    <mergeCell ref="A100:O100"/>
    <mergeCell ref="P100:Q100"/>
    <mergeCell ref="R100:W100"/>
    <mergeCell ref="X100:AC100"/>
    <mergeCell ref="A97:O97"/>
    <mergeCell ref="P97:Q97"/>
    <mergeCell ref="R97:W97"/>
    <mergeCell ref="X97:AC97"/>
    <mergeCell ref="A98:O98"/>
    <mergeCell ref="P98:Q98"/>
    <mergeCell ref="R98:W98"/>
    <mergeCell ref="X98:AC98"/>
    <mergeCell ref="A107:O107"/>
    <mergeCell ref="P107:Q107"/>
    <mergeCell ref="R107:W107"/>
    <mergeCell ref="X107:AC107"/>
    <mergeCell ref="A108:O108"/>
    <mergeCell ref="P108:Q108"/>
    <mergeCell ref="R108:W108"/>
    <mergeCell ref="X108:AC108"/>
    <mergeCell ref="A105:O105"/>
    <mergeCell ref="P105:Q105"/>
    <mergeCell ref="R105:W105"/>
    <mergeCell ref="X105:AC105"/>
    <mergeCell ref="A106:O106"/>
    <mergeCell ref="P106:Q106"/>
    <mergeCell ref="R106:W106"/>
    <mergeCell ref="X106:AC106"/>
    <mergeCell ref="A103:O103"/>
    <mergeCell ref="P103:Q103"/>
    <mergeCell ref="R103:W103"/>
    <mergeCell ref="X103:AC103"/>
    <mergeCell ref="A104:O104"/>
    <mergeCell ref="P104:Q104"/>
    <mergeCell ref="R104:W104"/>
    <mergeCell ref="X104:AC104"/>
    <mergeCell ref="A113:O113"/>
    <mergeCell ref="P113:Q113"/>
    <mergeCell ref="R113:W113"/>
    <mergeCell ref="X113:AC113"/>
    <mergeCell ref="A114:O114"/>
    <mergeCell ref="P114:Q114"/>
    <mergeCell ref="R114:W114"/>
    <mergeCell ref="X114:AC114"/>
    <mergeCell ref="A111:O111"/>
    <mergeCell ref="P111:Q111"/>
    <mergeCell ref="R111:W111"/>
    <mergeCell ref="X111:AC111"/>
    <mergeCell ref="A112:O112"/>
    <mergeCell ref="P112:Q112"/>
    <mergeCell ref="R112:W112"/>
    <mergeCell ref="X112:AC112"/>
    <mergeCell ref="A109:O109"/>
    <mergeCell ref="P109:Q109"/>
    <mergeCell ref="R109:W109"/>
    <mergeCell ref="X109:AC109"/>
    <mergeCell ref="A110:O110"/>
    <mergeCell ref="P110:Q110"/>
    <mergeCell ref="R110:W110"/>
    <mergeCell ref="X110:AC110"/>
    <mergeCell ref="A119:O119"/>
    <mergeCell ref="P119:Q119"/>
    <mergeCell ref="R119:W119"/>
    <mergeCell ref="X119:AC119"/>
    <mergeCell ref="A120:O120"/>
    <mergeCell ref="P120:Q120"/>
    <mergeCell ref="R120:W120"/>
    <mergeCell ref="X120:AC120"/>
    <mergeCell ref="A117:O117"/>
    <mergeCell ref="P117:Q117"/>
    <mergeCell ref="R117:W117"/>
    <mergeCell ref="X117:AC117"/>
    <mergeCell ref="A118:O118"/>
    <mergeCell ref="P118:Q118"/>
    <mergeCell ref="R118:W118"/>
    <mergeCell ref="X118:AC118"/>
    <mergeCell ref="A115:O115"/>
    <mergeCell ref="P115:Q115"/>
    <mergeCell ref="R115:W115"/>
    <mergeCell ref="X115:AC115"/>
    <mergeCell ref="A116:O116"/>
    <mergeCell ref="P116:Q116"/>
    <mergeCell ref="R116:W116"/>
    <mergeCell ref="X116:AC116"/>
    <mergeCell ref="A125:O125"/>
    <mergeCell ref="P125:Q125"/>
    <mergeCell ref="R125:W125"/>
    <mergeCell ref="X125:AC125"/>
    <mergeCell ref="A126:O126"/>
    <mergeCell ref="P126:Q126"/>
    <mergeCell ref="R126:W126"/>
    <mergeCell ref="X126:AC126"/>
    <mergeCell ref="A123:O123"/>
    <mergeCell ref="P123:Q123"/>
    <mergeCell ref="R123:W123"/>
    <mergeCell ref="X123:AC123"/>
    <mergeCell ref="A124:O124"/>
    <mergeCell ref="P124:Q124"/>
    <mergeCell ref="R124:W124"/>
    <mergeCell ref="X124:AC124"/>
    <mergeCell ref="A121:O121"/>
    <mergeCell ref="P121:Q121"/>
    <mergeCell ref="R121:W121"/>
    <mergeCell ref="X121:AC121"/>
    <mergeCell ref="A122:O122"/>
    <mergeCell ref="P122:Q122"/>
    <mergeCell ref="R122:W122"/>
    <mergeCell ref="X122:AC122"/>
    <mergeCell ref="A131:O131"/>
    <mergeCell ref="P131:Q131"/>
    <mergeCell ref="R131:W131"/>
    <mergeCell ref="X131:AC131"/>
    <mergeCell ref="A132:O132"/>
    <mergeCell ref="P132:Q132"/>
    <mergeCell ref="R132:W132"/>
    <mergeCell ref="X132:AC132"/>
    <mergeCell ref="A129:O129"/>
    <mergeCell ref="P129:Q129"/>
    <mergeCell ref="R129:W129"/>
    <mergeCell ref="X129:AC129"/>
    <mergeCell ref="A130:O130"/>
    <mergeCell ref="P130:Q130"/>
    <mergeCell ref="R130:W130"/>
    <mergeCell ref="X130:AC130"/>
    <mergeCell ref="A127:O127"/>
    <mergeCell ref="P127:Q127"/>
    <mergeCell ref="R127:W127"/>
    <mergeCell ref="X127:AC127"/>
    <mergeCell ref="A128:O128"/>
    <mergeCell ref="P128:Q128"/>
    <mergeCell ref="R128:W128"/>
    <mergeCell ref="X128:AC128"/>
    <mergeCell ref="A137:O137"/>
    <mergeCell ref="P137:Q137"/>
    <mergeCell ref="R137:W137"/>
    <mergeCell ref="X137:AC137"/>
    <mergeCell ref="A138:O138"/>
    <mergeCell ref="P138:Q138"/>
    <mergeCell ref="R138:W138"/>
    <mergeCell ref="X138:AC138"/>
    <mergeCell ref="A135:O135"/>
    <mergeCell ref="P135:Q135"/>
    <mergeCell ref="R135:W135"/>
    <mergeCell ref="X135:AC135"/>
    <mergeCell ref="A136:O136"/>
    <mergeCell ref="P136:Q136"/>
    <mergeCell ref="R136:W136"/>
    <mergeCell ref="X136:AC136"/>
    <mergeCell ref="A133:O133"/>
    <mergeCell ref="P133:Q133"/>
    <mergeCell ref="R133:W133"/>
    <mergeCell ref="X133:AC133"/>
    <mergeCell ref="A134:O134"/>
    <mergeCell ref="P134:Q134"/>
    <mergeCell ref="R134:W134"/>
    <mergeCell ref="X134:AC134"/>
    <mergeCell ref="A143:O143"/>
    <mergeCell ref="P143:Q143"/>
    <mergeCell ref="R143:W143"/>
    <mergeCell ref="X143:AC143"/>
    <mergeCell ref="A144:O144"/>
    <mergeCell ref="P144:Q144"/>
    <mergeCell ref="R144:W144"/>
    <mergeCell ref="X144:AC144"/>
    <mergeCell ref="A141:O141"/>
    <mergeCell ref="P141:Q141"/>
    <mergeCell ref="R141:W141"/>
    <mergeCell ref="X141:AC141"/>
    <mergeCell ref="A142:O142"/>
    <mergeCell ref="P142:Q142"/>
    <mergeCell ref="R142:W142"/>
    <mergeCell ref="X142:AC142"/>
    <mergeCell ref="A139:O139"/>
    <mergeCell ref="P139:Q139"/>
    <mergeCell ref="R139:W139"/>
    <mergeCell ref="X139:AC139"/>
    <mergeCell ref="A140:O140"/>
    <mergeCell ref="P140:Q140"/>
    <mergeCell ref="R140:W140"/>
    <mergeCell ref="X140:AC140"/>
    <mergeCell ref="A149:O149"/>
    <mergeCell ref="P149:Q149"/>
    <mergeCell ref="R149:W149"/>
    <mergeCell ref="X149:AC149"/>
    <mergeCell ref="A150:O150"/>
    <mergeCell ref="P150:Q150"/>
    <mergeCell ref="R150:W150"/>
    <mergeCell ref="X150:AC150"/>
    <mergeCell ref="A147:O147"/>
    <mergeCell ref="P147:Q147"/>
    <mergeCell ref="R147:W147"/>
    <mergeCell ref="X147:AC147"/>
    <mergeCell ref="A148:O148"/>
    <mergeCell ref="P148:Q148"/>
    <mergeCell ref="R148:W148"/>
    <mergeCell ref="X148:AC148"/>
    <mergeCell ref="A145:O145"/>
    <mergeCell ref="P145:Q145"/>
    <mergeCell ref="R145:W145"/>
    <mergeCell ref="X145:AC145"/>
    <mergeCell ref="A146:O146"/>
    <mergeCell ref="P146:Q146"/>
    <mergeCell ref="R146:W146"/>
    <mergeCell ref="X146:AC146"/>
    <mergeCell ref="A155:O155"/>
    <mergeCell ref="P155:Q155"/>
    <mergeCell ref="R155:W155"/>
    <mergeCell ref="X155:AC155"/>
    <mergeCell ref="A156:O156"/>
    <mergeCell ref="P156:Q156"/>
    <mergeCell ref="R156:W156"/>
    <mergeCell ref="X156:AC156"/>
    <mergeCell ref="A153:O153"/>
    <mergeCell ref="P153:Q153"/>
    <mergeCell ref="R153:W153"/>
    <mergeCell ref="X153:AC153"/>
    <mergeCell ref="A154:O154"/>
    <mergeCell ref="P154:Q154"/>
    <mergeCell ref="R154:W154"/>
    <mergeCell ref="X154:AC154"/>
    <mergeCell ref="A151:O151"/>
    <mergeCell ref="P151:Q151"/>
    <mergeCell ref="R151:W151"/>
    <mergeCell ref="X151:AC151"/>
    <mergeCell ref="A152:O152"/>
    <mergeCell ref="P152:Q152"/>
    <mergeCell ref="R152:W152"/>
    <mergeCell ref="X152:AC152"/>
    <mergeCell ref="A161:O161"/>
    <mergeCell ref="P161:Q161"/>
    <mergeCell ref="R161:W161"/>
    <mergeCell ref="X161:AC161"/>
    <mergeCell ref="A162:O162"/>
    <mergeCell ref="P162:Q162"/>
    <mergeCell ref="R162:W162"/>
    <mergeCell ref="X162:AC162"/>
    <mergeCell ref="A159:O159"/>
    <mergeCell ref="P159:Q159"/>
    <mergeCell ref="R159:W159"/>
    <mergeCell ref="X159:AC159"/>
    <mergeCell ref="A160:O160"/>
    <mergeCell ref="P160:Q160"/>
    <mergeCell ref="R160:W160"/>
    <mergeCell ref="X160:AC160"/>
    <mergeCell ref="A157:O157"/>
    <mergeCell ref="P157:Q157"/>
    <mergeCell ref="R157:W157"/>
    <mergeCell ref="X157:AC157"/>
    <mergeCell ref="A158:O158"/>
    <mergeCell ref="P158:Q158"/>
    <mergeCell ref="R158:W158"/>
    <mergeCell ref="X158:AC158"/>
    <mergeCell ref="A167:O167"/>
    <mergeCell ref="P167:Q167"/>
    <mergeCell ref="R167:W167"/>
    <mergeCell ref="X167:AC167"/>
    <mergeCell ref="A168:O168"/>
    <mergeCell ref="P168:Q168"/>
    <mergeCell ref="R168:W168"/>
    <mergeCell ref="X168:AC168"/>
    <mergeCell ref="A165:O165"/>
    <mergeCell ref="P165:Q165"/>
    <mergeCell ref="R165:W165"/>
    <mergeCell ref="X165:AC165"/>
    <mergeCell ref="A166:O166"/>
    <mergeCell ref="P166:Q166"/>
    <mergeCell ref="R166:W166"/>
    <mergeCell ref="X166:AC166"/>
    <mergeCell ref="A163:O163"/>
    <mergeCell ref="P163:Q163"/>
    <mergeCell ref="R163:W163"/>
    <mergeCell ref="X163:AC163"/>
    <mergeCell ref="A164:O164"/>
    <mergeCell ref="P164:Q164"/>
    <mergeCell ref="R164:W164"/>
    <mergeCell ref="X164:AC164"/>
    <mergeCell ref="A173:O173"/>
    <mergeCell ref="P173:Q173"/>
    <mergeCell ref="R173:W173"/>
    <mergeCell ref="X173:AC173"/>
    <mergeCell ref="A174:O174"/>
    <mergeCell ref="P174:Q174"/>
    <mergeCell ref="R174:W174"/>
    <mergeCell ref="X174:AC174"/>
    <mergeCell ref="A171:O171"/>
    <mergeCell ref="P171:Q171"/>
    <mergeCell ref="R171:W171"/>
    <mergeCell ref="X171:AC171"/>
    <mergeCell ref="A172:O172"/>
    <mergeCell ref="P172:Q172"/>
    <mergeCell ref="R172:W172"/>
    <mergeCell ref="X172:AC172"/>
    <mergeCell ref="A169:O169"/>
    <mergeCell ref="P169:Q169"/>
    <mergeCell ref="R169:W169"/>
    <mergeCell ref="X169:AC169"/>
    <mergeCell ref="A170:O170"/>
    <mergeCell ref="P170:Q170"/>
    <mergeCell ref="R170:W170"/>
    <mergeCell ref="X170:AC170"/>
    <mergeCell ref="A179:O179"/>
    <mergeCell ref="P179:Q179"/>
    <mergeCell ref="R179:W179"/>
    <mergeCell ref="X179:AC179"/>
    <mergeCell ref="A180:O180"/>
    <mergeCell ref="P180:Q180"/>
    <mergeCell ref="R180:W180"/>
    <mergeCell ref="X180:AC180"/>
    <mergeCell ref="A177:O177"/>
    <mergeCell ref="P177:Q177"/>
    <mergeCell ref="R177:W177"/>
    <mergeCell ref="X177:AC177"/>
    <mergeCell ref="A178:O178"/>
    <mergeCell ref="P178:Q178"/>
    <mergeCell ref="R178:W178"/>
    <mergeCell ref="X178:AC178"/>
    <mergeCell ref="A175:O175"/>
    <mergeCell ref="P175:Q175"/>
    <mergeCell ref="R175:W175"/>
    <mergeCell ref="X175:AC175"/>
    <mergeCell ref="A176:O176"/>
    <mergeCell ref="P176:Q176"/>
    <mergeCell ref="R176:W176"/>
    <mergeCell ref="X176:AC176"/>
    <mergeCell ref="A185:O185"/>
    <mergeCell ref="P185:Q185"/>
    <mergeCell ref="R185:W185"/>
    <mergeCell ref="X185:AC185"/>
    <mergeCell ref="A186:O186"/>
    <mergeCell ref="P186:Q186"/>
    <mergeCell ref="R186:W186"/>
    <mergeCell ref="X186:AC186"/>
    <mergeCell ref="A183:O183"/>
    <mergeCell ref="P183:Q183"/>
    <mergeCell ref="R183:W183"/>
    <mergeCell ref="X183:AC183"/>
    <mergeCell ref="A184:O184"/>
    <mergeCell ref="P184:Q184"/>
    <mergeCell ref="R184:W184"/>
    <mergeCell ref="X184:AC184"/>
    <mergeCell ref="A181:O181"/>
    <mergeCell ref="P181:Q181"/>
    <mergeCell ref="R181:W181"/>
    <mergeCell ref="X181:AC181"/>
    <mergeCell ref="A182:O182"/>
    <mergeCell ref="P182:Q182"/>
    <mergeCell ref="R182:W182"/>
    <mergeCell ref="X182:AC182"/>
    <mergeCell ref="A191:O191"/>
    <mergeCell ref="P191:Q191"/>
    <mergeCell ref="R191:W191"/>
    <mergeCell ref="X191:AC191"/>
    <mergeCell ref="A192:O192"/>
    <mergeCell ref="P192:Q192"/>
    <mergeCell ref="R192:W192"/>
    <mergeCell ref="X192:AC192"/>
    <mergeCell ref="A189:O189"/>
    <mergeCell ref="P189:Q189"/>
    <mergeCell ref="R189:W189"/>
    <mergeCell ref="X189:AC189"/>
    <mergeCell ref="A190:O190"/>
    <mergeCell ref="P190:Q190"/>
    <mergeCell ref="R190:W190"/>
    <mergeCell ref="X190:AC190"/>
    <mergeCell ref="A187:O187"/>
    <mergeCell ref="P187:Q187"/>
    <mergeCell ref="R187:W187"/>
    <mergeCell ref="X187:AC187"/>
    <mergeCell ref="A188:O188"/>
    <mergeCell ref="P188:Q188"/>
    <mergeCell ref="R188:W188"/>
    <mergeCell ref="X188:AC188"/>
    <mergeCell ref="A197:O197"/>
    <mergeCell ref="P197:Q197"/>
    <mergeCell ref="R197:W197"/>
    <mergeCell ref="X197:AC197"/>
    <mergeCell ref="A198:O198"/>
    <mergeCell ref="P198:Q198"/>
    <mergeCell ref="R198:W198"/>
    <mergeCell ref="X198:AC198"/>
    <mergeCell ref="A195:O195"/>
    <mergeCell ref="P195:Q195"/>
    <mergeCell ref="R195:W195"/>
    <mergeCell ref="X195:AC195"/>
    <mergeCell ref="A196:O196"/>
    <mergeCell ref="P196:Q196"/>
    <mergeCell ref="R196:W196"/>
    <mergeCell ref="X196:AC196"/>
    <mergeCell ref="A193:O193"/>
    <mergeCell ref="P193:Q193"/>
    <mergeCell ref="R193:W193"/>
    <mergeCell ref="X193:AC193"/>
    <mergeCell ref="A194:O194"/>
    <mergeCell ref="P194:Q194"/>
    <mergeCell ref="R194:W194"/>
    <mergeCell ref="X194:AC194"/>
    <mergeCell ref="A203:O203"/>
    <mergeCell ref="P203:Q203"/>
    <mergeCell ref="R203:W203"/>
    <mergeCell ref="X203:AC203"/>
    <mergeCell ref="A204:O204"/>
    <mergeCell ref="P204:Q204"/>
    <mergeCell ref="R204:W204"/>
    <mergeCell ref="X204:AC204"/>
    <mergeCell ref="A201:O201"/>
    <mergeCell ref="P201:Q201"/>
    <mergeCell ref="R201:W201"/>
    <mergeCell ref="X201:AC201"/>
    <mergeCell ref="A202:O202"/>
    <mergeCell ref="P202:Q202"/>
    <mergeCell ref="R202:W202"/>
    <mergeCell ref="X202:AC202"/>
    <mergeCell ref="A199:O199"/>
    <mergeCell ref="P199:Q199"/>
    <mergeCell ref="R199:W199"/>
    <mergeCell ref="X199:AC199"/>
    <mergeCell ref="A200:O200"/>
    <mergeCell ref="P200:Q200"/>
    <mergeCell ref="R200:W200"/>
    <mergeCell ref="X200:AC200"/>
    <mergeCell ref="A209:O209"/>
    <mergeCell ref="P209:Q209"/>
    <mergeCell ref="R209:W209"/>
    <mergeCell ref="X209:AC209"/>
    <mergeCell ref="A210:O210"/>
    <mergeCell ref="P210:Q210"/>
    <mergeCell ref="R210:W210"/>
    <mergeCell ref="X210:AC210"/>
    <mergeCell ref="A207:O207"/>
    <mergeCell ref="P207:Q207"/>
    <mergeCell ref="R207:W207"/>
    <mergeCell ref="X207:AC207"/>
    <mergeCell ref="A208:O208"/>
    <mergeCell ref="P208:Q208"/>
    <mergeCell ref="R208:W208"/>
    <mergeCell ref="X208:AC208"/>
    <mergeCell ref="A205:O205"/>
    <mergeCell ref="P205:Q205"/>
    <mergeCell ref="R205:W205"/>
    <mergeCell ref="X205:AC205"/>
    <mergeCell ref="A206:O206"/>
    <mergeCell ref="P206:Q206"/>
    <mergeCell ref="R206:W206"/>
    <mergeCell ref="X206:AC206"/>
    <mergeCell ref="A215:O215"/>
    <mergeCell ref="P215:Q215"/>
    <mergeCell ref="R215:W215"/>
    <mergeCell ref="X215:AC215"/>
    <mergeCell ref="A216:O216"/>
    <mergeCell ref="P216:Q216"/>
    <mergeCell ref="R216:W216"/>
    <mergeCell ref="X216:AC216"/>
    <mergeCell ref="A213:O213"/>
    <mergeCell ref="P213:Q213"/>
    <mergeCell ref="R213:W213"/>
    <mergeCell ref="X213:AC213"/>
    <mergeCell ref="A214:O214"/>
    <mergeCell ref="P214:Q214"/>
    <mergeCell ref="R214:W214"/>
    <mergeCell ref="X214:AC214"/>
    <mergeCell ref="A211:O211"/>
    <mergeCell ref="P211:Q211"/>
    <mergeCell ref="R211:W211"/>
    <mergeCell ref="X211:AC211"/>
    <mergeCell ref="A212:O212"/>
    <mergeCell ref="P212:Q212"/>
    <mergeCell ref="R212:W212"/>
    <mergeCell ref="X212:AC212"/>
    <mergeCell ref="A221:O221"/>
    <mergeCell ref="P221:Q221"/>
    <mergeCell ref="R221:W221"/>
    <mergeCell ref="X221:AC221"/>
    <mergeCell ref="A222:O222"/>
    <mergeCell ref="P222:Q222"/>
    <mergeCell ref="R222:W222"/>
    <mergeCell ref="X222:AC222"/>
    <mergeCell ref="A219:O219"/>
    <mergeCell ref="P219:Q219"/>
    <mergeCell ref="R219:W219"/>
    <mergeCell ref="X219:AC219"/>
    <mergeCell ref="A220:O220"/>
    <mergeCell ref="P220:Q220"/>
    <mergeCell ref="R220:W220"/>
    <mergeCell ref="X220:AC220"/>
    <mergeCell ref="A217:O217"/>
    <mergeCell ref="P217:Q217"/>
    <mergeCell ref="R217:W217"/>
    <mergeCell ref="X217:AC217"/>
    <mergeCell ref="A218:O218"/>
    <mergeCell ref="P218:Q218"/>
    <mergeCell ref="R218:W218"/>
    <mergeCell ref="X218:AC218"/>
    <mergeCell ref="A227:O227"/>
    <mergeCell ref="P227:Q227"/>
    <mergeCell ref="R227:W227"/>
    <mergeCell ref="X227:AC227"/>
    <mergeCell ref="A228:O228"/>
    <mergeCell ref="P228:Q228"/>
    <mergeCell ref="R228:W228"/>
    <mergeCell ref="X228:AC228"/>
    <mergeCell ref="A225:O225"/>
    <mergeCell ref="P225:Q225"/>
    <mergeCell ref="R225:W225"/>
    <mergeCell ref="X225:AC225"/>
    <mergeCell ref="A226:O226"/>
    <mergeCell ref="P226:Q226"/>
    <mergeCell ref="R226:W226"/>
    <mergeCell ref="X226:AC226"/>
    <mergeCell ref="A223:O223"/>
    <mergeCell ref="P223:Q223"/>
    <mergeCell ref="R223:W223"/>
    <mergeCell ref="X223:AC223"/>
    <mergeCell ref="A224:O224"/>
    <mergeCell ref="P224:Q224"/>
    <mergeCell ref="R224:W224"/>
    <mergeCell ref="X224:AC224"/>
    <mergeCell ref="A233:O233"/>
    <mergeCell ref="P233:Q233"/>
    <mergeCell ref="R233:W233"/>
    <mergeCell ref="X233:AC233"/>
    <mergeCell ref="A234:O234"/>
    <mergeCell ref="P234:Q234"/>
    <mergeCell ref="R234:W234"/>
    <mergeCell ref="X234:AC234"/>
    <mergeCell ref="A231:O231"/>
    <mergeCell ref="P231:Q231"/>
    <mergeCell ref="R231:W231"/>
    <mergeCell ref="X231:AC231"/>
    <mergeCell ref="A232:O232"/>
    <mergeCell ref="P232:Q232"/>
    <mergeCell ref="R232:W232"/>
    <mergeCell ref="X232:AC232"/>
    <mergeCell ref="A229:O229"/>
    <mergeCell ref="P229:Q229"/>
    <mergeCell ref="R229:W229"/>
    <mergeCell ref="X229:AC229"/>
    <mergeCell ref="A230:O230"/>
    <mergeCell ref="P230:Q230"/>
    <mergeCell ref="R230:W230"/>
    <mergeCell ref="X230:AC230"/>
    <mergeCell ref="A239:O239"/>
    <mergeCell ref="P239:Q239"/>
    <mergeCell ref="R239:W239"/>
    <mergeCell ref="X239:AC239"/>
    <mergeCell ref="A240:O240"/>
    <mergeCell ref="P240:Q240"/>
    <mergeCell ref="R240:W240"/>
    <mergeCell ref="X240:AC240"/>
    <mergeCell ref="A237:O237"/>
    <mergeCell ref="P237:Q237"/>
    <mergeCell ref="R237:W237"/>
    <mergeCell ref="X237:AC237"/>
    <mergeCell ref="A238:O238"/>
    <mergeCell ref="P238:Q238"/>
    <mergeCell ref="R238:W238"/>
    <mergeCell ref="X238:AC238"/>
    <mergeCell ref="A235:O235"/>
    <mergeCell ref="P235:Q235"/>
    <mergeCell ref="R235:W235"/>
    <mergeCell ref="X235:AC235"/>
    <mergeCell ref="A236:O236"/>
    <mergeCell ref="P236:Q236"/>
    <mergeCell ref="R236:W236"/>
    <mergeCell ref="X236:AC236"/>
    <mergeCell ref="A245:O245"/>
    <mergeCell ref="P245:Q245"/>
    <mergeCell ref="R245:W245"/>
    <mergeCell ref="X245:AC245"/>
    <mergeCell ref="A246:O246"/>
    <mergeCell ref="P246:Q246"/>
    <mergeCell ref="R246:W246"/>
    <mergeCell ref="X246:AC246"/>
    <mergeCell ref="A243:O243"/>
    <mergeCell ref="P243:Q243"/>
    <mergeCell ref="R243:W243"/>
    <mergeCell ref="X243:AC243"/>
    <mergeCell ref="A244:O244"/>
    <mergeCell ref="P244:Q244"/>
    <mergeCell ref="R244:W244"/>
    <mergeCell ref="X244:AC244"/>
    <mergeCell ref="A241:O241"/>
    <mergeCell ref="P241:Q241"/>
    <mergeCell ref="R241:W241"/>
    <mergeCell ref="X241:AC241"/>
    <mergeCell ref="A242:O242"/>
    <mergeCell ref="P242:Q242"/>
    <mergeCell ref="R242:W242"/>
    <mergeCell ref="X242:AC242"/>
    <mergeCell ref="A251:O251"/>
    <mergeCell ref="P251:Q251"/>
    <mergeCell ref="R251:W251"/>
    <mergeCell ref="X251:AC251"/>
    <mergeCell ref="A252:O252"/>
    <mergeCell ref="P252:Q252"/>
    <mergeCell ref="R252:W252"/>
    <mergeCell ref="X252:AC252"/>
    <mergeCell ref="A249:O249"/>
    <mergeCell ref="P249:Q249"/>
    <mergeCell ref="R249:W249"/>
    <mergeCell ref="X249:AC249"/>
    <mergeCell ref="A250:O250"/>
    <mergeCell ref="P250:Q250"/>
    <mergeCell ref="R250:W250"/>
    <mergeCell ref="X250:AC250"/>
    <mergeCell ref="A247:O247"/>
    <mergeCell ref="P247:Q247"/>
    <mergeCell ref="R247:W247"/>
    <mergeCell ref="X247:AC247"/>
    <mergeCell ref="A248:O248"/>
    <mergeCell ref="P248:Q248"/>
    <mergeCell ref="R248:W248"/>
    <mergeCell ref="X248:AC248"/>
    <mergeCell ref="A257:O257"/>
    <mergeCell ref="P257:Q257"/>
    <mergeCell ref="R257:W257"/>
    <mergeCell ref="X257:AC257"/>
    <mergeCell ref="A258:O258"/>
    <mergeCell ref="P258:Q258"/>
    <mergeCell ref="R258:W258"/>
    <mergeCell ref="X258:AC258"/>
    <mergeCell ref="A255:O255"/>
    <mergeCell ref="P255:Q255"/>
    <mergeCell ref="R255:W255"/>
    <mergeCell ref="X255:AC255"/>
    <mergeCell ref="A256:O256"/>
    <mergeCell ref="P256:Q256"/>
    <mergeCell ref="R256:W256"/>
    <mergeCell ref="X256:AC256"/>
    <mergeCell ref="A253:O253"/>
    <mergeCell ref="P253:Q253"/>
    <mergeCell ref="R253:W253"/>
    <mergeCell ref="X253:AC253"/>
    <mergeCell ref="A254:O254"/>
    <mergeCell ref="P254:Q254"/>
    <mergeCell ref="R254:W254"/>
    <mergeCell ref="X254:AC254"/>
    <mergeCell ref="A263:O263"/>
    <mergeCell ref="P263:Q263"/>
    <mergeCell ref="R263:W263"/>
    <mergeCell ref="X263:AC263"/>
    <mergeCell ref="A264:O264"/>
    <mergeCell ref="P264:Q264"/>
    <mergeCell ref="R264:W264"/>
    <mergeCell ref="X264:AC264"/>
    <mergeCell ref="A261:O261"/>
    <mergeCell ref="P261:Q261"/>
    <mergeCell ref="R261:W261"/>
    <mergeCell ref="X261:AC261"/>
    <mergeCell ref="A262:O262"/>
    <mergeCell ref="P262:Q262"/>
    <mergeCell ref="R262:W262"/>
    <mergeCell ref="X262:AC262"/>
    <mergeCell ref="A259:O259"/>
    <mergeCell ref="P259:Q259"/>
    <mergeCell ref="R259:W259"/>
    <mergeCell ref="X259:AC259"/>
    <mergeCell ref="A260:O260"/>
    <mergeCell ref="P260:Q260"/>
    <mergeCell ref="R260:W260"/>
    <mergeCell ref="X260:AC260"/>
    <mergeCell ref="A269:O269"/>
    <mergeCell ref="P269:Q269"/>
    <mergeCell ref="R269:W269"/>
    <mergeCell ref="X269:AC269"/>
    <mergeCell ref="A270:O270"/>
    <mergeCell ref="P270:Q270"/>
    <mergeCell ref="R270:W270"/>
    <mergeCell ref="X270:AC270"/>
    <mergeCell ref="A267:O267"/>
    <mergeCell ref="P267:Q267"/>
    <mergeCell ref="R267:W267"/>
    <mergeCell ref="X267:AC267"/>
    <mergeCell ref="A268:O268"/>
    <mergeCell ref="P268:Q268"/>
    <mergeCell ref="R268:W268"/>
    <mergeCell ref="X268:AC268"/>
    <mergeCell ref="A265:O265"/>
    <mergeCell ref="P265:Q265"/>
    <mergeCell ref="R265:W265"/>
    <mergeCell ref="X265:AC265"/>
    <mergeCell ref="A266:O266"/>
    <mergeCell ref="P266:Q266"/>
    <mergeCell ref="R266:W266"/>
    <mergeCell ref="X266:AC266"/>
    <mergeCell ref="A275:O275"/>
    <mergeCell ref="P275:Q275"/>
    <mergeCell ref="R275:W275"/>
    <mergeCell ref="X275:AC275"/>
    <mergeCell ref="A276:O276"/>
    <mergeCell ref="P276:Q276"/>
    <mergeCell ref="R276:W276"/>
    <mergeCell ref="X276:AC276"/>
    <mergeCell ref="A273:O273"/>
    <mergeCell ref="P273:Q273"/>
    <mergeCell ref="R273:W273"/>
    <mergeCell ref="X273:AC273"/>
    <mergeCell ref="A274:O274"/>
    <mergeCell ref="P274:Q274"/>
    <mergeCell ref="R274:W274"/>
    <mergeCell ref="X274:AC274"/>
    <mergeCell ref="A271:O271"/>
    <mergeCell ref="P271:Q271"/>
    <mergeCell ref="R271:W271"/>
    <mergeCell ref="X271:AC271"/>
    <mergeCell ref="A272:O272"/>
    <mergeCell ref="P272:Q272"/>
    <mergeCell ref="R272:W272"/>
    <mergeCell ref="X272:AC272"/>
    <mergeCell ref="A281:O281"/>
    <mergeCell ref="P281:Q281"/>
    <mergeCell ref="R281:W281"/>
    <mergeCell ref="X281:AC281"/>
    <mergeCell ref="A282:O282"/>
    <mergeCell ref="P282:Q282"/>
    <mergeCell ref="R282:W282"/>
    <mergeCell ref="X282:AC282"/>
    <mergeCell ref="A279:O279"/>
    <mergeCell ref="P279:Q279"/>
    <mergeCell ref="R279:W279"/>
    <mergeCell ref="X279:AC279"/>
    <mergeCell ref="A280:O280"/>
    <mergeCell ref="P280:Q280"/>
    <mergeCell ref="R280:W280"/>
    <mergeCell ref="X280:AC280"/>
    <mergeCell ref="A277:O277"/>
    <mergeCell ref="P277:Q277"/>
    <mergeCell ref="R277:W277"/>
    <mergeCell ref="X277:AC277"/>
    <mergeCell ref="A278:O278"/>
    <mergeCell ref="P278:Q278"/>
    <mergeCell ref="R278:W278"/>
    <mergeCell ref="X278:AC278"/>
    <mergeCell ref="A287:O287"/>
    <mergeCell ref="P287:Q287"/>
    <mergeCell ref="R287:W287"/>
    <mergeCell ref="X287:AC287"/>
    <mergeCell ref="A288:O288"/>
    <mergeCell ref="P288:Q288"/>
    <mergeCell ref="R288:W288"/>
    <mergeCell ref="X288:AC288"/>
    <mergeCell ref="A285:O285"/>
    <mergeCell ref="P285:Q285"/>
    <mergeCell ref="R285:W285"/>
    <mergeCell ref="X285:AC285"/>
    <mergeCell ref="A286:O286"/>
    <mergeCell ref="P286:Q286"/>
    <mergeCell ref="R286:W286"/>
    <mergeCell ref="X286:AC286"/>
    <mergeCell ref="A283:O283"/>
    <mergeCell ref="P283:Q283"/>
    <mergeCell ref="R283:W283"/>
    <mergeCell ref="X283:AC283"/>
    <mergeCell ref="A284:O284"/>
    <mergeCell ref="P284:Q284"/>
    <mergeCell ref="R284:W284"/>
    <mergeCell ref="X284:AC284"/>
    <mergeCell ref="A293:O293"/>
    <mergeCell ref="P293:Q293"/>
    <mergeCell ref="R293:W293"/>
    <mergeCell ref="X293:AC293"/>
    <mergeCell ref="A294:O294"/>
    <mergeCell ref="P294:Q294"/>
    <mergeCell ref="R294:W294"/>
    <mergeCell ref="X294:AC294"/>
    <mergeCell ref="A291:O291"/>
    <mergeCell ref="P291:Q291"/>
    <mergeCell ref="R291:W291"/>
    <mergeCell ref="X291:AC291"/>
    <mergeCell ref="A292:O292"/>
    <mergeCell ref="P292:Q292"/>
    <mergeCell ref="R292:W292"/>
    <mergeCell ref="X292:AC292"/>
    <mergeCell ref="A289:O289"/>
    <mergeCell ref="P289:Q289"/>
    <mergeCell ref="R289:W289"/>
    <mergeCell ref="X289:AC289"/>
    <mergeCell ref="A290:O290"/>
    <mergeCell ref="P290:Q290"/>
    <mergeCell ref="R290:W290"/>
    <mergeCell ref="X290:AC290"/>
    <mergeCell ref="A299:O299"/>
    <mergeCell ref="P299:Q299"/>
    <mergeCell ref="R299:W299"/>
    <mergeCell ref="X299:AC299"/>
    <mergeCell ref="A300:O300"/>
    <mergeCell ref="P300:Q300"/>
    <mergeCell ref="R300:W300"/>
    <mergeCell ref="X300:AC300"/>
    <mergeCell ref="A297:O297"/>
    <mergeCell ref="P297:Q297"/>
    <mergeCell ref="R297:W297"/>
    <mergeCell ref="X297:AC297"/>
    <mergeCell ref="A298:O298"/>
    <mergeCell ref="P298:Q298"/>
    <mergeCell ref="R298:W298"/>
    <mergeCell ref="X298:AC298"/>
    <mergeCell ref="A295:O295"/>
    <mergeCell ref="P295:Q295"/>
    <mergeCell ref="R295:W295"/>
    <mergeCell ref="X295:AC295"/>
    <mergeCell ref="A296:O296"/>
    <mergeCell ref="P296:Q296"/>
    <mergeCell ref="R296:W296"/>
    <mergeCell ref="X296:AC296"/>
    <mergeCell ref="A305:O305"/>
    <mergeCell ref="P305:Q305"/>
    <mergeCell ref="R305:W305"/>
    <mergeCell ref="X305:AC305"/>
    <mergeCell ref="A306:O306"/>
    <mergeCell ref="P306:Q306"/>
    <mergeCell ref="R306:W306"/>
    <mergeCell ref="X306:AC306"/>
    <mergeCell ref="A303:O303"/>
    <mergeCell ref="P303:Q303"/>
    <mergeCell ref="R303:W303"/>
    <mergeCell ref="X303:AC303"/>
    <mergeCell ref="A304:O304"/>
    <mergeCell ref="P304:Q304"/>
    <mergeCell ref="R304:W304"/>
    <mergeCell ref="X304:AC304"/>
    <mergeCell ref="A301:O301"/>
    <mergeCell ref="P301:Q301"/>
    <mergeCell ref="R301:W301"/>
    <mergeCell ref="X301:AC301"/>
    <mergeCell ref="A302:O302"/>
    <mergeCell ref="P302:Q302"/>
    <mergeCell ref="R302:W302"/>
    <mergeCell ref="X302:AC302"/>
    <mergeCell ref="A311:O311"/>
    <mergeCell ref="P311:Q311"/>
    <mergeCell ref="R311:W311"/>
    <mergeCell ref="X311:AC311"/>
    <mergeCell ref="A312:O312"/>
    <mergeCell ref="P312:Q312"/>
    <mergeCell ref="R312:W312"/>
    <mergeCell ref="X312:AC312"/>
    <mergeCell ref="A309:O309"/>
    <mergeCell ref="P309:Q309"/>
    <mergeCell ref="R309:W309"/>
    <mergeCell ref="X309:AC309"/>
    <mergeCell ref="A310:O310"/>
    <mergeCell ref="P310:Q310"/>
    <mergeCell ref="R310:W310"/>
    <mergeCell ref="X310:AC310"/>
    <mergeCell ref="A307:O307"/>
    <mergeCell ref="P307:Q307"/>
    <mergeCell ref="R307:W307"/>
    <mergeCell ref="X307:AC307"/>
    <mergeCell ref="A308:O308"/>
    <mergeCell ref="P308:Q308"/>
    <mergeCell ref="R308:W308"/>
    <mergeCell ref="X308:AC308"/>
    <mergeCell ref="A317:O317"/>
    <mergeCell ref="P317:Q317"/>
    <mergeCell ref="R317:W317"/>
    <mergeCell ref="X317:AC317"/>
    <mergeCell ref="A318:O318"/>
    <mergeCell ref="P318:Q318"/>
    <mergeCell ref="R318:W318"/>
    <mergeCell ref="X318:AC318"/>
    <mergeCell ref="A315:O315"/>
    <mergeCell ref="P315:Q315"/>
    <mergeCell ref="R315:W315"/>
    <mergeCell ref="X315:AC315"/>
    <mergeCell ref="A316:O316"/>
    <mergeCell ref="P316:Q316"/>
    <mergeCell ref="R316:W316"/>
    <mergeCell ref="X316:AC316"/>
    <mergeCell ref="A313:O313"/>
    <mergeCell ref="P313:Q313"/>
    <mergeCell ref="R313:W313"/>
    <mergeCell ref="X313:AC313"/>
    <mergeCell ref="A314:O314"/>
    <mergeCell ref="P314:Q314"/>
    <mergeCell ref="R314:W314"/>
    <mergeCell ref="X314:AC314"/>
    <mergeCell ref="A323:O323"/>
    <mergeCell ref="P323:Q323"/>
    <mergeCell ref="R323:W323"/>
    <mergeCell ref="X323:AC323"/>
    <mergeCell ref="R324:W324"/>
    <mergeCell ref="X324:AC324"/>
    <mergeCell ref="A324:K324"/>
    <mergeCell ref="A321:O321"/>
    <mergeCell ref="P321:Q321"/>
    <mergeCell ref="R321:W321"/>
    <mergeCell ref="X321:AC321"/>
    <mergeCell ref="A322:O322"/>
    <mergeCell ref="P322:Q322"/>
    <mergeCell ref="R322:W322"/>
    <mergeCell ref="X322:AC322"/>
    <mergeCell ref="A319:O319"/>
    <mergeCell ref="P319:Q319"/>
    <mergeCell ref="R319:W319"/>
    <mergeCell ref="X319:AC319"/>
    <mergeCell ref="A320:O320"/>
    <mergeCell ref="P320:Q320"/>
    <mergeCell ref="R320:W320"/>
    <mergeCell ref="X320:AC32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4:D12"/>
  <sheetViews>
    <sheetView workbookViewId="0">
      <selection activeCell="C15" sqref="C15"/>
    </sheetView>
  </sheetViews>
  <sheetFormatPr defaultRowHeight="15"/>
  <cols>
    <col min="1" max="1" width="38.85546875" customWidth="1"/>
    <col min="2" max="2" width="13.7109375" customWidth="1"/>
    <col min="3" max="3" width="28.42578125" customWidth="1"/>
    <col min="4" max="4" width="22.85546875" customWidth="1"/>
  </cols>
  <sheetData>
    <row r="4" spans="1:4" ht="15.75">
      <c r="A4" s="508" t="s">
        <v>467</v>
      </c>
      <c r="B4" s="508"/>
      <c r="C4" s="508"/>
      <c r="D4" s="508"/>
    </row>
    <row r="5" spans="1:4" ht="15.75">
      <c r="A5" s="508" t="s">
        <v>483</v>
      </c>
      <c r="B5" s="508"/>
      <c r="C5" s="508"/>
      <c r="D5" s="508"/>
    </row>
    <row r="6" spans="1:4" ht="15.75">
      <c r="A6" s="5"/>
      <c r="B6" s="70"/>
      <c r="C6" s="70"/>
      <c r="D6" s="70"/>
    </row>
    <row r="7" spans="1:4" ht="16.5" thickBot="1">
      <c r="A7" s="5"/>
      <c r="B7" s="70"/>
      <c r="C7" s="70"/>
      <c r="D7" s="70"/>
    </row>
    <row r="8" spans="1:4" ht="33" customHeight="1" thickBot="1">
      <c r="A8" s="81" t="s">
        <v>484</v>
      </c>
      <c r="B8" s="82" t="s">
        <v>485</v>
      </c>
      <c r="C8" s="82" t="s">
        <v>486</v>
      </c>
      <c r="D8" s="82" t="s">
        <v>487</v>
      </c>
    </row>
    <row r="9" spans="1:4" ht="27" customHeight="1" thickBot="1">
      <c r="A9" s="10" t="s">
        <v>488</v>
      </c>
      <c r="B9" s="8">
        <v>12</v>
      </c>
      <c r="C9" s="8">
        <v>131</v>
      </c>
      <c r="D9" s="8">
        <v>143</v>
      </c>
    </row>
    <row r="10" spans="1:4" ht="23.25" customHeight="1" thickBot="1">
      <c r="A10" s="10" t="s">
        <v>489</v>
      </c>
      <c r="B10" s="8">
        <v>6</v>
      </c>
      <c r="C10" s="8" t="s">
        <v>490</v>
      </c>
      <c r="D10" s="8">
        <v>6</v>
      </c>
    </row>
    <row r="11" spans="1:4" ht="27.75" customHeight="1" thickBot="1">
      <c r="A11" s="10" t="s">
        <v>156</v>
      </c>
      <c r="B11" s="8">
        <v>9</v>
      </c>
      <c r="C11" s="8" t="s">
        <v>490</v>
      </c>
      <c r="D11" s="8">
        <v>9</v>
      </c>
    </row>
    <row r="12" spans="1:4" ht="16.5" thickBot="1">
      <c r="A12" s="83" t="s">
        <v>491</v>
      </c>
      <c r="B12" s="84">
        <v>27</v>
      </c>
      <c r="C12" s="84">
        <v>131</v>
      </c>
      <c r="D12" s="84">
        <v>158</v>
      </c>
    </row>
  </sheetData>
  <mergeCells count="2">
    <mergeCell ref="A4:D4"/>
    <mergeCell ref="A5:D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E316"/>
  <sheetViews>
    <sheetView workbookViewId="0">
      <selection sqref="A1:AJ3"/>
    </sheetView>
  </sheetViews>
  <sheetFormatPr defaultRowHeight="15"/>
  <cols>
    <col min="9" max="9" width="2.140625" customWidth="1"/>
    <col min="10" max="10" width="9.140625" hidden="1" customWidth="1"/>
    <col min="11" max="11" width="7.140625" hidden="1" customWidth="1"/>
    <col min="12" max="14" width="9.140625" hidden="1" customWidth="1"/>
    <col min="17" max="17" width="6.7109375" customWidth="1"/>
    <col min="18" max="19" width="9.140625" hidden="1" customWidth="1"/>
    <col min="20" max="21" width="9.140625" customWidth="1"/>
    <col min="30" max="30" width="0.140625" customWidth="1"/>
    <col min="39" max="39" width="1.28515625" hidden="1" customWidth="1"/>
  </cols>
  <sheetData>
    <row r="1" spans="1:57">
      <c r="A1" s="516" t="s">
        <v>1249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517"/>
      <c r="P1" s="517"/>
      <c r="Q1" s="517"/>
      <c r="R1" s="517"/>
      <c r="S1" s="517"/>
      <c r="T1" s="517"/>
      <c r="U1" s="517"/>
      <c r="V1" s="517"/>
      <c r="W1" s="517"/>
      <c r="X1" s="517"/>
      <c r="Y1" s="517"/>
      <c r="Z1" s="517"/>
      <c r="AA1" s="517"/>
      <c r="AB1" s="517"/>
      <c r="AC1" s="517"/>
      <c r="AD1" s="517"/>
      <c r="AE1" s="517"/>
      <c r="AF1" s="517"/>
      <c r="AG1" s="517"/>
      <c r="AH1" s="517"/>
      <c r="AI1" s="517"/>
      <c r="AJ1" s="517"/>
    </row>
    <row r="2" spans="1:57">
      <c r="A2" s="517"/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</row>
    <row r="3" spans="1:57">
      <c r="A3" s="517"/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517"/>
      <c r="Q3" s="517"/>
      <c r="R3" s="517"/>
      <c r="S3" s="517"/>
      <c r="T3" s="517"/>
      <c r="U3" s="517"/>
      <c r="V3" s="517"/>
      <c r="W3" s="517"/>
      <c r="X3" s="517"/>
      <c r="Y3" s="517"/>
      <c r="Z3" s="517"/>
      <c r="AA3" s="517"/>
      <c r="AB3" s="517"/>
      <c r="AC3" s="517"/>
      <c r="AD3" s="517"/>
      <c r="AE3" s="517"/>
      <c r="AF3" s="517"/>
      <c r="AG3" s="517"/>
      <c r="AH3" s="517"/>
      <c r="AI3" s="517"/>
      <c r="AJ3" s="517"/>
    </row>
    <row r="4" spans="1:57" ht="15.75" thickBot="1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9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434" t="s">
        <v>177</v>
      </c>
      <c r="AE4" s="434"/>
      <c r="AF4" s="434"/>
      <c r="AG4" s="434"/>
      <c r="AH4" s="434"/>
      <c r="AI4" s="434"/>
      <c r="AJ4" s="434"/>
    </row>
    <row r="5" spans="1:57">
      <c r="A5" s="514" t="s">
        <v>39</v>
      </c>
      <c r="B5" s="514"/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09" t="s">
        <v>10</v>
      </c>
      <c r="P5" s="509" t="s">
        <v>178</v>
      </c>
      <c r="Q5" s="510"/>
      <c r="R5" s="510"/>
      <c r="S5" s="510"/>
      <c r="T5" s="509" t="s">
        <v>1107</v>
      </c>
      <c r="U5" s="510"/>
      <c r="V5" s="509" t="s">
        <v>1244</v>
      </c>
      <c r="W5" s="510"/>
      <c r="X5" s="509" t="s">
        <v>33</v>
      </c>
      <c r="Y5" s="510"/>
      <c r="Z5" s="509" t="s">
        <v>34</v>
      </c>
      <c r="AA5" s="510"/>
      <c r="AB5" s="509" t="s">
        <v>35</v>
      </c>
      <c r="AC5" s="510"/>
      <c r="AD5" s="510"/>
      <c r="AE5" s="509" t="s">
        <v>36</v>
      </c>
      <c r="AF5" s="510"/>
      <c r="AG5" s="509" t="s">
        <v>1245</v>
      </c>
      <c r="AH5" s="510"/>
      <c r="AI5" s="509" t="s">
        <v>18</v>
      </c>
      <c r="AJ5" s="510"/>
      <c r="AK5" s="509" t="s">
        <v>17</v>
      </c>
      <c r="AL5" s="510"/>
      <c r="AM5" s="509" t="s">
        <v>1246</v>
      </c>
      <c r="AN5" s="510"/>
      <c r="AO5" s="510"/>
      <c r="AP5" s="509" t="s">
        <v>26</v>
      </c>
      <c r="AQ5" s="510"/>
      <c r="AR5" s="509" t="s">
        <v>462</v>
      </c>
      <c r="AS5" s="510"/>
      <c r="AT5" s="509" t="s">
        <v>1247</v>
      </c>
      <c r="AU5" s="510"/>
      <c r="AV5" s="509" t="s">
        <v>463</v>
      </c>
      <c r="AW5" s="510"/>
      <c r="AX5" s="509" t="s">
        <v>464</v>
      </c>
      <c r="AY5" s="510"/>
      <c r="AZ5" s="509" t="s">
        <v>1103</v>
      </c>
      <c r="BA5" s="510"/>
      <c r="BB5" s="509" t="s">
        <v>1248</v>
      </c>
      <c r="BC5" s="510"/>
      <c r="BD5" s="509" t="s">
        <v>491</v>
      </c>
      <c r="BE5" s="510"/>
    </row>
    <row r="6" spans="1:57" ht="15.75" customHeight="1">
      <c r="A6" s="515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3"/>
      <c r="P6" s="511"/>
      <c r="Q6" s="511"/>
      <c r="R6" s="511"/>
      <c r="S6" s="511"/>
      <c r="T6" s="511"/>
      <c r="U6" s="511"/>
      <c r="V6" s="511"/>
      <c r="W6" s="511"/>
      <c r="X6" s="511"/>
      <c r="Y6" s="511"/>
      <c r="Z6" s="511"/>
      <c r="AA6" s="511"/>
      <c r="AB6" s="511"/>
      <c r="AC6" s="511"/>
      <c r="AD6" s="511"/>
      <c r="AE6" s="511"/>
      <c r="AF6" s="511"/>
      <c r="AG6" s="511"/>
      <c r="AH6" s="511"/>
      <c r="AI6" s="511"/>
      <c r="AJ6" s="511"/>
      <c r="AK6" s="511"/>
      <c r="AL6" s="511"/>
      <c r="AM6" s="511"/>
      <c r="AN6" s="511"/>
      <c r="AO6" s="511"/>
      <c r="AP6" s="511"/>
      <c r="AQ6" s="511"/>
      <c r="AR6" s="511"/>
      <c r="AS6" s="511"/>
      <c r="AT6" s="511"/>
      <c r="AU6" s="511"/>
      <c r="AV6" s="511"/>
      <c r="AW6" s="511"/>
      <c r="AX6" s="511"/>
      <c r="AY6" s="511"/>
      <c r="AZ6" s="511"/>
      <c r="BA6" s="511"/>
      <c r="BB6" s="511"/>
      <c r="BC6" s="511"/>
      <c r="BD6" s="511"/>
      <c r="BE6" s="511"/>
    </row>
    <row r="7" spans="1:57" ht="29.25" customHeight="1" thickBot="1">
      <c r="A7" s="512"/>
      <c r="B7" s="512"/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12"/>
      <c r="V7" s="512"/>
      <c r="W7" s="512"/>
      <c r="X7" s="512"/>
      <c r="Y7" s="512"/>
      <c r="Z7" s="512"/>
      <c r="AA7" s="512"/>
      <c r="AB7" s="512"/>
      <c r="AC7" s="512"/>
      <c r="AD7" s="512"/>
      <c r="AE7" s="512"/>
      <c r="AF7" s="512"/>
      <c r="AG7" s="512"/>
      <c r="AH7" s="512"/>
      <c r="AI7" s="512"/>
      <c r="AJ7" s="512"/>
      <c r="AK7" s="512"/>
      <c r="AL7" s="512"/>
      <c r="AM7" s="512"/>
      <c r="AN7" s="512"/>
      <c r="AO7" s="512"/>
      <c r="AP7" s="512"/>
      <c r="AQ7" s="512"/>
      <c r="AR7" s="512"/>
      <c r="AS7" s="512"/>
      <c r="AT7" s="512"/>
      <c r="AU7" s="512"/>
      <c r="AV7" s="512"/>
      <c r="AW7" s="512"/>
      <c r="AX7" s="512"/>
      <c r="AY7" s="512"/>
      <c r="AZ7" s="512"/>
      <c r="BA7" s="512"/>
      <c r="BB7" s="512"/>
      <c r="BC7" s="512"/>
      <c r="BD7" s="512"/>
      <c r="BE7" s="512"/>
    </row>
    <row r="8" spans="1:57">
      <c r="A8" s="546" t="s">
        <v>188</v>
      </c>
      <c r="B8" s="546"/>
      <c r="C8" s="546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124">
        <f>2-1</f>
        <v>1</v>
      </c>
      <c r="P8" s="464" t="s">
        <v>189</v>
      </c>
      <c r="Q8" s="464"/>
      <c r="R8" s="464"/>
      <c r="S8" s="464"/>
      <c r="T8" s="544" t="s">
        <v>189</v>
      </c>
      <c r="U8" s="545"/>
      <c r="V8" s="464" t="s">
        <v>189</v>
      </c>
      <c r="W8" s="464"/>
      <c r="X8" s="464" t="s">
        <v>189</v>
      </c>
      <c r="Y8" s="464"/>
      <c r="Z8" s="464" t="s">
        <v>1116</v>
      </c>
      <c r="AA8" s="464"/>
      <c r="AB8" s="464" t="s">
        <v>1117</v>
      </c>
      <c r="AC8" s="464"/>
      <c r="AD8" s="464"/>
      <c r="AE8" s="464" t="s">
        <v>189</v>
      </c>
      <c r="AF8" s="464"/>
      <c r="AG8" s="544" t="s">
        <v>1118</v>
      </c>
      <c r="AH8" s="545"/>
      <c r="AI8" s="528" t="s">
        <v>189</v>
      </c>
      <c r="AJ8" s="528"/>
      <c r="AK8" s="464" t="s">
        <v>189</v>
      </c>
      <c r="AL8" s="464"/>
      <c r="AM8" s="464" t="s">
        <v>1011</v>
      </c>
      <c r="AN8" s="464"/>
      <c r="AO8" s="464"/>
      <c r="AP8" s="464" t="s">
        <v>189</v>
      </c>
      <c r="AQ8" s="464"/>
      <c r="AR8" s="464" t="s">
        <v>1012</v>
      </c>
      <c r="AS8" s="464"/>
      <c r="AT8" s="464" t="s">
        <v>189</v>
      </c>
      <c r="AU8" s="464"/>
      <c r="AV8" s="464" t="s">
        <v>189</v>
      </c>
      <c r="AW8" s="464"/>
      <c r="AX8" s="464" t="s">
        <v>189</v>
      </c>
      <c r="AY8" s="464"/>
      <c r="AZ8" s="464" t="s">
        <v>189</v>
      </c>
      <c r="BA8" s="464"/>
      <c r="BB8" s="528" t="s">
        <v>189</v>
      </c>
      <c r="BC8" s="528"/>
      <c r="BD8" s="464" t="s">
        <v>1199</v>
      </c>
      <c r="BE8" s="464"/>
    </row>
    <row r="9" spans="1:57">
      <c r="A9" s="537" t="s">
        <v>190</v>
      </c>
      <c r="B9" s="537"/>
      <c r="C9" s="537"/>
      <c r="D9" s="537"/>
      <c r="E9" s="537"/>
      <c r="F9" s="537"/>
      <c r="G9" s="537"/>
      <c r="H9" s="537"/>
      <c r="I9" s="537"/>
      <c r="J9" s="537"/>
      <c r="K9" s="537"/>
      <c r="L9" s="537"/>
      <c r="M9" s="537"/>
      <c r="N9" s="537"/>
      <c r="O9" s="176">
        <f t="shared" ref="O9:O72" si="0">O8+1</f>
        <v>2</v>
      </c>
      <c r="P9" s="520" t="s">
        <v>189</v>
      </c>
      <c r="Q9" s="520"/>
      <c r="R9" s="520"/>
      <c r="S9" s="520"/>
      <c r="T9" s="535" t="s">
        <v>189</v>
      </c>
      <c r="U9" s="536"/>
      <c r="V9" s="520" t="s">
        <v>189</v>
      </c>
      <c r="W9" s="520"/>
      <c r="X9" s="520" t="s">
        <v>189</v>
      </c>
      <c r="Y9" s="520"/>
      <c r="Z9" s="520" t="s">
        <v>189</v>
      </c>
      <c r="AA9" s="520"/>
      <c r="AB9" s="520" t="s">
        <v>189</v>
      </c>
      <c r="AC9" s="520"/>
      <c r="AD9" s="520"/>
      <c r="AE9" s="520" t="s">
        <v>189</v>
      </c>
      <c r="AF9" s="520"/>
      <c r="AG9" s="535" t="s">
        <v>189</v>
      </c>
      <c r="AH9" s="536"/>
      <c r="AI9" s="524" t="s">
        <v>189</v>
      </c>
      <c r="AJ9" s="524"/>
      <c r="AK9" s="520" t="s">
        <v>189</v>
      </c>
      <c r="AL9" s="520"/>
      <c r="AM9" s="520" t="s">
        <v>189</v>
      </c>
      <c r="AN9" s="520"/>
      <c r="AO9" s="520"/>
      <c r="AP9" s="520" t="s">
        <v>189</v>
      </c>
      <c r="AQ9" s="520"/>
      <c r="AR9" s="520" t="s">
        <v>189</v>
      </c>
      <c r="AS9" s="520"/>
      <c r="AT9" s="520" t="s">
        <v>189</v>
      </c>
      <c r="AU9" s="520"/>
      <c r="AV9" s="520" t="s">
        <v>189</v>
      </c>
      <c r="AW9" s="520"/>
      <c r="AX9" s="520" t="s">
        <v>189</v>
      </c>
      <c r="AY9" s="520"/>
      <c r="AZ9" s="520" t="s">
        <v>189</v>
      </c>
      <c r="BA9" s="520"/>
      <c r="BB9" s="524" t="s">
        <v>189</v>
      </c>
      <c r="BC9" s="524"/>
      <c r="BD9" s="520" t="s">
        <v>189</v>
      </c>
      <c r="BE9" s="520"/>
    </row>
    <row r="10" spans="1:57">
      <c r="A10" s="537" t="s">
        <v>191</v>
      </c>
      <c r="B10" s="537"/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176">
        <f t="shared" si="0"/>
        <v>3</v>
      </c>
      <c r="P10" s="520" t="s">
        <v>189</v>
      </c>
      <c r="Q10" s="520"/>
      <c r="R10" s="520"/>
      <c r="S10" s="520"/>
      <c r="T10" s="535" t="s">
        <v>189</v>
      </c>
      <c r="U10" s="536"/>
      <c r="V10" s="520" t="s">
        <v>189</v>
      </c>
      <c r="W10" s="520"/>
      <c r="X10" s="520" t="s">
        <v>189</v>
      </c>
      <c r="Y10" s="520"/>
      <c r="Z10" s="520" t="s">
        <v>189</v>
      </c>
      <c r="AA10" s="520"/>
      <c r="AB10" s="520" t="s">
        <v>189</v>
      </c>
      <c r="AC10" s="520"/>
      <c r="AD10" s="520"/>
      <c r="AE10" s="520" t="s">
        <v>189</v>
      </c>
      <c r="AF10" s="520"/>
      <c r="AG10" s="535" t="s">
        <v>189</v>
      </c>
      <c r="AH10" s="536"/>
      <c r="AI10" s="524" t="s">
        <v>189</v>
      </c>
      <c r="AJ10" s="524"/>
      <c r="AK10" s="520" t="s">
        <v>189</v>
      </c>
      <c r="AL10" s="520"/>
      <c r="AM10" s="520" t="s">
        <v>189</v>
      </c>
      <c r="AN10" s="520"/>
      <c r="AO10" s="520"/>
      <c r="AP10" s="520" t="s">
        <v>189</v>
      </c>
      <c r="AQ10" s="520"/>
      <c r="AR10" s="520" t="s">
        <v>189</v>
      </c>
      <c r="AS10" s="520"/>
      <c r="AT10" s="520" t="s">
        <v>189</v>
      </c>
      <c r="AU10" s="520"/>
      <c r="AV10" s="520" t="s">
        <v>189</v>
      </c>
      <c r="AW10" s="520"/>
      <c r="AX10" s="520" t="s">
        <v>189</v>
      </c>
      <c r="AY10" s="520"/>
      <c r="AZ10" s="520" t="s">
        <v>189</v>
      </c>
      <c r="BA10" s="520"/>
      <c r="BB10" s="524" t="s">
        <v>189</v>
      </c>
      <c r="BC10" s="524"/>
      <c r="BD10" s="520" t="s">
        <v>189</v>
      </c>
      <c r="BE10" s="520"/>
    </row>
    <row r="11" spans="1:57">
      <c r="A11" s="537" t="s">
        <v>192</v>
      </c>
      <c r="B11" s="537"/>
      <c r="C11" s="537"/>
      <c r="D11" s="537"/>
      <c r="E11" s="537"/>
      <c r="F11" s="537"/>
      <c r="G11" s="537"/>
      <c r="H11" s="537"/>
      <c r="I11" s="537"/>
      <c r="J11" s="537"/>
      <c r="K11" s="537"/>
      <c r="L11" s="537"/>
      <c r="M11" s="537"/>
      <c r="N11" s="537"/>
      <c r="O11" s="176">
        <f t="shared" si="0"/>
        <v>4</v>
      </c>
      <c r="P11" s="520" t="s">
        <v>189</v>
      </c>
      <c r="Q11" s="520"/>
      <c r="R11" s="520"/>
      <c r="S11" s="520"/>
      <c r="T11" s="535" t="s">
        <v>189</v>
      </c>
      <c r="U11" s="536"/>
      <c r="V11" s="520" t="s">
        <v>189</v>
      </c>
      <c r="W11" s="520"/>
      <c r="X11" s="520" t="s">
        <v>189</v>
      </c>
      <c r="Y11" s="520"/>
      <c r="Z11" s="520" t="s">
        <v>189</v>
      </c>
      <c r="AA11" s="520"/>
      <c r="AB11" s="520" t="s">
        <v>189</v>
      </c>
      <c r="AC11" s="520"/>
      <c r="AD11" s="520"/>
      <c r="AE11" s="520" t="s">
        <v>189</v>
      </c>
      <c r="AF11" s="520"/>
      <c r="AG11" s="535" t="s">
        <v>189</v>
      </c>
      <c r="AH11" s="536"/>
      <c r="AI11" s="524" t="s">
        <v>189</v>
      </c>
      <c r="AJ11" s="524"/>
      <c r="AK11" s="520" t="s">
        <v>189</v>
      </c>
      <c r="AL11" s="520"/>
      <c r="AM11" s="520" t="s">
        <v>189</v>
      </c>
      <c r="AN11" s="520"/>
      <c r="AO11" s="520"/>
      <c r="AP11" s="520" t="s">
        <v>189</v>
      </c>
      <c r="AQ11" s="520"/>
      <c r="AR11" s="520" t="s">
        <v>189</v>
      </c>
      <c r="AS11" s="520"/>
      <c r="AT11" s="520" t="s">
        <v>189</v>
      </c>
      <c r="AU11" s="520"/>
      <c r="AV11" s="520" t="s">
        <v>189</v>
      </c>
      <c r="AW11" s="520"/>
      <c r="AX11" s="520" t="s">
        <v>189</v>
      </c>
      <c r="AY11" s="520"/>
      <c r="AZ11" s="520" t="s">
        <v>189</v>
      </c>
      <c r="BA11" s="520"/>
      <c r="BB11" s="524" t="s">
        <v>189</v>
      </c>
      <c r="BC11" s="524"/>
      <c r="BD11" s="520" t="s">
        <v>189</v>
      </c>
      <c r="BE11" s="520"/>
    </row>
    <row r="12" spans="1:57">
      <c r="A12" s="537" t="s">
        <v>193</v>
      </c>
      <c r="B12" s="537"/>
      <c r="C12" s="537"/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176">
        <f t="shared" si="0"/>
        <v>5</v>
      </c>
      <c r="P12" s="520" t="s">
        <v>189</v>
      </c>
      <c r="Q12" s="520"/>
      <c r="R12" s="520"/>
      <c r="S12" s="520"/>
      <c r="T12" s="535" t="s">
        <v>189</v>
      </c>
      <c r="U12" s="536"/>
      <c r="V12" s="520" t="s">
        <v>189</v>
      </c>
      <c r="W12" s="520"/>
      <c r="X12" s="520" t="s">
        <v>189</v>
      </c>
      <c r="Y12" s="520"/>
      <c r="Z12" s="520" t="s">
        <v>189</v>
      </c>
      <c r="AA12" s="520"/>
      <c r="AB12" s="520" t="s">
        <v>189</v>
      </c>
      <c r="AC12" s="520"/>
      <c r="AD12" s="520"/>
      <c r="AE12" s="520" t="s">
        <v>189</v>
      </c>
      <c r="AF12" s="520"/>
      <c r="AG12" s="535" t="s">
        <v>189</v>
      </c>
      <c r="AH12" s="536"/>
      <c r="AI12" s="524" t="s">
        <v>189</v>
      </c>
      <c r="AJ12" s="524"/>
      <c r="AK12" s="520" t="s">
        <v>189</v>
      </c>
      <c r="AL12" s="520"/>
      <c r="AM12" s="520" t="s">
        <v>189</v>
      </c>
      <c r="AN12" s="520"/>
      <c r="AO12" s="520"/>
      <c r="AP12" s="520" t="s">
        <v>189</v>
      </c>
      <c r="AQ12" s="520"/>
      <c r="AR12" s="520" t="s">
        <v>189</v>
      </c>
      <c r="AS12" s="520"/>
      <c r="AT12" s="520" t="s">
        <v>189</v>
      </c>
      <c r="AU12" s="520"/>
      <c r="AV12" s="520" t="s">
        <v>189</v>
      </c>
      <c r="AW12" s="520"/>
      <c r="AX12" s="520" t="s">
        <v>189</v>
      </c>
      <c r="AY12" s="520"/>
      <c r="AZ12" s="520" t="s">
        <v>189</v>
      </c>
      <c r="BA12" s="520"/>
      <c r="BB12" s="524" t="s">
        <v>189</v>
      </c>
      <c r="BC12" s="524"/>
      <c r="BD12" s="520" t="s">
        <v>189</v>
      </c>
      <c r="BE12" s="520"/>
    </row>
    <row r="13" spans="1:57">
      <c r="A13" s="537" t="s">
        <v>194</v>
      </c>
      <c r="B13" s="537"/>
      <c r="C13" s="537"/>
      <c r="D13" s="537"/>
      <c r="E13" s="537"/>
      <c r="F13" s="537"/>
      <c r="G13" s="537"/>
      <c r="H13" s="537"/>
      <c r="I13" s="537"/>
      <c r="J13" s="537"/>
      <c r="K13" s="537"/>
      <c r="L13" s="537"/>
      <c r="M13" s="537"/>
      <c r="N13" s="537"/>
      <c r="O13" s="176">
        <f t="shared" si="0"/>
        <v>6</v>
      </c>
      <c r="P13" s="520" t="s">
        <v>189</v>
      </c>
      <c r="Q13" s="520"/>
      <c r="R13" s="520"/>
      <c r="S13" s="520"/>
      <c r="T13" s="535" t="s">
        <v>189</v>
      </c>
      <c r="U13" s="536"/>
      <c r="V13" s="520" t="s">
        <v>189</v>
      </c>
      <c r="W13" s="520"/>
      <c r="X13" s="520" t="s">
        <v>189</v>
      </c>
      <c r="Y13" s="520"/>
      <c r="Z13" s="520" t="s">
        <v>189</v>
      </c>
      <c r="AA13" s="520"/>
      <c r="AB13" s="520" t="s">
        <v>189</v>
      </c>
      <c r="AC13" s="520"/>
      <c r="AD13" s="520"/>
      <c r="AE13" s="520" t="s">
        <v>189</v>
      </c>
      <c r="AF13" s="520"/>
      <c r="AG13" s="535" t="s">
        <v>189</v>
      </c>
      <c r="AH13" s="536"/>
      <c r="AI13" s="524" t="s">
        <v>189</v>
      </c>
      <c r="AJ13" s="524"/>
      <c r="AK13" s="520" t="s">
        <v>189</v>
      </c>
      <c r="AL13" s="520"/>
      <c r="AM13" s="520" t="s">
        <v>189</v>
      </c>
      <c r="AN13" s="520"/>
      <c r="AO13" s="520"/>
      <c r="AP13" s="520" t="s">
        <v>189</v>
      </c>
      <c r="AQ13" s="520"/>
      <c r="AR13" s="520" t="s">
        <v>189</v>
      </c>
      <c r="AS13" s="520"/>
      <c r="AT13" s="520" t="s">
        <v>189</v>
      </c>
      <c r="AU13" s="520"/>
      <c r="AV13" s="520" t="s">
        <v>189</v>
      </c>
      <c r="AW13" s="520"/>
      <c r="AX13" s="520" t="s">
        <v>189</v>
      </c>
      <c r="AY13" s="520"/>
      <c r="AZ13" s="520" t="s">
        <v>189</v>
      </c>
      <c r="BA13" s="520"/>
      <c r="BB13" s="524" t="s">
        <v>189</v>
      </c>
      <c r="BC13" s="524"/>
      <c r="BD13" s="520" t="s">
        <v>189</v>
      </c>
      <c r="BE13" s="520"/>
    </row>
    <row r="14" spans="1:57">
      <c r="A14" s="537" t="s">
        <v>195</v>
      </c>
      <c r="B14" s="537"/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176">
        <f t="shared" si="0"/>
        <v>7</v>
      </c>
      <c r="P14" s="520" t="s">
        <v>189</v>
      </c>
      <c r="Q14" s="520"/>
      <c r="R14" s="520"/>
      <c r="S14" s="520"/>
      <c r="T14" s="535" t="s">
        <v>189</v>
      </c>
      <c r="U14" s="536"/>
      <c r="V14" s="520" t="s">
        <v>189</v>
      </c>
      <c r="W14" s="520"/>
      <c r="X14" s="520" t="s">
        <v>189</v>
      </c>
      <c r="Y14" s="520"/>
      <c r="Z14" s="520" t="s">
        <v>189</v>
      </c>
      <c r="AA14" s="520"/>
      <c r="AB14" s="520" t="s">
        <v>189</v>
      </c>
      <c r="AC14" s="520"/>
      <c r="AD14" s="520"/>
      <c r="AE14" s="520" t="s">
        <v>189</v>
      </c>
      <c r="AF14" s="520"/>
      <c r="AG14" s="535" t="s">
        <v>189</v>
      </c>
      <c r="AH14" s="536"/>
      <c r="AI14" s="524" t="s">
        <v>189</v>
      </c>
      <c r="AJ14" s="524"/>
      <c r="AK14" s="520" t="s">
        <v>189</v>
      </c>
      <c r="AL14" s="520"/>
      <c r="AM14" s="520" t="s">
        <v>189</v>
      </c>
      <c r="AN14" s="520"/>
      <c r="AO14" s="520"/>
      <c r="AP14" s="520" t="s">
        <v>189</v>
      </c>
      <c r="AQ14" s="520"/>
      <c r="AR14" s="520" t="s">
        <v>189</v>
      </c>
      <c r="AS14" s="520"/>
      <c r="AT14" s="520" t="s">
        <v>189</v>
      </c>
      <c r="AU14" s="520"/>
      <c r="AV14" s="520" t="s">
        <v>189</v>
      </c>
      <c r="AW14" s="520"/>
      <c r="AX14" s="520" t="s">
        <v>189</v>
      </c>
      <c r="AY14" s="520"/>
      <c r="AZ14" s="520" t="s">
        <v>189</v>
      </c>
      <c r="BA14" s="520"/>
      <c r="BB14" s="524" t="s">
        <v>189</v>
      </c>
      <c r="BC14" s="524"/>
      <c r="BD14" s="520" t="s">
        <v>189</v>
      </c>
      <c r="BE14" s="520"/>
    </row>
    <row r="15" spans="1:57">
      <c r="A15" s="537" t="s">
        <v>196</v>
      </c>
      <c r="B15" s="537"/>
      <c r="C15" s="537"/>
      <c r="D15" s="537"/>
      <c r="E15" s="537"/>
      <c r="F15" s="537"/>
      <c r="G15" s="537"/>
      <c r="H15" s="537"/>
      <c r="I15" s="537"/>
      <c r="J15" s="537"/>
      <c r="K15" s="537"/>
      <c r="L15" s="537"/>
      <c r="M15" s="537"/>
      <c r="N15" s="537"/>
      <c r="O15" s="176">
        <f t="shared" si="0"/>
        <v>8</v>
      </c>
      <c r="P15" s="520" t="s">
        <v>189</v>
      </c>
      <c r="Q15" s="520"/>
      <c r="R15" s="520"/>
      <c r="S15" s="520"/>
      <c r="T15" s="535" t="s">
        <v>189</v>
      </c>
      <c r="U15" s="536"/>
      <c r="V15" s="520" t="s">
        <v>189</v>
      </c>
      <c r="W15" s="520"/>
      <c r="X15" s="520" t="s">
        <v>189</v>
      </c>
      <c r="Y15" s="520"/>
      <c r="Z15" s="520" t="s">
        <v>189</v>
      </c>
      <c r="AA15" s="520"/>
      <c r="AB15" s="520" t="s">
        <v>189</v>
      </c>
      <c r="AC15" s="520"/>
      <c r="AD15" s="520"/>
      <c r="AE15" s="520" t="s">
        <v>189</v>
      </c>
      <c r="AF15" s="520"/>
      <c r="AG15" s="535" t="s">
        <v>189</v>
      </c>
      <c r="AH15" s="536"/>
      <c r="AI15" s="524" t="s">
        <v>189</v>
      </c>
      <c r="AJ15" s="524"/>
      <c r="AK15" s="520" t="s">
        <v>189</v>
      </c>
      <c r="AL15" s="520"/>
      <c r="AM15" s="520" t="s">
        <v>189</v>
      </c>
      <c r="AN15" s="520"/>
      <c r="AO15" s="520"/>
      <c r="AP15" s="520" t="s">
        <v>189</v>
      </c>
      <c r="AQ15" s="520"/>
      <c r="AR15" s="520" t="s">
        <v>189</v>
      </c>
      <c r="AS15" s="520"/>
      <c r="AT15" s="520" t="s">
        <v>189</v>
      </c>
      <c r="AU15" s="520"/>
      <c r="AV15" s="520" t="s">
        <v>189</v>
      </c>
      <c r="AW15" s="520"/>
      <c r="AX15" s="520" t="s">
        <v>189</v>
      </c>
      <c r="AY15" s="520"/>
      <c r="AZ15" s="520" t="s">
        <v>189</v>
      </c>
      <c r="BA15" s="520"/>
      <c r="BB15" s="524" t="s">
        <v>189</v>
      </c>
      <c r="BC15" s="524"/>
      <c r="BD15" s="520" t="s">
        <v>189</v>
      </c>
      <c r="BE15" s="520"/>
    </row>
    <row r="16" spans="1:57">
      <c r="A16" s="537" t="s">
        <v>197</v>
      </c>
      <c r="B16" s="537"/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176">
        <f t="shared" si="0"/>
        <v>9</v>
      </c>
      <c r="P16" s="520" t="s">
        <v>189</v>
      </c>
      <c r="Q16" s="520"/>
      <c r="R16" s="520"/>
      <c r="S16" s="520"/>
      <c r="T16" s="535" t="s">
        <v>189</v>
      </c>
      <c r="U16" s="536"/>
      <c r="V16" s="520" t="s">
        <v>189</v>
      </c>
      <c r="W16" s="520"/>
      <c r="X16" s="520" t="s">
        <v>189</v>
      </c>
      <c r="Y16" s="520"/>
      <c r="Z16" s="520" t="s">
        <v>189</v>
      </c>
      <c r="AA16" s="520"/>
      <c r="AB16" s="520" t="s">
        <v>189</v>
      </c>
      <c r="AC16" s="520"/>
      <c r="AD16" s="520"/>
      <c r="AE16" s="520" t="s">
        <v>189</v>
      </c>
      <c r="AF16" s="520"/>
      <c r="AG16" s="535" t="s">
        <v>189</v>
      </c>
      <c r="AH16" s="536"/>
      <c r="AI16" s="524" t="s">
        <v>189</v>
      </c>
      <c r="AJ16" s="524"/>
      <c r="AK16" s="520" t="s">
        <v>189</v>
      </c>
      <c r="AL16" s="520"/>
      <c r="AM16" s="520" t="s">
        <v>189</v>
      </c>
      <c r="AN16" s="520"/>
      <c r="AO16" s="520"/>
      <c r="AP16" s="520" t="s">
        <v>189</v>
      </c>
      <c r="AQ16" s="520"/>
      <c r="AR16" s="520" t="s">
        <v>1013</v>
      </c>
      <c r="AS16" s="520"/>
      <c r="AT16" s="520" t="s">
        <v>189</v>
      </c>
      <c r="AU16" s="520"/>
      <c r="AV16" s="520" t="s">
        <v>189</v>
      </c>
      <c r="AW16" s="520"/>
      <c r="AX16" s="520" t="s">
        <v>189</v>
      </c>
      <c r="AY16" s="520"/>
      <c r="AZ16" s="520" t="s">
        <v>189</v>
      </c>
      <c r="BA16" s="520"/>
      <c r="BB16" s="524" t="s">
        <v>189</v>
      </c>
      <c r="BC16" s="524"/>
      <c r="BD16" s="520" t="s">
        <v>1013</v>
      </c>
      <c r="BE16" s="520"/>
    </row>
    <row r="17" spans="1:57">
      <c r="A17" s="537" t="s">
        <v>198</v>
      </c>
      <c r="B17" s="537"/>
      <c r="C17" s="537"/>
      <c r="D17" s="537"/>
      <c r="E17" s="537"/>
      <c r="F17" s="537"/>
      <c r="G17" s="537"/>
      <c r="H17" s="537"/>
      <c r="I17" s="537"/>
      <c r="J17" s="537"/>
      <c r="K17" s="537"/>
      <c r="L17" s="537"/>
      <c r="M17" s="537"/>
      <c r="N17" s="537"/>
      <c r="O17" s="176">
        <f t="shared" si="0"/>
        <v>10</v>
      </c>
      <c r="P17" s="521" t="s">
        <v>189</v>
      </c>
      <c r="Q17" s="521"/>
      <c r="R17" s="521"/>
      <c r="S17" s="521"/>
      <c r="T17" s="540" t="s">
        <v>189</v>
      </c>
      <c r="U17" s="541"/>
      <c r="V17" s="521" t="s">
        <v>189</v>
      </c>
      <c r="W17" s="521"/>
      <c r="X17" s="521" t="s">
        <v>189</v>
      </c>
      <c r="Y17" s="521"/>
      <c r="Z17" s="521" t="s">
        <v>189</v>
      </c>
      <c r="AA17" s="521"/>
      <c r="AB17" s="521" t="s">
        <v>189</v>
      </c>
      <c r="AC17" s="521"/>
      <c r="AD17" s="521"/>
      <c r="AE17" s="521" t="s">
        <v>189</v>
      </c>
      <c r="AF17" s="521"/>
      <c r="AG17" s="540" t="s">
        <v>189</v>
      </c>
      <c r="AH17" s="541"/>
      <c r="AI17" s="526" t="s">
        <v>189</v>
      </c>
      <c r="AJ17" s="526"/>
      <c r="AK17" s="521" t="s">
        <v>189</v>
      </c>
      <c r="AL17" s="521"/>
      <c r="AM17" s="521" t="s">
        <v>189</v>
      </c>
      <c r="AN17" s="521"/>
      <c r="AO17" s="521"/>
      <c r="AP17" s="521" t="s">
        <v>189</v>
      </c>
      <c r="AQ17" s="521"/>
      <c r="AR17" s="521" t="s">
        <v>189</v>
      </c>
      <c r="AS17" s="521"/>
      <c r="AT17" s="521" t="s">
        <v>189</v>
      </c>
      <c r="AU17" s="521"/>
      <c r="AV17" s="521" t="s">
        <v>189</v>
      </c>
      <c r="AW17" s="521"/>
      <c r="AX17" s="521" t="s">
        <v>189</v>
      </c>
      <c r="AY17" s="521"/>
      <c r="AZ17" s="521" t="s">
        <v>189</v>
      </c>
      <c r="BA17" s="521"/>
      <c r="BB17" s="526" t="s">
        <v>189</v>
      </c>
      <c r="BC17" s="526"/>
      <c r="BD17" s="521" t="s">
        <v>189</v>
      </c>
      <c r="BE17" s="521"/>
    </row>
    <row r="18" spans="1:57">
      <c r="A18" s="537" t="s">
        <v>199</v>
      </c>
      <c r="B18" s="537"/>
      <c r="C18" s="537"/>
      <c r="D18" s="537"/>
      <c r="E18" s="537"/>
      <c r="F18" s="537"/>
      <c r="G18" s="537"/>
      <c r="H18" s="537"/>
      <c r="I18" s="537"/>
      <c r="J18" s="537"/>
      <c r="K18" s="537"/>
      <c r="L18" s="537"/>
      <c r="M18" s="537"/>
      <c r="N18" s="537"/>
      <c r="O18" s="176">
        <f t="shared" si="0"/>
        <v>11</v>
      </c>
      <c r="P18" s="521" t="s">
        <v>189</v>
      </c>
      <c r="Q18" s="521"/>
      <c r="R18" s="521"/>
      <c r="S18" s="521"/>
      <c r="T18" s="540" t="s">
        <v>189</v>
      </c>
      <c r="U18" s="541"/>
      <c r="V18" s="521" t="s">
        <v>189</v>
      </c>
      <c r="W18" s="521"/>
      <c r="X18" s="521" t="s">
        <v>189</v>
      </c>
      <c r="Y18" s="521"/>
      <c r="Z18" s="521" t="s">
        <v>189</v>
      </c>
      <c r="AA18" s="521"/>
      <c r="AB18" s="521" t="s">
        <v>189</v>
      </c>
      <c r="AC18" s="521"/>
      <c r="AD18" s="521"/>
      <c r="AE18" s="521" t="s">
        <v>189</v>
      </c>
      <c r="AF18" s="521"/>
      <c r="AG18" s="540" t="s">
        <v>189</v>
      </c>
      <c r="AH18" s="541"/>
      <c r="AI18" s="526" t="s">
        <v>189</v>
      </c>
      <c r="AJ18" s="526"/>
      <c r="AK18" s="521" t="s">
        <v>189</v>
      </c>
      <c r="AL18" s="521"/>
      <c r="AM18" s="521" t="s">
        <v>189</v>
      </c>
      <c r="AN18" s="521"/>
      <c r="AO18" s="521"/>
      <c r="AP18" s="521" t="s">
        <v>189</v>
      </c>
      <c r="AQ18" s="521"/>
      <c r="AR18" s="521" t="s">
        <v>189</v>
      </c>
      <c r="AS18" s="521"/>
      <c r="AT18" s="521" t="s">
        <v>189</v>
      </c>
      <c r="AU18" s="521"/>
      <c r="AV18" s="521" t="s">
        <v>189</v>
      </c>
      <c r="AW18" s="521"/>
      <c r="AX18" s="521" t="s">
        <v>189</v>
      </c>
      <c r="AY18" s="521"/>
      <c r="AZ18" s="521" t="s">
        <v>189</v>
      </c>
      <c r="BA18" s="521"/>
      <c r="BB18" s="526" t="s">
        <v>189</v>
      </c>
      <c r="BC18" s="526"/>
      <c r="BD18" s="521" t="s">
        <v>189</v>
      </c>
      <c r="BE18" s="521"/>
    </row>
    <row r="19" spans="1:57">
      <c r="A19" s="537" t="s">
        <v>200</v>
      </c>
      <c r="B19" s="537"/>
      <c r="C19" s="537"/>
      <c r="D19" s="537"/>
      <c r="E19" s="537"/>
      <c r="F19" s="537"/>
      <c r="G19" s="537"/>
      <c r="H19" s="537"/>
      <c r="I19" s="537"/>
      <c r="J19" s="537"/>
      <c r="K19" s="537"/>
      <c r="L19" s="537"/>
      <c r="M19" s="537"/>
      <c r="N19" s="537"/>
      <c r="O19" s="176">
        <f t="shared" si="0"/>
        <v>12</v>
      </c>
      <c r="P19" s="521" t="s">
        <v>189</v>
      </c>
      <c r="Q19" s="521"/>
      <c r="R19" s="521"/>
      <c r="S19" s="521"/>
      <c r="T19" s="540" t="s">
        <v>189</v>
      </c>
      <c r="U19" s="541"/>
      <c r="V19" s="521" t="s">
        <v>189</v>
      </c>
      <c r="W19" s="521"/>
      <c r="X19" s="521" t="s">
        <v>189</v>
      </c>
      <c r="Y19" s="521"/>
      <c r="Z19" s="521" t="s">
        <v>189</v>
      </c>
      <c r="AA19" s="521"/>
      <c r="AB19" s="521" t="s">
        <v>189</v>
      </c>
      <c r="AC19" s="521"/>
      <c r="AD19" s="521"/>
      <c r="AE19" s="521" t="s">
        <v>189</v>
      </c>
      <c r="AF19" s="521"/>
      <c r="AG19" s="540" t="s">
        <v>189</v>
      </c>
      <c r="AH19" s="541"/>
      <c r="AI19" s="526" t="s">
        <v>189</v>
      </c>
      <c r="AJ19" s="526"/>
      <c r="AK19" s="521" t="s">
        <v>189</v>
      </c>
      <c r="AL19" s="521"/>
      <c r="AM19" s="521" t="s">
        <v>189</v>
      </c>
      <c r="AN19" s="521"/>
      <c r="AO19" s="521"/>
      <c r="AP19" s="521" t="s">
        <v>189</v>
      </c>
      <c r="AQ19" s="521"/>
      <c r="AR19" s="521" t="s">
        <v>189</v>
      </c>
      <c r="AS19" s="521"/>
      <c r="AT19" s="521" t="s">
        <v>189</v>
      </c>
      <c r="AU19" s="521"/>
      <c r="AV19" s="521" t="s">
        <v>189</v>
      </c>
      <c r="AW19" s="521"/>
      <c r="AX19" s="521" t="s">
        <v>189</v>
      </c>
      <c r="AY19" s="521"/>
      <c r="AZ19" s="521" t="s">
        <v>189</v>
      </c>
      <c r="BA19" s="521"/>
      <c r="BB19" s="526" t="s">
        <v>189</v>
      </c>
      <c r="BC19" s="526"/>
      <c r="BD19" s="521" t="s">
        <v>189</v>
      </c>
      <c r="BE19" s="521"/>
    </row>
    <row r="20" spans="1:57">
      <c r="A20" s="537" t="s">
        <v>201</v>
      </c>
      <c r="B20" s="537"/>
      <c r="C20" s="537"/>
      <c r="D20" s="537"/>
      <c r="E20" s="537"/>
      <c r="F20" s="537"/>
      <c r="G20" s="537"/>
      <c r="H20" s="537"/>
      <c r="I20" s="537"/>
      <c r="J20" s="537"/>
      <c r="K20" s="537"/>
      <c r="L20" s="537"/>
      <c r="M20" s="537"/>
      <c r="N20" s="537"/>
      <c r="O20" s="176">
        <f t="shared" si="0"/>
        <v>13</v>
      </c>
      <c r="P20" s="521" t="s">
        <v>189</v>
      </c>
      <c r="Q20" s="521"/>
      <c r="R20" s="521"/>
      <c r="S20" s="521"/>
      <c r="T20" s="540" t="s">
        <v>962</v>
      </c>
      <c r="U20" s="541"/>
      <c r="V20" s="521" t="s">
        <v>189</v>
      </c>
      <c r="W20" s="521"/>
      <c r="X20" s="521" t="s">
        <v>189</v>
      </c>
      <c r="Y20" s="521"/>
      <c r="Z20" s="521" t="s">
        <v>1119</v>
      </c>
      <c r="AA20" s="521"/>
      <c r="AB20" s="521" t="s">
        <v>1120</v>
      </c>
      <c r="AC20" s="521"/>
      <c r="AD20" s="521"/>
      <c r="AE20" s="521" t="s">
        <v>189</v>
      </c>
      <c r="AF20" s="521"/>
      <c r="AG20" s="540" t="s">
        <v>189</v>
      </c>
      <c r="AH20" s="541"/>
      <c r="AI20" s="526" t="s">
        <v>189</v>
      </c>
      <c r="AJ20" s="526"/>
      <c r="AK20" s="521" t="s">
        <v>189</v>
      </c>
      <c r="AL20" s="521"/>
      <c r="AM20" s="521" t="s">
        <v>189</v>
      </c>
      <c r="AN20" s="521"/>
      <c r="AO20" s="521"/>
      <c r="AP20" s="521" t="s">
        <v>189</v>
      </c>
      <c r="AQ20" s="521"/>
      <c r="AR20" s="521" t="s">
        <v>1014</v>
      </c>
      <c r="AS20" s="521"/>
      <c r="AT20" s="521" t="s">
        <v>189</v>
      </c>
      <c r="AU20" s="521"/>
      <c r="AV20" s="521" t="s">
        <v>189</v>
      </c>
      <c r="AW20" s="521"/>
      <c r="AX20" s="521" t="s">
        <v>189</v>
      </c>
      <c r="AY20" s="521"/>
      <c r="AZ20" s="521" t="s">
        <v>189</v>
      </c>
      <c r="BA20" s="521"/>
      <c r="BB20" s="526" t="s">
        <v>189</v>
      </c>
      <c r="BC20" s="526"/>
      <c r="BD20" s="521" t="s">
        <v>1200</v>
      </c>
      <c r="BE20" s="521"/>
    </row>
    <row r="21" spans="1:57">
      <c r="A21" s="537" t="s">
        <v>203</v>
      </c>
      <c r="B21" s="537"/>
      <c r="C21" s="537"/>
      <c r="D21" s="537"/>
      <c r="E21" s="537"/>
      <c r="F21" s="537"/>
      <c r="G21" s="537"/>
      <c r="H21" s="537"/>
      <c r="I21" s="537"/>
      <c r="J21" s="537"/>
      <c r="K21" s="537"/>
      <c r="L21" s="537"/>
      <c r="M21" s="537"/>
      <c r="N21" s="537"/>
      <c r="O21" s="176">
        <f t="shared" si="0"/>
        <v>14</v>
      </c>
      <c r="P21" s="521" t="s">
        <v>189</v>
      </c>
      <c r="Q21" s="521"/>
      <c r="R21" s="521"/>
      <c r="S21" s="521"/>
      <c r="T21" s="540" t="s">
        <v>189</v>
      </c>
      <c r="U21" s="541"/>
      <c r="V21" s="521" t="s">
        <v>189</v>
      </c>
      <c r="W21" s="521"/>
      <c r="X21" s="521" t="s">
        <v>189</v>
      </c>
      <c r="Y21" s="521"/>
      <c r="Z21" s="521" t="s">
        <v>189</v>
      </c>
      <c r="AA21" s="521"/>
      <c r="AB21" s="521" t="s">
        <v>189</v>
      </c>
      <c r="AC21" s="521"/>
      <c r="AD21" s="521"/>
      <c r="AE21" s="521" t="s">
        <v>189</v>
      </c>
      <c r="AF21" s="521"/>
      <c r="AG21" s="540" t="s">
        <v>189</v>
      </c>
      <c r="AH21" s="541"/>
      <c r="AI21" s="526" t="s">
        <v>189</v>
      </c>
      <c r="AJ21" s="526"/>
      <c r="AK21" s="521" t="s">
        <v>189</v>
      </c>
      <c r="AL21" s="521"/>
      <c r="AM21" s="521" t="s">
        <v>189</v>
      </c>
      <c r="AN21" s="521"/>
      <c r="AO21" s="521"/>
      <c r="AP21" s="521" t="s">
        <v>189</v>
      </c>
      <c r="AQ21" s="521"/>
      <c r="AR21" s="521" t="s">
        <v>189</v>
      </c>
      <c r="AS21" s="521"/>
      <c r="AT21" s="521" t="s">
        <v>189</v>
      </c>
      <c r="AU21" s="521"/>
      <c r="AV21" s="521" t="s">
        <v>189</v>
      </c>
      <c r="AW21" s="521"/>
      <c r="AX21" s="521" t="s">
        <v>189</v>
      </c>
      <c r="AY21" s="521"/>
      <c r="AZ21" s="521" t="s">
        <v>189</v>
      </c>
      <c r="BA21" s="521"/>
      <c r="BB21" s="526" t="s">
        <v>189</v>
      </c>
      <c r="BC21" s="526"/>
      <c r="BD21" s="521" t="s">
        <v>189</v>
      </c>
      <c r="BE21" s="521"/>
    </row>
    <row r="22" spans="1:57">
      <c r="A22" s="539" t="s">
        <v>204</v>
      </c>
      <c r="B22" s="539"/>
      <c r="C22" s="539"/>
      <c r="D22" s="539"/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177">
        <f t="shared" si="0"/>
        <v>15</v>
      </c>
      <c r="P22" s="522" t="s">
        <v>189</v>
      </c>
      <c r="Q22" s="522"/>
      <c r="R22" s="522"/>
      <c r="S22" s="522"/>
      <c r="T22" s="542" t="s">
        <v>962</v>
      </c>
      <c r="U22" s="543"/>
      <c r="V22" s="522" t="s">
        <v>189</v>
      </c>
      <c r="W22" s="522"/>
      <c r="X22" s="522" t="s">
        <v>189</v>
      </c>
      <c r="Y22" s="522"/>
      <c r="Z22" s="522" t="s">
        <v>1121</v>
      </c>
      <c r="AA22" s="522"/>
      <c r="AB22" s="522" t="s">
        <v>1122</v>
      </c>
      <c r="AC22" s="522"/>
      <c r="AD22" s="522"/>
      <c r="AE22" s="522" t="s">
        <v>189</v>
      </c>
      <c r="AF22" s="522"/>
      <c r="AG22" s="542" t="s">
        <v>1118</v>
      </c>
      <c r="AH22" s="543"/>
      <c r="AI22" s="527" t="s">
        <v>189</v>
      </c>
      <c r="AJ22" s="527"/>
      <c r="AK22" s="522" t="s">
        <v>189</v>
      </c>
      <c r="AL22" s="522"/>
      <c r="AM22" s="522" t="s">
        <v>1011</v>
      </c>
      <c r="AN22" s="522"/>
      <c r="AO22" s="522"/>
      <c r="AP22" s="522" t="s">
        <v>189</v>
      </c>
      <c r="AQ22" s="522"/>
      <c r="AR22" s="522" t="s">
        <v>1015</v>
      </c>
      <c r="AS22" s="522"/>
      <c r="AT22" s="522" t="s">
        <v>189</v>
      </c>
      <c r="AU22" s="522"/>
      <c r="AV22" s="522" t="s">
        <v>189</v>
      </c>
      <c r="AW22" s="522"/>
      <c r="AX22" s="522" t="s">
        <v>189</v>
      </c>
      <c r="AY22" s="522"/>
      <c r="AZ22" s="522" t="s">
        <v>189</v>
      </c>
      <c r="BA22" s="522"/>
      <c r="BB22" s="527" t="s">
        <v>189</v>
      </c>
      <c r="BC22" s="527"/>
      <c r="BD22" s="522" t="s">
        <v>1201</v>
      </c>
      <c r="BE22" s="522"/>
    </row>
    <row r="23" spans="1:57">
      <c r="A23" s="537" t="s">
        <v>205</v>
      </c>
      <c r="B23" s="537"/>
      <c r="C23" s="537"/>
      <c r="D23" s="537"/>
      <c r="E23" s="537"/>
      <c r="F23" s="537"/>
      <c r="G23" s="537"/>
      <c r="H23" s="537"/>
      <c r="I23" s="537"/>
      <c r="J23" s="537"/>
      <c r="K23" s="537"/>
      <c r="L23" s="537"/>
      <c r="M23" s="537"/>
      <c r="N23" s="537"/>
      <c r="O23" s="176">
        <f t="shared" si="0"/>
        <v>16</v>
      </c>
      <c r="P23" s="521" t="s">
        <v>963</v>
      </c>
      <c r="Q23" s="521"/>
      <c r="R23" s="521"/>
      <c r="S23" s="521"/>
      <c r="T23" s="540" t="s">
        <v>189</v>
      </c>
      <c r="U23" s="541"/>
      <c r="V23" s="521" t="s">
        <v>189</v>
      </c>
      <c r="W23" s="521"/>
      <c r="X23" s="521" t="s">
        <v>189</v>
      </c>
      <c r="Y23" s="521"/>
      <c r="Z23" s="521" t="s">
        <v>189</v>
      </c>
      <c r="AA23" s="521"/>
      <c r="AB23" s="521" t="s">
        <v>189</v>
      </c>
      <c r="AC23" s="521"/>
      <c r="AD23" s="521"/>
      <c r="AE23" s="521" t="s">
        <v>189</v>
      </c>
      <c r="AF23" s="521"/>
      <c r="AG23" s="540" t="s">
        <v>189</v>
      </c>
      <c r="AH23" s="541"/>
      <c r="AI23" s="526" t="s">
        <v>189</v>
      </c>
      <c r="AJ23" s="526"/>
      <c r="AK23" s="521" t="s">
        <v>189</v>
      </c>
      <c r="AL23" s="521"/>
      <c r="AM23" s="521" t="s">
        <v>189</v>
      </c>
      <c r="AN23" s="521"/>
      <c r="AO23" s="521"/>
      <c r="AP23" s="521" t="s">
        <v>189</v>
      </c>
      <c r="AQ23" s="521"/>
      <c r="AR23" s="521" t="s">
        <v>189</v>
      </c>
      <c r="AS23" s="521"/>
      <c r="AT23" s="521" t="s">
        <v>189</v>
      </c>
      <c r="AU23" s="521"/>
      <c r="AV23" s="521" t="s">
        <v>189</v>
      </c>
      <c r="AW23" s="521"/>
      <c r="AX23" s="521" t="s">
        <v>189</v>
      </c>
      <c r="AY23" s="521"/>
      <c r="AZ23" s="521" t="s">
        <v>189</v>
      </c>
      <c r="BA23" s="521"/>
      <c r="BB23" s="526" t="s">
        <v>189</v>
      </c>
      <c r="BC23" s="526"/>
      <c r="BD23" s="521" t="s">
        <v>963</v>
      </c>
      <c r="BE23" s="521"/>
    </row>
    <row r="24" spans="1:57">
      <c r="A24" s="537" t="s">
        <v>206</v>
      </c>
      <c r="B24" s="537"/>
      <c r="C24" s="537"/>
      <c r="D24" s="537"/>
      <c r="E24" s="537"/>
      <c r="F24" s="537"/>
      <c r="G24" s="537"/>
      <c r="H24" s="537"/>
      <c r="I24" s="537"/>
      <c r="J24" s="537"/>
      <c r="K24" s="537"/>
      <c r="L24" s="537"/>
      <c r="M24" s="537"/>
      <c r="N24" s="537"/>
      <c r="O24" s="176">
        <f t="shared" si="0"/>
        <v>17</v>
      </c>
      <c r="P24" s="521" t="s">
        <v>189</v>
      </c>
      <c r="Q24" s="521"/>
      <c r="R24" s="521"/>
      <c r="S24" s="521"/>
      <c r="T24" s="540" t="s">
        <v>189</v>
      </c>
      <c r="U24" s="541"/>
      <c r="V24" s="521" t="s">
        <v>189</v>
      </c>
      <c r="W24" s="521"/>
      <c r="X24" s="521" t="s">
        <v>189</v>
      </c>
      <c r="Y24" s="521"/>
      <c r="Z24" s="521" t="s">
        <v>189</v>
      </c>
      <c r="AA24" s="521"/>
      <c r="AB24" s="521" t="s">
        <v>189</v>
      </c>
      <c r="AC24" s="521"/>
      <c r="AD24" s="521"/>
      <c r="AE24" s="521" t="s">
        <v>189</v>
      </c>
      <c r="AF24" s="521"/>
      <c r="AG24" s="540" t="s">
        <v>189</v>
      </c>
      <c r="AH24" s="541"/>
      <c r="AI24" s="526" t="s">
        <v>189</v>
      </c>
      <c r="AJ24" s="526"/>
      <c r="AK24" s="521" t="s">
        <v>189</v>
      </c>
      <c r="AL24" s="521"/>
      <c r="AM24" s="521" t="s">
        <v>1016</v>
      </c>
      <c r="AN24" s="521"/>
      <c r="AO24" s="521"/>
      <c r="AP24" s="521" t="s">
        <v>189</v>
      </c>
      <c r="AQ24" s="521"/>
      <c r="AR24" s="521" t="s">
        <v>189</v>
      </c>
      <c r="AS24" s="521"/>
      <c r="AT24" s="521" t="s">
        <v>189</v>
      </c>
      <c r="AU24" s="521"/>
      <c r="AV24" s="521" t="s">
        <v>227</v>
      </c>
      <c r="AW24" s="521"/>
      <c r="AX24" s="521" t="s">
        <v>189</v>
      </c>
      <c r="AY24" s="521"/>
      <c r="AZ24" s="521" t="s">
        <v>189</v>
      </c>
      <c r="BA24" s="521"/>
      <c r="BB24" s="526" t="s">
        <v>189</v>
      </c>
      <c r="BC24" s="526"/>
      <c r="BD24" s="521" t="s">
        <v>1202</v>
      </c>
      <c r="BE24" s="521"/>
    </row>
    <row r="25" spans="1:57">
      <c r="A25" s="537" t="s">
        <v>207</v>
      </c>
      <c r="B25" s="537"/>
      <c r="C25" s="537"/>
      <c r="D25" s="537"/>
      <c r="E25" s="537"/>
      <c r="F25" s="537"/>
      <c r="G25" s="537"/>
      <c r="H25" s="537"/>
      <c r="I25" s="537"/>
      <c r="J25" s="537"/>
      <c r="K25" s="537"/>
      <c r="L25" s="537"/>
      <c r="M25" s="537"/>
      <c r="N25" s="537"/>
      <c r="O25" s="176">
        <f t="shared" si="0"/>
        <v>18</v>
      </c>
      <c r="P25" s="521" t="s">
        <v>964</v>
      </c>
      <c r="Q25" s="521"/>
      <c r="R25" s="521"/>
      <c r="S25" s="521"/>
      <c r="T25" s="540" t="s">
        <v>189</v>
      </c>
      <c r="U25" s="541"/>
      <c r="V25" s="521" t="s">
        <v>189</v>
      </c>
      <c r="W25" s="521"/>
      <c r="X25" s="521" t="s">
        <v>189</v>
      </c>
      <c r="Y25" s="521"/>
      <c r="Z25" s="521" t="s">
        <v>189</v>
      </c>
      <c r="AA25" s="521"/>
      <c r="AB25" s="521" t="s">
        <v>189</v>
      </c>
      <c r="AC25" s="521"/>
      <c r="AD25" s="521"/>
      <c r="AE25" s="521" t="s">
        <v>189</v>
      </c>
      <c r="AF25" s="521"/>
      <c r="AG25" s="540" t="s">
        <v>189</v>
      </c>
      <c r="AH25" s="541"/>
      <c r="AI25" s="526" t="s">
        <v>189</v>
      </c>
      <c r="AJ25" s="526"/>
      <c r="AK25" s="521" t="s">
        <v>189</v>
      </c>
      <c r="AL25" s="521"/>
      <c r="AM25" s="521" t="s">
        <v>1017</v>
      </c>
      <c r="AN25" s="521"/>
      <c r="AO25" s="521"/>
      <c r="AP25" s="521" t="s">
        <v>189</v>
      </c>
      <c r="AQ25" s="521"/>
      <c r="AR25" s="521" t="s">
        <v>189</v>
      </c>
      <c r="AS25" s="521"/>
      <c r="AT25" s="521" t="s">
        <v>189</v>
      </c>
      <c r="AU25" s="521"/>
      <c r="AV25" s="521" t="s">
        <v>189</v>
      </c>
      <c r="AW25" s="521"/>
      <c r="AX25" s="521" t="s">
        <v>189</v>
      </c>
      <c r="AY25" s="521"/>
      <c r="AZ25" s="521" t="s">
        <v>189</v>
      </c>
      <c r="BA25" s="521"/>
      <c r="BB25" s="526" t="s">
        <v>189</v>
      </c>
      <c r="BC25" s="526"/>
      <c r="BD25" s="521" t="s">
        <v>1203</v>
      </c>
      <c r="BE25" s="521"/>
    </row>
    <row r="26" spans="1:57">
      <c r="A26" s="539" t="s">
        <v>208</v>
      </c>
      <c r="B26" s="539"/>
      <c r="C26" s="539"/>
      <c r="D26" s="539"/>
      <c r="E26" s="539"/>
      <c r="F26" s="539"/>
      <c r="G26" s="539"/>
      <c r="H26" s="539"/>
      <c r="I26" s="539"/>
      <c r="J26" s="539"/>
      <c r="K26" s="539"/>
      <c r="L26" s="539"/>
      <c r="M26" s="539"/>
      <c r="N26" s="539"/>
      <c r="O26" s="177">
        <f t="shared" si="0"/>
        <v>19</v>
      </c>
      <c r="P26" s="518" t="s">
        <v>965</v>
      </c>
      <c r="Q26" s="518"/>
      <c r="R26" s="518"/>
      <c r="S26" s="518"/>
      <c r="T26" s="531" t="s">
        <v>189</v>
      </c>
      <c r="U26" s="532"/>
      <c r="V26" s="518" t="s">
        <v>189</v>
      </c>
      <c r="W26" s="518"/>
      <c r="X26" s="518" t="s">
        <v>189</v>
      </c>
      <c r="Y26" s="518"/>
      <c r="Z26" s="518" t="s">
        <v>189</v>
      </c>
      <c r="AA26" s="518"/>
      <c r="AB26" s="518" t="s">
        <v>189</v>
      </c>
      <c r="AC26" s="518"/>
      <c r="AD26" s="518"/>
      <c r="AE26" s="518" t="s">
        <v>189</v>
      </c>
      <c r="AF26" s="518"/>
      <c r="AG26" s="531" t="s">
        <v>189</v>
      </c>
      <c r="AH26" s="532"/>
      <c r="AI26" s="525" t="s">
        <v>189</v>
      </c>
      <c r="AJ26" s="525"/>
      <c r="AK26" s="518" t="s">
        <v>189</v>
      </c>
      <c r="AL26" s="518"/>
      <c r="AM26" s="518" t="s">
        <v>1018</v>
      </c>
      <c r="AN26" s="518"/>
      <c r="AO26" s="518"/>
      <c r="AP26" s="518" t="s">
        <v>189</v>
      </c>
      <c r="AQ26" s="518"/>
      <c r="AR26" s="518" t="s">
        <v>189</v>
      </c>
      <c r="AS26" s="518"/>
      <c r="AT26" s="518" t="s">
        <v>189</v>
      </c>
      <c r="AU26" s="518"/>
      <c r="AV26" s="518" t="s">
        <v>227</v>
      </c>
      <c r="AW26" s="518"/>
      <c r="AX26" s="518" t="s">
        <v>189</v>
      </c>
      <c r="AY26" s="518"/>
      <c r="AZ26" s="518" t="s">
        <v>189</v>
      </c>
      <c r="BA26" s="518"/>
      <c r="BB26" s="525" t="s">
        <v>189</v>
      </c>
      <c r="BC26" s="525"/>
      <c r="BD26" s="518" t="s">
        <v>1204</v>
      </c>
      <c r="BE26" s="518"/>
    </row>
    <row r="27" spans="1:57">
      <c r="A27" s="539" t="s">
        <v>209</v>
      </c>
      <c r="B27" s="539"/>
      <c r="C27" s="539"/>
      <c r="D27" s="539"/>
      <c r="E27" s="539"/>
      <c r="F27" s="539"/>
      <c r="G27" s="539"/>
      <c r="H27" s="539"/>
      <c r="I27" s="539"/>
      <c r="J27" s="539"/>
      <c r="K27" s="539"/>
      <c r="L27" s="539"/>
      <c r="M27" s="539"/>
      <c r="N27" s="539"/>
      <c r="O27" s="177">
        <f t="shared" si="0"/>
        <v>20</v>
      </c>
      <c r="P27" s="518" t="s">
        <v>965</v>
      </c>
      <c r="Q27" s="518"/>
      <c r="R27" s="518"/>
      <c r="S27" s="518"/>
      <c r="T27" s="531" t="s">
        <v>962</v>
      </c>
      <c r="U27" s="532"/>
      <c r="V27" s="518" t="s">
        <v>189</v>
      </c>
      <c r="W27" s="518"/>
      <c r="X27" s="518" t="s">
        <v>189</v>
      </c>
      <c r="Y27" s="518"/>
      <c r="Z27" s="518" t="s">
        <v>1121</v>
      </c>
      <c r="AA27" s="518"/>
      <c r="AB27" s="518" t="s">
        <v>1122</v>
      </c>
      <c r="AC27" s="518"/>
      <c r="AD27" s="518"/>
      <c r="AE27" s="518" t="s">
        <v>189</v>
      </c>
      <c r="AF27" s="518"/>
      <c r="AG27" s="531" t="s">
        <v>1118</v>
      </c>
      <c r="AH27" s="532"/>
      <c r="AI27" s="525" t="s">
        <v>189</v>
      </c>
      <c r="AJ27" s="525"/>
      <c r="AK27" s="518" t="s">
        <v>189</v>
      </c>
      <c r="AL27" s="518"/>
      <c r="AM27" s="518" t="s">
        <v>1019</v>
      </c>
      <c r="AN27" s="518"/>
      <c r="AO27" s="518"/>
      <c r="AP27" s="518" t="s">
        <v>189</v>
      </c>
      <c r="AQ27" s="518"/>
      <c r="AR27" s="518" t="s">
        <v>1015</v>
      </c>
      <c r="AS27" s="518"/>
      <c r="AT27" s="518" t="s">
        <v>189</v>
      </c>
      <c r="AU27" s="518"/>
      <c r="AV27" s="518" t="s">
        <v>227</v>
      </c>
      <c r="AW27" s="518"/>
      <c r="AX27" s="518" t="s">
        <v>189</v>
      </c>
      <c r="AY27" s="518"/>
      <c r="AZ27" s="518" t="s">
        <v>189</v>
      </c>
      <c r="BA27" s="518"/>
      <c r="BB27" s="525" t="s">
        <v>189</v>
      </c>
      <c r="BC27" s="525"/>
      <c r="BD27" s="518" t="s">
        <v>1205</v>
      </c>
      <c r="BE27" s="518"/>
    </row>
    <row r="28" spans="1:57">
      <c r="A28" s="539" t="s">
        <v>210</v>
      </c>
      <c r="B28" s="539"/>
      <c r="C28" s="539"/>
      <c r="D28" s="539"/>
      <c r="E28" s="539"/>
      <c r="F28" s="539"/>
      <c r="G28" s="539"/>
      <c r="H28" s="539"/>
      <c r="I28" s="539"/>
      <c r="J28" s="539"/>
      <c r="K28" s="539"/>
      <c r="L28" s="539"/>
      <c r="M28" s="539"/>
      <c r="N28" s="539"/>
      <c r="O28" s="177">
        <f t="shared" si="0"/>
        <v>21</v>
      </c>
      <c r="P28" s="518" t="s">
        <v>966</v>
      </c>
      <c r="Q28" s="518"/>
      <c r="R28" s="518"/>
      <c r="S28" s="518"/>
      <c r="T28" s="531" t="s">
        <v>967</v>
      </c>
      <c r="U28" s="532"/>
      <c r="V28" s="518" t="s">
        <v>189</v>
      </c>
      <c r="W28" s="518"/>
      <c r="X28" s="518" t="s">
        <v>189</v>
      </c>
      <c r="Y28" s="518"/>
      <c r="Z28" s="518" t="s">
        <v>1123</v>
      </c>
      <c r="AA28" s="518"/>
      <c r="AB28" s="518" t="s">
        <v>1124</v>
      </c>
      <c r="AC28" s="518"/>
      <c r="AD28" s="518"/>
      <c r="AE28" s="518" t="s">
        <v>189</v>
      </c>
      <c r="AF28" s="518"/>
      <c r="AG28" s="531" t="s">
        <v>1125</v>
      </c>
      <c r="AH28" s="532"/>
      <c r="AI28" s="525" t="s">
        <v>189</v>
      </c>
      <c r="AJ28" s="525"/>
      <c r="AK28" s="518" t="s">
        <v>189</v>
      </c>
      <c r="AL28" s="518"/>
      <c r="AM28" s="518" t="s">
        <v>1020</v>
      </c>
      <c r="AN28" s="518"/>
      <c r="AO28" s="518"/>
      <c r="AP28" s="518" t="s">
        <v>189</v>
      </c>
      <c r="AQ28" s="518"/>
      <c r="AR28" s="518" t="s">
        <v>1021</v>
      </c>
      <c r="AS28" s="518"/>
      <c r="AT28" s="518" t="s">
        <v>189</v>
      </c>
      <c r="AU28" s="518"/>
      <c r="AV28" s="518" t="s">
        <v>1022</v>
      </c>
      <c r="AW28" s="518"/>
      <c r="AX28" s="518" t="s">
        <v>189</v>
      </c>
      <c r="AY28" s="518"/>
      <c r="AZ28" s="518" t="s">
        <v>189</v>
      </c>
      <c r="BA28" s="518"/>
      <c r="BB28" s="525" t="s">
        <v>189</v>
      </c>
      <c r="BC28" s="525"/>
      <c r="BD28" s="518" t="s">
        <v>1206</v>
      </c>
      <c r="BE28" s="518"/>
    </row>
    <row r="29" spans="1:57">
      <c r="A29" s="537" t="s">
        <v>211</v>
      </c>
      <c r="B29" s="537"/>
      <c r="C29" s="537"/>
      <c r="D29" s="537"/>
      <c r="E29" s="537"/>
      <c r="F29" s="537"/>
      <c r="G29" s="537"/>
      <c r="H29" s="537"/>
      <c r="I29" s="537"/>
      <c r="J29" s="537"/>
      <c r="K29" s="537"/>
      <c r="L29" s="537"/>
      <c r="M29" s="537"/>
      <c r="N29" s="537"/>
      <c r="O29" s="176">
        <f t="shared" si="0"/>
        <v>22</v>
      </c>
      <c r="P29" s="520" t="s">
        <v>968</v>
      </c>
      <c r="Q29" s="520"/>
      <c r="R29" s="520"/>
      <c r="S29" s="520"/>
      <c r="T29" s="535" t="s">
        <v>967</v>
      </c>
      <c r="U29" s="536"/>
      <c r="V29" s="520" t="s">
        <v>189</v>
      </c>
      <c r="W29" s="520"/>
      <c r="X29" s="520" t="s">
        <v>189</v>
      </c>
      <c r="Y29" s="520"/>
      <c r="Z29" s="520" t="s">
        <v>1126</v>
      </c>
      <c r="AA29" s="520"/>
      <c r="AB29" s="520" t="s">
        <v>1127</v>
      </c>
      <c r="AC29" s="520"/>
      <c r="AD29" s="520"/>
      <c r="AE29" s="520" t="s">
        <v>189</v>
      </c>
      <c r="AF29" s="520"/>
      <c r="AG29" s="535" t="s">
        <v>1125</v>
      </c>
      <c r="AH29" s="536"/>
      <c r="AI29" s="524" t="s">
        <v>189</v>
      </c>
      <c r="AJ29" s="524"/>
      <c r="AK29" s="520" t="s">
        <v>189</v>
      </c>
      <c r="AL29" s="520"/>
      <c r="AM29" s="520" t="s">
        <v>1020</v>
      </c>
      <c r="AN29" s="520"/>
      <c r="AO29" s="520"/>
      <c r="AP29" s="520" t="s">
        <v>189</v>
      </c>
      <c r="AQ29" s="520"/>
      <c r="AR29" s="520" t="s">
        <v>1021</v>
      </c>
      <c r="AS29" s="520"/>
      <c r="AT29" s="520" t="s">
        <v>189</v>
      </c>
      <c r="AU29" s="520"/>
      <c r="AV29" s="520" t="s">
        <v>1022</v>
      </c>
      <c r="AW29" s="520"/>
      <c r="AX29" s="520" t="s">
        <v>189</v>
      </c>
      <c r="AY29" s="520"/>
      <c r="AZ29" s="520" t="s">
        <v>189</v>
      </c>
      <c r="BA29" s="520"/>
      <c r="BB29" s="524" t="s">
        <v>189</v>
      </c>
      <c r="BC29" s="524"/>
      <c r="BD29" s="520" t="s">
        <v>1207</v>
      </c>
      <c r="BE29" s="520"/>
    </row>
    <row r="30" spans="1:57">
      <c r="A30" s="537" t="s">
        <v>212</v>
      </c>
      <c r="B30" s="537"/>
      <c r="C30" s="537"/>
      <c r="D30" s="537"/>
      <c r="E30" s="537"/>
      <c r="F30" s="537"/>
      <c r="G30" s="537"/>
      <c r="H30" s="537"/>
      <c r="I30" s="537"/>
      <c r="J30" s="537"/>
      <c r="K30" s="537"/>
      <c r="L30" s="537"/>
      <c r="M30" s="537"/>
      <c r="N30" s="537"/>
      <c r="O30" s="176">
        <f t="shared" si="0"/>
        <v>23</v>
      </c>
      <c r="P30" s="520" t="s">
        <v>189</v>
      </c>
      <c r="Q30" s="520"/>
      <c r="R30" s="520"/>
      <c r="S30" s="520"/>
      <c r="T30" s="535" t="s">
        <v>189</v>
      </c>
      <c r="U30" s="536"/>
      <c r="V30" s="520" t="s">
        <v>189</v>
      </c>
      <c r="W30" s="520"/>
      <c r="X30" s="520" t="s">
        <v>189</v>
      </c>
      <c r="Y30" s="520"/>
      <c r="Z30" s="520" t="s">
        <v>189</v>
      </c>
      <c r="AA30" s="520"/>
      <c r="AB30" s="520" t="s">
        <v>189</v>
      </c>
      <c r="AC30" s="520"/>
      <c r="AD30" s="520"/>
      <c r="AE30" s="520" t="s">
        <v>189</v>
      </c>
      <c r="AF30" s="520"/>
      <c r="AG30" s="535" t="s">
        <v>189</v>
      </c>
      <c r="AH30" s="536"/>
      <c r="AI30" s="524" t="s">
        <v>189</v>
      </c>
      <c r="AJ30" s="524"/>
      <c r="AK30" s="520" t="s">
        <v>189</v>
      </c>
      <c r="AL30" s="520"/>
      <c r="AM30" s="520" t="s">
        <v>189</v>
      </c>
      <c r="AN30" s="520"/>
      <c r="AO30" s="520"/>
      <c r="AP30" s="520" t="s">
        <v>189</v>
      </c>
      <c r="AQ30" s="520"/>
      <c r="AR30" s="520" t="s">
        <v>189</v>
      </c>
      <c r="AS30" s="520"/>
      <c r="AT30" s="520" t="s">
        <v>189</v>
      </c>
      <c r="AU30" s="520"/>
      <c r="AV30" s="520" t="s">
        <v>189</v>
      </c>
      <c r="AW30" s="520"/>
      <c r="AX30" s="520" t="s">
        <v>189</v>
      </c>
      <c r="AY30" s="520"/>
      <c r="AZ30" s="520" t="s">
        <v>189</v>
      </c>
      <c r="BA30" s="520"/>
      <c r="BB30" s="524" t="s">
        <v>189</v>
      </c>
      <c r="BC30" s="524"/>
      <c r="BD30" s="520" t="s">
        <v>189</v>
      </c>
      <c r="BE30" s="520"/>
    </row>
    <row r="31" spans="1:57">
      <c r="A31" s="537" t="s">
        <v>213</v>
      </c>
      <c r="B31" s="537"/>
      <c r="C31" s="537"/>
      <c r="D31" s="537"/>
      <c r="E31" s="537"/>
      <c r="F31" s="537"/>
      <c r="G31" s="537"/>
      <c r="H31" s="537"/>
      <c r="I31" s="537"/>
      <c r="J31" s="537"/>
      <c r="K31" s="537"/>
      <c r="L31" s="537"/>
      <c r="M31" s="537"/>
      <c r="N31" s="537"/>
      <c r="O31" s="176">
        <f t="shared" si="0"/>
        <v>24</v>
      </c>
      <c r="P31" s="520" t="s">
        <v>189</v>
      </c>
      <c r="Q31" s="520"/>
      <c r="R31" s="520"/>
      <c r="S31" s="520"/>
      <c r="T31" s="535" t="s">
        <v>189</v>
      </c>
      <c r="U31" s="536"/>
      <c r="V31" s="520" t="s">
        <v>189</v>
      </c>
      <c r="W31" s="520"/>
      <c r="X31" s="520" t="s">
        <v>189</v>
      </c>
      <c r="Y31" s="520"/>
      <c r="Z31" s="520" t="s">
        <v>189</v>
      </c>
      <c r="AA31" s="520"/>
      <c r="AB31" s="520" t="s">
        <v>189</v>
      </c>
      <c r="AC31" s="520"/>
      <c r="AD31" s="520"/>
      <c r="AE31" s="520" t="s">
        <v>189</v>
      </c>
      <c r="AF31" s="520"/>
      <c r="AG31" s="535" t="s">
        <v>189</v>
      </c>
      <c r="AH31" s="536"/>
      <c r="AI31" s="524" t="s">
        <v>189</v>
      </c>
      <c r="AJ31" s="524"/>
      <c r="AK31" s="520" t="s">
        <v>189</v>
      </c>
      <c r="AL31" s="520"/>
      <c r="AM31" s="520" t="s">
        <v>189</v>
      </c>
      <c r="AN31" s="520"/>
      <c r="AO31" s="520"/>
      <c r="AP31" s="520" t="s">
        <v>189</v>
      </c>
      <c r="AQ31" s="520"/>
      <c r="AR31" s="520" t="s">
        <v>189</v>
      </c>
      <c r="AS31" s="520"/>
      <c r="AT31" s="520" t="s">
        <v>189</v>
      </c>
      <c r="AU31" s="520"/>
      <c r="AV31" s="520" t="s">
        <v>189</v>
      </c>
      <c r="AW31" s="520"/>
      <c r="AX31" s="520" t="s">
        <v>189</v>
      </c>
      <c r="AY31" s="520"/>
      <c r="AZ31" s="520" t="s">
        <v>189</v>
      </c>
      <c r="BA31" s="520"/>
      <c r="BB31" s="524" t="s">
        <v>189</v>
      </c>
      <c r="BC31" s="524"/>
      <c r="BD31" s="520" t="s">
        <v>189</v>
      </c>
      <c r="BE31" s="520"/>
    </row>
    <row r="32" spans="1:57">
      <c r="A32" s="537" t="s">
        <v>214</v>
      </c>
      <c r="B32" s="537"/>
      <c r="C32" s="537"/>
      <c r="D32" s="537"/>
      <c r="E32" s="537"/>
      <c r="F32" s="537"/>
      <c r="G32" s="537"/>
      <c r="H32" s="537"/>
      <c r="I32" s="537"/>
      <c r="J32" s="537"/>
      <c r="K32" s="537"/>
      <c r="L32" s="537"/>
      <c r="M32" s="537"/>
      <c r="N32" s="537"/>
      <c r="O32" s="176">
        <f t="shared" si="0"/>
        <v>25</v>
      </c>
      <c r="P32" s="520" t="s">
        <v>189</v>
      </c>
      <c r="Q32" s="520"/>
      <c r="R32" s="520"/>
      <c r="S32" s="520"/>
      <c r="T32" s="535" t="s">
        <v>189</v>
      </c>
      <c r="U32" s="536"/>
      <c r="V32" s="520" t="s">
        <v>189</v>
      </c>
      <c r="W32" s="520"/>
      <c r="X32" s="520" t="s">
        <v>189</v>
      </c>
      <c r="Y32" s="520"/>
      <c r="Z32" s="520" t="s">
        <v>1128</v>
      </c>
      <c r="AA32" s="520"/>
      <c r="AB32" s="520" t="s">
        <v>1129</v>
      </c>
      <c r="AC32" s="520"/>
      <c r="AD32" s="520"/>
      <c r="AE32" s="520" t="s">
        <v>189</v>
      </c>
      <c r="AF32" s="520"/>
      <c r="AG32" s="535" t="s">
        <v>189</v>
      </c>
      <c r="AH32" s="536"/>
      <c r="AI32" s="524" t="s">
        <v>189</v>
      </c>
      <c r="AJ32" s="524"/>
      <c r="AK32" s="520" t="s">
        <v>189</v>
      </c>
      <c r="AL32" s="520"/>
      <c r="AM32" s="520" t="s">
        <v>189</v>
      </c>
      <c r="AN32" s="520"/>
      <c r="AO32" s="520"/>
      <c r="AP32" s="520" t="s">
        <v>189</v>
      </c>
      <c r="AQ32" s="520"/>
      <c r="AR32" s="520" t="s">
        <v>189</v>
      </c>
      <c r="AS32" s="520"/>
      <c r="AT32" s="520" t="s">
        <v>189</v>
      </c>
      <c r="AU32" s="520"/>
      <c r="AV32" s="520" t="s">
        <v>189</v>
      </c>
      <c r="AW32" s="520"/>
      <c r="AX32" s="520" t="s">
        <v>189</v>
      </c>
      <c r="AY32" s="520"/>
      <c r="AZ32" s="520" t="s">
        <v>189</v>
      </c>
      <c r="BA32" s="520"/>
      <c r="BB32" s="524" t="s">
        <v>189</v>
      </c>
      <c r="BC32" s="524"/>
      <c r="BD32" s="520" t="s">
        <v>1208</v>
      </c>
      <c r="BE32" s="520"/>
    </row>
    <row r="33" spans="1:57" ht="22.5" customHeight="1">
      <c r="A33" s="537" t="s">
        <v>215</v>
      </c>
      <c r="B33" s="537"/>
      <c r="C33" s="537"/>
      <c r="D33" s="537"/>
      <c r="E33" s="537"/>
      <c r="F33" s="537"/>
      <c r="G33" s="537"/>
      <c r="H33" s="537"/>
      <c r="I33" s="537"/>
      <c r="J33" s="537"/>
      <c r="K33" s="537"/>
      <c r="L33" s="537"/>
      <c r="M33" s="537"/>
      <c r="N33" s="537"/>
      <c r="O33" s="176">
        <f t="shared" si="0"/>
        <v>26</v>
      </c>
      <c r="P33" s="520" t="s">
        <v>189</v>
      </c>
      <c r="Q33" s="520"/>
      <c r="R33" s="520"/>
      <c r="S33" s="520"/>
      <c r="T33" s="535" t="s">
        <v>189</v>
      </c>
      <c r="U33" s="536"/>
      <c r="V33" s="520" t="s">
        <v>189</v>
      </c>
      <c r="W33" s="520"/>
      <c r="X33" s="520" t="s">
        <v>189</v>
      </c>
      <c r="Y33" s="520"/>
      <c r="Z33" s="520" t="s">
        <v>189</v>
      </c>
      <c r="AA33" s="520"/>
      <c r="AB33" s="520" t="s">
        <v>189</v>
      </c>
      <c r="AC33" s="520"/>
      <c r="AD33" s="520"/>
      <c r="AE33" s="520" t="s">
        <v>189</v>
      </c>
      <c r="AF33" s="520"/>
      <c r="AG33" s="535" t="s">
        <v>189</v>
      </c>
      <c r="AH33" s="536"/>
      <c r="AI33" s="524" t="s">
        <v>189</v>
      </c>
      <c r="AJ33" s="524"/>
      <c r="AK33" s="520" t="s">
        <v>189</v>
      </c>
      <c r="AL33" s="520"/>
      <c r="AM33" s="520" t="s">
        <v>189</v>
      </c>
      <c r="AN33" s="520"/>
      <c r="AO33" s="520"/>
      <c r="AP33" s="520" t="s">
        <v>189</v>
      </c>
      <c r="AQ33" s="520"/>
      <c r="AR33" s="520" t="s">
        <v>189</v>
      </c>
      <c r="AS33" s="520"/>
      <c r="AT33" s="520" t="s">
        <v>189</v>
      </c>
      <c r="AU33" s="520"/>
      <c r="AV33" s="520" t="s">
        <v>189</v>
      </c>
      <c r="AW33" s="520"/>
      <c r="AX33" s="520" t="s">
        <v>189</v>
      </c>
      <c r="AY33" s="520"/>
      <c r="AZ33" s="520" t="s">
        <v>189</v>
      </c>
      <c r="BA33" s="520"/>
      <c r="BB33" s="524" t="s">
        <v>189</v>
      </c>
      <c r="BC33" s="524"/>
      <c r="BD33" s="520" t="s">
        <v>189</v>
      </c>
      <c r="BE33" s="520"/>
    </row>
    <row r="34" spans="1:57">
      <c r="A34" s="537" t="s">
        <v>216</v>
      </c>
      <c r="B34" s="537"/>
      <c r="C34" s="537"/>
      <c r="D34" s="537"/>
      <c r="E34" s="537"/>
      <c r="F34" s="537"/>
      <c r="G34" s="537"/>
      <c r="H34" s="537"/>
      <c r="I34" s="537"/>
      <c r="J34" s="537"/>
      <c r="K34" s="537"/>
      <c r="L34" s="537"/>
      <c r="M34" s="537"/>
      <c r="N34" s="537"/>
      <c r="O34" s="176">
        <f t="shared" si="0"/>
        <v>27</v>
      </c>
      <c r="P34" s="520" t="s">
        <v>969</v>
      </c>
      <c r="Q34" s="520"/>
      <c r="R34" s="520"/>
      <c r="S34" s="520"/>
      <c r="T34" s="535" t="s">
        <v>189</v>
      </c>
      <c r="U34" s="536"/>
      <c r="V34" s="520" t="s">
        <v>189</v>
      </c>
      <c r="W34" s="520"/>
      <c r="X34" s="520" t="s">
        <v>189</v>
      </c>
      <c r="Y34" s="520"/>
      <c r="Z34" s="520" t="s">
        <v>189</v>
      </c>
      <c r="AA34" s="520"/>
      <c r="AB34" s="520" t="s">
        <v>189</v>
      </c>
      <c r="AC34" s="520"/>
      <c r="AD34" s="520"/>
      <c r="AE34" s="520" t="s">
        <v>189</v>
      </c>
      <c r="AF34" s="520"/>
      <c r="AG34" s="535" t="s">
        <v>189</v>
      </c>
      <c r="AH34" s="536"/>
      <c r="AI34" s="524" t="s">
        <v>189</v>
      </c>
      <c r="AJ34" s="524"/>
      <c r="AK34" s="520" t="s">
        <v>189</v>
      </c>
      <c r="AL34" s="520"/>
      <c r="AM34" s="520" t="s">
        <v>189</v>
      </c>
      <c r="AN34" s="520"/>
      <c r="AO34" s="520"/>
      <c r="AP34" s="520" t="s">
        <v>189</v>
      </c>
      <c r="AQ34" s="520"/>
      <c r="AR34" s="520" t="s">
        <v>189</v>
      </c>
      <c r="AS34" s="520"/>
      <c r="AT34" s="520" t="s">
        <v>189</v>
      </c>
      <c r="AU34" s="520"/>
      <c r="AV34" s="520" t="s">
        <v>189</v>
      </c>
      <c r="AW34" s="520"/>
      <c r="AX34" s="520" t="s">
        <v>189</v>
      </c>
      <c r="AY34" s="520"/>
      <c r="AZ34" s="520" t="s">
        <v>189</v>
      </c>
      <c r="BA34" s="520"/>
      <c r="BB34" s="524" t="s">
        <v>189</v>
      </c>
      <c r="BC34" s="524"/>
      <c r="BD34" s="520" t="s">
        <v>969</v>
      </c>
      <c r="BE34" s="520"/>
    </row>
    <row r="35" spans="1:57">
      <c r="A35" s="537" t="s">
        <v>217</v>
      </c>
      <c r="B35" s="537"/>
      <c r="C35" s="537"/>
      <c r="D35" s="537"/>
      <c r="E35" s="537"/>
      <c r="F35" s="537"/>
      <c r="G35" s="537"/>
      <c r="H35" s="537"/>
      <c r="I35" s="537"/>
      <c r="J35" s="537"/>
      <c r="K35" s="537"/>
      <c r="L35" s="537"/>
      <c r="M35" s="537"/>
      <c r="N35" s="537"/>
      <c r="O35" s="176">
        <f t="shared" si="0"/>
        <v>28</v>
      </c>
      <c r="P35" s="520" t="s">
        <v>970</v>
      </c>
      <c r="Q35" s="520"/>
      <c r="R35" s="520"/>
      <c r="S35" s="520"/>
      <c r="T35" s="535" t="s">
        <v>189</v>
      </c>
      <c r="U35" s="536"/>
      <c r="V35" s="520" t="s">
        <v>189</v>
      </c>
      <c r="W35" s="520"/>
      <c r="X35" s="520" t="s">
        <v>189</v>
      </c>
      <c r="Y35" s="520"/>
      <c r="Z35" s="520" t="s">
        <v>189</v>
      </c>
      <c r="AA35" s="520"/>
      <c r="AB35" s="520" t="s">
        <v>1130</v>
      </c>
      <c r="AC35" s="520"/>
      <c r="AD35" s="520"/>
      <c r="AE35" s="520" t="s">
        <v>189</v>
      </c>
      <c r="AF35" s="520"/>
      <c r="AG35" s="535" t="s">
        <v>189</v>
      </c>
      <c r="AH35" s="536"/>
      <c r="AI35" s="524" t="s">
        <v>189</v>
      </c>
      <c r="AJ35" s="524"/>
      <c r="AK35" s="520" t="s">
        <v>189</v>
      </c>
      <c r="AL35" s="520"/>
      <c r="AM35" s="520" t="s">
        <v>189</v>
      </c>
      <c r="AN35" s="520"/>
      <c r="AO35" s="520"/>
      <c r="AP35" s="520" t="s">
        <v>189</v>
      </c>
      <c r="AQ35" s="520"/>
      <c r="AR35" s="520" t="s">
        <v>1023</v>
      </c>
      <c r="AS35" s="520"/>
      <c r="AT35" s="520" t="s">
        <v>189</v>
      </c>
      <c r="AU35" s="520"/>
      <c r="AV35" s="520" t="s">
        <v>189</v>
      </c>
      <c r="AW35" s="520"/>
      <c r="AX35" s="520" t="s">
        <v>189</v>
      </c>
      <c r="AY35" s="520"/>
      <c r="AZ35" s="520" t="s">
        <v>189</v>
      </c>
      <c r="BA35" s="520"/>
      <c r="BB35" s="524" t="s">
        <v>189</v>
      </c>
      <c r="BC35" s="524"/>
      <c r="BD35" s="520" t="s">
        <v>1209</v>
      </c>
      <c r="BE35" s="520"/>
    </row>
    <row r="36" spans="1:57">
      <c r="A36" s="537" t="s">
        <v>218</v>
      </c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176">
        <f t="shared" si="0"/>
        <v>29</v>
      </c>
      <c r="P36" s="520" t="s">
        <v>971</v>
      </c>
      <c r="Q36" s="520"/>
      <c r="R36" s="520"/>
      <c r="S36" s="520"/>
      <c r="T36" s="535" t="s">
        <v>972</v>
      </c>
      <c r="U36" s="536"/>
      <c r="V36" s="520" t="s">
        <v>189</v>
      </c>
      <c r="W36" s="520"/>
      <c r="X36" s="520" t="s">
        <v>189</v>
      </c>
      <c r="Y36" s="520"/>
      <c r="Z36" s="520" t="s">
        <v>1131</v>
      </c>
      <c r="AA36" s="520"/>
      <c r="AB36" s="520" t="s">
        <v>1132</v>
      </c>
      <c r="AC36" s="520"/>
      <c r="AD36" s="520"/>
      <c r="AE36" s="520" t="s">
        <v>1133</v>
      </c>
      <c r="AF36" s="520"/>
      <c r="AG36" s="535" t="s">
        <v>1134</v>
      </c>
      <c r="AH36" s="536"/>
      <c r="AI36" s="524" t="s">
        <v>189</v>
      </c>
      <c r="AJ36" s="524"/>
      <c r="AK36" s="520" t="s">
        <v>1186</v>
      </c>
      <c r="AL36" s="520"/>
      <c r="AM36" s="520" t="s">
        <v>1024</v>
      </c>
      <c r="AN36" s="520"/>
      <c r="AO36" s="520"/>
      <c r="AP36" s="520" t="s">
        <v>1187</v>
      </c>
      <c r="AQ36" s="520"/>
      <c r="AR36" s="520" t="s">
        <v>1025</v>
      </c>
      <c r="AS36" s="520"/>
      <c r="AT36" s="520" t="s">
        <v>189</v>
      </c>
      <c r="AU36" s="520"/>
      <c r="AV36" s="520" t="s">
        <v>1026</v>
      </c>
      <c r="AW36" s="520"/>
      <c r="AX36" s="520" t="s">
        <v>1027</v>
      </c>
      <c r="AY36" s="520"/>
      <c r="AZ36" s="520" t="s">
        <v>1028</v>
      </c>
      <c r="BA36" s="520"/>
      <c r="BB36" s="524" t="s">
        <v>1029</v>
      </c>
      <c r="BC36" s="524"/>
      <c r="BD36" s="520" t="s">
        <v>1210</v>
      </c>
      <c r="BE36" s="520"/>
    </row>
    <row r="37" spans="1:57">
      <c r="A37" s="537" t="s">
        <v>219</v>
      </c>
      <c r="B37" s="537"/>
      <c r="C37" s="537"/>
      <c r="D37" s="537"/>
      <c r="E37" s="537"/>
      <c r="F37" s="537"/>
      <c r="G37" s="537"/>
      <c r="H37" s="537"/>
      <c r="I37" s="537"/>
      <c r="J37" s="537"/>
      <c r="K37" s="537"/>
      <c r="L37" s="537"/>
      <c r="M37" s="537"/>
      <c r="N37" s="537"/>
      <c r="O37" s="176">
        <f t="shared" si="0"/>
        <v>30</v>
      </c>
      <c r="P37" s="520" t="s">
        <v>189</v>
      </c>
      <c r="Q37" s="520"/>
      <c r="R37" s="520"/>
      <c r="S37" s="520"/>
      <c r="T37" s="535" t="s">
        <v>189</v>
      </c>
      <c r="U37" s="536"/>
      <c r="V37" s="520" t="s">
        <v>189</v>
      </c>
      <c r="W37" s="520"/>
      <c r="X37" s="520" t="s">
        <v>189</v>
      </c>
      <c r="Y37" s="520"/>
      <c r="Z37" s="520" t="s">
        <v>189</v>
      </c>
      <c r="AA37" s="520"/>
      <c r="AB37" s="520" t="s">
        <v>189</v>
      </c>
      <c r="AC37" s="520"/>
      <c r="AD37" s="520"/>
      <c r="AE37" s="520" t="s">
        <v>189</v>
      </c>
      <c r="AF37" s="520"/>
      <c r="AG37" s="535" t="s">
        <v>189</v>
      </c>
      <c r="AH37" s="536"/>
      <c r="AI37" s="524" t="s">
        <v>189</v>
      </c>
      <c r="AJ37" s="524"/>
      <c r="AK37" s="520" t="s">
        <v>189</v>
      </c>
      <c r="AL37" s="520"/>
      <c r="AM37" s="520" t="s">
        <v>189</v>
      </c>
      <c r="AN37" s="520"/>
      <c r="AO37" s="520"/>
      <c r="AP37" s="520" t="s">
        <v>189</v>
      </c>
      <c r="AQ37" s="520"/>
      <c r="AR37" s="520" t="s">
        <v>189</v>
      </c>
      <c r="AS37" s="520"/>
      <c r="AT37" s="520" t="s">
        <v>189</v>
      </c>
      <c r="AU37" s="520"/>
      <c r="AV37" s="520" t="s">
        <v>189</v>
      </c>
      <c r="AW37" s="520"/>
      <c r="AX37" s="520" t="s">
        <v>189</v>
      </c>
      <c r="AY37" s="520"/>
      <c r="AZ37" s="520" t="s">
        <v>189</v>
      </c>
      <c r="BA37" s="520"/>
      <c r="BB37" s="524" t="s">
        <v>189</v>
      </c>
      <c r="BC37" s="524"/>
      <c r="BD37" s="520" t="s">
        <v>189</v>
      </c>
      <c r="BE37" s="520"/>
    </row>
    <row r="38" spans="1:57">
      <c r="A38" s="539" t="s">
        <v>220</v>
      </c>
      <c r="B38" s="539"/>
      <c r="C38" s="539"/>
      <c r="D38" s="539"/>
      <c r="E38" s="539"/>
      <c r="F38" s="539"/>
      <c r="G38" s="539"/>
      <c r="H38" s="539"/>
      <c r="I38" s="539"/>
      <c r="J38" s="539"/>
      <c r="K38" s="539"/>
      <c r="L38" s="539"/>
      <c r="M38" s="539"/>
      <c r="N38" s="539"/>
      <c r="O38" s="177">
        <f t="shared" si="0"/>
        <v>31</v>
      </c>
      <c r="P38" s="518" t="s">
        <v>973</v>
      </c>
      <c r="Q38" s="518"/>
      <c r="R38" s="518"/>
      <c r="S38" s="518"/>
      <c r="T38" s="531" t="s">
        <v>972</v>
      </c>
      <c r="U38" s="532"/>
      <c r="V38" s="518" t="s">
        <v>189</v>
      </c>
      <c r="W38" s="518"/>
      <c r="X38" s="518" t="s">
        <v>189</v>
      </c>
      <c r="Y38" s="518"/>
      <c r="Z38" s="518" t="s">
        <v>1131</v>
      </c>
      <c r="AA38" s="518"/>
      <c r="AB38" s="518" t="s">
        <v>1135</v>
      </c>
      <c r="AC38" s="518"/>
      <c r="AD38" s="518"/>
      <c r="AE38" s="518" t="s">
        <v>1133</v>
      </c>
      <c r="AF38" s="518"/>
      <c r="AG38" s="531" t="s">
        <v>1134</v>
      </c>
      <c r="AH38" s="532"/>
      <c r="AI38" s="525" t="s">
        <v>189</v>
      </c>
      <c r="AJ38" s="525"/>
      <c r="AK38" s="518" t="s">
        <v>1186</v>
      </c>
      <c r="AL38" s="518"/>
      <c r="AM38" s="518" t="s">
        <v>1024</v>
      </c>
      <c r="AN38" s="518"/>
      <c r="AO38" s="518"/>
      <c r="AP38" s="518" t="s">
        <v>1187</v>
      </c>
      <c r="AQ38" s="518"/>
      <c r="AR38" s="518" t="s">
        <v>1030</v>
      </c>
      <c r="AS38" s="518"/>
      <c r="AT38" s="518" t="s">
        <v>189</v>
      </c>
      <c r="AU38" s="518"/>
      <c r="AV38" s="518" t="s">
        <v>1026</v>
      </c>
      <c r="AW38" s="518"/>
      <c r="AX38" s="518" t="s">
        <v>1027</v>
      </c>
      <c r="AY38" s="518"/>
      <c r="AZ38" s="518" t="s">
        <v>1028</v>
      </c>
      <c r="BA38" s="518"/>
      <c r="BB38" s="525" t="s">
        <v>1029</v>
      </c>
      <c r="BC38" s="525"/>
      <c r="BD38" s="518" t="s">
        <v>1211</v>
      </c>
      <c r="BE38" s="518"/>
    </row>
    <row r="39" spans="1:57">
      <c r="A39" s="537" t="s">
        <v>221</v>
      </c>
      <c r="B39" s="537"/>
      <c r="C39" s="537"/>
      <c r="D39" s="537"/>
      <c r="E39" s="537"/>
      <c r="F39" s="537"/>
      <c r="G39" s="537"/>
      <c r="H39" s="537"/>
      <c r="I39" s="537"/>
      <c r="J39" s="537"/>
      <c r="K39" s="537"/>
      <c r="L39" s="537"/>
      <c r="M39" s="537"/>
      <c r="N39" s="537"/>
      <c r="O39" s="177">
        <f t="shared" si="0"/>
        <v>32</v>
      </c>
      <c r="P39" s="518" t="s">
        <v>974</v>
      </c>
      <c r="Q39" s="518"/>
      <c r="R39" s="518"/>
      <c r="S39" s="518"/>
      <c r="T39" s="531" t="s">
        <v>189</v>
      </c>
      <c r="U39" s="532"/>
      <c r="V39" s="518" t="s">
        <v>189</v>
      </c>
      <c r="W39" s="518"/>
      <c r="X39" s="518" t="s">
        <v>189</v>
      </c>
      <c r="Y39" s="518"/>
      <c r="Z39" s="518" t="s">
        <v>189</v>
      </c>
      <c r="AA39" s="518"/>
      <c r="AB39" s="518" t="s">
        <v>189</v>
      </c>
      <c r="AC39" s="518"/>
      <c r="AD39" s="518"/>
      <c r="AE39" s="518" t="s">
        <v>189</v>
      </c>
      <c r="AF39" s="518"/>
      <c r="AG39" s="531" t="s">
        <v>189</v>
      </c>
      <c r="AH39" s="532"/>
      <c r="AI39" s="525" t="s">
        <v>189</v>
      </c>
      <c r="AJ39" s="525"/>
      <c r="AK39" s="518" t="s">
        <v>189</v>
      </c>
      <c r="AL39" s="518"/>
      <c r="AM39" s="518" t="s">
        <v>1031</v>
      </c>
      <c r="AN39" s="518"/>
      <c r="AO39" s="518"/>
      <c r="AP39" s="518" t="s">
        <v>189</v>
      </c>
      <c r="AQ39" s="518"/>
      <c r="AR39" s="518" t="s">
        <v>189</v>
      </c>
      <c r="AS39" s="518"/>
      <c r="AT39" s="518" t="s">
        <v>189</v>
      </c>
      <c r="AU39" s="518"/>
      <c r="AV39" s="518" t="s">
        <v>1032</v>
      </c>
      <c r="AW39" s="518"/>
      <c r="AX39" s="518" t="s">
        <v>189</v>
      </c>
      <c r="AY39" s="518"/>
      <c r="AZ39" s="518" t="s">
        <v>189</v>
      </c>
      <c r="BA39" s="518"/>
      <c r="BB39" s="525" t="s">
        <v>189</v>
      </c>
      <c r="BC39" s="525"/>
      <c r="BD39" s="518" t="s">
        <v>1212</v>
      </c>
      <c r="BE39" s="518"/>
    </row>
    <row r="40" spans="1:57">
      <c r="A40" s="537" t="s">
        <v>222</v>
      </c>
      <c r="B40" s="537"/>
      <c r="C40" s="537"/>
      <c r="D40" s="537"/>
      <c r="E40" s="537"/>
      <c r="F40" s="537"/>
      <c r="G40" s="537"/>
      <c r="H40" s="537"/>
      <c r="I40" s="537"/>
      <c r="J40" s="537"/>
      <c r="K40" s="537"/>
      <c r="L40" s="537"/>
      <c r="M40" s="537"/>
      <c r="N40" s="537"/>
      <c r="O40" s="176">
        <f t="shared" si="0"/>
        <v>33</v>
      </c>
      <c r="P40" s="520" t="s">
        <v>975</v>
      </c>
      <c r="Q40" s="520"/>
      <c r="R40" s="520"/>
      <c r="S40" s="520"/>
      <c r="T40" s="535" t="s">
        <v>189</v>
      </c>
      <c r="U40" s="536"/>
      <c r="V40" s="520" t="s">
        <v>189</v>
      </c>
      <c r="W40" s="520"/>
      <c r="X40" s="520" t="s">
        <v>189</v>
      </c>
      <c r="Y40" s="520"/>
      <c r="Z40" s="520" t="s">
        <v>189</v>
      </c>
      <c r="AA40" s="520"/>
      <c r="AB40" s="520" t="s">
        <v>189</v>
      </c>
      <c r="AC40" s="520"/>
      <c r="AD40" s="520"/>
      <c r="AE40" s="520" t="s">
        <v>189</v>
      </c>
      <c r="AF40" s="520"/>
      <c r="AG40" s="535" t="s">
        <v>189</v>
      </c>
      <c r="AH40" s="536"/>
      <c r="AI40" s="524" t="s">
        <v>189</v>
      </c>
      <c r="AJ40" s="524"/>
      <c r="AK40" s="520" t="s">
        <v>189</v>
      </c>
      <c r="AL40" s="520"/>
      <c r="AM40" s="520" t="s">
        <v>1033</v>
      </c>
      <c r="AN40" s="520"/>
      <c r="AO40" s="520"/>
      <c r="AP40" s="520" t="s">
        <v>189</v>
      </c>
      <c r="AQ40" s="520"/>
      <c r="AR40" s="520" t="s">
        <v>189</v>
      </c>
      <c r="AS40" s="520"/>
      <c r="AT40" s="520" t="s">
        <v>189</v>
      </c>
      <c r="AU40" s="520"/>
      <c r="AV40" s="520" t="s">
        <v>1034</v>
      </c>
      <c r="AW40" s="520"/>
      <c r="AX40" s="520" t="s">
        <v>189</v>
      </c>
      <c r="AY40" s="520"/>
      <c r="AZ40" s="520" t="s">
        <v>189</v>
      </c>
      <c r="BA40" s="520"/>
      <c r="BB40" s="524" t="s">
        <v>189</v>
      </c>
      <c r="BC40" s="524"/>
      <c r="BD40" s="520" t="s">
        <v>1213</v>
      </c>
      <c r="BE40" s="520"/>
    </row>
    <row r="41" spans="1:57">
      <c r="A41" s="539" t="s">
        <v>223</v>
      </c>
      <c r="B41" s="539"/>
      <c r="C41" s="539"/>
      <c r="D41" s="539"/>
      <c r="E41" s="539"/>
      <c r="F41" s="539"/>
      <c r="G41" s="539"/>
      <c r="H41" s="539"/>
      <c r="I41" s="539"/>
      <c r="J41" s="539"/>
      <c r="K41" s="539"/>
      <c r="L41" s="539"/>
      <c r="M41" s="539"/>
      <c r="N41" s="539"/>
      <c r="O41" s="177">
        <f t="shared" si="0"/>
        <v>34</v>
      </c>
      <c r="P41" s="518" t="s">
        <v>976</v>
      </c>
      <c r="Q41" s="518"/>
      <c r="R41" s="518"/>
      <c r="S41" s="518"/>
      <c r="T41" s="531" t="s">
        <v>189</v>
      </c>
      <c r="U41" s="532"/>
      <c r="V41" s="518" t="s">
        <v>189</v>
      </c>
      <c r="W41" s="518"/>
      <c r="X41" s="518" t="s">
        <v>189</v>
      </c>
      <c r="Y41" s="518"/>
      <c r="Z41" s="518" t="s">
        <v>189</v>
      </c>
      <c r="AA41" s="518"/>
      <c r="AB41" s="518" t="s">
        <v>189</v>
      </c>
      <c r="AC41" s="518"/>
      <c r="AD41" s="518"/>
      <c r="AE41" s="518" t="s">
        <v>189</v>
      </c>
      <c r="AF41" s="518"/>
      <c r="AG41" s="531" t="s">
        <v>189</v>
      </c>
      <c r="AH41" s="532"/>
      <c r="AI41" s="525" t="s">
        <v>189</v>
      </c>
      <c r="AJ41" s="525"/>
      <c r="AK41" s="518" t="s">
        <v>189</v>
      </c>
      <c r="AL41" s="518"/>
      <c r="AM41" s="518" t="s">
        <v>1035</v>
      </c>
      <c r="AN41" s="518"/>
      <c r="AO41" s="518"/>
      <c r="AP41" s="518" t="s">
        <v>189</v>
      </c>
      <c r="AQ41" s="518"/>
      <c r="AR41" s="518" t="s">
        <v>189</v>
      </c>
      <c r="AS41" s="518"/>
      <c r="AT41" s="518" t="s">
        <v>189</v>
      </c>
      <c r="AU41" s="518"/>
      <c r="AV41" s="518" t="s">
        <v>1036</v>
      </c>
      <c r="AW41" s="518"/>
      <c r="AX41" s="518" t="s">
        <v>189</v>
      </c>
      <c r="AY41" s="518"/>
      <c r="AZ41" s="518" t="s">
        <v>189</v>
      </c>
      <c r="BA41" s="518"/>
      <c r="BB41" s="525" t="s">
        <v>189</v>
      </c>
      <c r="BC41" s="525"/>
      <c r="BD41" s="518" t="s">
        <v>1214</v>
      </c>
      <c r="BE41" s="518"/>
    </row>
    <row r="42" spans="1:57">
      <c r="A42" s="537" t="s">
        <v>224</v>
      </c>
      <c r="B42" s="537"/>
      <c r="C42" s="537"/>
      <c r="D42" s="537"/>
      <c r="E42" s="537"/>
      <c r="F42" s="537"/>
      <c r="G42" s="537"/>
      <c r="H42" s="537"/>
      <c r="I42" s="537"/>
      <c r="J42" s="537"/>
      <c r="K42" s="537"/>
      <c r="L42" s="537"/>
      <c r="M42" s="537"/>
      <c r="N42" s="537"/>
      <c r="O42" s="176">
        <f t="shared" si="0"/>
        <v>35</v>
      </c>
      <c r="P42" s="520" t="s">
        <v>977</v>
      </c>
      <c r="Q42" s="520"/>
      <c r="R42" s="520"/>
      <c r="S42" s="520"/>
      <c r="T42" s="535" t="s">
        <v>978</v>
      </c>
      <c r="U42" s="536"/>
      <c r="V42" s="520" t="s">
        <v>189</v>
      </c>
      <c r="W42" s="520"/>
      <c r="X42" s="520" t="s">
        <v>189</v>
      </c>
      <c r="Y42" s="520"/>
      <c r="Z42" s="520" t="s">
        <v>189</v>
      </c>
      <c r="AA42" s="520"/>
      <c r="AB42" s="520" t="s">
        <v>1136</v>
      </c>
      <c r="AC42" s="520"/>
      <c r="AD42" s="520"/>
      <c r="AE42" s="520" t="s">
        <v>1137</v>
      </c>
      <c r="AF42" s="520"/>
      <c r="AG42" s="535" t="s">
        <v>189</v>
      </c>
      <c r="AH42" s="536"/>
      <c r="AI42" s="524" t="s">
        <v>1138</v>
      </c>
      <c r="AJ42" s="524"/>
      <c r="AK42" s="520" t="s">
        <v>189</v>
      </c>
      <c r="AL42" s="520"/>
      <c r="AM42" s="520" t="s">
        <v>1037</v>
      </c>
      <c r="AN42" s="520"/>
      <c r="AO42" s="520"/>
      <c r="AP42" s="520" t="s">
        <v>189</v>
      </c>
      <c r="AQ42" s="520"/>
      <c r="AR42" s="520" t="s">
        <v>1038</v>
      </c>
      <c r="AS42" s="520"/>
      <c r="AT42" s="520" t="s">
        <v>189</v>
      </c>
      <c r="AU42" s="520"/>
      <c r="AV42" s="520" t="s">
        <v>1039</v>
      </c>
      <c r="AW42" s="520"/>
      <c r="AX42" s="520" t="s">
        <v>1040</v>
      </c>
      <c r="AY42" s="520"/>
      <c r="AZ42" s="520" t="s">
        <v>1041</v>
      </c>
      <c r="BA42" s="520"/>
      <c r="BB42" s="524" t="s">
        <v>189</v>
      </c>
      <c r="BC42" s="524"/>
      <c r="BD42" s="520" t="s">
        <v>1215</v>
      </c>
      <c r="BE42" s="520"/>
    </row>
    <row r="43" spans="1:57">
      <c r="A43" s="537" t="s">
        <v>225</v>
      </c>
      <c r="B43" s="537"/>
      <c r="C43" s="537"/>
      <c r="D43" s="537"/>
      <c r="E43" s="537"/>
      <c r="F43" s="537"/>
      <c r="G43" s="537"/>
      <c r="H43" s="537"/>
      <c r="I43" s="537"/>
      <c r="J43" s="537"/>
      <c r="K43" s="537"/>
      <c r="L43" s="537"/>
      <c r="M43" s="537"/>
      <c r="N43" s="537"/>
      <c r="O43" s="176">
        <f t="shared" si="0"/>
        <v>36</v>
      </c>
      <c r="P43" s="520" t="s">
        <v>189</v>
      </c>
      <c r="Q43" s="520"/>
      <c r="R43" s="520"/>
      <c r="S43" s="520"/>
      <c r="T43" s="535" t="s">
        <v>189</v>
      </c>
      <c r="U43" s="536"/>
      <c r="V43" s="520" t="s">
        <v>189</v>
      </c>
      <c r="W43" s="520"/>
      <c r="X43" s="520" t="s">
        <v>189</v>
      </c>
      <c r="Y43" s="520"/>
      <c r="Z43" s="520" t="s">
        <v>189</v>
      </c>
      <c r="AA43" s="520"/>
      <c r="AB43" s="520" t="s">
        <v>189</v>
      </c>
      <c r="AC43" s="520"/>
      <c r="AD43" s="520"/>
      <c r="AE43" s="520" t="s">
        <v>189</v>
      </c>
      <c r="AF43" s="520"/>
      <c r="AG43" s="535" t="s">
        <v>189</v>
      </c>
      <c r="AH43" s="536"/>
      <c r="AI43" s="524" t="s">
        <v>189</v>
      </c>
      <c r="AJ43" s="524"/>
      <c r="AK43" s="520" t="s">
        <v>189</v>
      </c>
      <c r="AL43" s="520"/>
      <c r="AM43" s="520" t="s">
        <v>189</v>
      </c>
      <c r="AN43" s="520"/>
      <c r="AO43" s="520"/>
      <c r="AP43" s="520" t="s">
        <v>189</v>
      </c>
      <c r="AQ43" s="520"/>
      <c r="AR43" s="520" t="s">
        <v>189</v>
      </c>
      <c r="AS43" s="520"/>
      <c r="AT43" s="520" t="s">
        <v>189</v>
      </c>
      <c r="AU43" s="520"/>
      <c r="AV43" s="520" t="s">
        <v>189</v>
      </c>
      <c r="AW43" s="520"/>
      <c r="AX43" s="520" t="s">
        <v>189</v>
      </c>
      <c r="AY43" s="520"/>
      <c r="AZ43" s="520" t="s">
        <v>189</v>
      </c>
      <c r="BA43" s="520"/>
      <c r="BB43" s="524" t="s">
        <v>189</v>
      </c>
      <c r="BC43" s="524"/>
      <c r="BD43" s="520" t="s">
        <v>189</v>
      </c>
      <c r="BE43" s="520"/>
    </row>
    <row r="44" spans="1:57">
      <c r="A44" s="537" t="s">
        <v>226</v>
      </c>
      <c r="B44" s="537"/>
      <c r="C44" s="537"/>
      <c r="D44" s="537"/>
      <c r="E44" s="537"/>
      <c r="F44" s="537"/>
      <c r="G44" s="537"/>
      <c r="H44" s="537"/>
      <c r="I44" s="537"/>
      <c r="J44" s="537"/>
      <c r="K44" s="537"/>
      <c r="L44" s="537"/>
      <c r="M44" s="537"/>
      <c r="N44" s="537"/>
      <c r="O44" s="176">
        <f t="shared" si="0"/>
        <v>37</v>
      </c>
      <c r="P44" s="520" t="s">
        <v>979</v>
      </c>
      <c r="Q44" s="520"/>
      <c r="R44" s="520"/>
      <c r="S44" s="520"/>
      <c r="T44" s="535" t="s">
        <v>189</v>
      </c>
      <c r="U44" s="536"/>
      <c r="V44" s="520" t="s">
        <v>189</v>
      </c>
      <c r="W44" s="520"/>
      <c r="X44" s="520" t="s">
        <v>189</v>
      </c>
      <c r="Y44" s="520"/>
      <c r="Z44" s="520" t="s">
        <v>189</v>
      </c>
      <c r="AA44" s="520"/>
      <c r="AB44" s="520" t="s">
        <v>189</v>
      </c>
      <c r="AC44" s="520"/>
      <c r="AD44" s="520"/>
      <c r="AE44" s="520" t="s">
        <v>189</v>
      </c>
      <c r="AF44" s="520"/>
      <c r="AG44" s="535" t="s">
        <v>189</v>
      </c>
      <c r="AH44" s="536"/>
      <c r="AI44" s="524" t="s">
        <v>189</v>
      </c>
      <c r="AJ44" s="524"/>
      <c r="AK44" s="520" t="s">
        <v>189</v>
      </c>
      <c r="AL44" s="520"/>
      <c r="AM44" s="520" t="s">
        <v>1042</v>
      </c>
      <c r="AN44" s="520"/>
      <c r="AO44" s="520"/>
      <c r="AP44" s="520" t="s">
        <v>189</v>
      </c>
      <c r="AQ44" s="520"/>
      <c r="AR44" s="520" t="s">
        <v>189</v>
      </c>
      <c r="AS44" s="520"/>
      <c r="AT44" s="520" t="s">
        <v>189</v>
      </c>
      <c r="AU44" s="520"/>
      <c r="AV44" s="520" t="s">
        <v>189</v>
      </c>
      <c r="AW44" s="520"/>
      <c r="AX44" s="520" t="s">
        <v>189</v>
      </c>
      <c r="AY44" s="520"/>
      <c r="AZ44" s="520" t="s">
        <v>189</v>
      </c>
      <c r="BA44" s="520"/>
      <c r="BB44" s="524" t="s">
        <v>189</v>
      </c>
      <c r="BC44" s="524"/>
      <c r="BD44" s="520" t="s">
        <v>1216</v>
      </c>
      <c r="BE44" s="520"/>
    </row>
    <row r="45" spans="1:57">
      <c r="A45" s="537" t="s">
        <v>228</v>
      </c>
      <c r="B45" s="537"/>
      <c r="C45" s="537"/>
      <c r="D45" s="537"/>
      <c r="E45" s="537"/>
      <c r="F45" s="537"/>
      <c r="G45" s="537"/>
      <c r="H45" s="537"/>
      <c r="I45" s="537"/>
      <c r="J45" s="537"/>
      <c r="K45" s="537"/>
      <c r="L45" s="537"/>
      <c r="M45" s="537"/>
      <c r="N45" s="537"/>
      <c r="O45" s="176">
        <f t="shared" si="0"/>
        <v>38</v>
      </c>
      <c r="P45" s="520" t="s">
        <v>189</v>
      </c>
      <c r="Q45" s="520"/>
      <c r="R45" s="520"/>
      <c r="S45" s="520"/>
      <c r="T45" s="535" t="s">
        <v>189</v>
      </c>
      <c r="U45" s="536"/>
      <c r="V45" s="520" t="s">
        <v>189</v>
      </c>
      <c r="W45" s="520"/>
      <c r="X45" s="520" t="s">
        <v>189</v>
      </c>
      <c r="Y45" s="520"/>
      <c r="Z45" s="520" t="s">
        <v>189</v>
      </c>
      <c r="AA45" s="520"/>
      <c r="AB45" s="520" t="s">
        <v>189</v>
      </c>
      <c r="AC45" s="520"/>
      <c r="AD45" s="520"/>
      <c r="AE45" s="520" t="s">
        <v>189</v>
      </c>
      <c r="AF45" s="520"/>
      <c r="AG45" s="535" t="s">
        <v>189</v>
      </c>
      <c r="AH45" s="536"/>
      <c r="AI45" s="524" t="s">
        <v>189</v>
      </c>
      <c r="AJ45" s="524"/>
      <c r="AK45" s="520" t="s">
        <v>189</v>
      </c>
      <c r="AL45" s="520"/>
      <c r="AM45" s="520" t="s">
        <v>189</v>
      </c>
      <c r="AN45" s="520"/>
      <c r="AO45" s="520"/>
      <c r="AP45" s="520" t="s">
        <v>189</v>
      </c>
      <c r="AQ45" s="520"/>
      <c r="AR45" s="520" t="s">
        <v>189</v>
      </c>
      <c r="AS45" s="520"/>
      <c r="AT45" s="520" t="s">
        <v>189</v>
      </c>
      <c r="AU45" s="520"/>
      <c r="AV45" s="520" t="s">
        <v>189</v>
      </c>
      <c r="AW45" s="520"/>
      <c r="AX45" s="520" t="s">
        <v>189</v>
      </c>
      <c r="AY45" s="520"/>
      <c r="AZ45" s="520" t="s">
        <v>189</v>
      </c>
      <c r="BA45" s="520"/>
      <c r="BB45" s="524" t="s">
        <v>189</v>
      </c>
      <c r="BC45" s="524"/>
      <c r="BD45" s="520" t="s">
        <v>189</v>
      </c>
      <c r="BE45" s="520"/>
    </row>
    <row r="46" spans="1:57">
      <c r="A46" s="537" t="s">
        <v>229</v>
      </c>
      <c r="B46" s="537"/>
      <c r="C46" s="537"/>
      <c r="D46" s="537"/>
      <c r="E46" s="537"/>
      <c r="F46" s="537"/>
      <c r="G46" s="537"/>
      <c r="H46" s="537"/>
      <c r="I46" s="537"/>
      <c r="J46" s="537"/>
      <c r="K46" s="537"/>
      <c r="L46" s="537"/>
      <c r="M46" s="537"/>
      <c r="N46" s="537"/>
      <c r="O46" s="176">
        <f t="shared" si="0"/>
        <v>39</v>
      </c>
      <c r="P46" s="520" t="s">
        <v>980</v>
      </c>
      <c r="Q46" s="520"/>
      <c r="R46" s="520"/>
      <c r="S46" s="520"/>
      <c r="T46" s="535" t="s">
        <v>981</v>
      </c>
      <c r="U46" s="536"/>
      <c r="V46" s="520" t="s">
        <v>189</v>
      </c>
      <c r="W46" s="520"/>
      <c r="X46" s="520" t="s">
        <v>189</v>
      </c>
      <c r="Y46" s="520"/>
      <c r="Z46" s="520" t="s">
        <v>189</v>
      </c>
      <c r="AA46" s="520"/>
      <c r="AB46" s="520" t="s">
        <v>1139</v>
      </c>
      <c r="AC46" s="520"/>
      <c r="AD46" s="520"/>
      <c r="AE46" s="520" t="s">
        <v>189</v>
      </c>
      <c r="AF46" s="520"/>
      <c r="AG46" s="535" t="s">
        <v>189</v>
      </c>
      <c r="AH46" s="536"/>
      <c r="AI46" s="524" t="s">
        <v>1140</v>
      </c>
      <c r="AJ46" s="524"/>
      <c r="AK46" s="520" t="s">
        <v>189</v>
      </c>
      <c r="AL46" s="520"/>
      <c r="AM46" s="520" t="s">
        <v>1043</v>
      </c>
      <c r="AN46" s="520"/>
      <c r="AO46" s="520"/>
      <c r="AP46" s="520" t="s">
        <v>1188</v>
      </c>
      <c r="AQ46" s="520"/>
      <c r="AR46" s="520" t="s">
        <v>1044</v>
      </c>
      <c r="AS46" s="520"/>
      <c r="AT46" s="520" t="s">
        <v>189</v>
      </c>
      <c r="AU46" s="520"/>
      <c r="AV46" s="520" t="s">
        <v>1045</v>
      </c>
      <c r="AW46" s="520"/>
      <c r="AX46" s="520" t="s">
        <v>189</v>
      </c>
      <c r="AY46" s="520"/>
      <c r="AZ46" s="520" t="s">
        <v>1046</v>
      </c>
      <c r="BA46" s="520"/>
      <c r="BB46" s="524" t="s">
        <v>189</v>
      </c>
      <c r="BC46" s="524"/>
      <c r="BD46" s="520" t="s">
        <v>1217</v>
      </c>
      <c r="BE46" s="520"/>
    </row>
    <row r="47" spans="1:57">
      <c r="A47" s="537" t="s">
        <v>230</v>
      </c>
      <c r="B47" s="537"/>
      <c r="C47" s="537"/>
      <c r="D47" s="537"/>
      <c r="E47" s="537"/>
      <c r="F47" s="537"/>
      <c r="G47" s="537"/>
      <c r="H47" s="537"/>
      <c r="I47" s="537"/>
      <c r="J47" s="537"/>
      <c r="K47" s="537"/>
      <c r="L47" s="537"/>
      <c r="M47" s="537"/>
      <c r="N47" s="537"/>
      <c r="O47" s="176">
        <f t="shared" si="0"/>
        <v>40</v>
      </c>
      <c r="P47" s="520" t="s">
        <v>982</v>
      </c>
      <c r="Q47" s="520"/>
      <c r="R47" s="520"/>
      <c r="S47" s="520"/>
      <c r="T47" s="535" t="s">
        <v>189</v>
      </c>
      <c r="U47" s="536"/>
      <c r="V47" s="520" t="s">
        <v>189</v>
      </c>
      <c r="W47" s="520"/>
      <c r="X47" s="520" t="s">
        <v>189</v>
      </c>
      <c r="Y47" s="520"/>
      <c r="Z47" s="520" t="s">
        <v>189</v>
      </c>
      <c r="AA47" s="520"/>
      <c r="AB47" s="520" t="s">
        <v>189</v>
      </c>
      <c r="AC47" s="520"/>
      <c r="AD47" s="520"/>
      <c r="AE47" s="520" t="s">
        <v>189</v>
      </c>
      <c r="AF47" s="520"/>
      <c r="AG47" s="535" t="s">
        <v>189</v>
      </c>
      <c r="AH47" s="536"/>
      <c r="AI47" s="524" t="s">
        <v>189</v>
      </c>
      <c r="AJ47" s="524"/>
      <c r="AK47" s="520" t="s">
        <v>1189</v>
      </c>
      <c r="AL47" s="520"/>
      <c r="AM47" s="520" t="s">
        <v>1047</v>
      </c>
      <c r="AN47" s="520"/>
      <c r="AO47" s="520"/>
      <c r="AP47" s="520" t="s">
        <v>189</v>
      </c>
      <c r="AQ47" s="520"/>
      <c r="AR47" s="520" t="s">
        <v>189</v>
      </c>
      <c r="AS47" s="520"/>
      <c r="AT47" s="520" t="s">
        <v>189</v>
      </c>
      <c r="AU47" s="520"/>
      <c r="AV47" s="520" t="s">
        <v>189</v>
      </c>
      <c r="AW47" s="520"/>
      <c r="AX47" s="520" t="s">
        <v>189</v>
      </c>
      <c r="AY47" s="520"/>
      <c r="AZ47" s="520" t="s">
        <v>189</v>
      </c>
      <c r="BA47" s="520"/>
      <c r="BB47" s="524" t="s">
        <v>189</v>
      </c>
      <c r="BC47" s="524"/>
      <c r="BD47" s="520" t="s">
        <v>1218</v>
      </c>
      <c r="BE47" s="520"/>
    </row>
    <row r="48" spans="1:57">
      <c r="A48" s="537" t="s">
        <v>231</v>
      </c>
      <c r="B48" s="537"/>
      <c r="C48" s="537"/>
      <c r="D48" s="537"/>
      <c r="E48" s="537"/>
      <c r="F48" s="537"/>
      <c r="G48" s="537"/>
      <c r="H48" s="537"/>
      <c r="I48" s="537"/>
      <c r="J48" s="537"/>
      <c r="K48" s="537"/>
      <c r="L48" s="537"/>
      <c r="M48" s="537"/>
      <c r="N48" s="537"/>
      <c r="O48" s="176">
        <f t="shared" si="0"/>
        <v>41</v>
      </c>
      <c r="P48" s="520" t="s">
        <v>189</v>
      </c>
      <c r="Q48" s="520"/>
      <c r="R48" s="520"/>
      <c r="S48" s="520"/>
      <c r="T48" s="535" t="s">
        <v>189</v>
      </c>
      <c r="U48" s="536"/>
      <c r="V48" s="520" t="s">
        <v>189</v>
      </c>
      <c r="W48" s="520"/>
      <c r="X48" s="520" t="s">
        <v>189</v>
      </c>
      <c r="Y48" s="520"/>
      <c r="Z48" s="520" t="s">
        <v>189</v>
      </c>
      <c r="AA48" s="520"/>
      <c r="AB48" s="520" t="s">
        <v>189</v>
      </c>
      <c r="AC48" s="520"/>
      <c r="AD48" s="520"/>
      <c r="AE48" s="520" t="s">
        <v>189</v>
      </c>
      <c r="AF48" s="520"/>
      <c r="AG48" s="535" t="s">
        <v>189</v>
      </c>
      <c r="AH48" s="536"/>
      <c r="AI48" s="524" t="s">
        <v>189</v>
      </c>
      <c r="AJ48" s="524"/>
      <c r="AK48" s="520" t="s">
        <v>189</v>
      </c>
      <c r="AL48" s="520"/>
      <c r="AM48" s="520" t="s">
        <v>189</v>
      </c>
      <c r="AN48" s="520"/>
      <c r="AO48" s="520"/>
      <c r="AP48" s="520" t="s">
        <v>189</v>
      </c>
      <c r="AQ48" s="520"/>
      <c r="AR48" s="520" t="s">
        <v>189</v>
      </c>
      <c r="AS48" s="520"/>
      <c r="AT48" s="520" t="s">
        <v>189</v>
      </c>
      <c r="AU48" s="520"/>
      <c r="AV48" s="520" t="s">
        <v>189</v>
      </c>
      <c r="AW48" s="520"/>
      <c r="AX48" s="520" t="s">
        <v>189</v>
      </c>
      <c r="AY48" s="520"/>
      <c r="AZ48" s="520" t="s">
        <v>189</v>
      </c>
      <c r="BA48" s="520"/>
      <c r="BB48" s="524" t="s">
        <v>189</v>
      </c>
      <c r="BC48" s="524"/>
      <c r="BD48" s="520" t="s">
        <v>189</v>
      </c>
      <c r="BE48" s="520"/>
    </row>
    <row r="49" spans="1:57">
      <c r="A49" s="537" t="s">
        <v>232</v>
      </c>
      <c r="B49" s="537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176">
        <f t="shared" si="0"/>
        <v>42</v>
      </c>
      <c r="P49" s="520" t="s">
        <v>189</v>
      </c>
      <c r="Q49" s="520"/>
      <c r="R49" s="520"/>
      <c r="S49" s="520"/>
      <c r="T49" s="535" t="s">
        <v>189</v>
      </c>
      <c r="U49" s="536"/>
      <c r="V49" s="520" t="s">
        <v>189</v>
      </c>
      <c r="W49" s="520"/>
      <c r="X49" s="520" t="s">
        <v>189</v>
      </c>
      <c r="Y49" s="520"/>
      <c r="Z49" s="520" t="s">
        <v>189</v>
      </c>
      <c r="AA49" s="520"/>
      <c r="AB49" s="520" t="s">
        <v>189</v>
      </c>
      <c r="AC49" s="520"/>
      <c r="AD49" s="520"/>
      <c r="AE49" s="520" t="s">
        <v>189</v>
      </c>
      <c r="AF49" s="520"/>
      <c r="AG49" s="535" t="s">
        <v>189</v>
      </c>
      <c r="AH49" s="536"/>
      <c r="AI49" s="524" t="s">
        <v>189</v>
      </c>
      <c r="AJ49" s="524"/>
      <c r="AK49" s="520" t="s">
        <v>189</v>
      </c>
      <c r="AL49" s="520"/>
      <c r="AM49" s="520" t="s">
        <v>202</v>
      </c>
      <c r="AN49" s="520"/>
      <c r="AO49" s="520"/>
      <c r="AP49" s="520" t="s">
        <v>189</v>
      </c>
      <c r="AQ49" s="520"/>
      <c r="AR49" s="520" t="s">
        <v>1048</v>
      </c>
      <c r="AS49" s="520"/>
      <c r="AT49" s="520" t="s">
        <v>189</v>
      </c>
      <c r="AU49" s="520"/>
      <c r="AV49" s="520" t="s">
        <v>189</v>
      </c>
      <c r="AW49" s="520"/>
      <c r="AX49" s="520" t="s">
        <v>189</v>
      </c>
      <c r="AY49" s="520"/>
      <c r="AZ49" s="520" t="s">
        <v>189</v>
      </c>
      <c r="BA49" s="520"/>
      <c r="BB49" s="524" t="s">
        <v>189</v>
      </c>
      <c r="BC49" s="524"/>
      <c r="BD49" s="520" t="s">
        <v>1219</v>
      </c>
      <c r="BE49" s="520"/>
    </row>
    <row r="50" spans="1:57">
      <c r="A50" s="537" t="s">
        <v>233</v>
      </c>
      <c r="B50" s="537"/>
      <c r="C50" s="537"/>
      <c r="D50" s="537"/>
      <c r="E50" s="537"/>
      <c r="F50" s="537"/>
      <c r="G50" s="537"/>
      <c r="H50" s="537"/>
      <c r="I50" s="537"/>
      <c r="J50" s="537"/>
      <c r="K50" s="537"/>
      <c r="L50" s="537"/>
      <c r="M50" s="537"/>
      <c r="N50" s="537"/>
      <c r="O50" s="176">
        <f t="shared" si="0"/>
        <v>43</v>
      </c>
      <c r="P50" s="520" t="s">
        <v>983</v>
      </c>
      <c r="Q50" s="520"/>
      <c r="R50" s="520"/>
      <c r="S50" s="520"/>
      <c r="T50" s="535" t="s">
        <v>984</v>
      </c>
      <c r="U50" s="536"/>
      <c r="V50" s="520" t="s">
        <v>189</v>
      </c>
      <c r="W50" s="520"/>
      <c r="X50" s="520" t="s">
        <v>189</v>
      </c>
      <c r="Y50" s="520"/>
      <c r="Z50" s="520" t="s">
        <v>189</v>
      </c>
      <c r="AA50" s="520"/>
      <c r="AB50" s="520" t="s">
        <v>1141</v>
      </c>
      <c r="AC50" s="520"/>
      <c r="AD50" s="520"/>
      <c r="AE50" s="520" t="s">
        <v>1142</v>
      </c>
      <c r="AF50" s="520"/>
      <c r="AG50" s="535" t="s">
        <v>1143</v>
      </c>
      <c r="AH50" s="536"/>
      <c r="AI50" s="524" t="s">
        <v>189</v>
      </c>
      <c r="AJ50" s="524"/>
      <c r="AK50" s="520" t="s">
        <v>1190</v>
      </c>
      <c r="AL50" s="520"/>
      <c r="AM50" s="520" t="s">
        <v>1049</v>
      </c>
      <c r="AN50" s="520"/>
      <c r="AO50" s="520"/>
      <c r="AP50" s="520" t="s">
        <v>1191</v>
      </c>
      <c r="AQ50" s="520"/>
      <c r="AR50" s="520" t="s">
        <v>1050</v>
      </c>
      <c r="AS50" s="520"/>
      <c r="AT50" s="520" t="s">
        <v>1192</v>
      </c>
      <c r="AU50" s="520"/>
      <c r="AV50" s="520" t="s">
        <v>1051</v>
      </c>
      <c r="AW50" s="520"/>
      <c r="AX50" s="520" t="s">
        <v>1052</v>
      </c>
      <c r="AY50" s="520"/>
      <c r="AZ50" s="520" t="s">
        <v>1053</v>
      </c>
      <c r="BA50" s="520"/>
      <c r="BB50" s="524" t="s">
        <v>465</v>
      </c>
      <c r="BC50" s="524"/>
      <c r="BD50" s="520" t="s">
        <v>1220</v>
      </c>
      <c r="BE50" s="520"/>
    </row>
    <row r="51" spans="1:57">
      <c r="A51" s="537" t="s">
        <v>234</v>
      </c>
      <c r="B51" s="537"/>
      <c r="C51" s="537"/>
      <c r="D51" s="537"/>
      <c r="E51" s="537"/>
      <c r="F51" s="537"/>
      <c r="G51" s="537"/>
      <c r="H51" s="537"/>
      <c r="I51" s="537"/>
      <c r="J51" s="537"/>
      <c r="K51" s="537"/>
      <c r="L51" s="537"/>
      <c r="M51" s="537"/>
      <c r="N51" s="537"/>
      <c r="O51" s="176">
        <f t="shared" si="0"/>
        <v>44</v>
      </c>
      <c r="P51" s="520" t="s">
        <v>189</v>
      </c>
      <c r="Q51" s="520"/>
      <c r="R51" s="520"/>
      <c r="S51" s="520"/>
      <c r="T51" s="535" t="s">
        <v>189</v>
      </c>
      <c r="U51" s="536"/>
      <c r="V51" s="520" t="s">
        <v>189</v>
      </c>
      <c r="W51" s="520"/>
      <c r="X51" s="520" t="s">
        <v>189</v>
      </c>
      <c r="Y51" s="520"/>
      <c r="Z51" s="520" t="s">
        <v>189</v>
      </c>
      <c r="AA51" s="520"/>
      <c r="AB51" s="520" t="s">
        <v>189</v>
      </c>
      <c r="AC51" s="520"/>
      <c r="AD51" s="520"/>
      <c r="AE51" s="520" t="s">
        <v>1139</v>
      </c>
      <c r="AF51" s="520"/>
      <c r="AG51" s="535" t="s">
        <v>189</v>
      </c>
      <c r="AH51" s="536"/>
      <c r="AI51" s="524" t="s">
        <v>189</v>
      </c>
      <c r="AJ51" s="524"/>
      <c r="AK51" s="520" t="s">
        <v>189</v>
      </c>
      <c r="AL51" s="520"/>
      <c r="AM51" s="520" t="s">
        <v>1054</v>
      </c>
      <c r="AN51" s="520"/>
      <c r="AO51" s="520"/>
      <c r="AP51" s="520" t="s">
        <v>189</v>
      </c>
      <c r="AQ51" s="520"/>
      <c r="AR51" s="520" t="s">
        <v>189</v>
      </c>
      <c r="AS51" s="520"/>
      <c r="AT51" s="520" t="s">
        <v>189</v>
      </c>
      <c r="AU51" s="520"/>
      <c r="AV51" s="520" t="s">
        <v>189</v>
      </c>
      <c r="AW51" s="520"/>
      <c r="AX51" s="520" t="s">
        <v>189</v>
      </c>
      <c r="AY51" s="520"/>
      <c r="AZ51" s="520" t="s">
        <v>189</v>
      </c>
      <c r="BA51" s="520"/>
      <c r="BB51" s="524" t="s">
        <v>189</v>
      </c>
      <c r="BC51" s="524"/>
      <c r="BD51" s="520" t="s">
        <v>1221</v>
      </c>
      <c r="BE51" s="520"/>
    </row>
    <row r="52" spans="1:57">
      <c r="A52" s="539" t="s">
        <v>235</v>
      </c>
      <c r="B52" s="539"/>
      <c r="C52" s="539"/>
      <c r="D52" s="539"/>
      <c r="E52" s="539"/>
      <c r="F52" s="539"/>
      <c r="G52" s="539"/>
      <c r="H52" s="539"/>
      <c r="I52" s="539"/>
      <c r="J52" s="539"/>
      <c r="K52" s="539"/>
      <c r="L52" s="539"/>
      <c r="M52" s="539"/>
      <c r="N52" s="539"/>
      <c r="O52" s="177">
        <f t="shared" si="0"/>
        <v>45</v>
      </c>
      <c r="P52" s="518" t="s">
        <v>985</v>
      </c>
      <c r="Q52" s="518"/>
      <c r="R52" s="518"/>
      <c r="S52" s="518"/>
      <c r="T52" s="531" t="s">
        <v>986</v>
      </c>
      <c r="U52" s="532"/>
      <c r="V52" s="518" t="s">
        <v>189</v>
      </c>
      <c r="W52" s="518"/>
      <c r="X52" s="518" t="s">
        <v>189</v>
      </c>
      <c r="Y52" s="518"/>
      <c r="Z52" s="518" t="s">
        <v>189</v>
      </c>
      <c r="AA52" s="518"/>
      <c r="AB52" s="518" t="s">
        <v>1144</v>
      </c>
      <c r="AC52" s="518"/>
      <c r="AD52" s="518"/>
      <c r="AE52" s="518" t="s">
        <v>1145</v>
      </c>
      <c r="AF52" s="518"/>
      <c r="AG52" s="531" t="s">
        <v>1143</v>
      </c>
      <c r="AH52" s="532"/>
      <c r="AI52" s="525" t="s">
        <v>1146</v>
      </c>
      <c r="AJ52" s="525"/>
      <c r="AK52" s="518" t="s">
        <v>1193</v>
      </c>
      <c r="AL52" s="518"/>
      <c r="AM52" s="518" t="s">
        <v>1055</v>
      </c>
      <c r="AN52" s="518"/>
      <c r="AO52" s="518"/>
      <c r="AP52" s="518" t="s">
        <v>1194</v>
      </c>
      <c r="AQ52" s="518"/>
      <c r="AR52" s="518" t="s">
        <v>1056</v>
      </c>
      <c r="AS52" s="518"/>
      <c r="AT52" s="518" t="s">
        <v>1192</v>
      </c>
      <c r="AU52" s="518"/>
      <c r="AV52" s="518" t="s">
        <v>1057</v>
      </c>
      <c r="AW52" s="518"/>
      <c r="AX52" s="518" t="s">
        <v>1058</v>
      </c>
      <c r="AY52" s="518"/>
      <c r="AZ52" s="518" t="s">
        <v>1059</v>
      </c>
      <c r="BA52" s="518"/>
      <c r="BB52" s="525" t="s">
        <v>465</v>
      </c>
      <c r="BC52" s="525"/>
      <c r="BD52" s="518" t="s">
        <v>1222</v>
      </c>
      <c r="BE52" s="518"/>
    </row>
    <row r="53" spans="1:57">
      <c r="A53" s="537" t="s">
        <v>236</v>
      </c>
      <c r="B53" s="537"/>
      <c r="C53" s="537"/>
      <c r="D53" s="537"/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176">
        <f t="shared" si="0"/>
        <v>46</v>
      </c>
      <c r="P53" s="520" t="s">
        <v>189</v>
      </c>
      <c r="Q53" s="520"/>
      <c r="R53" s="520"/>
      <c r="S53" s="520"/>
      <c r="T53" s="535" t="s">
        <v>189</v>
      </c>
      <c r="U53" s="536"/>
      <c r="V53" s="520" t="s">
        <v>189</v>
      </c>
      <c r="W53" s="520"/>
      <c r="X53" s="520" t="s">
        <v>189</v>
      </c>
      <c r="Y53" s="520"/>
      <c r="Z53" s="520" t="s">
        <v>189</v>
      </c>
      <c r="AA53" s="520"/>
      <c r="AB53" s="520" t="s">
        <v>189</v>
      </c>
      <c r="AC53" s="520"/>
      <c r="AD53" s="520"/>
      <c r="AE53" s="520" t="s">
        <v>189</v>
      </c>
      <c r="AF53" s="520"/>
      <c r="AG53" s="535" t="s">
        <v>189</v>
      </c>
      <c r="AH53" s="536"/>
      <c r="AI53" s="524" t="s">
        <v>189</v>
      </c>
      <c r="AJ53" s="524"/>
      <c r="AK53" s="520" t="s">
        <v>189</v>
      </c>
      <c r="AL53" s="520"/>
      <c r="AM53" s="520" t="s">
        <v>189</v>
      </c>
      <c r="AN53" s="520"/>
      <c r="AO53" s="520"/>
      <c r="AP53" s="520" t="s">
        <v>189</v>
      </c>
      <c r="AQ53" s="520"/>
      <c r="AR53" s="520" t="s">
        <v>1060</v>
      </c>
      <c r="AS53" s="520"/>
      <c r="AT53" s="520" t="s">
        <v>189</v>
      </c>
      <c r="AU53" s="520"/>
      <c r="AV53" s="520" t="s">
        <v>189</v>
      </c>
      <c r="AW53" s="520"/>
      <c r="AX53" s="520" t="s">
        <v>189</v>
      </c>
      <c r="AY53" s="520"/>
      <c r="AZ53" s="520" t="s">
        <v>189</v>
      </c>
      <c r="BA53" s="520"/>
      <c r="BB53" s="524" t="s">
        <v>189</v>
      </c>
      <c r="BC53" s="524"/>
      <c r="BD53" s="520" t="s">
        <v>1060</v>
      </c>
      <c r="BE53" s="520"/>
    </row>
    <row r="54" spans="1:57">
      <c r="A54" s="537" t="s">
        <v>237</v>
      </c>
      <c r="B54" s="537"/>
      <c r="C54" s="537"/>
      <c r="D54" s="537"/>
      <c r="E54" s="537"/>
      <c r="F54" s="537"/>
      <c r="G54" s="537"/>
      <c r="H54" s="537"/>
      <c r="I54" s="537"/>
      <c r="J54" s="537"/>
      <c r="K54" s="537"/>
      <c r="L54" s="537"/>
      <c r="M54" s="537"/>
      <c r="N54" s="537"/>
      <c r="O54" s="176">
        <f t="shared" si="0"/>
        <v>47</v>
      </c>
      <c r="P54" s="520" t="s">
        <v>189</v>
      </c>
      <c r="Q54" s="520"/>
      <c r="R54" s="520"/>
      <c r="S54" s="520"/>
      <c r="T54" s="535" t="s">
        <v>189</v>
      </c>
      <c r="U54" s="536"/>
      <c r="V54" s="520" t="s">
        <v>189</v>
      </c>
      <c r="W54" s="520"/>
      <c r="X54" s="520" t="s">
        <v>189</v>
      </c>
      <c r="Y54" s="520"/>
      <c r="Z54" s="520" t="s">
        <v>189</v>
      </c>
      <c r="AA54" s="520"/>
      <c r="AB54" s="520" t="s">
        <v>189</v>
      </c>
      <c r="AC54" s="520"/>
      <c r="AD54" s="520"/>
      <c r="AE54" s="520" t="s">
        <v>189</v>
      </c>
      <c r="AF54" s="520"/>
      <c r="AG54" s="535" t="s">
        <v>189</v>
      </c>
      <c r="AH54" s="536"/>
      <c r="AI54" s="524" t="s">
        <v>189</v>
      </c>
      <c r="AJ54" s="524"/>
      <c r="AK54" s="520" t="s">
        <v>189</v>
      </c>
      <c r="AL54" s="520"/>
      <c r="AM54" s="520" t="s">
        <v>1061</v>
      </c>
      <c r="AN54" s="520"/>
      <c r="AO54" s="520"/>
      <c r="AP54" s="520" t="s">
        <v>189</v>
      </c>
      <c r="AQ54" s="520"/>
      <c r="AR54" s="520" t="s">
        <v>189</v>
      </c>
      <c r="AS54" s="520"/>
      <c r="AT54" s="520" t="s">
        <v>189</v>
      </c>
      <c r="AU54" s="520"/>
      <c r="AV54" s="520" t="s">
        <v>189</v>
      </c>
      <c r="AW54" s="520"/>
      <c r="AX54" s="520" t="s">
        <v>189</v>
      </c>
      <c r="AY54" s="520"/>
      <c r="AZ54" s="520" t="s">
        <v>189</v>
      </c>
      <c r="BA54" s="520"/>
      <c r="BB54" s="524" t="s">
        <v>189</v>
      </c>
      <c r="BC54" s="524"/>
      <c r="BD54" s="520" t="s">
        <v>1061</v>
      </c>
      <c r="BE54" s="520"/>
    </row>
    <row r="55" spans="1:57">
      <c r="A55" s="539" t="s">
        <v>238</v>
      </c>
      <c r="B55" s="539"/>
      <c r="C55" s="539"/>
      <c r="D55" s="539"/>
      <c r="E55" s="539"/>
      <c r="F55" s="539"/>
      <c r="G55" s="539"/>
      <c r="H55" s="539"/>
      <c r="I55" s="539"/>
      <c r="J55" s="539"/>
      <c r="K55" s="539"/>
      <c r="L55" s="539"/>
      <c r="M55" s="539"/>
      <c r="N55" s="539"/>
      <c r="O55" s="177">
        <f t="shared" si="0"/>
        <v>48</v>
      </c>
      <c r="P55" s="518" t="s">
        <v>189</v>
      </c>
      <c r="Q55" s="518"/>
      <c r="R55" s="518"/>
      <c r="S55" s="518"/>
      <c r="T55" s="531" t="s">
        <v>189</v>
      </c>
      <c r="U55" s="532"/>
      <c r="V55" s="518" t="s">
        <v>189</v>
      </c>
      <c r="W55" s="518"/>
      <c r="X55" s="518" t="s">
        <v>189</v>
      </c>
      <c r="Y55" s="518"/>
      <c r="Z55" s="518" t="s">
        <v>189</v>
      </c>
      <c r="AA55" s="518"/>
      <c r="AB55" s="518" t="s">
        <v>189</v>
      </c>
      <c r="AC55" s="518"/>
      <c r="AD55" s="518"/>
      <c r="AE55" s="518" t="s">
        <v>189</v>
      </c>
      <c r="AF55" s="518"/>
      <c r="AG55" s="531" t="s">
        <v>189</v>
      </c>
      <c r="AH55" s="532"/>
      <c r="AI55" s="525" t="s">
        <v>189</v>
      </c>
      <c r="AJ55" s="525"/>
      <c r="AK55" s="518" t="s">
        <v>189</v>
      </c>
      <c r="AL55" s="518"/>
      <c r="AM55" s="518" t="s">
        <v>1061</v>
      </c>
      <c r="AN55" s="518"/>
      <c r="AO55" s="518"/>
      <c r="AP55" s="518" t="s">
        <v>189</v>
      </c>
      <c r="AQ55" s="518"/>
      <c r="AR55" s="518" t="s">
        <v>1060</v>
      </c>
      <c r="AS55" s="518"/>
      <c r="AT55" s="518" t="s">
        <v>189</v>
      </c>
      <c r="AU55" s="518"/>
      <c r="AV55" s="518" t="s">
        <v>189</v>
      </c>
      <c r="AW55" s="518"/>
      <c r="AX55" s="518" t="s">
        <v>189</v>
      </c>
      <c r="AY55" s="518"/>
      <c r="AZ55" s="518" t="s">
        <v>189</v>
      </c>
      <c r="BA55" s="518"/>
      <c r="BB55" s="525" t="s">
        <v>189</v>
      </c>
      <c r="BC55" s="525"/>
      <c r="BD55" s="518" t="s">
        <v>1223</v>
      </c>
      <c r="BE55" s="518"/>
    </row>
    <row r="56" spans="1:57">
      <c r="A56" s="537" t="s">
        <v>239</v>
      </c>
      <c r="B56" s="537"/>
      <c r="C56" s="537"/>
      <c r="D56" s="537"/>
      <c r="E56" s="537"/>
      <c r="F56" s="537"/>
      <c r="G56" s="537"/>
      <c r="H56" s="537"/>
      <c r="I56" s="537"/>
      <c r="J56" s="537"/>
      <c r="K56" s="537"/>
      <c r="L56" s="537"/>
      <c r="M56" s="537"/>
      <c r="N56" s="537"/>
      <c r="O56" s="176">
        <f t="shared" si="0"/>
        <v>49</v>
      </c>
      <c r="P56" s="520" t="s">
        <v>987</v>
      </c>
      <c r="Q56" s="520"/>
      <c r="R56" s="520"/>
      <c r="S56" s="520"/>
      <c r="T56" s="535" t="s">
        <v>988</v>
      </c>
      <c r="U56" s="536"/>
      <c r="V56" s="520" t="s">
        <v>189</v>
      </c>
      <c r="W56" s="520"/>
      <c r="X56" s="520" t="s">
        <v>189</v>
      </c>
      <c r="Y56" s="520"/>
      <c r="Z56" s="520" t="s">
        <v>1147</v>
      </c>
      <c r="AA56" s="520"/>
      <c r="AB56" s="520" t="s">
        <v>1148</v>
      </c>
      <c r="AC56" s="520"/>
      <c r="AD56" s="520"/>
      <c r="AE56" s="520" t="s">
        <v>1149</v>
      </c>
      <c r="AF56" s="520"/>
      <c r="AG56" s="535" t="s">
        <v>1150</v>
      </c>
      <c r="AH56" s="536"/>
      <c r="AI56" s="524" t="s">
        <v>1151</v>
      </c>
      <c r="AJ56" s="524"/>
      <c r="AK56" s="520" t="s">
        <v>1195</v>
      </c>
      <c r="AL56" s="520"/>
      <c r="AM56" s="520" t="s">
        <v>1062</v>
      </c>
      <c r="AN56" s="520"/>
      <c r="AO56" s="520"/>
      <c r="AP56" s="520" t="s">
        <v>1196</v>
      </c>
      <c r="AQ56" s="520"/>
      <c r="AR56" s="520" t="s">
        <v>1063</v>
      </c>
      <c r="AS56" s="520"/>
      <c r="AT56" s="520" t="s">
        <v>189</v>
      </c>
      <c r="AU56" s="520"/>
      <c r="AV56" s="520" t="s">
        <v>1064</v>
      </c>
      <c r="AW56" s="520"/>
      <c r="AX56" s="520" t="s">
        <v>1065</v>
      </c>
      <c r="AY56" s="520"/>
      <c r="AZ56" s="520" t="s">
        <v>1066</v>
      </c>
      <c r="BA56" s="520"/>
      <c r="BB56" s="524" t="s">
        <v>1067</v>
      </c>
      <c r="BC56" s="524"/>
      <c r="BD56" s="520" t="s">
        <v>1224</v>
      </c>
      <c r="BE56" s="520"/>
    </row>
    <row r="57" spans="1:57">
      <c r="A57" s="537" t="s">
        <v>240</v>
      </c>
      <c r="B57" s="537"/>
      <c r="C57" s="537"/>
      <c r="D57" s="537"/>
      <c r="E57" s="537"/>
      <c r="F57" s="537"/>
      <c r="G57" s="537"/>
      <c r="H57" s="537"/>
      <c r="I57" s="537"/>
      <c r="J57" s="537"/>
      <c r="K57" s="537"/>
      <c r="L57" s="537"/>
      <c r="M57" s="537"/>
      <c r="N57" s="537"/>
      <c r="O57" s="176">
        <f t="shared" si="0"/>
        <v>50</v>
      </c>
      <c r="P57" s="520" t="s">
        <v>189</v>
      </c>
      <c r="Q57" s="520"/>
      <c r="R57" s="520"/>
      <c r="S57" s="520"/>
      <c r="T57" s="535" t="s">
        <v>189</v>
      </c>
      <c r="U57" s="536"/>
      <c r="V57" s="520" t="s">
        <v>189</v>
      </c>
      <c r="W57" s="520"/>
      <c r="X57" s="520" t="s">
        <v>189</v>
      </c>
      <c r="Y57" s="520"/>
      <c r="Z57" s="520" t="s">
        <v>189</v>
      </c>
      <c r="AA57" s="520"/>
      <c r="AB57" s="520" t="s">
        <v>189</v>
      </c>
      <c r="AC57" s="520"/>
      <c r="AD57" s="520"/>
      <c r="AE57" s="520" t="s">
        <v>1152</v>
      </c>
      <c r="AF57" s="520"/>
      <c r="AG57" s="535" t="s">
        <v>1153</v>
      </c>
      <c r="AH57" s="536"/>
      <c r="AI57" s="524" t="s">
        <v>189</v>
      </c>
      <c r="AJ57" s="524"/>
      <c r="AK57" s="520" t="s">
        <v>189</v>
      </c>
      <c r="AL57" s="520"/>
      <c r="AM57" s="520" t="s">
        <v>1068</v>
      </c>
      <c r="AN57" s="520"/>
      <c r="AO57" s="520"/>
      <c r="AP57" s="520" t="s">
        <v>189</v>
      </c>
      <c r="AQ57" s="520"/>
      <c r="AR57" s="520" t="s">
        <v>189</v>
      </c>
      <c r="AS57" s="520"/>
      <c r="AT57" s="520" t="s">
        <v>189</v>
      </c>
      <c r="AU57" s="520"/>
      <c r="AV57" s="520" t="s">
        <v>189</v>
      </c>
      <c r="AW57" s="520"/>
      <c r="AX57" s="520" t="s">
        <v>189</v>
      </c>
      <c r="AY57" s="520"/>
      <c r="AZ57" s="520" t="s">
        <v>189</v>
      </c>
      <c r="BA57" s="520"/>
      <c r="BB57" s="524" t="s">
        <v>189</v>
      </c>
      <c r="BC57" s="524"/>
      <c r="BD57" s="520" t="s">
        <v>1225</v>
      </c>
      <c r="BE57" s="520"/>
    </row>
    <row r="58" spans="1:57">
      <c r="A58" s="537" t="s">
        <v>241</v>
      </c>
      <c r="B58" s="537"/>
      <c r="C58" s="537"/>
      <c r="D58" s="537"/>
      <c r="E58" s="537"/>
      <c r="F58" s="537"/>
      <c r="G58" s="537"/>
      <c r="H58" s="537"/>
      <c r="I58" s="537"/>
      <c r="J58" s="537"/>
      <c r="K58" s="537"/>
      <c r="L58" s="537"/>
      <c r="M58" s="537"/>
      <c r="N58" s="537"/>
      <c r="O58" s="176">
        <f t="shared" si="0"/>
        <v>51</v>
      </c>
      <c r="P58" s="520" t="s">
        <v>189</v>
      </c>
      <c r="Q58" s="520"/>
      <c r="R58" s="520"/>
      <c r="S58" s="520"/>
      <c r="T58" s="535" t="s">
        <v>189</v>
      </c>
      <c r="U58" s="536"/>
      <c r="V58" s="520" t="s">
        <v>189</v>
      </c>
      <c r="W58" s="520"/>
      <c r="X58" s="520" t="s">
        <v>189</v>
      </c>
      <c r="Y58" s="520"/>
      <c r="Z58" s="520" t="s">
        <v>189</v>
      </c>
      <c r="AA58" s="520"/>
      <c r="AB58" s="520" t="s">
        <v>189</v>
      </c>
      <c r="AC58" s="520"/>
      <c r="AD58" s="520"/>
      <c r="AE58" s="520" t="s">
        <v>189</v>
      </c>
      <c r="AF58" s="520"/>
      <c r="AG58" s="535" t="s">
        <v>189</v>
      </c>
      <c r="AH58" s="536"/>
      <c r="AI58" s="524" t="s">
        <v>189</v>
      </c>
      <c r="AJ58" s="524"/>
      <c r="AK58" s="520" t="s">
        <v>189</v>
      </c>
      <c r="AL58" s="520"/>
      <c r="AM58" s="520" t="s">
        <v>189</v>
      </c>
      <c r="AN58" s="520"/>
      <c r="AO58" s="520"/>
      <c r="AP58" s="520" t="s">
        <v>189</v>
      </c>
      <c r="AQ58" s="520"/>
      <c r="AR58" s="520" t="s">
        <v>189</v>
      </c>
      <c r="AS58" s="520"/>
      <c r="AT58" s="520" t="s">
        <v>189</v>
      </c>
      <c r="AU58" s="520"/>
      <c r="AV58" s="520" t="s">
        <v>189</v>
      </c>
      <c r="AW58" s="520"/>
      <c r="AX58" s="520" t="s">
        <v>189</v>
      </c>
      <c r="AY58" s="520"/>
      <c r="AZ58" s="520" t="s">
        <v>189</v>
      </c>
      <c r="BA58" s="520"/>
      <c r="BB58" s="524" t="s">
        <v>189</v>
      </c>
      <c r="BC58" s="524"/>
      <c r="BD58" s="520" t="s">
        <v>189</v>
      </c>
      <c r="BE58" s="520"/>
    </row>
    <row r="59" spans="1:57">
      <c r="A59" s="537" t="s">
        <v>242</v>
      </c>
      <c r="B59" s="537"/>
      <c r="C59" s="537"/>
      <c r="D59" s="537"/>
      <c r="E59" s="537"/>
      <c r="F59" s="537"/>
      <c r="G59" s="537"/>
      <c r="H59" s="537"/>
      <c r="I59" s="537"/>
      <c r="J59" s="537"/>
      <c r="K59" s="537"/>
      <c r="L59" s="537"/>
      <c r="M59" s="537"/>
      <c r="N59" s="537"/>
      <c r="O59" s="176">
        <f t="shared" si="0"/>
        <v>52</v>
      </c>
      <c r="P59" s="520" t="s">
        <v>189</v>
      </c>
      <c r="Q59" s="520"/>
      <c r="R59" s="520"/>
      <c r="S59" s="520"/>
      <c r="T59" s="535" t="s">
        <v>189</v>
      </c>
      <c r="U59" s="536"/>
      <c r="V59" s="520" t="s">
        <v>189</v>
      </c>
      <c r="W59" s="520"/>
      <c r="X59" s="520" t="s">
        <v>189</v>
      </c>
      <c r="Y59" s="520"/>
      <c r="Z59" s="520" t="s">
        <v>189</v>
      </c>
      <c r="AA59" s="520"/>
      <c r="AB59" s="520" t="s">
        <v>189</v>
      </c>
      <c r="AC59" s="520"/>
      <c r="AD59" s="520"/>
      <c r="AE59" s="520" t="s">
        <v>189</v>
      </c>
      <c r="AF59" s="520"/>
      <c r="AG59" s="535" t="s">
        <v>189</v>
      </c>
      <c r="AH59" s="536"/>
      <c r="AI59" s="524" t="s">
        <v>189</v>
      </c>
      <c r="AJ59" s="524"/>
      <c r="AK59" s="520" t="s">
        <v>189</v>
      </c>
      <c r="AL59" s="520"/>
      <c r="AM59" s="520" t="s">
        <v>189</v>
      </c>
      <c r="AN59" s="520"/>
      <c r="AO59" s="520"/>
      <c r="AP59" s="520" t="s">
        <v>189</v>
      </c>
      <c r="AQ59" s="520"/>
      <c r="AR59" s="520" t="s">
        <v>189</v>
      </c>
      <c r="AS59" s="520"/>
      <c r="AT59" s="520" t="s">
        <v>189</v>
      </c>
      <c r="AU59" s="520"/>
      <c r="AV59" s="520" t="s">
        <v>189</v>
      </c>
      <c r="AW59" s="520"/>
      <c r="AX59" s="520" t="s">
        <v>189</v>
      </c>
      <c r="AY59" s="520"/>
      <c r="AZ59" s="520" t="s">
        <v>189</v>
      </c>
      <c r="BA59" s="520"/>
      <c r="BB59" s="524" t="s">
        <v>189</v>
      </c>
      <c r="BC59" s="524"/>
      <c r="BD59" s="520" t="s">
        <v>189</v>
      </c>
      <c r="BE59" s="520"/>
    </row>
    <row r="60" spans="1:57">
      <c r="A60" s="537" t="s">
        <v>243</v>
      </c>
      <c r="B60" s="537"/>
      <c r="C60" s="537"/>
      <c r="D60" s="537"/>
      <c r="E60" s="537"/>
      <c r="F60" s="537"/>
      <c r="G60" s="537"/>
      <c r="H60" s="537"/>
      <c r="I60" s="537"/>
      <c r="J60" s="537"/>
      <c r="K60" s="537"/>
      <c r="L60" s="537"/>
      <c r="M60" s="537"/>
      <c r="N60" s="537"/>
      <c r="O60" s="176">
        <f t="shared" si="0"/>
        <v>53</v>
      </c>
      <c r="P60" s="520" t="s">
        <v>189</v>
      </c>
      <c r="Q60" s="520"/>
      <c r="R60" s="520"/>
      <c r="S60" s="520"/>
      <c r="T60" s="535" t="s">
        <v>189</v>
      </c>
      <c r="U60" s="536"/>
      <c r="V60" s="520" t="s">
        <v>189</v>
      </c>
      <c r="W60" s="520"/>
      <c r="X60" s="520" t="s">
        <v>189</v>
      </c>
      <c r="Y60" s="520"/>
      <c r="Z60" s="520" t="s">
        <v>189</v>
      </c>
      <c r="AA60" s="520"/>
      <c r="AB60" s="520" t="s">
        <v>189</v>
      </c>
      <c r="AC60" s="520"/>
      <c r="AD60" s="520"/>
      <c r="AE60" s="520" t="s">
        <v>189</v>
      </c>
      <c r="AF60" s="520"/>
      <c r="AG60" s="535" t="s">
        <v>189</v>
      </c>
      <c r="AH60" s="536"/>
      <c r="AI60" s="524" t="s">
        <v>189</v>
      </c>
      <c r="AJ60" s="524"/>
      <c r="AK60" s="520" t="s">
        <v>189</v>
      </c>
      <c r="AL60" s="520"/>
      <c r="AM60" s="520" t="s">
        <v>189</v>
      </c>
      <c r="AN60" s="520"/>
      <c r="AO60" s="520"/>
      <c r="AP60" s="520" t="s">
        <v>189</v>
      </c>
      <c r="AQ60" s="520"/>
      <c r="AR60" s="520" t="s">
        <v>189</v>
      </c>
      <c r="AS60" s="520"/>
      <c r="AT60" s="520" t="s">
        <v>189</v>
      </c>
      <c r="AU60" s="520"/>
      <c r="AV60" s="520" t="s">
        <v>189</v>
      </c>
      <c r="AW60" s="520"/>
      <c r="AX60" s="520" t="s">
        <v>189</v>
      </c>
      <c r="AY60" s="520"/>
      <c r="AZ60" s="520" t="s">
        <v>189</v>
      </c>
      <c r="BA60" s="520"/>
      <c r="BB60" s="524" t="s">
        <v>189</v>
      </c>
      <c r="BC60" s="524"/>
      <c r="BD60" s="520" t="s">
        <v>189</v>
      </c>
      <c r="BE60" s="520"/>
    </row>
    <row r="61" spans="1:57">
      <c r="A61" s="539" t="s">
        <v>244</v>
      </c>
      <c r="B61" s="539"/>
      <c r="C61" s="539"/>
      <c r="D61" s="539"/>
      <c r="E61" s="539"/>
      <c r="F61" s="539"/>
      <c r="G61" s="539"/>
      <c r="H61" s="539"/>
      <c r="I61" s="539"/>
      <c r="J61" s="539"/>
      <c r="K61" s="539"/>
      <c r="L61" s="539"/>
      <c r="M61" s="539"/>
      <c r="N61" s="539"/>
      <c r="O61" s="177">
        <f t="shared" si="0"/>
        <v>54</v>
      </c>
      <c r="P61" s="518" t="s">
        <v>189</v>
      </c>
      <c r="Q61" s="518"/>
      <c r="R61" s="518"/>
      <c r="S61" s="518"/>
      <c r="T61" s="531" t="s">
        <v>189</v>
      </c>
      <c r="U61" s="532"/>
      <c r="V61" s="518" t="s">
        <v>189</v>
      </c>
      <c r="W61" s="518"/>
      <c r="X61" s="518" t="s">
        <v>189</v>
      </c>
      <c r="Y61" s="518"/>
      <c r="Z61" s="518" t="s">
        <v>189</v>
      </c>
      <c r="AA61" s="518"/>
      <c r="AB61" s="518" t="s">
        <v>189</v>
      </c>
      <c r="AC61" s="518"/>
      <c r="AD61" s="518"/>
      <c r="AE61" s="518" t="s">
        <v>189</v>
      </c>
      <c r="AF61" s="518"/>
      <c r="AG61" s="531" t="s">
        <v>189</v>
      </c>
      <c r="AH61" s="532"/>
      <c r="AI61" s="525" t="s">
        <v>189</v>
      </c>
      <c r="AJ61" s="525"/>
      <c r="AK61" s="518" t="s">
        <v>189</v>
      </c>
      <c r="AL61" s="518"/>
      <c r="AM61" s="518" t="s">
        <v>189</v>
      </c>
      <c r="AN61" s="518"/>
      <c r="AO61" s="518"/>
      <c r="AP61" s="518" t="s">
        <v>189</v>
      </c>
      <c r="AQ61" s="518"/>
      <c r="AR61" s="518" t="s">
        <v>189</v>
      </c>
      <c r="AS61" s="518"/>
      <c r="AT61" s="518" t="s">
        <v>189</v>
      </c>
      <c r="AU61" s="518"/>
      <c r="AV61" s="518" t="s">
        <v>189</v>
      </c>
      <c r="AW61" s="518"/>
      <c r="AX61" s="518" t="s">
        <v>189</v>
      </c>
      <c r="AY61" s="518"/>
      <c r="AZ61" s="518" t="s">
        <v>189</v>
      </c>
      <c r="BA61" s="518"/>
      <c r="BB61" s="525" t="s">
        <v>189</v>
      </c>
      <c r="BC61" s="525"/>
      <c r="BD61" s="518" t="s">
        <v>189</v>
      </c>
      <c r="BE61" s="518"/>
    </row>
    <row r="62" spans="1:57">
      <c r="A62" s="537" t="s">
        <v>245</v>
      </c>
      <c r="B62" s="537"/>
      <c r="C62" s="537"/>
      <c r="D62" s="537"/>
      <c r="E62" s="537"/>
      <c r="F62" s="537"/>
      <c r="G62" s="537"/>
      <c r="H62" s="537"/>
      <c r="I62" s="537"/>
      <c r="J62" s="537"/>
      <c r="K62" s="537"/>
      <c r="L62" s="537"/>
      <c r="M62" s="537"/>
      <c r="N62" s="537"/>
      <c r="O62" s="176">
        <f t="shared" si="0"/>
        <v>55</v>
      </c>
      <c r="P62" s="520" t="s">
        <v>189</v>
      </c>
      <c r="Q62" s="520"/>
      <c r="R62" s="520"/>
      <c r="S62" s="520"/>
      <c r="T62" s="535" t="s">
        <v>189</v>
      </c>
      <c r="U62" s="536"/>
      <c r="V62" s="520" t="s">
        <v>189</v>
      </c>
      <c r="W62" s="520"/>
      <c r="X62" s="520" t="s">
        <v>189</v>
      </c>
      <c r="Y62" s="520"/>
      <c r="Z62" s="520" t="s">
        <v>189</v>
      </c>
      <c r="AA62" s="520"/>
      <c r="AB62" s="520" t="s">
        <v>189</v>
      </c>
      <c r="AC62" s="520"/>
      <c r="AD62" s="520"/>
      <c r="AE62" s="520" t="s">
        <v>189</v>
      </c>
      <c r="AF62" s="520"/>
      <c r="AG62" s="535" t="s">
        <v>189</v>
      </c>
      <c r="AH62" s="536"/>
      <c r="AI62" s="524" t="s">
        <v>189</v>
      </c>
      <c r="AJ62" s="524"/>
      <c r="AK62" s="520" t="s">
        <v>189</v>
      </c>
      <c r="AL62" s="520"/>
      <c r="AM62" s="520" t="s">
        <v>189</v>
      </c>
      <c r="AN62" s="520"/>
      <c r="AO62" s="520"/>
      <c r="AP62" s="520" t="s">
        <v>189</v>
      </c>
      <c r="AQ62" s="520"/>
      <c r="AR62" s="520" t="s">
        <v>189</v>
      </c>
      <c r="AS62" s="520"/>
      <c r="AT62" s="520" t="s">
        <v>189</v>
      </c>
      <c r="AU62" s="520"/>
      <c r="AV62" s="520" t="s">
        <v>189</v>
      </c>
      <c r="AW62" s="520"/>
      <c r="AX62" s="520" t="s">
        <v>189</v>
      </c>
      <c r="AY62" s="520"/>
      <c r="AZ62" s="520" t="s">
        <v>189</v>
      </c>
      <c r="BA62" s="520"/>
      <c r="BB62" s="524" t="s">
        <v>189</v>
      </c>
      <c r="BC62" s="524"/>
      <c r="BD62" s="520" t="s">
        <v>189</v>
      </c>
      <c r="BE62" s="520"/>
    </row>
    <row r="63" spans="1:57">
      <c r="A63" s="537" t="s">
        <v>246</v>
      </c>
      <c r="B63" s="537"/>
      <c r="C63" s="537"/>
      <c r="D63" s="537"/>
      <c r="E63" s="537"/>
      <c r="F63" s="537"/>
      <c r="G63" s="537"/>
      <c r="H63" s="537"/>
      <c r="I63" s="537"/>
      <c r="J63" s="537"/>
      <c r="K63" s="537"/>
      <c r="L63" s="537"/>
      <c r="M63" s="537"/>
      <c r="N63" s="537"/>
      <c r="O63" s="176">
        <f t="shared" si="0"/>
        <v>56</v>
      </c>
      <c r="P63" s="520" t="s">
        <v>189</v>
      </c>
      <c r="Q63" s="520"/>
      <c r="R63" s="520"/>
      <c r="S63" s="520"/>
      <c r="T63" s="535" t="s">
        <v>189</v>
      </c>
      <c r="U63" s="536"/>
      <c r="V63" s="520" t="s">
        <v>189</v>
      </c>
      <c r="W63" s="520"/>
      <c r="X63" s="520" t="s">
        <v>189</v>
      </c>
      <c r="Y63" s="520"/>
      <c r="Z63" s="520" t="s">
        <v>189</v>
      </c>
      <c r="AA63" s="520"/>
      <c r="AB63" s="520" t="s">
        <v>189</v>
      </c>
      <c r="AC63" s="520"/>
      <c r="AD63" s="520"/>
      <c r="AE63" s="520" t="s">
        <v>189</v>
      </c>
      <c r="AF63" s="520"/>
      <c r="AG63" s="535" t="s">
        <v>189</v>
      </c>
      <c r="AH63" s="536"/>
      <c r="AI63" s="524" t="s">
        <v>189</v>
      </c>
      <c r="AJ63" s="524"/>
      <c r="AK63" s="520" t="s">
        <v>189</v>
      </c>
      <c r="AL63" s="520"/>
      <c r="AM63" s="520" t="s">
        <v>189</v>
      </c>
      <c r="AN63" s="520"/>
      <c r="AO63" s="520"/>
      <c r="AP63" s="520" t="s">
        <v>189</v>
      </c>
      <c r="AQ63" s="520"/>
      <c r="AR63" s="520" t="s">
        <v>189</v>
      </c>
      <c r="AS63" s="520"/>
      <c r="AT63" s="520" t="s">
        <v>189</v>
      </c>
      <c r="AU63" s="520"/>
      <c r="AV63" s="520" t="s">
        <v>189</v>
      </c>
      <c r="AW63" s="520"/>
      <c r="AX63" s="520" t="s">
        <v>189</v>
      </c>
      <c r="AY63" s="520"/>
      <c r="AZ63" s="520" t="s">
        <v>189</v>
      </c>
      <c r="BA63" s="520"/>
      <c r="BB63" s="524" t="s">
        <v>189</v>
      </c>
      <c r="BC63" s="524"/>
      <c r="BD63" s="520" t="s">
        <v>189</v>
      </c>
      <c r="BE63" s="520"/>
    </row>
    <row r="64" spans="1:57">
      <c r="A64" s="537" t="s">
        <v>247</v>
      </c>
      <c r="B64" s="537"/>
      <c r="C64" s="537"/>
      <c r="D64" s="537"/>
      <c r="E64" s="537"/>
      <c r="F64" s="537"/>
      <c r="G64" s="537"/>
      <c r="H64" s="537"/>
      <c r="I64" s="537"/>
      <c r="J64" s="537"/>
      <c r="K64" s="537"/>
      <c r="L64" s="537"/>
      <c r="M64" s="537"/>
      <c r="N64" s="537"/>
      <c r="O64" s="176">
        <f t="shared" si="0"/>
        <v>57</v>
      </c>
      <c r="P64" s="520" t="s">
        <v>189</v>
      </c>
      <c r="Q64" s="520"/>
      <c r="R64" s="520"/>
      <c r="S64" s="520"/>
      <c r="T64" s="535" t="s">
        <v>189</v>
      </c>
      <c r="U64" s="536"/>
      <c r="V64" s="520" t="s">
        <v>189</v>
      </c>
      <c r="W64" s="520"/>
      <c r="X64" s="520" t="s">
        <v>189</v>
      </c>
      <c r="Y64" s="520"/>
      <c r="Z64" s="520" t="s">
        <v>189</v>
      </c>
      <c r="AA64" s="520"/>
      <c r="AB64" s="520" t="s">
        <v>189</v>
      </c>
      <c r="AC64" s="520"/>
      <c r="AD64" s="520"/>
      <c r="AE64" s="520" t="s">
        <v>189</v>
      </c>
      <c r="AF64" s="520"/>
      <c r="AG64" s="535" t="s">
        <v>189</v>
      </c>
      <c r="AH64" s="536"/>
      <c r="AI64" s="524" t="s">
        <v>189</v>
      </c>
      <c r="AJ64" s="524"/>
      <c r="AK64" s="520" t="s">
        <v>189</v>
      </c>
      <c r="AL64" s="520"/>
      <c r="AM64" s="520" t="s">
        <v>189</v>
      </c>
      <c r="AN64" s="520"/>
      <c r="AO64" s="520"/>
      <c r="AP64" s="520" t="s">
        <v>189</v>
      </c>
      <c r="AQ64" s="520"/>
      <c r="AR64" s="520" t="s">
        <v>189</v>
      </c>
      <c r="AS64" s="520"/>
      <c r="AT64" s="520" t="s">
        <v>189</v>
      </c>
      <c r="AU64" s="520"/>
      <c r="AV64" s="520" t="s">
        <v>189</v>
      </c>
      <c r="AW64" s="520"/>
      <c r="AX64" s="520" t="s">
        <v>189</v>
      </c>
      <c r="AY64" s="520"/>
      <c r="AZ64" s="520" t="s">
        <v>189</v>
      </c>
      <c r="BA64" s="520"/>
      <c r="BB64" s="524" t="s">
        <v>189</v>
      </c>
      <c r="BC64" s="524"/>
      <c r="BD64" s="520" t="s">
        <v>189</v>
      </c>
      <c r="BE64" s="520"/>
    </row>
    <row r="65" spans="1:57">
      <c r="A65" s="537" t="s">
        <v>248</v>
      </c>
      <c r="B65" s="537"/>
      <c r="C65" s="537"/>
      <c r="D65" s="537"/>
      <c r="E65" s="537"/>
      <c r="F65" s="537"/>
      <c r="G65" s="537"/>
      <c r="H65" s="537"/>
      <c r="I65" s="537"/>
      <c r="J65" s="537"/>
      <c r="K65" s="537"/>
      <c r="L65" s="537"/>
      <c r="M65" s="537"/>
      <c r="N65" s="537"/>
      <c r="O65" s="176">
        <f t="shared" si="0"/>
        <v>58</v>
      </c>
      <c r="P65" s="520" t="s">
        <v>189</v>
      </c>
      <c r="Q65" s="520"/>
      <c r="R65" s="520"/>
      <c r="S65" s="520"/>
      <c r="T65" s="535" t="s">
        <v>189</v>
      </c>
      <c r="U65" s="536"/>
      <c r="V65" s="520" t="s">
        <v>189</v>
      </c>
      <c r="W65" s="520"/>
      <c r="X65" s="520" t="s">
        <v>189</v>
      </c>
      <c r="Y65" s="520"/>
      <c r="Z65" s="520" t="s">
        <v>189</v>
      </c>
      <c r="AA65" s="520"/>
      <c r="AB65" s="520" t="s">
        <v>179</v>
      </c>
      <c r="AC65" s="520"/>
      <c r="AD65" s="520"/>
      <c r="AE65" s="520" t="s">
        <v>189</v>
      </c>
      <c r="AF65" s="520"/>
      <c r="AG65" s="535" t="s">
        <v>189</v>
      </c>
      <c r="AH65" s="536"/>
      <c r="AI65" s="524" t="s">
        <v>189</v>
      </c>
      <c r="AJ65" s="524"/>
      <c r="AK65" s="520" t="s">
        <v>189</v>
      </c>
      <c r="AL65" s="520"/>
      <c r="AM65" s="520" t="s">
        <v>1069</v>
      </c>
      <c r="AN65" s="520"/>
      <c r="AO65" s="520"/>
      <c r="AP65" s="520" t="s">
        <v>189</v>
      </c>
      <c r="AQ65" s="520"/>
      <c r="AR65" s="520" t="s">
        <v>189</v>
      </c>
      <c r="AS65" s="520"/>
      <c r="AT65" s="520" t="s">
        <v>189</v>
      </c>
      <c r="AU65" s="520"/>
      <c r="AV65" s="520" t="s">
        <v>189</v>
      </c>
      <c r="AW65" s="520"/>
      <c r="AX65" s="520" t="s">
        <v>189</v>
      </c>
      <c r="AY65" s="520"/>
      <c r="AZ65" s="520" t="s">
        <v>189</v>
      </c>
      <c r="BA65" s="520"/>
      <c r="BB65" s="524" t="s">
        <v>189</v>
      </c>
      <c r="BC65" s="524"/>
      <c r="BD65" s="520" t="s">
        <v>1226</v>
      </c>
      <c r="BE65" s="520"/>
    </row>
    <row r="66" spans="1:57">
      <c r="A66" s="539" t="s">
        <v>249</v>
      </c>
      <c r="B66" s="539"/>
      <c r="C66" s="539"/>
      <c r="D66" s="539"/>
      <c r="E66" s="539"/>
      <c r="F66" s="539"/>
      <c r="G66" s="539"/>
      <c r="H66" s="539"/>
      <c r="I66" s="539"/>
      <c r="J66" s="539"/>
      <c r="K66" s="539"/>
      <c r="L66" s="539"/>
      <c r="M66" s="539"/>
      <c r="N66" s="539"/>
      <c r="O66" s="177">
        <f t="shared" si="0"/>
        <v>59</v>
      </c>
      <c r="P66" s="518" t="s">
        <v>987</v>
      </c>
      <c r="Q66" s="518"/>
      <c r="R66" s="518"/>
      <c r="S66" s="518"/>
      <c r="T66" s="531" t="s">
        <v>988</v>
      </c>
      <c r="U66" s="532"/>
      <c r="V66" s="518" t="s">
        <v>189</v>
      </c>
      <c r="W66" s="518"/>
      <c r="X66" s="518" t="s">
        <v>189</v>
      </c>
      <c r="Y66" s="518"/>
      <c r="Z66" s="518" t="s">
        <v>1147</v>
      </c>
      <c r="AA66" s="518"/>
      <c r="AB66" s="518" t="s">
        <v>1154</v>
      </c>
      <c r="AC66" s="518"/>
      <c r="AD66" s="518"/>
      <c r="AE66" s="518" t="s">
        <v>1155</v>
      </c>
      <c r="AF66" s="518"/>
      <c r="AG66" s="531" t="s">
        <v>1156</v>
      </c>
      <c r="AH66" s="532"/>
      <c r="AI66" s="525" t="s">
        <v>1151</v>
      </c>
      <c r="AJ66" s="525"/>
      <c r="AK66" s="518" t="s">
        <v>1195</v>
      </c>
      <c r="AL66" s="518"/>
      <c r="AM66" s="518" t="s">
        <v>1070</v>
      </c>
      <c r="AN66" s="518"/>
      <c r="AO66" s="518"/>
      <c r="AP66" s="518" t="s">
        <v>1196</v>
      </c>
      <c r="AQ66" s="518"/>
      <c r="AR66" s="518" t="s">
        <v>1063</v>
      </c>
      <c r="AS66" s="518"/>
      <c r="AT66" s="518" t="s">
        <v>189</v>
      </c>
      <c r="AU66" s="518"/>
      <c r="AV66" s="518" t="s">
        <v>1064</v>
      </c>
      <c r="AW66" s="518"/>
      <c r="AX66" s="518" t="s">
        <v>1065</v>
      </c>
      <c r="AY66" s="518"/>
      <c r="AZ66" s="518" t="s">
        <v>1066</v>
      </c>
      <c r="BA66" s="518"/>
      <c r="BB66" s="525" t="s">
        <v>1067</v>
      </c>
      <c r="BC66" s="525"/>
      <c r="BD66" s="518" t="s">
        <v>1227</v>
      </c>
      <c r="BE66" s="518"/>
    </row>
    <row r="67" spans="1:57">
      <c r="A67" s="539" t="s">
        <v>250</v>
      </c>
      <c r="B67" s="539"/>
      <c r="C67" s="539"/>
      <c r="D67" s="539"/>
      <c r="E67" s="539"/>
      <c r="F67" s="539"/>
      <c r="G67" s="539"/>
      <c r="H67" s="539"/>
      <c r="I67" s="539"/>
      <c r="J67" s="539"/>
      <c r="K67" s="539"/>
      <c r="L67" s="539"/>
      <c r="M67" s="539"/>
      <c r="N67" s="539"/>
      <c r="O67" s="177">
        <f t="shared" si="0"/>
        <v>60</v>
      </c>
      <c r="P67" s="518" t="s">
        <v>989</v>
      </c>
      <c r="Q67" s="518"/>
      <c r="R67" s="518"/>
      <c r="S67" s="518"/>
      <c r="T67" s="531" t="s">
        <v>990</v>
      </c>
      <c r="U67" s="532"/>
      <c r="V67" s="518" t="s">
        <v>189</v>
      </c>
      <c r="W67" s="518"/>
      <c r="X67" s="518" t="s">
        <v>189</v>
      </c>
      <c r="Y67" s="518"/>
      <c r="Z67" s="518" t="s">
        <v>1157</v>
      </c>
      <c r="AA67" s="518"/>
      <c r="AB67" s="518" t="s">
        <v>1158</v>
      </c>
      <c r="AC67" s="518"/>
      <c r="AD67" s="518"/>
      <c r="AE67" s="518" t="s">
        <v>1159</v>
      </c>
      <c r="AF67" s="518"/>
      <c r="AG67" s="531" t="s">
        <v>1160</v>
      </c>
      <c r="AH67" s="532"/>
      <c r="AI67" s="525" t="s">
        <v>1161</v>
      </c>
      <c r="AJ67" s="525"/>
      <c r="AK67" s="518" t="s">
        <v>1197</v>
      </c>
      <c r="AL67" s="518"/>
      <c r="AM67" s="518" t="s">
        <v>1071</v>
      </c>
      <c r="AN67" s="518"/>
      <c r="AO67" s="518"/>
      <c r="AP67" s="518" t="s">
        <v>1198</v>
      </c>
      <c r="AQ67" s="518"/>
      <c r="AR67" s="518" t="s">
        <v>1072</v>
      </c>
      <c r="AS67" s="518"/>
      <c r="AT67" s="518" t="s">
        <v>1192</v>
      </c>
      <c r="AU67" s="518"/>
      <c r="AV67" s="518" t="s">
        <v>1073</v>
      </c>
      <c r="AW67" s="518"/>
      <c r="AX67" s="518" t="s">
        <v>1074</v>
      </c>
      <c r="AY67" s="518"/>
      <c r="AZ67" s="518" t="s">
        <v>1075</v>
      </c>
      <c r="BA67" s="518"/>
      <c r="BB67" s="525" t="s">
        <v>1076</v>
      </c>
      <c r="BC67" s="525"/>
      <c r="BD67" s="518" t="s">
        <v>1228</v>
      </c>
      <c r="BE67" s="518"/>
    </row>
    <row r="68" spans="1:57">
      <c r="A68" s="537" t="s">
        <v>251</v>
      </c>
      <c r="B68" s="537"/>
      <c r="C68" s="537"/>
      <c r="D68" s="537"/>
      <c r="E68" s="537"/>
      <c r="F68" s="537"/>
      <c r="G68" s="537"/>
      <c r="H68" s="537"/>
      <c r="I68" s="537"/>
      <c r="J68" s="537"/>
      <c r="K68" s="537"/>
      <c r="L68" s="537"/>
      <c r="M68" s="537"/>
      <c r="N68" s="537"/>
      <c r="O68" s="176">
        <f t="shared" si="0"/>
        <v>61</v>
      </c>
      <c r="P68" s="520" t="s">
        <v>189</v>
      </c>
      <c r="Q68" s="520"/>
      <c r="R68" s="520"/>
      <c r="S68" s="520"/>
      <c r="T68" s="535" t="s">
        <v>189</v>
      </c>
      <c r="U68" s="536"/>
      <c r="V68" s="520" t="s">
        <v>189</v>
      </c>
      <c r="W68" s="520"/>
      <c r="X68" s="520" t="s">
        <v>189</v>
      </c>
      <c r="Y68" s="520"/>
      <c r="Z68" s="520" t="s">
        <v>189</v>
      </c>
      <c r="AA68" s="520"/>
      <c r="AB68" s="520" t="s">
        <v>189</v>
      </c>
      <c r="AC68" s="520"/>
      <c r="AD68" s="520"/>
      <c r="AE68" s="520" t="s">
        <v>189</v>
      </c>
      <c r="AF68" s="520"/>
      <c r="AG68" s="535" t="s">
        <v>189</v>
      </c>
      <c r="AH68" s="536"/>
      <c r="AI68" s="524" t="s">
        <v>189</v>
      </c>
      <c r="AJ68" s="524"/>
      <c r="AK68" s="520" t="s">
        <v>189</v>
      </c>
      <c r="AL68" s="520"/>
      <c r="AM68" s="520" t="s">
        <v>189</v>
      </c>
      <c r="AN68" s="520"/>
      <c r="AO68" s="520"/>
      <c r="AP68" s="520" t="s">
        <v>189</v>
      </c>
      <c r="AQ68" s="520"/>
      <c r="AR68" s="520" t="s">
        <v>189</v>
      </c>
      <c r="AS68" s="520"/>
      <c r="AT68" s="520" t="s">
        <v>189</v>
      </c>
      <c r="AU68" s="520"/>
      <c r="AV68" s="520" t="s">
        <v>189</v>
      </c>
      <c r="AW68" s="520"/>
      <c r="AX68" s="520" t="s">
        <v>189</v>
      </c>
      <c r="AY68" s="520"/>
      <c r="AZ68" s="520" t="s">
        <v>189</v>
      </c>
      <c r="BA68" s="520"/>
      <c r="BB68" s="524" t="s">
        <v>189</v>
      </c>
      <c r="BC68" s="524"/>
      <c r="BD68" s="520" t="s">
        <v>189</v>
      </c>
      <c r="BE68" s="520"/>
    </row>
    <row r="69" spans="1:57">
      <c r="A69" s="539" t="s">
        <v>252</v>
      </c>
      <c r="B69" s="539"/>
      <c r="C69" s="539"/>
      <c r="D69" s="539"/>
      <c r="E69" s="539"/>
      <c r="F69" s="539"/>
      <c r="G69" s="539"/>
      <c r="H69" s="539"/>
      <c r="I69" s="539"/>
      <c r="J69" s="539"/>
      <c r="K69" s="539"/>
      <c r="L69" s="539"/>
      <c r="M69" s="539"/>
      <c r="N69" s="539"/>
      <c r="O69" s="177">
        <f t="shared" si="0"/>
        <v>62</v>
      </c>
      <c r="P69" s="518" t="s">
        <v>189</v>
      </c>
      <c r="Q69" s="518"/>
      <c r="R69" s="518"/>
      <c r="S69" s="518"/>
      <c r="T69" s="531" t="s">
        <v>189</v>
      </c>
      <c r="U69" s="532"/>
      <c r="V69" s="518" t="s">
        <v>189</v>
      </c>
      <c r="W69" s="518"/>
      <c r="X69" s="518" t="s">
        <v>189</v>
      </c>
      <c r="Y69" s="518"/>
      <c r="Z69" s="518" t="s">
        <v>189</v>
      </c>
      <c r="AA69" s="518"/>
      <c r="AB69" s="518" t="s">
        <v>189</v>
      </c>
      <c r="AC69" s="518"/>
      <c r="AD69" s="518"/>
      <c r="AE69" s="518" t="s">
        <v>189</v>
      </c>
      <c r="AF69" s="518"/>
      <c r="AG69" s="531" t="s">
        <v>189</v>
      </c>
      <c r="AH69" s="532"/>
      <c r="AI69" s="525" t="s">
        <v>189</v>
      </c>
      <c r="AJ69" s="525"/>
      <c r="AK69" s="518" t="s">
        <v>189</v>
      </c>
      <c r="AL69" s="518"/>
      <c r="AM69" s="518" t="s">
        <v>189</v>
      </c>
      <c r="AN69" s="518"/>
      <c r="AO69" s="518"/>
      <c r="AP69" s="518" t="s">
        <v>189</v>
      </c>
      <c r="AQ69" s="518"/>
      <c r="AR69" s="518" t="s">
        <v>189</v>
      </c>
      <c r="AS69" s="518"/>
      <c r="AT69" s="518" t="s">
        <v>189</v>
      </c>
      <c r="AU69" s="518"/>
      <c r="AV69" s="518" t="s">
        <v>189</v>
      </c>
      <c r="AW69" s="518"/>
      <c r="AX69" s="518" t="s">
        <v>189</v>
      </c>
      <c r="AY69" s="518"/>
      <c r="AZ69" s="518" t="s">
        <v>189</v>
      </c>
      <c r="BA69" s="518"/>
      <c r="BB69" s="525" t="s">
        <v>189</v>
      </c>
      <c r="BC69" s="525"/>
      <c r="BD69" s="518" t="s">
        <v>189</v>
      </c>
      <c r="BE69" s="518"/>
    </row>
    <row r="70" spans="1:57">
      <c r="A70" s="537" t="s">
        <v>253</v>
      </c>
      <c r="B70" s="537"/>
      <c r="C70" s="537"/>
      <c r="D70" s="537"/>
      <c r="E70" s="537"/>
      <c r="F70" s="537"/>
      <c r="G70" s="537"/>
      <c r="H70" s="537"/>
      <c r="I70" s="537"/>
      <c r="J70" s="537"/>
      <c r="K70" s="537"/>
      <c r="L70" s="537"/>
      <c r="M70" s="537"/>
      <c r="N70" s="537"/>
      <c r="O70" s="176">
        <f t="shared" si="0"/>
        <v>63</v>
      </c>
      <c r="P70" s="520" t="s">
        <v>189</v>
      </c>
      <c r="Q70" s="520"/>
      <c r="R70" s="520"/>
      <c r="S70" s="520"/>
      <c r="T70" s="535" t="s">
        <v>189</v>
      </c>
      <c r="U70" s="536"/>
      <c r="V70" s="520" t="s">
        <v>189</v>
      </c>
      <c r="W70" s="520"/>
      <c r="X70" s="520" t="s">
        <v>189</v>
      </c>
      <c r="Y70" s="520"/>
      <c r="Z70" s="520" t="s">
        <v>189</v>
      </c>
      <c r="AA70" s="520"/>
      <c r="AB70" s="520" t="s">
        <v>189</v>
      </c>
      <c r="AC70" s="520"/>
      <c r="AD70" s="520"/>
      <c r="AE70" s="520" t="s">
        <v>189</v>
      </c>
      <c r="AF70" s="520"/>
      <c r="AG70" s="535" t="s">
        <v>189</v>
      </c>
      <c r="AH70" s="536"/>
      <c r="AI70" s="524" t="s">
        <v>189</v>
      </c>
      <c r="AJ70" s="524"/>
      <c r="AK70" s="520" t="s">
        <v>189</v>
      </c>
      <c r="AL70" s="520"/>
      <c r="AM70" s="520" t="s">
        <v>189</v>
      </c>
      <c r="AN70" s="520"/>
      <c r="AO70" s="520"/>
      <c r="AP70" s="520" t="s">
        <v>189</v>
      </c>
      <c r="AQ70" s="520"/>
      <c r="AR70" s="520" t="s">
        <v>189</v>
      </c>
      <c r="AS70" s="520"/>
      <c r="AT70" s="520" t="s">
        <v>189</v>
      </c>
      <c r="AU70" s="520"/>
      <c r="AV70" s="520" t="s">
        <v>189</v>
      </c>
      <c r="AW70" s="520"/>
      <c r="AX70" s="520" t="s">
        <v>189</v>
      </c>
      <c r="AY70" s="520"/>
      <c r="AZ70" s="520" t="s">
        <v>189</v>
      </c>
      <c r="BA70" s="520"/>
      <c r="BB70" s="524" t="s">
        <v>189</v>
      </c>
      <c r="BC70" s="524"/>
      <c r="BD70" s="520" t="s">
        <v>189</v>
      </c>
      <c r="BE70" s="520"/>
    </row>
    <row r="71" spans="1:57">
      <c r="A71" s="537" t="s">
        <v>254</v>
      </c>
      <c r="B71" s="537"/>
      <c r="C71" s="537"/>
      <c r="D71" s="537"/>
      <c r="E71" s="537"/>
      <c r="F71" s="537"/>
      <c r="G71" s="537"/>
      <c r="H71" s="537"/>
      <c r="I71" s="537"/>
      <c r="J71" s="537"/>
      <c r="K71" s="537"/>
      <c r="L71" s="537"/>
      <c r="M71" s="537"/>
      <c r="N71" s="537"/>
      <c r="O71" s="176">
        <f t="shared" si="0"/>
        <v>64</v>
      </c>
      <c r="P71" s="520" t="s">
        <v>189</v>
      </c>
      <c r="Q71" s="520"/>
      <c r="R71" s="520"/>
      <c r="S71" s="520"/>
      <c r="T71" s="535" t="s">
        <v>189</v>
      </c>
      <c r="U71" s="536"/>
      <c r="V71" s="520" t="s">
        <v>189</v>
      </c>
      <c r="W71" s="520"/>
      <c r="X71" s="520" t="s">
        <v>189</v>
      </c>
      <c r="Y71" s="520"/>
      <c r="Z71" s="520" t="s">
        <v>189</v>
      </c>
      <c r="AA71" s="520"/>
      <c r="AB71" s="520" t="s">
        <v>189</v>
      </c>
      <c r="AC71" s="520"/>
      <c r="AD71" s="520"/>
      <c r="AE71" s="520" t="s">
        <v>189</v>
      </c>
      <c r="AF71" s="520"/>
      <c r="AG71" s="535" t="s">
        <v>189</v>
      </c>
      <c r="AH71" s="536"/>
      <c r="AI71" s="524" t="s">
        <v>189</v>
      </c>
      <c r="AJ71" s="524"/>
      <c r="AK71" s="520" t="s">
        <v>189</v>
      </c>
      <c r="AL71" s="520"/>
      <c r="AM71" s="520" t="s">
        <v>189</v>
      </c>
      <c r="AN71" s="520"/>
      <c r="AO71" s="520"/>
      <c r="AP71" s="520" t="s">
        <v>189</v>
      </c>
      <c r="AQ71" s="520"/>
      <c r="AR71" s="520" t="s">
        <v>189</v>
      </c>
      <c r="AS71" s="520"/>
      <c r="AT71" s="520" t="s">
        <v>189</v>
      </c>
      <c r="AU71" s="520"/>
      <c r="AV71" s="520" t="s">
        <v>189</v>
      </c>
      <c r="AW71" s="520"/>
      <c r="AX71" s="520" t="s">
        <v>189</v>
      </c>
      <c r="AY71" s="520"/>
      <c r="AZ71" s="520" t="s">
        <v>189</v>
      </c>
      <c r="BA71" s="520"/>
      <c r="BB71" s="524" t="s">
        <v>189</v>
      </c>
      <c r="BC71" s="524"/>
      <c r="BD71" s="520" t="s">
        <v>189</v>
      </c>
      <c r="BE71" s="520"/>
    </row>
    <row r="72" spans="1:57">
      <c r="A72" s="537" t="s">
        <v>255</v>
      </c>
      <c r="B72" s="537"/>
      <c r="C72" s="537"/>
      <c r="D72" s="537"/>
      <c r="E72" s="537"/>
      <c r="F72" s="537"/>
      <c r="G72" s="537"/>
      <c r="H72" s="537"/>
      <c r="I72" s="537"/>
      <c r="J72" s="537"/>
      <c r="K72" s="537"/>
      <c r="L72" s="537"/>
      <c r="M72" s="537"/>
      <c r="N72" s="537"/>
      <c r="O72" s="176">
        <f t="shared" si="0"/>
        <v>65</v>
      </c>
      <c r="P72" s="520" t="s">
        <v>189</v>
      </c>
      <c r="Q72" s="520"/>
      <c r="R72" s="520"/>
      <c r="S72" s="520"/>
      <c r="T72" s="535" t="s">
        <v>189</v>
      </c>
      <c r="U72" s="536"/>
      <c r="V72" s="520" t="s">
        <v>189</v>
      </c>
      <c r="W72" s="520"/>
      <c r="X72" s="520" t="s">
        <v>189</v>
      </c>
      <c r="Y72" s="520"/>
      <c r="Z72" s="520" t="s">
        <v>189</v>
      </c>
      <c r="AA72" s="520"/>
      <c r="AB72" s="520" t="s">
        <v>189</v>
      </c>
      <c r="AC72" s="520"/>
      <c r="AD72" s="520"/>
      <c r="AE72" s="520" t="s">
        <v>189</v>
      </c>
      <c r="AF72" s="520"/>
      <c r="AG72" s="535" t="s">
        <v>189</v>
      </c>
      <c r="AH72" s="536"/>
      <c r="AI72" s="524" t="s">
        <v>189</v>
      </c>
      <c r="AJ72" s="524"/>
      <c r="AK72" s="520" t="s">
        <v>189</v>
      </c>
      <c r="AL72" s="520"/>
      <c r="AM72" s="520" t="s">
        <v>189</v>
      </c>
      <c r="AN72" s="520"/>
      <c r="AO72" s="520"/>
      <c r="AP72" s="520" t="s">
        <v>189</v>
      </c>
      <c r="AQ72" s="520"/>
      <c r="AR72" s="520" t="s">
        <v>189</v>
      </c>
      <c r="AS72" s="520"/>
      <c r="AT72" s="520" t="s">
        <v>189</v>
      </c>
      <c r="AU72" s="520"/>
      <c r="AV72" s="520" t="s">
        <v>189</v>
      </c>
      <c r="AW72" s="520"/>
      <c r="AX72" s="520" t="s">
        <v>189</v>
      </c>
      <c r="AY72" s="520"/>
      <c r="AZ72" s="520" t="s">
        <v>189</v>
      </c>
      <c r="BA72" s="520"/>
      <c r="BB72" s="524" t="s">
        <v>189</v>
      </c>
      <c r="BC72" s="524"/>
      <c r="BD72" s="520" t="s">
        <v>189</v>
      </c>
      <c r="BE72" s="520"/>
    </row>
    <row r="73" spans="1:57">
      <c r="A73" s="537" t="s">
        <v>256</v>
      </c>
      <c r="B73" s="537"/>
      <c r="C73" s="537"/>
      <c r="D73" s="537"/>
      <c r="E73" s="537"/>
      <c r="F73" s="537"/>
      <c r="G73" s="537"/>
      <c r="H73" s="537"/>
      <c r="I73" s="537"/>
      <c r="J73" s="537"/>
      <c r="K73" s="537"/>
      <c r="L73" s="537"/>
      <c r="M73" s="537"/>
      <c r="N73" s="537"/>
      <c r="O73" s="176">
        <f t="shared" ref="O73:O136" si="1">O72+1</f>
        <v>66</v>
      </c>
      <c r="P73" s="520" t="s">
        <v>189</v>
      </c>
      <c r="Q73" s="520"/>
      <c r="R73" s="520"/>
      <c r="S73" s="520"/>
      <c r="T73" s="535" t="s">
        <v>189</v>
      </c>
      <c r="U73" s="536"/>
      <c r="V73" s="520" t="s">
        <v>189</v>
      </c>
      <c r="W73" s="520"/>
      <c r="X73" s="520" t="s">
        <v>189</v>
      </c>
      <c r="Y73" s="520"/>
      <c r="Z73" s="520" t="s">
        <v>189</v>
      </c>
      <c r="AA73" s="520"/>
      <c r="AB73" s="520" t="s">
        <v>189</v>
      </c>
      <c r="AC73" s="520"/>
      <c r="AD73" s="520"/>
      <c r="AE73" s="520" t="s">
        <v>189</v>
      </c>
      <c r="AF73" s="520"/>
      <c r="AG73" s="535" t="s">
        <v>189</v>
      </c>
      <c r="AH73" s="536"/>
      <c r="AI73" s="524" t="s">
        <v>189</v>
      </c>
      <c r="AJ73" s="524"/>
      <c r="AK73" s="520" t="s">
        <v>189</v>
      </c>
      <c r="AL73" s="520"/>
      <c r="AM73" s="520" t="s">
        <v>189</v>
      </c>
      <c r="AN73" s="520"/>
      <c r="AO73" s="520"/>
      <c r="AP73" s="520" t="s">
        <v>189</v>
      </c>
      <c r="AQ73" s="520"/>
      <c r="AR73" s="520" t="s">
        <v>189</v>
      </c>
      <c r="AS73" s="520"/>
      <c r="AT73" s="520" t="s">
        <v>189</v>
      </c>
      <c r="AU73" s="520"/>
      <c r="AV73" s="520" t="s">
        <v>189</v>
      </c>
      <c r="AW73" s="520"/>
      <c r="AX73" s="520" t="s">
        <v>189</v>
      </c>
      <c r="AY73" s="520"/>
      <c r="AZ73" s="520" t="s">
        <v>189</v>
      </c>
      <c r="BA73" s="520"/>
      <c r="BB73" s="524" t="s">
        <v>189</v>
      </c>
      <c r="BC73" s="524"/>
      <c r="BD73" s="520" t="s">
        <v>189</v>
      </c>
      <c r="BE73" s="520"/>
    </row>
    <row r="74" spans="1:57">
      <c r="A74" s="537" t="s">
        <v>257</v>
      </c>
      <c r="B74" s="537"/>
      <c r="C74" s="537"/>
      <c r="D74" s="537"/>
      <c r="E74" s="537"/>
      <c r="F74" s="537"/>
      <c r="G74" s="537"/>
      <c r="H74" s="537"/>
      <c r="I74" s="537"/>
      <c r="J74" s="537"/>
      <c r="K74" s="537"/>
      <c r="L74" s="537"/>
      <c r="M74" s="537"/>
      <c r="N74" s="537"/>
      <c r="O74" s="176">
        <f t="shared" si="1"/>
        <v>67</v>
      </c>
      <c r="P74" s="520" t="s">
        <v>189</v>
      </c>
      <c r="Q74" s="520"/>
      <c r="R74" s="520"/>
      <c r="S74" s="520"/>
      <c r="T74" s="535" t="s">
        <v>189</v>
      </c>
      <c r="U74" s="536"/>
      <c r="V74" s="520" t="s">
        <v>189</v>
      </c>
      <c r="W74" s="520"/>
      <c r="X74" s="520" t="s">
        <v>189</v>
      </c>
      <c r="Y74" s="520"/>
      <c r="Z74" s="520" t="s">
        <v>189</v>
      </c>
      <c r="AA74" s="520"/>
      <c r="AB74" s="520" t="s">
        <v>189</v>
      </c>
      <c r="AC74" s="520"/>
      <c r="AD74" s="520"/>
      <c r="AE74" s="520" t="s">
        <v>189</v>
      </c>
      <c r="AF74" s="520"/>
      <c r="AG74" s="535" t="s">
        <v>189</v>
      </c>
      <c r="AH74" s="536"/>
      <c r="AI74" s="524" t="s">
        <v>189</v>
      </c>
      <c r="AJ74" s="524"/>
      <c r="AK74" s="520" t="s">
        <v>189</v>
      </c>
      <c r="AL74" s="520"/>
      <c r="AM74" s="520" t="s">
        <v>189</v>
      </c>
      <c r="AN74" s="520"/>
      <c r="AO74" s="520"/>
      <c r="AP74" s="520" t="s">
        <v>189</v>
      </c>
      <c r="AQ74" s="520"/>
      <c r="AR74" s="520" t="s">
        <v>189</v>
      </c>
      <c r="AS74" s="520"/>
      <c r="AT74" s="520" t="s">
        <v>189</v>
      </c>
      <c r="AU74" s="520"/>
      <c r="AV74" s="520" t="s">
        <v>189</v>
      </c>
      <c r="AW74" s="520"/>
      <c r="AX74" s="520" t="s">
        <v>189</v>
      </c>
      <c r="AY74" s="520"/>
      <c r="AZ74" s="520" t="s">
        <v>189</v>
      </c>
      <c r="BA74" s="520"/>
      <c r="BB74" s="524" t="s">
        <v>189</v>
      </c>
      <c r="BC74" s="524"/>
      <c r="BD74" s="520" t="s">
        <v>189</v>
      </c>
      <c r="BE74" s="520"/>
    </row>
    <row r="75" spans="1:57">
      <c r="A75" s="537" t="s">
        <v>258</v>
      </c>
      <c r="B75" s="537"/>
      <c r="C75" s="537"/>
      <c r="D75" s="537"/>
      <c r="E75" s="537"/>
      <c r="F75" s="537"/>
      <c r="G75" s="537"/>
      <c r="H75" s="537"/>
      <c r="I75" s="537"/>
      <c r="J75" s="537"/>
      <c r="K75" s="537"/>
      <c r="L75" s="537"/>
      <c r="M75" s="537"/>
      <c r="N75" s="537"/>
      <c r="O75" s="176">
        <f t="shared" si="1"/>
        <v>68</v>
      </c>
      <c r="P75" s="520" t="s">
        <v>189</v>
      </c>
      <c r="Q75" s="520"/>
      <c r="R75" s="520"/>
      <c r="S75" s="520"/>
      <c r="T75" s="535" t="s">
        <v>189</v>
      </c>
      <c r="U75" s="536"/>
      <c r="V75" s="520" t="s">
        <v>189</v>
      </c>
      <c r="W75" s="520"/>
      <c r="X75" s="520" t="s">
        <v>189</v>
      </c>
      <c r="Y75" s="520"/>
      <c r="Z75" s="520" t="s">
        <v>189</v>
      </c>
      <c r="AA75" s="520"/>
      <c r="AB75" s="520" t="s">
        <v>189</v>
      </c>
      <c r="AC75" s="520"/>
      <c r="AD75" s="520"/>
      <c r="AE75" s="520" t="s">
        <v>189</v>
      </c>
      <c r="AF75" s="520"/>
      <c r="AG75" s="535" t="s">
        <v>189</v>
      </c>
      <c r="AH75" s="536"/>
      <c r="AI75" s="524" t="s">
        <v>189</v>
      </c>
      <c r="AJ75" s="524"/>
      <c r="AK75" s="520" t="s">
        <v>189</v>
      </c>
      <c r="AL75" s="520"/>
      <c r="AM75" s="520" t="s">
        <v>189</v>
      </c>
      <c r="AN75" s="520"/>
      <c r="AO75" s="520"/>
      <c r="AP75" s="520" t="s">
        <v>189</v>
      </c>
      <c r="AQ75" s="520"/>
      <c r="AR75" s="520" t="s">
        <v>189</v>
      </c>
      <c r="AS75" s="520"/>
      <c r="AT75" s="520" t="s">
        <v>189</v>
      </c>
      <c r="AU75" s="520"/>
      <c r="AV75" s="520" t="s">
        <v>189</v>
      </c>
      <c r="AW75" s="520"/>
      <c r="AX75" s="520" t="s">
        <v>189</v>
      </c>
      <c r="AY75" s="520"/>
      <c r="AZ75" s="520" t="s">
        <v>189</v>
      </c>
      <c r="BA75" s="520"/>
      <c r="BB75" s="524" t="s">
        <v>189</v>
      </c>
      <c r="BC75" s="524"/>
      <c r="BD75" s="520" t="s">
        <v>189</v>
      </c>
      <c r="BE75" s="520"/>
    </row>
    <row r="76" spans="1:57">
      <c r="A76" s="537" t="s">
        <v>259</v>
      </c>
      <c r="B76" s="537"/>
      <c r="C76" s="537"/>
      <c r="D76" s="537"/>
      <c r="E76" s="537"/>
      <c r="F76" s="537"/>
      <c r="G76" s="537"/>
      <c r="H76" s="537"/>
      <c r="I76" s="537"/>
      <c r="J76" s="537"/>
      <c r="K76" s="537"/>
      <c r="L76" s="537"/>
      <c r="M76" s="537"/>
      <c r="N76" s="537"/>
      <c r="O76" s="176">
        <f t="shared" si="1"/>
        <v>69</v>
      </c>
      <c r="P76" s="520" t="s">
        <v>189</v>
      </c>
      <c r="Q76" s="520"/>
      <c r="R76" s="520"/>
      <c r="S76" s="520"/>
      <c r="T76" s="535" t="s">
        <v>189</v>
      </c>
      <c r="U76" s="536"/>
      <c r="V76" s="520" t="s">
        <v>189</v>
      </c>
      <c r="W76" s="520"/>
      <c r="X76" s="520" t="s">
        <v>189</v>
      </c>
      <c r="Y76" s="520"/>
      <c r="Z76" s="520" t="s">
        <v>189</v>
      </c>
      <c r="AA76" s="520"/>
      <c r="AB76" s="520" t="s">
        <v>189</v>
      </c>
      <c r="AC76" s="520"/>
      <c r="AD76" s="520"/>
      <c r="AE76" s="520" t="s">
        <v>189</v>
      </c>
      <c r="AF76" s="520"/>
      <c r="AG76" s="535" t="s">
        <v>189</v>
      </c>
      <c r="AH76" s="536"/>
      <c r="AI76" s="524" t="s">
        <v>189</v>
      </c>
      <c r="AJ76" s="524"/>
      <c r="AK76" s="520" t="s">
        <v>189</v>
      </c>
      <c r="AL76" s="520"/>
      <c r="AM76" s="520" t="s">
        <v>189</v>
      </c>
      <c r="AN76" s="520"/>
      <c r="AO76" s="520"/>
      <c r="AP76" s="520" t="s">
        <v>189</v>
      </c>
      <c r="AQ76" s="520"/>
      <c r="AR76" s="520" t="s">
        <v>189</v>
      </c>
      <c r="AS76" s="520"/>
      <c r="AT76" s="520" t="s">
        <v>189</v>
      </c>
      <c r="AU76" s="520"/>
      <c r="AV76" s="520" t="s">
        <v>189</v>
      </c>
      <c r="AW76" s="520"/>
      <c r="AX76" s="520" t="s">
        <v>189</v>
      </c>
      <c r="AY76" s="520"/>
      <c r="AZ76" s="520" t="s">
        <v>189</v>
      </c>
      <c r="BA76" s="520"/>
      <c r="BB76" s="524" t="s">
        <v>189</v>
      </c>
      <c r="BC76" s="524"/>
      <c r="BD76" s="520" t="s">
        <v>189</v>
      </c>
      <c r="BE76" s="520"/>
    </row>
    <row r="77" spans="1:57">
      <c r="A77" s="537" t="s">
        <v>260</v>
      </c>
      <c r="B77" s="537"/>
      <c r="C77" s="537"/>
      <c r="D77" s="537"/>
      <c r="E77" s="537"/>
      <c r="F77" s="537"/>
      <c r="G77" s="537"/>
      <c r="H77" s="537"/>
      <c r="I77" s="537"/>
      <c r="J77" s="537"/>
      <c r="K77" s="537"/>
      <c r="L77" s="537"/>
      <c r="M77" s="537"/>
      <c r="N77" s="537"/>
      <c r="O77" s="176">
        <f t="shared" si="1"/>
        <v>70</v>
      </c>
      <c r="P77" s="520" t="s">
        <v>189</v>
      </c>
      <c r="Q77" s="520"/>
      <c r="R77" s="520"/>
      <c r="S77" s="520"/>
      <c r="T77" s="535" t="s">
        <v>189</v>
      </c>
      <c r="U77" s="536"/>
      <c r="V77" s="520" t="s">
        <v>189</v>
      </c>
      <c r="W77" s="520"/>
      <c r="X77" s="520" t="s">
        <v>189</v>
      </c>
      <c r="Y77" s="520"/>
      <c r="Z77" s="520" t="s">
        <v>189</v>
      </c>
      <c r="AA77" s="520"/>
      <c r="AB77" s="520" t="s">
        <v>189</v>
      </c>
      <c r="AC77" s="520"/>
      <c r="AD77" s="520"/>
      <c r="AE77" s="520" t="s">
        <v>189</v>
      </c>
      <c r="AF77" s="520"/>
      <c r="AG77" s="535" t="s">
        <v>189</v>
      </c>
      <c r="AH77" s="536"/>
      <c r="AI77" s="524" t="s">
        <v>189</v>
      </c>
      <c r="AJ77" s="524"/>
      <c r="AK77" s="520" t="s">
        <v>189</v>
      </c>
      <c r="AL77" s="520"/>
      <c r="AM77" s="520" t="s">
        <v>189</v>
      </c>
      <c r="AN77" s="520"/>
      <c r="AO77" s="520"/>
      <c r="AP77" s="520" t="s">
        <v>189</v>
      </c>
      <c r="AQ77" s="520"/>
      <c r="AR77" s="520" t="s">
        <v>189</v>
      </c>
      <c r="AS77" s="520"/>
      <c r="AT77" s="520" t="s">
        <v>189</v>
      </c>
      <c r="AU77" s="520"/>
      <c r="AV77" s="520" t="s">
        <v>189</v>
      </c>
      <c r="AW77" s="520"/>
      <c r="AX77" s="520" t="s">
        <v>189</v>
      </c>
      <c r="AY77" s="520"/>
      <c r="AZ77" s="520" t="s">
        <v>189</v>
      </c>
      <c r="BA77" s="520"/>
      <c r="BB77" s="524" t="s">
        <v>189</v>
      </c>
      <c r="BC77" s="524"/>
      <c r="BD77" s="520" t="s">
        <v>189</v>
      </c>
      <c r="BE77" s="520"/>
    </row>
    <row r="78" spans="1:57">
      <c r="A78" s="537" t="s">
        <v>261</v>
      </c>
      <c r="B78" s="537"/>
      <c r="C78" s="537"/>
      <c r="D78" s="537"/>
      <c r="E78" s="537"/>
      <c r="F78" s="537"/>
      <c r="G78" s="537"/>
      <c r="H78" s="537"/>
      <c r="I78" s="537"/>
      <c r="J78" s="537"/>
      <c r="K78" s="537"/>
      <c r="L78" s="537"/>
      <c r="M78" s="537"/>
      <c r="N78" s="537"/>
      <c r="O78" s="176">
        <f t="shared" si="1"/>
        <v>71</v>
      </c>
      <c r="P78" s="520" t="s">
        <v>189</v>
      </c>
      <c r="Q78" s="520"/>
      <c r="R78" s="520"/>
      <c r="S78" s="520"/>
      <c r="T78" s="535" t="s">
        <v>189</v>
      </c>
      <c r="U78" s="536"/>
      <c r="V78" s="520" t="s">
        <v>189</v>
      </c>
      <c r="W78" s="520"/>
      <c r="X78" s="520" t="s">
        <v>189</v>
      </c>
      <c r="Y78" s="520"/>
      <c r="Z78" s="520" t="s">
        <v>189</v>
      </c>
      <c r="AA78" s="520"/>
      <c r="AB78" s="520" t="s">
        <v>189</v>
      </c>
      <c r="AC78" s="520"/>
      <c r="AD78" s="520"/>
      <c r="AE78" s="520" t="s">
        <v>189</v>
      </c>
      <c r="AF78" s="520"/>
      <c r="AG78" s="535" t="s">
        <v>189</v>
      </c>
      <c r="AH78" s="536"/>
      <c r="AI78" s="524" t="s">
        <v>189</v>
      </c>
      <c r="AJ78" s="524"/>
      <c r="AK78" s="520" t="s">
        <v>189</v>
      </c>
      <c r="AL78" s="520"/>
      <c r="AM78" s="520" t="s">
        <v>189</v>
      </c>
      <c r="AN78" s="520"/>
      <c r="AO78" s="520"/>
      <c r="AP78" s="520" t="s">
        <v>189</v>
      </c>
      <c r="AQ78" s="520"/>
      <c r="AR78" s="520" t="s">
        <v>189</v>
      </c>
      <c r="AS78" s="520"/>
      <c r="AT78" s="520" t="s">
        <v>189</v>
      </c>
      <c r="AU78" s="520"/>
      <c r="AV78" s="520" t="s">
        <v>189</v>
      </c>
      <c r="AW78" s="520"/>
      <c r="AX78" s="520" t="s">
        <v>189</v>
      </c>
      <c r="AY78" s="520"/>
      <c r="AZ78" s="520" t="s">
        <v>189</v>
      </c>
      <c r="BA78" s="520"/>
      <c r="BB78" s="524" t="s">
        <v>189</v>
      </c>
      <c r="BC78" s="524"/>
      <c r="BD78" s="520" t="s">
        <v>189</v>
      </c>
      <c r="BE78" s="520"/>
    </row>
    <row r="79" spans="1:57">
      <c r="A79" s="537" t="s">
        <v>262</v>
      </c>
      <c r="B79" s="537"/>
      <c r="C79" s="537"/>
      <c r="D79" s="537"/>
      <c r="E79" s="537"/>
      <c r="F79" s="537"/>
      <c r="G79" s="537"/>
      <c r="H79" s="537"/>
      <c r="I79" s="537"/>
      <c r="J79" s="537"/>
      <c r="K79" s="537"/>
      <c r="L79" s="537"/>
      <c r="M79" s="537"/>
      <c r="N79" s="537"/>
      <c r="O79" s="176">
        <f t="shared" si="1"/>
        <v>72</v>
      </c>
      <c r="P79" s="520" t="s">
        <v>189</v>
      </c>
      <c r="Q79" s="520"/>
      <c r="R79" s="520"/>
      <c r="S79" s="520"/>
      <c r="T79" s="535" t="s">
        <v>189</v>
      </c>
      <c r="U79" s="536"/>
      <c r="V79" s="520" t="s">
        <v>189</v>
      </c>
      <c r="W79" s="520"/>
      <c r="X79" s="520" t="s">
        <v>189</v>
      </c>
      <c r="Y79" s="520"/>
      <c r="Z79" s="520" t="s">
        <v>189</v>
      </c>
      <c r="AA79" s="520"/>
      <c r="AB79" s="520" t="s">
        <v>189</v>
      </c>
      <c r="AC79" s="520"/>
      <c r="AD79" s="520"/>
      <c r="AE79" s="520" t="s">
        <v>189</v>
      </c>
      <c r="AF79" s="520"/>
      <c r="AG79" s="535" t="s">
        <v>189</v>
      </c>
      <c r="AH79" s="536"/>
      <c r="AI79" s="524" t="s">
        <v>189</v>
      </c>
      <c r="AJ79" s="524"/>
      <c r="AK79" s="520" t="s">
        <v>189</v>
      </c>
      <c r="AL79" s="520"/>
      <c r="AM79" s="520" t="s">
        <v>189</v>
      </c>
      <c r="AN79" s="520"/>
      <c r="AO79" s="520"/>
      <c r="AP79" s="520" t="s">
        <v>189</v>
      </c>
      <c r="AQ79" s="520"/>
      <c r="AR79" s="520" t="s">
        <v>189</v>
      </c>
      <c r="AS79" s="520"/>
      <c r="AT79" s="520" t="s">
        <v>189</v>
      </c>
      <c r="AU79" s="520"/>
      <c r="AV79" s="520" t="s">
        <v>189</v>
      </c>
      <c r="AW79" s="520"/>
      <c r="AX79" s="520" t="s">
        <v>189</v>
      </c>
      <c r="AY79" s="520"/>
      <c r="AZ79" s="520" t="s">
        <v>189</v>
      </c>
      <c r="BA79" s="520"/>
      <c r="BB79" s="524" t="s">
        <v>189</v>
      </c>
      <c r="BC79" s="524"/>
      <c r="BD79" s="520" t="s">
        <v>189</v>
      </c>
      <c r="BE79" s="520"/>
    </row>
    <row r="80" spans="1:57">
      <c r="A80" s="537" t="s">
        <v>263</v>
      </c>
      <c r="B80" s="537"/>
      <c r="C80" s="537"/>
      <c r="D80" s="537"/>
      <c r="E80" s="537"/>
      <c r="F80" s="537"/>
      <c r="G80" s="537"/>
      <c r="H80" s="537"/>
      <c r="I80" s="537"/>
      <c r="J80" s="537"/>
      <c r="K80" s="537"/>
      <c r="L80" s="537"/>
      <c r="M80" s="537"/>
      <c r="N80" s="537"/>
      <c r="O80" s="176">
        <f t="shared" si="1"/>
        <v>73</v>
      </c>
      <c r="P80" s="520" t="s">
        <v>189</v>
      </c>
      <c r="Q80" s="520"/>
      <c r="R80" s="520"/>
      <c r="S80" s="520"/>
      <c r="T80" s="535" t="s">
        <v>189</v>
      </c>
      <c r="U80" s="536"/>
      <c r="V80" s="520" t="s">
        <v>189</v>
      </c>
      <c r="W80" s="520"/>
      <c r="X80" s="520" t="s">
        <v>189</v>
      </c>
      <c r="Y80" s="520"/>
      <c r="Z80" s="520" t="s">
        <v>189</v>
      </c>
      <c r="AA80" s="520"/>
      <c r="AB80" s="520" t="s">
        <v>189</v>
      </c>
      <c r="AC80" s="520"/>
      <c r="AD80" s="520"/>
      <c r="AE80" s="520" t="s">
        <v>189</v>
      </c>
      <c r="AF80" s="520"/>
      <c r="AG80" s="535" t="s">
        <v>189</v>
      </c>
      <c r="AH80" s="536"/>
      <c r="AI80" s="524" t="s">
        <v>189</v>
      </c>
      <c r="AJ80" s="524"/>
      <c r="AK80" s="520" t="s">
        <v>189</v>
      </c>
      <c r="AL80" s="520"/>
      <c r="AM80" s="520" t="s">
        <v>189</v>
      </c>
      <c r="AN80" s="520"/>
      <c r="AO80" s="520"/>
      <c r="AP80" s="520" t="s">
        <v>189</v>
      </c>
      <c r="AQ80" s="520"/>
      <c r="AR80" s="520" t="s">
        <v>189</v>
      </c>
      <c r="AS80" s="520"/>
      <c r="AT80" s="520" t="s">
        <v>189</v>
      </c>
      <c r="AU80" s="520"/>
      <c r="AV80" s="520" t="s">
        <v>189</v>
      </c>
      <c r="AW80" s="520"/>
      <c r="AX80" s="520" t="s">
        <v>189</v>
      </c>
      <c r="AY80" s="520"/>
      <c r="AZ80" s="520" t="s">
        <v>189</v>
      </c>
      <c r="BA80" s="520"/>
      <c r="BB80" s="524" t="s">
        <v>189</v>
      </c>
      <c r="BC80" s="524"/>
      <c r="BD80" s="520" t="s">
        <v>189</v>
      </c>
      <c r="BE80" s="520"/>
    </row>
    <row r="81" spans="1:57">
      <c r="A81" s="534" t="s">
        <v>562</v>
      </c>
      <c r="B81" s="534"/>
      <c r="C81" s="534"/>
      <c r="D81" s="534"/>
      <c r="E81" s="534"/>
      <c r="F81" s="534"/>
      <c r="G81" s="534"/>
      <c r="H81" s="534"/>
      <c r="I81" s="534"/>
      <c r="J81" s="534"/>
      <c r="K81" s="534"/>
      <c r="L81" s="534"/>
      <c r="M81" s="534"/>
      <c r="N81" s="534"/>
      <c r="O81" s="177">
        <f t="shared" si="1"/>
        <v>74</v>
      </c>
      <c r="P81" s="518" t="s">
        <v>189</v>
      </c>
      <c r="Q81" s="518"/>
      <c r="R81" s="518"/>
      <c r="S81" s="518"/>
      <c r="T81" s="531" t="s">
        <v>189</v>
      </c>
      <c r="U81" s="532"/>
      <c r="V81" s="518" t="s">
        <v>189</v>
      </c>
      <c r="W81" s="518"/>
      <c r="X81" s="518" t="s">
        <v>189</v>
      </c>
      <c r="Y81" s="518"/>
      <c r="Z81" s="518" t="s">
        <v>189</v>
      </c>
      <c r="AA81" s="518"/>
      <c r="AB81" s="518" t="s">
        <v>189</v>
      </c>
      <c r="AC81" s="518"/>
      <c r="AD81" s="518"/>
      <c r="AE81" s="518" t="s">
        <v>189</v>
      </c>
      <c r="AF81" s="518"/>
      <c r="AG81" s="531" t="s">
        <v>189</v>
      </c>
      <c r="AH81" s="532"/>
      <c r="AI81" s="525" t="s">
        <v>189</v>
      </c>
      <c r="AJ81" s="525"/>
      <c r="AK81" s="518" t="s">
        <v>189</v>
      </c>
      <c r="AL81" s="518"/>
      <c r="AM81" s="518" t="s">
        <v>189</v>
      </c>
      <c r="AN81" s="518"/>
      <c r="AO81" s="518"/>
      <c r="AP81" s="518" t="s">
        <v>189</v>
      </c>
      <c r="AQ81" s="518"/>
      <c r="AR81" s="518" t="s">
        <v>189</v>
      </c>
      <c r="AS81" s="518"/>
      <c r="AT81" s="518" t="s">
        <v>189</v>
      </c>
      <c r="AU81" s="518"/>
      <c r="AV81" s="518" t="s">
        <v>189</v>
      </c>
      <c r="AW81" s="518"/>
      <c r="AX81" s="518" t="s">
        <v>189</v>
      </c>
      <c r="AY81" s="518"/>
      <c r="AZ81" s="518" t="s">
        <v>189</v>
      </c>
      <c r="BA81" s="518"/>
      <c r="BB81" s="525" t="s">
        <v>189</v>
      </c>
      <c r="BC81" s="525"/>
      <c r="BD81" s="518" t="s">
        <v>189</v>
      </c>
      <c r="BE81" s="518"/>
    </row>
    <row r="82" spans="1:57">
      <c r="A82" s="537" t="s">
        <v>264</v>
      </c>
      <c r="B82" s="537"/>
      <c r="C82" s="537"/>
      <c r="D82" s="537"/>
      <c r="E82" s="537"/>
      <c r="F82" s="537"/>
      <c r="G82" s="537"/>
      <c r="H82" s="537"/>
      <c r="I82" s="537"/>
      <c r="J82" s="537"/>
      <c r="K82" s="537"/>
      <c r="L82" s="537"/>
      <c r="M82" s="537"/>
      <c r="N82" s="537"/>
      <c r="O82" s="176">
        <f t="shared" si="1"/>
        <v>75</v>
      </c>
      <c r="P82" s="520" t="s">
        <v>189</v>
      </c>
      <c r="Q82" s="520"/>
      <c r="R82" s="520"/>
      <c r="S82" s="520"/>
      <c r="T82" s="535" t="s">
        <v>189</v>
      </c>
      <c r="U82" s="536"/>
      <c r="V82" s="520" t="s">
        <v>189</v>
      </c>
      <c r="W82" s="520"/>
      <c r="X82" s="520" t="s">
        <v>189</v>
      </c>
      <c r="Y82" s="520"/>
      <c r="Z82" s="520" t="s">
        <v>189</v>
      </c>
      <c r="AA82" s="520"/>
      <c r="AB82" s="520" t="s">
        <v>189</v>
      </c>
      <c r="AC82" s="520"/>
      <c r="AD82" s="520"/>
      <c r="AE82" s="520" t="s">
        <v>189</v>
      </c>
      <c r="AF82" s="520"/>
      <c r="AG82" s="535" t="s">
        <v>189</v>
      </c>
      <c r="AH82" s="536"/>
      <c r="AI82" s="524" t="s">
        <v>189</v>
      </c>
      <c r="AJ82" s="524"/>
      <c r="AK82" s="520" t="s">
        <v>189</v>
      </c>
      <c r="AL82" s="520"/>
      <c r="AM82" s="520" t="s">
        <v>189</v>
      </c>
      <c r="AN82" s="520"/>
      <c r="AO82" s="520"/>
      <c r="AP82" s="520" t="s">
        <v>189</v>
      </c>
      <c r="AQ82" s="520"/>
      <c r="AR82" s="520" t="s">
        <v>189</v>
      </c>
      <c r="AS82" s="520"/>
      <c r="AT82" s="520" t="s">
        <v>189</v>
      </c>
      <c r="AU82" s="520"/>
      <c r="AV82" s="520" t="s">
        <v>189</v>
      </c>
      <c r="AW82" s="520"/>
      <c r="AX82" s="520" t="s">
        <v>189</v>
      </c>
      <c r="AY82" s="520"/>
      <c r="AZ82" s="520" t="s">
        <v>189</v>
      </c>
      <c r="BA82" s="520"/>
      <c r="BB82" s="524" t="s">
        <v>189</v>
      </c>
      <c r="BC82" s="524"/>
      <c r="BD82" s="520" t="s">
        <v>189</v>
      </c>
      <c r="BE82" s="520"/>
    </row>
    <row r="83" spans="1:57">
      <c r="A83" s="537" t="s">
        <v>265</v>
      </c>
      <c r="B83" s="537"/>
      <c r="C83" s="537"/>
      <c r="D83" s="537"/>
      <c r="E83" s="537"/>
      <c r="F83" s="537"/>
      <c r="G83" s="537"/>
      <c r="H83" s="537"/>
      <c r="I83" s="537"/>
      <c r="J83" s="537"/>
      <c r="K83" s="537"/>
      <c r="L83" s="537"/>
      <c r="M83" s="537"/>
      <c r="N83" s="537"/>
      <c r="O83" s="176">
        <f t="shared" si="1"/>
        <v>76</v>
      </c>
      <c r="P83" s="520" t="s">
        <v>189</v>
      </c>
      <c r="Q83" s="520"/>
      <c r="R83" s="520"/>
      <c r="S83" s="520"/>
      <c r="T83" s="535" t="s">
        <v>189</v>
      </c>
      <c r="U83" s="536"/>
      <c r="V83" s="520" t="s">
        <v>189</v>
      </c>
      <c r="W83" s="520"/>
      <c r="X83" s="520" t="s">
        <v>189</v>
      </c>
      <c r="Y83" s="520"/>
      <c r="Z83" s="520" t="s">
        <v>189</v>
      </c>
      <c r="AA83" s="520"/>
      <c r="AB83" s="520" t="s">
        <v>189</v>
      </c>
      <c r="AC83" s="520"/>
      <c r="AD83" s="520"/>
      <c r="AE83" s="520" t="s">
        <v>189</v>
      </c>
      <c r="AF83" s="520"/>
      <c r="AG83" s="535" t="s">
        <v>189</v>
      </c>
      <c r="AH83" s="536"/>
      <c r="AI83" s="524" t="s">
        <v>189</v>
      </c>
      <c r="AJ83" s="524"/>
      <c r="AK83" s="520" t="s">
        <v>189</v>
      </c>
      <c r="AL83" s="520"/>
      <c r="AM83" s="520" t="s">
        <v>189</v>
      </c>
      <c r="AN83" s="520"/>
      <c r="AO83" s="520"/>
      <c r="AP83" s="520" t="s">
        <v>189</v>
      </c>
      <c r="AQ83" s="520"/>
      <c r="AR83" s="520" t="s">
        <v>189</v>
      </c>
      <c r="AS83" s="520"/>
      <c r="AT83" s="520" t="s">
        <v>189</v>
      </c>
      <c r="AU83" s="520"/>
      <c r="AV83" s="520" t="s">
        <v>189</v>
      </c>
      <c r="AW83" s="520"/>
      <c r="AX83" s="520" t="s">
        <v>189</v>
      </c>
      <c r="AY83" s="520"/>
      <c r="AZ83" s="520" t="s">
        <v>189</v>
      </c>
      <c r="BA83" s="520"/>
      <c r="BB83" s="524" t="s">
        <v>189</v>
      </c>
      <c r="BC83" s="524"/>
      <c r="BD83" s="520" t="s">
        <v>189</v>
      </c>
      <c r="BE83" s="520"/>
    </row>
    <row r="84" spans="1:57">
      <c r="A84" s="537" t="s">
        <v>266</v>
      </c>
      <c r="B84" s="537"/>
      <c r="C84" s="537"/>
      <c r="D84" s="537"/>
      <c r="E84" s="537"/>
      <c r="F84" s="537"/>
      <c r="G84" s="537"/>
      <c r="H84" s="537"/>
      <c r="I84" s="537"/>
      <c r="J84" s="537"/>
      <c r="K84" s="537"/>
      <c r="L84" s="537"/>
      <c r="M84" s="537"/>
      <c r="N84" s="537"/>
      <c r="O84" s="176">
        <f t="shared" si="1"/>
        <v>77</v>
      </c>
      <c r="P84" s="520" t="s">
        <v>189</v>
      </c>
      <c r="Q84" s="520"/>
      <c r="R84" s="520"/>
      <c r="S84" s="520"/>
      <c r="T84" s="535" t="s">
        <v>189</v>
      </c>
      <c r="U84" s="536"/>
      <c r="V84" s="520" t="s">
        <v>189</v>
      </c>
      <c r="W84" s="520"/>
      <c r="X84" s="520" t="s">
        <v>189</v>
      </c>
      <c r="Y84" s="520"/>
      <c r="Z84" s="520" t="s">
        <v>189</v>
      </c>
      <c r="AA84" s="520"/>
      <c r="AB84" s="520" t="s">
        <v>189</v>
      </c>
      <c r="AC84" s="520"/>
      <c r="AD84" s="520"/>
      <c r="AE84" s="520" t="s">
        <v>189</v>
      </c>
      <c r="AF84" s="520"/>
      <c r="AG84" s="535" t="s">
        <v>189</v>
      </c>
      <c r="AH84" s="536"/>
      <c r="AI84" s="524" t="s">
        <v>189</v>
      </c>
      <c r="AJ84" s="524"/>
      <c r="AK84" s="520" t="s">
        <v>189</v>
      </c>
      <c r="AL84" s="520"/>
      <c r="AM84" s="520" t="s">
        <v>189</v>
      </c>
      <c r="AN84" s="520"/>
      <c r="AO84" s="520"/>
      <c r="AP84" s="520" t="s">
        <v>189</v>
      </c>
      <c r="AQ84" s="520"/>
      <c r="AR84" s="520" t="s">
        <v>189</v>
      </c>
      <c r="AS84" s="520"/>
      <c r="AT84" s="520" t="s">
        <v>189</v>
      </c>
      <c r="AU84" s="520"/>
      <c r="AV84" s="520" t="s">
        <v>189</v>
      </c>
      <c r="AW84" s="520"/>
      <c r="AX84" s="520" t="s">
        <v>189</v>
      </c>
      <c r="AY84" s="520"/>
      <c r="AZ84" s="520" t="s">
        <v>189</v>
      </c>
      <c r="BA84" s="520"/>
      <c r="BB84" s="524" t="s">
        <v>189</v>
      </c>
      <c r="BC84" s="524"/>
      <c r="BD84" s="520" t="s">
        <v>189</v>
      </c>
      <c r="BE84" s="520"/>
    </row>
    <row r="85" spans="1:57">
      <c r="A85" s="537" t="s">
        <v>267</v>
      </c>
      <c r="B85" s="537"/>
      <c r="C85" s="537"/>
      <c r="D85" s="537"/>
      <c r="E85" s="537"/>
      <c r="F85" s="537"/>
      <c r="G85" s="537"/>
      <c r="H85" s="537"/>
      <c r="I85" s="537"/>
      <c r="J85" s="537"/>
      <c r="K85" s="537"/>
      <c r="L85" s="537"/>
      <c r="M85" s="537"/>
      <c r="N85" s="537"/>
      <c r="O85" s="176">
        <f t="shared" si="1"/>
        <v>78</v>
      </c>
      <c r="P85" s="520" t="s">
        <v>189</v>
      </c>
      <c r="Q85" s="520"/>
      <c r="R85" s="520"/>
      <c r="S85" s="520"/>
      <c r="T85" s="535" t="s">
        <v>189</v>
      </c>
      <c r="U85" s="536"/>
      <c r="V85" s="520" t="s">
        <v>189</v>
      </c>
      <c r="W85" s="520"/>
      <c r="X85" s="520" t="s">
        <v>189</v>
      </c>
      <c r="Y85" s="520"/>
      <c r="Z85" s="520" t="s">
        <v>189</v>
      </c>
      <c r="AA85" s="520"/>
      <c r="AB85" s="520" t="s">
        <v>189</v>
      </c>
      <c r="AC85" s="520"/>
      <c r="AD85" s="520"/>
      <c r="AE85" s="520" t="s">
        <v>189</v>
      </c>
      <c r="AF85" s="520"/>
      <c r="AG85" s="535" t="s">
        <v>189</v>
      </c>
      <c r="AH85" s="536"/>
      <c r="AI85" s="524" t="s">
        <v>189</v>
      </c>
      <c r="AJ85" s="524"/>
      <c r="AK85" s="520" t="s">
        <v>189</v>
      </c>
      <c r="AL85" s="520"/>
      <c r="AM85" s="520" t="s">
        <v>189</v>
      </c>
      <c r="AN85" s="520"/>
      <c r="AO85" s="520"/>
      <c r="AP85" s="520" t="s">
        <v>189</v>
      </c>
      <c r="AQ85" s="520"/>
      <c r="AR85" s="520" t="s">
        <v>189</v>
      </c>
      <c r="AS85" s="520"/>
      <c r="AT85" s="520" t="s">
        <v>189</v>
      </c>
      <c r="AU85" s="520"/>
      <c r="AV85" s="520" t="s">
        <v>189</v>
      </c>
      <c r="AW85" s="520"/>
      <c r="AX85" s="520" t="s">
        <v>189</v>
      </c>
      <c r="AY85" s="520"/>
      <c r="AZ85" s="520" t="s">
        <v>189</v>
      </c>
      <c r="BA85" s="520"/>
      <c r="BB85" s="524" t="s">
        <v>189</v>
      </c>
      <c r="BC85" s="524"/>
      <c r="BD85" s="520" t="s">
        <v>189</v>
      </c>
      <c r="BE85" s="520"/>
    </row>
    <row r="86" spans="1:57">
      <c r="A86" s="537" t="s">
        <v>268</v>
      </c>
      <c r="B86" s="537"/>
      <c r="C86" s="537"/>
      <c r="D86" s="537"/>
      <c r="E86" s="537"/>
      <c r="F86" s="537"/>
      <c r="G86" s="537"/>
      <c r="H86" s="537"/>
      <c r="I86" s="537"/>
      <c r="J86" s="537"/>
      <c r="K86" s="537"/>
      <c r="L86" s="537"/>
      <c r="M86" s="537"/>
      <c r="N86" s="537"/>
      <c r="O86" s="176">
        <f t="shared" si="1"/>
        <v>79</v>
      </c>
      <c r="P86" s="520" t="s">
        <v>189</v>
      </c>
      <c r="Q86" s="520"/>
      <c r="R86" s="520"/>
      <c r="S86" s="520"/>
      <c r="T86" s="535" t="s">
        <v>189</v>
      </c>
      <c r="U86" s="536"/>
      <c r="V86" s="520" t="s">
        <v>189</v>
      </c>
      <c r="W86" s="520"/>
      <c r="X86" s="520" t="s">
        <v>189</v>
      </c>
      <c r="Y86" s="520"/>
      <c r="Z86" s="520" t="s">
        <v>189</v>
      </c>
      <c r="AA86" s="520"/>
      <c r="AB86" s="520" t="s">
        <v>189</v>
      </c>
      <c r="AC86" s="520"/>
      <c r="AD86" s="520"/>
      <c r="AE86" s="520" t="s">
        <v>189</v>
      </c>
      <c r="AF86" s="520"/>
      <c r="AG86" s="535" t="s">
        <v>189</v>
      </c>
      <c r="AH86" s="536"/>
      <c r="AI86" s="524" t="s">
        <v>189</v>
      </c>
      <c r="AJ86" s="524"/>
      <c r="AK86" s="520" t="s">
        <v>189</v>
      </c>
      <c r="AL86" s="520"/>
      <c r="AM86" s="520" t="s">
        <v>189</v>
      </c>
      <c r="AN86" s="520"/>
      <c r="AO86" s="520"/>
      <c r="AP86" s="520" t="s">
        <v>189</v>
      </c>
      <c r="AQ86" s="520"/>
      <c r="AR86" s="520" t="s">
        <v>189</v>
      </c>
      <c r="AS86" s="520"/>
      <c r="AT86" s="520" t="s">
        <v>189</v>
      </c>
      <c r="AU86" s="520"/>
      <c r="AV86" s="520" t="s">
        <v>189</v>
      </c>
      <c r="AW86" s="520"/>
      <c r="AX86" s="520" t="s">
        <v>189</v>
      </c>
      <c r="AY86" s="520"/>
      <c r="AZ86" s="520" t="s">
        <v>189</v>
      </c>
      <c r="BA86" s="520"/>
      <c r="BB86" s="524" t="s">
        <v>189</v>
      </c>
      <c r="BC86" s="524"/>
      <c r="BD86" s="520" t="s">
        <v>189</v>
      </c>
      <c r="BE86" s="520"/>
    </row>
    <row r="87" spans="1:57">
      <c r="A87" s="537" t="s">
        <v>269</v>
      </c>
      <c r="B87" s="537"/>
      <c r="C87" s="537"/>
      <c r="D87" s="537"/>
      <c r="E87" s="537"/>
      <c r="F87" s="537"/>
      <c r="G87" s="537"/>
      <c r="H87" s="537"/>
      <c r="I87" s="537"/>
      <c r="J87" s="537"/>
      <c r="K87" s="537"/>
      <c r="L87" s="537"/>
      <c r="M87" s="537"/>
      <c r="N87" s="537"/>
      <c r="O87" s="176">
        <f t="shared" si="1"/>
        <v>80</v>
      </c>
      <c r="P87" s="520" t="s">
        <v>189</v>
      </c>
      <c r="Q87" s="520"/>
      <c r="R87" s="520"/>
      <c r="S87" s="520"/>
      <c r="T87" s="535" t="s">
        <v>189</v>
      </c>
      <c r="U87" s="536"/>
      <c r="V87" s="520" t="s">
        <v>189</v>
      </c>
      <c r="W87" s="520"/>
      <c r="X87" s="520" t="s">
        <v>189</v>
      </c>
      <c r="Y87" s="520"/>
      <c r="Z87" s="520" t="s">
        <v>189</v>
      </c>
      <c r="AA87" s="520"/>
      <c r="AB87" s="520" t="s">
        <v>189</v>
      </c>
      <c r="AC87" s="520"/>
      <c r="AD87" s="520"/>
      <c r="AE87" s="520" t="s">
        <v>189</v>
      </c>
      <c r="AF87" s="520"/>
      <c r="AG87" s="535" t="s">
        <v>189</v>
      </c>
      <c r="AH87" s="536"/>
      <c r="AI87" s="524" t="s">
        <v>189</v>
      </c>
      <c r="AJ87" s="524"/>
      <c r="AK87" s="520" t="s">
        <v>189</v>
      </c>
      <c r="AL87" s="520"/>
      <c r="AM87" s="520" t="s">
        <v>189</v>
      </c>
      <c r="AN87" s="520"/>
      <c r="AO87" s="520"/>
      <c r="AP87" s="520" t="s">
        <v>189</v>
      </c>
      <c r="AQ87" s="520"/>
      <c r="AR87" s="520" t="s">
        <v>189</v>
      </c>
      <c r="AS87" s="520"/>
      <c r="AT87" s="520" t="s">
        <v>189</v>
      </c>
      <c r="AU87" s="520"/>
      <c r="AV87" s="520" t="s">
        <v>189</v>
      </c>
      <c r="AW87" s="520"/>
      <c r="AX87" s="520" t="s">
        <v>189</v>
      </c>
      <c r="AY87" s="520"/>
      <c r="AZ87" s="520" t="s">
        <v>189</v>
      </c>
      <c r="BA87" s="520"/>
      <c r="BB87" s="524" t="s">
        <v>189</v>
      </c>
      <c r="BC87" s="524"/>
      <c r="BD87" s="520" t="s">
        <v>189</v>
      </c>
      <c r="BE87" s="520"/>
    </row>
    <row r="88" spans="1:57">
      <c r="A88" s="537" t="s">
        <v>270</v>
      </c>
      <c r="B88" s="537"/>
      <c r="C88" s="537"/>
      <c r="D88" s="537"/>
      <c r="E88" s="537"/>
      <c r="F88" s="537"/>
      <c r="G88" s="537"/>
      <c r="H88" s="537"/>
      <c r="I88" s="537"/>
      <c r="J88" s="537"/>
      <c r="K88" s="537"/>
      <c r="L88" s="537"/>
      <c r="M88" s="537"/>
      <c r="N88" s="537"/>
      <c r="O88" s="176">
        <f t="shared" si="1"/>
        <v>81</v>
      </c>
      <c r="P88" s="520" t="s">
        <v>189</v>
      </c>
      <c r="Q88" s="520"/>
      <c r="R88" s="520"/>
      <c r="S88" s="520"/>
      <c r="T88" s="535" t="s">
        <v>189</v>
      </c>
      <c r="U88" s="536"/>
      <c r="V88" s="520" t="s">
        <v>189</v>
      </c>
      <c r="W88" s="520"/>
      <c r="X88" s="520" t="s">
        <v>189</v>
      </c>
      <c r="Y88" s="520"/>
      <c r="Z88" s="520" t="s">
        <v>189</v>
      </c>
      <c r="AA88" s="520"/>
      <c r="AB88" s="520" t="s">
        <v>189</v>
      </c>
      <c r="AC88" s="520"/>
      <c r="AD88" s="520"/>
      <c r="AE88" s="520" t="s">
        <v>189</v>
      </c>
      <c r="AF88" s="520"/>
      <c r="AG88" s="535" t="s">
        <v>189</v>
      </c>
      <c r="AH88" s="536"/>
      <c r="AI88" s="524" t="s">
        <v>189</v>
      </c>
      <c r="AJ88" s="524"/>
      <c r="AK88" s="520" t="s">
        <v>189</v>
      </c>
      <c r="AL88" s="520"/>
      <c r="AM88" s="520" t="s">
        <v>189</v>
      </c>
      <c r="AN88" s="520"/>
      <c r="AO88" s="520"/>
      <c r="AP88" s="520" t="s">
        <v>189</v>
      </c>
      <c r="AQ88" s="520"/>
      <c r="AR88" s="520" t="s">
        <v>189</v>
      </c>
      <c r="AS88" s="520"/>
      <c r="AT88" s="520" t="s">
        <v>189</v>
      </c>
      <c r="AU88" s="520"/>
      <c r="AV88" s="520" t="s">
        <v>189</v>
      </c>
      <c r="AW88" s="520"/>
      <c r="AX88" s="520" t="s">
        <v>189</v>
      </c>
      <c r="AY88" s="520"/>
      <c r="AZ88" s="520" t="s">
        <v>189</v>
      </c>
      <c r="BA88" s="520"/>
      <c r="BB88" s="524" t="s">
        <v>189</v>
      </c>
      <c r="BC88" s="524"/>
      <c r="BD88" s="520" t="s">
        <v>189</v>
      </c>
      <c r="BE88" s="520"/>
    </row>
    <row r="89" spans="1:57">
      <c r="A89" s="538" t="s">
        <v>563</v>
      </c>
      <c r="B89" s="538"/>
      <c r="C89" s="538"/>
      <c r="D89" s="538"/>
      <c r="E89" s="538"/>
      <c r="F89" s="538"/>
      <c r="G89" s="538"/>
      <c r="H89" s="538"/>
      <c r="I89" s="538"/>
      <c r="J89" s="538"/>
      <c r="K89" s="538"/>
      <c r="L89" s="538"/>
      <c r="M89" s="538"/>
      <c r="N89" s="538"/>
      <c r="O89" s="176">
        <f t="shared" si="1"/>
        <v>82</v>
      </c>
      <c r="P89" s="520" t="s">
        <v>189</v>
      </c>
      <c r="Q89" s="520"/>
      <c r="R89" s="520"/>
      <c r="S89" s="520"/>
      <c r="T89" s="535" t="s">
        <v>189</v>
      </c>
      <c r="U89" s="536"/>
      <c r="V89" s="520" t="s">
        <v>189</v>
      </c>
      <c r="W89" s="520"/>
      <c r="X89" s="520" t="s">
        <v>189</v>
      </c>
      <c r="Y89" s="520"/>
      <c r="Z89" s="520" t="s">
        <v>189</v>
      </c>
      <c r="AA89" s="520"/>
      <c r="AB89" s="520" t="s">
        <v>189</v>
      </c>
      <c r="AC89" s="520"/>
      <c r="AD89" s="520"/>
      <c r="AE89" s="520" t="s">
        <v>189</v>
      </c>
      <c r="AF89" s="520"/>
      <c r="AG89" s="535" t="s">
        <v>189</v>
      </c>
      <c r="AH89" s="536"/>
      <c r="AI89" s="524" t="s">
        <v>189</v>
      </c>
      <c r="AJ89" s="524"/>
      <c r="AK89" s="520" t="s">
        <v>189</v>
      </c>
      <c r="AL89" s="520"/>
      <c r="AM89" s="520" t="s">
        <v>189</v>
      </c>
      <c r="AN89" s="520"/>
      <c r="AO89" s="520"/>
      <c r="AP89" s="520" t="s">
        <v>189</v>
      </c>
      <c r="AQ89" s="520"/>
      <c r="AR89" s="520" t="s">
        <v>189</v>
      </c>
      <c r="AS89" s="520"/>
      <c r="AT89" s="520" t="s">
        <v>189</v>
      </c>
      <c r="AU89" s="520"/>
      <c r="AV89" s="520" t="s">
        <v>189</v>
      </c>
      <c r="AW89" s="520"/>
      <c r="AX89" s="520" t="s">
        <v>189</v>
      </c>
      <c r="AY89" s="520"/>
      <c r="AZ89" s="520" t="s">
        <v>189</v>
      </c>
      <c r="BA89" s="520"/>
      <c r="BB89" s="524" t="s">
        <v>189</v>
      </c>
      <c r="BC89" s="524"/>
      <c r="BD89" s="520" t="s">
        <v>189</v>
      </c>
      <c r="BE89" s="520"/>
    </row>
    <row r="90" spans="1:57">
      <c r="A90" s="537" t="s">
        <v>271</v>
      </c>
      <c r="B90" s="537"/>
      <c r="C90" s="537"/>
      <c r="D90" s="537"/>
      <c r="E90" s="537"/>
      <c r="F90" s="537"/>
      <c r="G90" s="537"/>
      <c r="H90" s="537"/>
      <c r="I90" s="537"/>
      <c r="J90" s="537"/>
      <c r="K90" s="537"/>
      <c r="L90" s="537"/>
      <c r="M90" s="537"/>
      <c r="N90" s="537"/>
      <c r="O90" s="176">
        <f t="shared" si="1"/>
        <v>83</v>
      </c>
      <c r="P90" s="520" t="s">
        <v>189</v>
      </c>
      <c r="Q90" s="520"/>
      <c r="R90" s="520"/>
      <c r="S90" s="520"/>
      <c r="T90" s="535" t="s">
        <v>189</v>
      </c>
      <c r="U90" s="536"/>
      <c r="V90" s="520" t="s">
        <v>189</v>
      </c>
      <c r="W90" s="520"/>
      <c r="X90" s="520" t="s">
        <v>189</v>
      </c>
      <c r="Y90" s="520"/>
      <c r="Z90" s="520" t="s">
        <v>189</v>
      </c>
      <c r="AA90" s="520"/>
      <c r="AB90" s="520" t="s">
        <v>189</v>
      </c>
      <c r="AC90" s="520"/>
      <c r="AD90" s="520"/>
      <c r="AE90" s="520" t="s">
        <v>189</v>
      </c>
      <c r="AF90" s="520"/>
      <c r="AG90" s="535" t="s">
        <v>189</v>
      </c>
      <c r="AH90" s="536"/>
      <c r="AI90" s="524" t="s">
        <v>189</v>
      </c>
      <c r="AJ90" s="524"/>
      <c r="AK90" s="520" t="s">
        <v>189</v>
      </c>
      <c r="AL90" s="520"/>
      <c r="AM90" s="520" t="s">
        <v>189</v>
      </c>
      <c r="AN90" s="520"/>
      <c r="AO90" s="520"/>
      <c r="AP90" s="520" t="s">
        <v>189</v>
      </c>
      <c r="AQ90" s="520"/>
      <c r="AR90" s="520" t="s">
        <v>189</v>
      </c>
      <c r="AS90" s="520"/>
      <c r="AT90" s="520" t="s">
        <v>189</v>
      </c>
      <c r="AU90" s="520"/>
      <c r="AV90" s="520" t="s">
        <v>189</v>
      </c>
      <c r="AW90" s="520"/>
      <c r="AX90" s="520" t="s">
        <v>189</v>
      </c>
      <c r="AY90" s="520"/>
      <c r="AZ90" s="520" t="s">
        <v>189</v>
      </c>
      <c r="BA90" s="520"/>
      <c r="BB90" s="524" t="s">
        <v>189</v>
      </c>
      <c r="BC90" s="524"/>
      <c r="BD90" s="520" t="s">
        <v>189</v>
      </c>
      <c r="BE90" s="520"/>
    </row>
    <row r="91" spans="1:57">
      <c r="A91" s="534" t="s">
        <v>565</v>
      </c>
      <c r="B91" s="534"/>
      <c r="C91" s="534"/>
      <c r="D91" s="534"/>
      <c r="E91" s="534"/>
      <c r="F91" s="534"/>
      <c r="G91" s="534"/>
      <c r="H91" s="534"/>
      <c r="I91" s="534"/>
      <c r="J91" s="534"/>
      <c r="K91" s="534"/>
      <c r="L91" s="534"/>
      <c r="M91" s="534"/>
      <c r="N91" s="534"/>
      <c r="O91" s="177">
        <f t="shared" si="1"/>
        <v>84</v>
      </c>
      <c r="P91" s="518" t="s">
        <v>189</v>
      </c>
      <c r="Q91" s="518"/>
      <c r="R91" s="518"/>
      <c r="S91" s="518"/>
      <c r="T91" s="531" t="s">
        <v>189</v>
      </c>
      <c r="U91" s="532"/>
      <c r="V91" s="518" t="s">
        <v>189</v>
      </c>
      <c r="W91" s="518"/>
      <c r="X91" s="518" t="s">
        <v>189</v>
      </c>
      <c r="Y91" s="518"/>
      <c r="Z91" s="518" t="s">
        <v>189</v>
      </c>
      <c r="AA91" s="518"/>
      <c r="AB91" s="518" t="s">
        <v>189</v>
      </c>
      <c r="AC91" s="518"/>
      <c r="AD91" s="518"/>
      <c r="AE91" s="518" t="s">
        <v>189</v>
      </c>
      <c r="AF91" s="518"/>
      <c r="AG91" s="531" t="s">
        <v>189</v>
      </c>
      <c r="AH91" s="532"/>
      <c r="AI91" s="525" t="s">
        <v>189</v>
      </c>
      <c r="AJ91" s="525"/>
      <c r="AK91" s="518" t="s">
        <v>189</v>
      </c>
      <c r="AL91" s="518"/>
      <c r="AM91" s="518" t="s">
        <v>189</v>
      </c>
      <c r="AN91" s="518"/>
      <c r="AO91" s="518"/>
      <c r="AP91" s="518" t="s">
        <v>189</v>
      </c>
      <c r="AQ91" s="518"/>
      <c r="AR91" s="518" t="s">
        <v>189</v>
      </c>
      <c r="AS91" s="518"/>
      <c r="AT91" s="518" t="s">
        <v>189</v>
      </c>
      <c r="AU91" s="518"/>
      <c r="AV91" s="518" t="s">
        <v>189</v>
      </c>
      <c r="AW91" s="518"/>
      <c r="AX91" s="518" t="s">
        <v>189</v>
      </c>
      <c r="AY91" s="518"/>
      <c r="AZ91" s="518" t="s">
        <v>189</v>
      </c>
      <c r="BA91" s="518"/>
      <c r="BB91" s="525" t="s">
        <v>189</v>
      </c>
      <c r="BC91" s="525"/>
      <c r="BD91" s="518" t="s">
        <v>189</v>
      </c>
      <c r="BE91" s="518"/>
    </row>
    <row r="92" spans="1:57">
      <c r="A92" s="537" t="s">
        <v>272</v>
      </c>
      <c r="B92" s="537"/>
      <c r="C92" s="537"/>
      <c r="D92" s="537"/>
      <c r="E92" s="537"/>
      <c r="F92" s="537"/>
      <c r="G92" s="537"/>
      <c r="H92" s="537"/>
      <c r="I92" s="537"/>
      <c r="J92" s="537"/>
      <c r="K92" s="537"/>
      <c r="L92" s="537"/>
      <c r="M92" s="537"/>
      <c r="N92" s="537"/>
      <c r="O92" s="176">
        <f t="shared" si="1"/>
        <v>85</v>
      </c>
      <c r="P92" s="520" t="s">
        <v>189</v>
      </c>
      <c r="Q92" s="520"/>
      <c r="R92" s="520"/>
      <c r="S92" s="520"/>
      <c r="T92" s="535" t="s">
        <v>189</v>
      </c>
      <c r="U92" s="536"/>
      <c r="V92" s="520" t="s">
        <v>189</v>
      </c>
      <c r="W92" s="520"/>
      <c r="X92" s="520" t="s">
        <v>189</v>
      </c>
      <c r="Y92" s="520"/>
      <c r="Z92" s="520" t="s">
        <v>189</v>
      </c>
      <c r="AA92" s="520"/>
      <c r="AB92" s="520" t="s">
        <v>189</v>
      </c>
      <c r="AC92" s="520"/>
      <c r="AD92" s="520"/>
      <c r="AE92" s="520" t="s">
        <v>189</v>
      </c>
      <c r="AF92" s="520"/>
      <c r="AG92" s="535" t="s">
        <v>189</v>
      </c>
      <c r="AH92" s="536"/>
      <c r="AI92" s="524" t="s">
        <v>189</v>
      </c>
      <c r="AJ92" s="524"/>
      <c r="AK92" s="520" t="s">
        <v>189</v>
      </c>
      <c r="AL92" s="520"/>
      <c r="AM92" s="520" t="s">
        <v>189</v>
      </c>
      <c r="AN92" s="520"/>
      <c r="AO92" s="520"/>
      <c r="AP92" s="520" t="s">
        <v>189</v>
      </c>
      <c r="AQ92" s="520"/>
      <c r="AR92" s="520" t="s">
        <v>189</v>
      </c>
      <c r="AS92" s="520"/>
      <c r="AT92" s="520" t="s">
        <v>189</v>
      </c>
      <c r="AU92" s="520"/>
      <c r="AV92" s="520" t="s">
        <v>189</v>
      </c>
      <c r="AW92" s="520"/>
      <c r="AX92" s="520" t="s">
        <v>189</v>
      </c>
      <c r="AY92" s="520"/>
      <c r="AZ92" s="520" t="s">
        <v>189</v>
      </c>
      <c r="BA92" s="520"/>
      <c r="BB92" s="524" t="s">
        <v>189</v>
      </c>
      <c r="BC92" s="524"/>
      <c r="BD92" s="520" t="s">
        <v>189</v>
      </c>
      <c r="BE92" s="520"/>
    </row>
    <row r="93" spans="1:57">
      <c r="A93" s="537" t="s">
        <v>273</v>
      </c>
      <c r="B93" s="537"/>
      <c r="C93" s="537"/>
      <c r="D93" s="537"/>
      <c r="E93" s="537"/>
      <c r="F93" s="537"/>
      <c r="G93" s="537"/>
      <c r="H93" s="537"/>
      <c r="I93" s="537"/>
      <c r="J93" s="537"/>
      <c r="K93" s="537"/>
      <c r="L93" s="537"/>
      <c r="M93" s="537"/>
      <c r="N93" s="537"/>
      <c r="O93" s="176">
        <f t="shared" si="1"/>
        <v>86</v>
      </c>
      <c r="P93" s="520" t="s">
        <v>189</v>
      </c>
      <c r="Q93" s="520"/>
      <c r="R93" s="520"/>
      <c r="S93" s="520"/>
      <c r="T93" s="535" t="s">
        <v>189</v>
      </c>
      <c r="U93" s="536"/>
      <c r="V93" s="520" t="s">
        <v>189</v>
      </c>
      <c r="W93" s="520"/>
      <c r="X93" s="520" t="s">
        <v>189</v>
      </c>
      <c r="Y93" s="520"/>
      <c r="Z93" s="520" t="s">
        <v>189</v>
      </c>
      <c r="AA93" s="520"/>
      <c r="AB93" s="520" t="s">
        <v>189</v>
      </c>
      <c r="AC93" s="520"/>
      <c r="AD93" s="520"/>
      <c r="AE93" s="520" t="s">
        <v>189</v>
      </c>
      <c r="AF93" s="520"/>
      <c r="AG93" s="535" t="s">
        <v>189</v>
      </c>
      <c r="AH93" s="536"/>
      <c r="AI93" s="524" t="s">
        <v>189</v>
      </c>
      <c r="AJ93" s="524"/>
      <c r="AK93" s="520" t="s">
        <v>189</v>
      </c>
      <c r="AL93" s="520"/>
      <c r="AM93" s="520" t="s">
        <v>189</v>
      </c>
      <c r="AN93" s="520"/>
      <c r="AO93" s="520"/>
      <c r="AP93" s="520" t="s">
        <v>189</v>
      </c>
      <c r="AQ93" s="520"/>
      <c r="AR93" s="520" t="s">
        <v>189</v>
      </c>
      <c r="AS93" s="520"/>
      <c r="AT93" s="520" t="s">
        <v>189</v>
      </c>
      <c r="AU93" s="520"/>
      <c r="AV93" s="520" t="s">
        <v>189</v>
      </c>
      <c r="AW93" s="520"/>
      <c r="AX93" s="520" t="s">
        <v>189</v>
      </c>
      <c r="AY93" s="520"/>
      <c r="AZ93" s="520" t="s">
        <v>189</v>
      </c>
      <c r="BA93" s="520"/>
      <c r="BB93" s="524" t="s">
        <v>189</v>
      </c>
      <c r="BC93" s="524"/>
      <c r="BD93" s="520" t="s">
        <v>189</v>
      </c>
      <c r="BE93" s="520"/>
    </row>
    <row r="94" spans="1:57">
      <c r="A94" s="537" t="s">
        <v>274</v>
      </c>
      <c r="B94" s="537"/>
      <c r="C94" s="537"/>
      <c r="D94" s="537"/>
      <c r="E94" s="537"/>
      <c r="F94" s="537"/>
      <c r="G94" s="537"/>
      <c r="H94" s="537"/>
      <c r="I94" s="537"/>
      <c r="J94" s="537"/>
      <c r="K94" s="537"/>
      <c r="L94" s="537"/>
      <c r="M94" s="537"/>
      <c r="N94" s="537"/>
      <c r="O94" s="176">
        <f t="shared" si="1"/>
        <v>87</v>
      </c>
      <c r="P94" s="520" t="s">
        <v>189</v>
      </c>
      <c r="Q94" s="520"/>
      <c r="R94" s="520"/>
      <c r="S94" s="520"/>
      <c r="T94" s="535" t="s">
        <v>189</v>
      </c>
      <c r="U94" s="536"/>
      <c r="V94" s="520" t="s">
        <v>189</v>
      </c>
      <c r="W94" s="520"/>
      <c r="X94" s="520" t="s">
        <v>189</v>
      </c>
      <c r="Y94" s="520"/>
      <c r="Z94" s="520" t="s">
        <v>189</v>
      </c>
      <c r="AA94" s="520"/>
      <c r="AB94" s="520" t="s">
        <v>189</v>
      </c>
      <c r="AC94" s="520"/>
      <c r="AD94" s="520"/>
      <c r="AE94" s="520" t="s">
        <v>189</v>
      </c>
      <c r="AF94" s="520"/>
      <c r="AG94" s="535" t="s">
        <v>189</v>
      </c>
      <c r="AH94" s="536"/>
      <c r="AI94" s="524" t="s">
        <v>189</v>
      </c>
      <c r="AJ94" s="524"/>
      <c r="AK94" s="520" t="s">
        <v>189</v>
      </c>
      <c r="AL94" s="520"/>
      <c r="AM94" s="520" t="s">
        <v>189</v>
      </c>
      <c r="AN94" s="520"/>
      <c r="AO94" s="520"/>
      <c r="AP94" s="520" t="s">
        <v>189</v>
      </c>
      <c r="AQ94" s="520"/>
      <c r="AR94" s="520" t="s">
        <v>189</v>
      </c>
      <c r="AS94" s="520"/>
      <c r="AT94" s="520" t="s">
        <v>189</v>
      </c>
      <c r="AU94" s="520"/>
      <c r="AV94" s="520" t="s">
        <v>189</v>
      </c>
      <c r="AW94" s="520"/>
      <c r="AX94" s="520" t="s">
        <v>189</v>
      </c>
      <c r="AY94" s="520"/>
      <c r="AZ94" s="520" t="s">
        <v>189</v>
      </c>
      <c r="BA94" s="520"/>
      <c r="BB94" s="524" t="s">
        <v>189</v>
      </c>
      <c r="BC94" s="524"/>
      <c r="BD94" s="520" t="s">
        <v>189</v>
      </c>
      <c r="BE94" s="520"/>
    </row>
    <row r="95" spans="1:57">
      <c r="A95" s="537" t="s">
        <v>275</v>
      </c>
      <c r="B95" s="537"/>
      <c r="C95" s="537"/>
      <c r="D95" s="537"/>
      <c r="E95" s="537"/>
      <c r="F95" s="537"/>
      <c r="G95" s="537"/>
      <c r="H95" s="537"/>
      <c r="I95" s="537"/>
      <c r="J95" s="537"/>
      <c r="K95" s="537"/>
      <c r="L95" s="537"/>
      <c r="M95" s="537"/>
      <c r="N95" s="537"/>
      <c r="O95" s="176">
        <f t="shared" si="1"/>
        <v>88</v>
      </c>
      <c r="P95" s="520" t="s">
        <v>189</v>
      </c>
      <c r="Q95" s="520"/>
      <c r="R95" s="520"/>
      <c r="S95" s="520"/>
      <c r="T95" s="535" t="s">
        <v>189</v>
      </c>
      <c r="U95" s="536"/>
      <c r="V95" s="520" t="s">
        <v>189</v>
      </c>
      <c r="W95" s="520"/>
      <c r="X95" s="520" t="s">
        <v>189</v>
      </c>
      <c r="Y95" s="520"/>
      <c r="Z95" s="520" t="s">
        <v>189</v>
      </c>
      <c r="AA95" s="520"/>
      <c r="AB95" s="520" t="s">
        <v>189</v>
      </c>
      <c r="AC95" s="520"/>
      <c r="AD95" s="520"/>
      <c r="AE95" s="520" t="s">
        <v>189</v>
      </c>
      <c r="AF95" s="520"/>
      <c r="AG95" s="535" t="s">
        <v>189</v>
      </c>
      <c r="AH95" s="536"/>
      <c r="AI95" s="524" t="s">
        <v>189</v>
      </c>
      <c r="AJ95" s="524"/>
      <c r="AK95" s="520" t="s">
        <v>189</v>
      </c>
      <c r="AL95" s="520"/>
      <c r="AM95" s="520" t="s">
        <v>189</v>
      </c>
      <c r="AN95" s="520"/>
      <c r="AO95" s="520"/>
      <c r="AP95" s="520" t="s">
        <v>189</v>
      </c>
      <c r="AQ95" s="520"/>
      <c r="AR95" s="520" t="s">
        <v>189</v>
      </c>
      <c r="AS95" s="520"/>
      <c r="AT95" s="520" t="s">
        <v>189</v>
      </c>
      <c r="AU95" s="520"/>
      <c r="AV95" s="520" t="s">
        <v>189</v>
      </c>
      <c r="AW95" s="520"/>
      <c r="AX95" s="520" t="s">
        <v>189</v>
      </c>
      <c r="AY95" s="520"/>
      <c r="AZ95" s="520" t="s">
        <v>189</v>
      </c>
      <c r="BA95" s="520"/>
      <c r="BB95" s="524" t="s">
        <v>189</v>
      </c>
      <c r="BC95" s="524"/>
      <c r="BD95" s="520" t="s">
        <v>189</v>
      </c>
      <c r="BE95" s="520"/>
    </row>
    <row r="96" spans="1:57">
      <c r="A96" s="537" t="s">
        <v>276</v>
      </c>
      <c r="B96" s="537"/>
      <c r="C96" s="537"/>
      <c r="D96" s="537"/>
      <c r="E96" s="537"/>
      <c r="F96" s="537"/>
      <c r="G96" s="537"/>
      <c r="H96" s="537"/>
      <c r="I96" s="537"/>
      <c r="J96" s="537"/>
      <c r="K96" s="537"/>
      <c r="L96" s="537"/>
      <c r="M96" s="537"/>
      <c r="N96" s="537"/>
      <c r="O96" s="176">
        <f t="shared" si="1"/>
        <v>89</v>
      </c>
      <c r="P96" s="520" t="s">
        <v>189</v>
      </c>
      <c r="Q96" s="520"/>
      <c r="R96" s="520"/>
      <c r="S96" s="520"/>
      <c r="T96" s="535" t="s">
        <v>189</v>
      </c>
      <c r="U96" s="536"/>
      <c r="V96" s="520" t="s">
        <v>189</v>
      </c>
      <c r="W96" s="520"/>
      <c r="X96" s="520" t="s">
        <v>189</v>
      </c>
      <c r="Y96" s="520"/>
      <c r="Z96" s="520" t="s">
        <v>189</v>
      </c>
      <c r="AA96" s="520"/>
      <c r="AB96" s="520" t="s">
        <v>189</v>
      </c>
      <c r="AC96" s="520"/>
      <c r="AD96" s="520"/>
      <c r="AE96" s="520" t="s">
        <v>189</v>
      </c>
      <c r="AF96" s="520"/>
      <c r="AG96" s="535" t="s">
        <v>189</v>
      </c>
      <c r="AH96" s="536"/>
      <c r="AI96" s="524" t="s">
        <v>189</v>
      </c>
      <c r="AJ96" s="524"/>
      <c r="AK96" s="520" t="s">
        <v>189</v>
      </c>
      <c r="AL96" s="520"/>
      <c r="AM96" s="520" t="s">
        <v>189</v>
      </c>
      <c r="AN96" s="520"/>
      <c r="AO96" s="520"/>
      <c r="AP96" s="520" t="s">
        <v>189</v>
      </c>
      <c r="AQ96" s="520"/>
      <c r="AR96" s="520" t="s">
        <v>189</v>
      </c>
      <c r="AS96" s="520"/>
      <c r="AT96" s="520" t="s">
        <v>189</v>
      </c>
      <c r="AU96" s="520"/>
      <c r="AV96" s="520" t="s">
        <v>189</v>
      </c>
      <c r="AW96" s="520"/>
      <c r="AX96" s="520" t="s">
        <v>189</v>
      </c>
      <c r="AY96" s="520"/>
      <c r="AZ96" s="520" t="s">
        <v>189</v>
      </c>
      <c r="BA96" s="520"/>
      <c r="BB96" s="524" t="s">
        <v>189</v>
      </c>
      <c r="BC96" s="524"/>
      <c r="BD96" s="520" t="s">
        <v>189</v>
      </c>
      <c r="BE96" s="520"/>
    </row>
    <row r="97" spans="1:57">
      <c r="A97" s="537" t="s">
        <v>277</v>
      </c>
      <c r="B97" s="537"/>
      <c r="C97" s="537"/>
      <c r="D97" s="537"/>
      <c r="E97" s="537"/>
      <c r="F97" s="537"/>
      <c r="G97" s="537"/>
      <c r="H97" s="537"/>
      <c r="I97" s="537"/>
      <c r="J97" s="537"/>
      <c r="K97" s="537"/>
      <c r="L97" s="537"/>
      <c r="M97" s="537"/>
      <c r="N97" s="537"/>
      <c r="O97" s="176">
        <f t="shared" si="1"/>
        <v>90</v>
      </c>
      <c r="P97" s="520" t="s">
        <v>189</v>
      </c>
      <c r="Q97" s="520"/>
      <c r="R97" s="520"/>
      <c r="S97" s="520"/>
      <c r="T97" s="535" t="s">
        <v>189</v>
      </c>
      <c r="U97" s="536"/>
      <c r="V97" s="520" t="s">
        <v>189</v>
      </c>
      <c r="W97" s="520"/>
      <c r="X97" s="520" t="s">
        <v>189</v>
      </c>
      <c r="Y97" s="520"/>
      <c r="Z97" s="520" t="s">
        <v>189</v>
      </c>
      <c r="AA97" s="520"/>
      <c r="AB97" s="520" t="s">
        <v>189</v>
      </c>
      <c r="AC97" s="520"/>
      <c r="AD97" s="520"/>
      <c r="AE97" s="520" t="s">
        <v>189</v>
      </c>
      <c r="AF97" s="520"/>
      <c r="AG97" s="535" t="s">
        <v>189</v>
      </c>
      <c r="AH97" s="536"/>
      <c r="AI97" s="524" t="s">
        <v>189</v>
      </c>
      <c r="AJ97" s="524"/>
      <c r="AK97" s="520" t="s">
        <v>189</v>
      </c>
      <c r="AL97" s="520"/>
      <c r="AM97" s="520" t="s">
        <v>189</v>
      </c>
      <c r="AN97" s="520"/>
      <c r="AO97" s="520"/>
      <c r="AP97" s="520" t="s">
        <v>189</v>
      </c>
      <c r="AQ97" s="520"/>
      <c r="AR97" s="520" t="s">
        <v>189</v>
      </c>
      <c r="AS97" s="520"/>
      <c r="AT97" s="520" t="s">
        <v>189</v>
      </c>
      <c r="AU97" s="520"/>
      <c r="AV97" s="520" t="s">
        <v>189</v>
      </c>
      <c r="AW97" s="520"/>
      <c r="AX97" s="520" t="s">
        <v>189</v>
      </c>
      <c r="AY97" s="520"/>
      <c r="AZ97" s="520" t="s">
        <v>189</v>
      </c>
      <c r="BA97" s="520"/>
      <c r="BB97" s="524" t="s">
        <v>189</v>
      </c>
      <c r="BC97" s="524"/>
      <c r="BD97" s="520" t="s">
        <v>189</v>
      </c>
      <c r="BE97" s="520"/>
    </row>
    <row r="98" spans="1:57">
      <c r="A98" s="537" t="s">
        <v>278</v>
      </c>
      <c r="B98" s="537"/>
      <c r="C98" s="537"/>
      <c r="D98" s="537"/>
      <c r="E98" s="537"/>
      <c r="F98" s="537"/>
      <c r="G98" s="537"/>
      <c r="H98" s="537"/>
      <c r="I98" s="537"/>
      <c r="J98" s="537"/>
      <c r="K98" s="537"/>
      <c r="L98" s="537"/>
      <c r="M98" s="537"/>
      <c r="N98" s="537"/>
      <c r="O98" s="176">
        <f t="shared" si="1"/>
        <v>91</v>
      </c>
      <c r="P98" s="520" t="s">
        <v>189</v>
      </c>
      <c r="Q98" s="520"/>
      <c r="R98" s="520"/>
      <c r="S98" s="520"/>
      <c r="T98" s="535" t="s">
        <v>189</v>
      </c>
      <c r="U98" s="536"/>
      <c r="V98" s="520" t="s">
        <v>189</v>
      </c>
      <c r="W98" s="520"/>
      <c r="X98" s="520" t="s">
        <v>189</v>
      </c>
      <c r="Y98" s="520"/>
      <c r="Z98" s="520" t="s">
        <v>189</v>
      </c>
      <c r="AA98" s="520"/>
      <c r="AB98" s="520" t="s">
        <v>189</v>
      </c>
      <c r="AC98" s="520"/>
      <c r="AD98" s="520"/>
      <c r="AE98" s="520" t="s">
        <v>189</v>
      </c>
      <c r="AF98" s="520"/>
      <c r="AG98" s="535" t="s">
        <v>189</v>
      </c>
      <c r="AH98" s="536"/>
      <c r="AI98" s="524" t="s">
        <v>189</v>
      </c>
      <c r="AJ98" s="524"/>
      <c r="AK98" s="520" t="s">
        <v>189</v>
      </c>
      <c r="AL98" s="520"/>
      <c r="AM98" s="520" t="s">
        <v>189</v>
      </c>
      <c r="AN98" s="520"/>
      <c r="AO98" s="520"/>
      <c r="AP98" s="520" t="s">
        <v>189</v>
      </c>
      <c r="AQ98" s="520"/>
      <c r="AR98" s="520" t="s">
        <v>189</v>
      </c>
      <c r="AS98" s="520"/>
      <c r="AT98" s="520" t="s">
        <v>189</v>
      </c>
      <c r="AU98" s="520"/>
      <c r="AV98" s="520" t="s">
        <v>189</v>
      </c>
      <c r="AW98" s="520"/>
      <c r="AX98" s="520" t="s">
        <v>189</v>
      </c>
      <c r="AY98" s="520"/>
      <c r="AZ98" s="520" t="s">
        <v>189</v>
      </c>
      <c r="BA98" s="520"/>
      <c r="BB98" s="524" t="s">
        <v>189</v>
      </c>
      <c r="BC98" s="524"/>
      <c r="BD98" s="520" t="s">
        <v>189</v>
      </c>
      <c r="BE98" s="520"/>
    </row>
    <row r="99" spans="1:57">
      <c r="A99" s="537" t="s">
        <v>279</v>
      </c>
      <c r="B99" s="537"/>
      <c r="C99" s="537"/>
      <c r="D99" s="537"/>
      <c r="E99" s="537"/>
      <c r="F99" s="537"/>
      <c r="G99" s="537"/>
      <c r="H99" s="537"/>
      <c r="I99" s="537"/>
      <c r="J99" s="537"/>
      <c r="K99" s="537"/>
      <c r="L99" s="537"/>
      <c r="M99" s="537"/>
      <c r="N99" s="537"/>
      <c r="O99" s="176">
        <f t="shared" si="1"/>
        <v>92</v>
      </c>
      <c r="P99" s="520" t="s">
        <v>189</v>
      </c>
      <c r="Q99" s="520"/>
      <c r="R99" s="520"/>
      <c r="S99" s="520"/>
      <c r="T99" s="535" t="s">
        <v>189</v>
      </c>
      <c r="U99" s="536"/>
      <c r="V99" s="520" t="s">
        <v>189</v>
      </c>
      <c r="W99" s="520"/>
      <c r="X99" s="520" t="s">
        <v>189</v>
      </c>
      <c r="Y99" s="520"/>
      <c r="Z99" s="520" t="s">
        <v>189</v>
      </c>
      <c r="AA99" s="520"/>
      <c r="AB99" s="520" t="s">
        <v>189</v>
      </c>
      <c r="AC99" s="520"/>
      <c r="AD99" s="520"/>
      <c r="AE99" s="520" t="s">
        <v>189</v>
      </c>
      <c r="AF99" s="520"/>
      <c r="AG99" s="535" t="s">
        <v>189</v>
      </c>
      <c r="AH99" s="536"/>
      <c r="AI99" s="524" t="s">
        <v>189</v>
      </c>
      <c r="AJ99" s="524"/>
      <c r="AK99" s="520" t="s">
        <v>189</v>
      </c>
      <c r="AL99" s="520"/>
      <c r="AM99" s="520" t="s">
        <v>189</v>
      </c>
      <c r="AN99" s="520"/>
      <c r="AO99" s="520"/>
      <c r="AP99" s="520" t="s">
        <v>189</v>
      </c>
      <c r="AQ99" s="520"/>
      <c r="AR99" s="520" t="s">
        <v>189</v>
      </c>
      <c r="AS99" s="520"/>
      <c r="AT99" s="520" t="s">
        <v>189</v>
      </c>
      <c r="AU99" s="520"/>
      <c r="AV99" s="520" t="s">
        <v>189</v>
      </c>
      <c r="AW99" s="520"/>
      <c r="AX99" s="520" t="s">
        <v>189</v>
      </c>
      <c r="AY99" s="520"/>
      <c r="AZ99" s="520" t="s">
        <v>189</v>
      </c>
      <c r="BA99" s="520"/>
      <c r="BB99" s="524" t="s">
        <v>189</v>
      </c>
      <c r="BC99" s="524"/>
      <c r="BD99" s="520" t="s">
        <v>189</v>
      </c>
      <c r="BE99" s="520"/>
    </row>
    <row r="100" spans="1:57">
      <c r="A100" s="534" t="s">
        <v>566</v>
      </c>
      <c r="B100" s="534"/>
      <c r="C100" s="534"/>
      <c r="D100" s="534"/>
      <c r="E100" s="534"/>
      <c r="F100" s="534"/>
      <c r="G100" s="534"/>
      <c r="H100" s="534"/>
      <c r="I100" s="534"/>
      <c r="J100" s="534"/>
      <c r="K100" s="534"/>
      <c r="L100" s="534"/>
      <c r="M100" s="534"/>
      <c r="N100" s="534"/>
      <c r="O100" s="177">
        <f t="shared" si="1"/>
        <v>93</v>
      </c>
      <c r="P100" s="518" t="s">
        <v>189</v>
      </c>
      <c r="Q100" s="518"/>
      <c r="R100" s="518"/>
      <c r="S100" s="518"/>
      <c r="T100" s="531" t="s">
        <v>189</v>
      </c>
      <c r="U100" s="532"/>
      <c r="V100" s="518" t="s">
        <v>189</v>
      </c>
      <c r="W100" s="518"/>
      <c r="X100" s="518" t="s">
        <v>189</v>
      </c>
      <c r="Y100" s="518"/>
      <c r="Z100" s="518" t="s">
        <v>189</v>
      </c>
      <c r="AA100" s="518"/>
      <c r="AB100" s="518" t="s">
        <v>189</v>
      </c>
      <c r="AC100" s="518"/>
      <c r="AD100" s="518"/>
      <c r="AE100" s="518" t="s">
        <v>189</v>
      </c>
      <c r="AF100" s="518"/>
      <c r="AG100" s="531" t="s">
        <v>189</v>
      </c>
      <c r="AH100" s="532"/>
      <c r="AI100" s="525" t="s">
        <v>189</v>
      </c>
      <c r="AJ100" s="525"/>
      <c r="AK100" s="518" t="s">
        <v>189</v>
      </c>
      <c r="AL100" s="518"/>
      <c r="AM100" s="518" t="s">
        <v>189</v>
      </c>
      <c r="AN100" s="518"/>
      <c r="AO100" s="518"/>
      <c r="AP100" s="518" t="s">
        <v>189</v>
      </c>
      <c r="AQ100" s="518"/>
      <c r="AR100" s="518" t="s">
        <v>189</v>
      </c>
      <c r="AS100" s="518"/>
      <c r="AT100" s="518" t="s">
        <v>189</v>
      </c>
      <c r="AU100" s="518"/>
      <c r="AV100" s="518" t="s">
        <v>189</v>
      </c>
      <c r="AW100" s="518"/>
      <c r="AX100" s="518" t="s">
        <v>189</v>
      </c>
      <c r="AY100" s="518"/>
      <c r="AZ100" s="518" t="s">
        <v>189</v>
      </c>
      <c r="BA100" s="518"/>
      <c r="BB100" s="525" t="s">
        <v>189</v>
      </c>
      <c r="BC100" s="525"/>
      <c r="BD100" s="518" t="s">
        <v>189</v>
      </c>
      <c r="BE100" s="518"/>
    </row>
    <row r="101" spans="1:57">
      <c r="A101" s="537" t="s">
        <v>280</v>
      </c>
      <c r="B101" s="537"/>
      <c r="C101" s="537"/>
      <c r="D101" s="537"/>
      <c r="E101" s="537"/>
      <c r="F101" s="537"/>
      <c r="G101" s="537"/>
      <c r="H101" s="537"/>
      <c r="I101" s="537"/>
      <c r="J101" s="537"/>
      <c r="K101" s="537"/>
      <c r="L101" s="537"/>
      <c r="M101" s="537"/>
      <c r="N101" s="537"/>
      <c r="O101" s="176">
        <f t="shared" si="1"/>
        <v>94</v>
      </c>
      <c r="P101" s="520" t="s">
        <v>189</v>
      </c>
      <c r="Q101" s="520"/>
      <c r="R101" s="520"/>
      <c r="S101" s="520"/>
      <c r="T101" s="535" t="s">
        <v>189</v>
      </c>
      <c r="U101" s="536"/>
      <c r="V101" s="520" t="s">
        <v>189</v>
      </c>
      <c r="W101" s="520"/>
      <c r="X101" s="520" t="s">
        <v>189</v>
      </c>
      <c r="Y101" s="520"/>
      <c r="Z101" s="520" t="s">
        <v>189</v>
      </c>
      <c r="AA101" s="520"/>
      <c r="AB101" s="520" t="s">
        <v>189</v>
      </c>
      <c r="AC101" s="520"/>
      <c r="AD101" s="520"/>
      <c r="AE101" s="520" t="s">
        <v>189</v>
      </c>
      <c r="AF101" s="520"/>
      <c r="AG101" s="535" t="s">
        <v>189</v>
      </c>
      <c r="AH101" s="536"/>
      <c r="AI101" s="524" t="s">
        <v>189</v>
      </c>
      <c r="AJ101" s="524"/>
      <c r="AK101" s="520" t="s">
        <v>189</v>
      </c>
      <c r="AL101" s="520"/>
      <c r="AM101" s="520" t="s">
        <v>189</v>
      </c>
      <c r="AN101" s="520"/>
      <c r="AO101" s="520"/>
      <c r="AP101" s="520" t="s">
        <v>189</v>
      </c>
      <c r="AQ101" s="520"/>
      <c r="AR101" s="520" t="s">
        <v>189</v>
      </c>
      <c r="AS101" s="520"/>
      <c r="AT101" s="520" t="s">
        <v>189</v>
      </c>
      <c r="AU101" s="520"/>
      <c r="AV101" s="520" t="s">
        <v>189</v>
      </c>
      <c r="AW101" s="520"/>
      <c r="AX101" s="520" t="s">
        <v>189</v>
      </c>
      <c r="AY101" s="520"/>
      <c r="AZ101" s="520" t="s">
        <v>189</v>
      </c>
      <c r="BA101" s="520"/>
      <c r="BB101" s="524" t="s">
        <v>189</v>
      </c>
      <c r="BC101" s="524"/>
      <c r="BD101" s="520" t="s">
        <v>189</v>
      </c>
      <c r="BE101" s="520"/>
    </row>
    <row r="102" spans="1:57">
      <c r="A102" s="537" t="s">
        <v>281</v>
      </c>
      <c r="B102" s="537"/>
      <c r="C102" s="537"/>
      <c r="D102" s="537"/>
      <c r="E102" s="537"/>
      <c r="F102" s="537"/>
      <c r="G102" s="537"/>
      <c r="H102" s="537"/>
      <c r="I102" s="537"/>
      <c r="J102" s="537"/>
      <c r="K102" s="537"/>
      <c r="L102" s="537"/>
      <c r="M102" s="537"/>
      <c r="N102" s="537"/>
      <c r="O102" s="176">
        <f t="shared" si="1"/>
        <v>95</v>
      </c>
      <c r="P102" s="520" t="s">
        <v>189</v>
      </c>
      <c r="Q102" s="520"/>
      <c r="R102" s="520"/>
      <c r="S102" s="520"/>
      <c r="T102" s="535" t="s">
        <v>189</v>
      </c>
      <c r="U102" s="536"/>
      <c r="V102" s="520" t="s">
        <v>189</v>
      </c>
      <c r="W102" s="520"/>
      <c r="X102" s="520" t="s">
        <v>189</v>
      </c>
      <c r="Y102" s="520"/>
      <c r="Z102" s="520" t="s">
        <v>189</v>
      </c>
      <c r="AA102" s="520"/>
      <c r="AB102" s="520" t="s">
        <v>189</v>
      </c>
      <c r="AC102" s="520"/>
      <c r="AD102" s="520"/>
      <c r="AE102" s="520" t="s">
        <v>189</v>
      </c>
      <c r="AF102" s="520"/>
      <c r="AG102" s="535" t="s">
        <v>189</v>
      </c>
      <c r="AH102" s="536"/>
      <c r="AI102" s="524" t="s">
        <v>189</v>
      </c>
      <c r="AJ102" s="524"/>
      <c r="AK102" s="520" t="s">
        <v>189</v>
      </c>
      <c r="AL102" s="520"/>
      <c r="AM102" s="520" t="s">
        <v>189</v>
      </c>
      <c r="AN102" s="520"/>
      <c r="AO102" s="520"/>
      <c r="AP102" s="520" t="s">
        <v>189</v>
      </c>
      <c r="AQ102" s="520"/>
      <c r="AR102" s="520" t="s">
        <v>189</v>
      </c>
      <c r="AS102" s="520"/>
      <c r="AT102" s="520" t="s">
        <v>189</v>
      </c>
      <c r="AU102" s="520"/>
      <c r="AV102" s="520" t="s">
        <v>189</v>
      </c>
      <c r="AW102" s="520"/>
      <c r="AX102" s="520" t="s">
        <v>189</v>
      </c>
      <c r="AY102" s="520"/>
      <c r="AZ102" s="520" t="s">
        <v>189</v>
      </c>
      <c r="BA102" s="520"/>
      <c r="BB102" s="524" t="s">
        <v>189</v>
      </c>
      <c r="BC102" s="524"/>
      <c r="BD102" s="520" t="s">
        <v>189</v>
      </c>
      <c r="BE102" s="520"/>
    </row>
    <row r="103" spans="1:57">
      <c r="A103" s="538" t="s">
        <v>567</v>
      </c>
      <c r="B103" s="538"/>
      <c r="C103" s="538"/>
      <c r="D103" s="538"/>
      <c r="E103" s="538"/>
      <c r="F103" s="538"/>
      <c r="G103" s="538"/>
      <c r="H103" s="538"/>
      <c r="I103" s="538"/>
      <c r="J103" s="538"/>
      <c r="K103" s="538"/>
      <c r="L103" s="538"/>
      <c r="M103" s="538"/>
      <c r="N103" s="538"/>
      <c r="O103" s="176">
        <f t="shared" si="1"/>
        <v>96</v>
      </c>
      <c r="P103" s="520" t="s">
        <v>189</v>
      </c>
      <c r="Q103" s="520"/>
      <c r="R103" s="520"/>
      <c r="S103" s="520"/>
      <c r="T103" s="535" t="s">
        <v>189</v>
      </c>
      <c r="U103" s="536"/>
      <c r="V103" s="520" t="s">
        <v>189</v>
      </c>
      <c r="W103" s="520"/>
      <c r="X103" s="520" t="s">
        <v>189</v>
      </c>
      <c r="Y103" s="520"/>
      <c r="Z103" s="520" t="s">
        <v>189</v>
      </c>
      <c r="AA103" s="520"/>
      <c r="AB103" s="520" t="s">
        <v>189</v>
      </c>
      <c r="AC103" s="520"/>
      <c r="AD103" s="520"/>
      <c r="AE103" s="520" t="s">
        <v>189</v>
      </c>
      <c r="AF103" s="520"/>
      <c r="AG103" s="535" t="s">
        <v>189</v>
      </c>
      <c r="AH103" s="536"/>
      <c r="AI103" s="524" t="s">
        <v>189</v>
      </c>
      <c r="AJ103" s="524"/>
      <c r="AK103" s="520" t="s">
        <v>189</v>
      </c>
      <c r="AL103" s="520"/>
      <c r="AM103" s="520" t="s">
        <v>189</v>
      </c>
      <c r="AN103" s="520"/>
      <c r="AO103" s="520"/>
      <c r="AP103" s="520" t="s">
        <v>189</v>
      </c>
      <c r="AQ103" s="520"/>
      <c r="AR103" s="520" t="s">
        <v>189</v>
      </c>
      <c r="AS103" s="520"/>
      <c r="AT103" s="520" t="s">
        <v>189</v>
      </c>
      <c r="AU103" s="520"/>
      <c r="AV103" s="520" t="s">
        <v>189</v>
      </c>
      <c r="AW103" s="520"/>
      <c r="AX103" s="520" t="s">
        <v>189</v>
      </c>
      <c r="AY103" s="520"/>
      <c r="AZ103" s="520" t="s">
        <v>189</v>
      </c>
      <c r="BA103" s="520"/>
      <c r="BB103" s="524" t="s">
        <v>189</v>
      </c>
      <c r="BC103" s="524"/>
      <c r="BD103" s="520" t="s">
        <v>189</v>
      </c>
      <c r="BE103" s="520"/>
    </row>
    <row r="104" spans="1:57">
      <c r="A104" s="537" t="s">
        <v>283</v>
      </c>
      <c r="B104" s="537"/>
      <c r="C104" s="537"/>
      <c r="D104" s="537"/>
      <c r="E104" s="537"/>
      <c r="F104" s="537"/>
      <c r="G104" s="537"/>
      <c r="H104" s="537"/>
      <c r="I104" s="537"/>
      <c r="J104" s="537"/>
      <c r="K104" s="537"/>
      <c r="L104" s="537"/>
      <c r="M104" s="537"/>
      <c r="N104" s="537"/>
      <c r="O104" s="176">
        <f t="shared" si="1"/>
        <v>97</v>
      </c>
      <c r="P104" s="520" t="s">
        <v>189</v>
      </c>
      <c r="Q104" s="520"/>
      <c r="R104" s="520"/>
      <c r="S104" s="520"/>
      <c r="T104" s="535" t="s">
        <v>189</v>
      </c>
      <c r="U104" s="536"/>
      <c r="V104" s="520" t="s">
        <v>189</v>
      </c>
      <c r="W104" s="520"/>
      <c r="X104" s="520" t="s">
        <v>189</v>
      </c>
      <c r="Y104" s="520"/>
      <c r="Z104" s="520" t="s">
        <v>189</v>
      </c>
      <c r="AA104" s="520"/>
      <c r="AB104" s="520" t="s">
        <v>189</v>
      </c>
      <c r="AC104" s="520"/>
      <c r="AD104" s="520"/>
      <c r="AE104" s="520" t="s">
        <v>189</v>
      </c>
      <c r="AF104" s="520"/>
      <c r="AG104" s="535" t="s">
        <v>189</v>
      </c>
      <c r="AH104" s="536"/>
      <c r="AI104" s="524" t="s">
        <v>189</v>
      </c>
      <c r="AJ104" s="524"/>
      <c r="AK104" s="520" t="s">
        <v>189</v>
      </c>
      <c r="AL104" s="520"/>
      <c r="AM104" s="520" t="s">
        <v>189</v>
      </c>
      <c r="AN104" s="520"/>
      <c r="AO104" s="520"/>
      <c r="AP104" s="520" t="s">
        <v>189</v>
      </c>
      <c r="AQ104" s="520"/>
      <c r="AR104" s="520" t="s">
        <v>189</v>
      </c>
      <c r="AS104" s="520"/>
      <c r="AT104" s="520" t="s">
        <v>189</v>
      </c>
      <c r="AU104" s="520"/>
      <c r="AV104" s="520" t="s">
        <v>189</v>
      </c>
      <c r="AW104" s="520"/>
      <c r="AX104" s="520" t="s">
        <v>189</v>
      </c>
      <c r="AY104" s="520"/>
      <c r="AZ104" s="520" t="s">
        <v>189</v>
      </c>
      <c r="BA104" s="520"/>
      <c r="BB104" s="524" t="s">
        <v>189</v>
      </c>
      <c r="BC104" s="524"/>
      <c r="BD104" s="520" t="s">
        <v>189</v>
      </c>
      <c r="BE104" s="520"/>
    </row>
    <row r="105" spans="1:57">
      <c r="A105" s="537" t="s">
        <v>284</v>
      </c>
      <c r="B105" s="537"/>
      <c r="C105" s="537"/>
      <c r="D105" s="537"/>
      <c r="E105" s="537"/>
      <c r="F105" s="537"/>
      <c r="G105" s="537"/>
      <c r="H105" s="537"/>
      <c r="I105" s="537"/>
      <c r="J105" s="537"/>
      <c r="K105" s="537"/>
      <c r="L105" s="537"/>
      <c r="M105" s="537"/>
      <c r="N105" s="537"/>
      <c r="O105" s="176">
        <f t="shared" si="1"/>
        <v>98</v>
      </c>
      <c r="P105" s="520" t="s">
        <v>189</v>
      </c>
      <c r="Q105" s="520"/>
      <c r="R105" s="520"/>
      <c r="S105" s="520"/>
      <c r="T105" s="535" t="s">
        <v>189</v>
      </c>
      <c r="U105" s="536"/>
      <c r="V105" s="520" t="s">
        <v>189</v>
      </c>
      <c r="W105" s="520"/>
      <c r="X105" s="520" t="s">
        <v>189</v>
      </c>
      <c r="Y105" s="520"/>
      <c r="Z105" s="520" t="s">
        <v>189</v>
      </c>
      <c r="AA105" s="520"/>
      <c r="AB105" s="520" t="s">
        <v>189</v>
      </c>
      <c r="AC105" s="520"/>
      <c r="AD105" s="520"/>
      <c r="AE105" s="520" t="s">
        <v>189</v>
      </c>
      <c r="AF105" s="520"/>
      <c r="AG105" s="535" t="s">
        <v>189</v>
      </c>
      <c r="AH105" s="536"/>
      <c r="AI105" s="524" t="s">
        <v>189</v>
      </c>
      <c r="AJ105" s="524"/>
      <c r="AK105" s="520" t="s">
        <v>189</v>
      </c>
      <c r="AL105" s="520"/>
      <c r="AM105" s="520" t="s">
        <v>189</v>
      </c>
      <c r="AN105" s="520"/>
      <c r="AO105" s="520"/>
      <c r="AP105" s="520" t="s">
        <v>189</v>
      </c>
      <c r="AQ105" s="520"/>
      <c r="AR105" s="520" t="s">
        <v>189</v>
      </c>
      <c r="AS105" s="520"/>
      <c r="AT105" s="520" t="s">
        <v>189</v>
      </c>
      <c r="AU105" s="520"/>
      <c r="AV105" s="520" t="s">
        <v>189</v>
      </c>
      <c r="AW105" s="520"/>
      <c r="AX105" s="520" t="s">
        <v>189</v>
      </c>
      <c r="AY105" s="520"/>
      <c r="AZ105" s="520" t="s">
        <v>189</v>
      </c>
      <c r="BA105" s="520"/>
      <c r="BB105" s="524" t="s">
        <v>189</v>
      </c>
      <c r="BC105" s="524"/>
      <c r="BD105" s="520" t="s">
        <v>189</v>
      </c>
      <c r="BE105" s="520"/>
    </row>
    <row r="106" spans="1:57">
      <c r="A106" s="537" t="s">
        <v>285</v>
      </c>
      <c r="B106" s="537"/>
      <c r="C106" s="537"/>
      <c r="D106" s="537"/>
      <c r="E106" s="537"/>
      <c r="F106" s="537"/>
      <c r="G106" s="537"/>
      <c r="H106" s="537"/>
      <c r="I106" s="537"/>
      <c r="J106" s="537"/>
      <c r="K106" s="537"/>
      <c r="L106" s="537"/>
      <c r="M106" s="537"/>
      <c r="N106" s="537"/>
      <c r="O106" s="176">
        <f t="shared" si="1"/>
        <v>99</v>
      </c>
      <c r="P106" s="520" t="s">
        <v>189</v>
      </c>
      <c r="Q106" s="520"/>
      <c r="R106" s="520"/>
      <c r="S106" s="520"/>
      <c r="T106" s="535" t="s">
        <v>189</v>
      </c>
      <c r="U106" s="536"/>
      <c r="V106" s="520" t="s">
        <v>189</v>
      </c>
      <c r="W106" s="520"/>
      <c r="X106" s="520" t="s">
        <v>189</v>
      </c>
      <c r="Y106" s="520"/>
      <c r="Z106" s="520" t="s">
        <v>189</v>
      </c>
      <c r="AA106" s="520"/>
      <c r="AB106" s="520" t="s">
        <v>189</v>
      </c>
      <c r="AC106" s="520"/>
      <c r="AD106" s="520"/>
      <c r="AE106" s="520" t="s">
        <v>189</v>
      </c>
      <c r="AF106" s="520"/>
      <c r="AG106" s="535" t="s">
        <v>189</v>
      </c>
      <c r="AH106" s="536"/>
      <c r="AI106" s="524" t="s">
        <v>189</v>
      </c>
      <c r="AJ106" s="524"/>
      <c r="AK106" s="520" t="s">
        <v>189</v>
      </c>
      <c r="AL106" s="520"/>
      <c r="AM106" s="520" t="s">
        <v>189</v>
      </c>
      <c r="AN106" s="520"/>
      <c r="AO106" s="520"/>
      <c r="AP106" s="520" t="s">
        <v>189</v>
      </c>
      <c r="AQ106" s="520"/>
      <c r="AR106" s="520" t="s">
        <v>189</v>
      </c>
      <c r="AS106" s="520"/>
      <c r="AT106" s="520" t="s">
        <v>189</v>
      </c>
      <c r="AU106" s="520"/>
      <c r="AV106" s="520" t="s">
        <v>189</v>
      </c>
      <c r="AW106" s="520"/>
      <c r="AX106" s="520" t="s">
        <v>189</v>
      </c>
      <c r="AY106" s="520"/>
      <c r="AZ106" s="520" t="s">
        <v>189</v>
      </c>
      <c r="BA106" s="520"/>
      <c r="BB106" s="524" t="s">
        <v>1077</v>
      </c>
      <c r="BC106" s="524"/>
      <c r="BD106" s="520" t="s">
        <v>1077</v>
      </c>
      <c r="BE106" s="520"/>
    </row>
    <row r="107" spans="1:57">
      <c r="A107" s="537" t="s">
        <v>286</v>
      </c>
      <c r="B107" s="537"/>
      <c r="C107" s="537"/>
      <c r="D107" s="537"/>
      <c r="E107" s="537"/>
      <c r="F107" s="537"/>
      <c r="G107" s="537"/>
      <c r="H107" s="537"/>
      <c r="I107" s="537"/>
      <c r="J107" s="537"/>
      <c r="K107" s="537"/>
      <c r="L107" s="537"/>
      <c r="M107" s="537"/>
      <c r="N107" s="537"/>
      <c r="O107" s="176">
        <f t="shared" si="1"/>
        <v>100</v>
      </c>
      <c r="P107" s="520" t="s">
        <v>189</v>
      </c>
      <c r="Q107" s="520"/>
      <c r="R107" s="520"/>
      <c r="S107" s="520"/>
      <c r="T107" s="535" t="s">
        <v>189</v>
      </c>
      <c r="U107" s="536"/>
      <c r="V107" s="520" t="s">
        <v>189</v>
      </c>
      <c r="W107" s="520"/>
      <c r="X107" s="520" t="s">
        <v>189</v>
      </c>
      <c r="Y107" s="520"/>
      <c r="Z107" s="520" t="s">
        <v>189</v>
      </c>
      <c r="AA107" s="520"/>
      <c r="AB107" s="520" t="s">
        <v>189</v>
      </c>
      <c r="AC107" s="520"/>
      <c r="AD107" s="520"/>
      <c r="AE107" s="520" t="s">
        <v>189</v>
      </c>
      <c r="AF107" s="520"/>
      <c r="AG107" s="535" t="s">
        <v>189</v>
      </c>
      <c r="AH107" s="536"/>
      <c r="AI107" s="524" t="s">
        <v>189</v>
      </c>
      <c r="AJ107" s="524"/>
      <c r="AK107" s="520" t="s">
        <v>189</v>
      </c>
      <c r="AL107" s="520"/>
      <c r="AM107" s="520" t="s">
        <v>189</v>
      </c>
      <c r="AN107" s="520"/>
      <c r="AO107" s="520"/>
      <c r="AP107" s="520" t="s">
        <v>189</v>
      </c>
      <c r="AQ107" s="520"/>
      <c r="AR107" s="520" t="s">
        <v>189</v>
      </c>
      <c r="AS107" s="520"/>
      <c r="AT107" s="520" t="s">
        <v>189</v>
      </c>
      <c r="AU107" s="520"/>
      <c r="AV107" s="520" t="s">
        <v>189</v>
      </c>
      <c r="AW107" s="520"/>
      <c r="AX107" s="520" t="s">
        <v>189</v>
      </c>
      <c r="AY107" s="520"/>
      <c r="AZ107" s="520" t="s">
        <v>189</v>
      </c>
      <c r="BA107" s="520"/>
      <c r="BB107" s="524" t="s">
        <v>189</v>
      </c>
      <c r="BC107" s="524"/>
      <c r="BD107" s="520" t="s">
        <v>189</v>
      </c>
      <c r="BE107" s="520"/>
    </row>
    <row r="108" spans="1:57">
      <c r="A108" s="537" t="s">
        <v>287</v>
      </c>
      <c r="B108" s="537"/>
      <c r="C108" s="537"/>
      <c r="D108" s="537"/>
      <c r="E108" s="537"/>
      <c r="F108" s="537"/>
      <c r="G108" s="537"/>
      <c r="H108" s="537"/>
      <c r="I108" s="537"/>
      <c r="J108" s="537"/>
      <c r="K108" s="537"/>
      <c r="L108" s="537"/>
      <c r="M108" s="537"/>
      <c r="N108" s="537"/>
      <c r="O108" s="176">
        <f t="shared" si="1"/>
        <v>101</v>
      </c>
      <c r="P108" s="520" t="s">
        <v>189</v>
      </c>
      <c r="Q108" s="520"/>
      <c r="R108" s="520"/>
      <c r="S108" s="520"/>
      <c r="T108" s="535" t="s">
        <v>189</v>
      </c>
      <c r="U108" s="536"/>
      <c r="V108" s="520" t="s">
        <v>189</v>
      </c>
      <c r="W108" s="520"/>
      <c r="X108" s="520" t="s">
        <v>189</v>
      </c>
      <c r="Y108" s="520"/>
      <c r="Z108" s="520" t="s">
        <v>189</v>
      </c>
      <c r="AA108" s="520"/>
      <c r="AB108" s="520" t="s">
        <v>189</v>
      </c>
      <c r="AC108" s="520"/>
      <c r="AD108" s="520"/>
      <c r="AE108" s="520" t="s">
        <v>189</v>
      </c>
      <c r="AF108" s="520"/>
      <c r="AG108" s="535" t="s">
        <v>189</v>
      </c>
      <c r="AH108" s="536"/>
      <c r="AI108" s="524" t="s">
        <v>189</v>
      </c>
      <c r="AJ108" s="524"/>
      <c r="AK108" s="520" t="s">
        <v>189</v>
      </c>
      <c r="AL108" s="520"/>
      <c r="AM108" s="520" t="s">
        <v>189</v>
      </c>
      <c r="AN108" s="520"/>
      <c r="AO108" s="520"/>
      <c r="AP108" s="520" t="s">
        <v>189</v>
      </c>
      <c r="AQ108" s="520"/>
      <c r="AR108" s="520" t="s">
        <v>189</v>
      </c>
      <c r="AS108" s="520"/>
      <c r="AT108" s="520" t="s">
        <v>189</v>
      </c>
      <c r="AU108" s="520"/>
      <c r="AV108" s="520" t="s">
        <v>189</v>
      </c>
      <c r="AW108" s="520"/>
      <c r="AX108" s="520" t="s">
        <v>189</v>
      </c>
      <c r="AY108" s="520"/>
      <c r="AZ108" s="520" t="s">
        <v>189</v>
      </c>
      <c r="BA108" s="520"/>
      <c r="BB108" s="524" t="s">
        <v>189</v>
      </c>
      <c r="BC108" s="524"/>
      <c r="BD108" s="520" t="s">
        <v>189</v>
      </c>
      <c r="BE108" s="520"/>
    </row>
    <row r="109" spans="1:57">
      <c r="A109" s="537" t="s">
        <v>288</v>
      </c>
      <c r="B109" s="537"/>
      <c r="C109" s="537"/>
      <c r="D109" s="537"/>
      <c r="E109" s="537"/>
      <c r="F109" s="537"/>
      <c r="G109" s="537"/>
      <c r="H109" s="537"/>
      <c r="I109" s="537"/>
      <c r="J109" s="537"/>
      <c r="K109" s="537"/>
      <c r="L109" s="537"/>
      <c r="M109" s="537"/>
      <c r="N109" s="537"/>
      <c r="O109" s="176">
        <f t="shared" si="1"/>
        <v>102</v>
      </c>
      <c r="P109" s="520" t="s">
        <v>189</v>
      </c>
      <c r="Q109" s="520"/>
      <c r="R109" s="520"/>
      <c r="S109" s="520"/>
      <c r="T109" s="535" t="s">
        <v>189</v>
      </c>
      <c r="U109" s="536"/>
      <c r="V109" s="520" t="s">
        <v>189</v>
      </c>
      <c r="W109" s="520"/>
      <c r="X109" s="520" t="s">
        <v>189</v>
      </c>
      <c r="Y109" s="520"/>
      <c r="Z109" s="520" t="s">
        <v>189</v>
      </c>
      <c r="AA109" s="520"/>
      <c r="AB109" s="520" t="s">
        <v>189</v>
      </c>
      <c r="AC109" s="520"/>
      <c r="AD109" s="520"/>
      <c r="AE109" s="520" t="s">
        <v>189</v>
      </c>
      <c r="AF109" s="520"/>
      <c r="AG109" s="535" t="s">
        <v>189</v>
      </c>
      <c r="AH109" s="536"/>
      <c r="AI109" s="524" t="s">
        <v>189</v>
      </c>
      <c r="AJ109" s="524"/>
      <c r="AK109" s="520" t="s">
        <v>189</v>
      </c>
      <c r="AL109" s="520"/>
      <c r="AM109" s="520" t="s">
        <v>189</v>
      </c>
      <c r="AN109" s="520"/>
      <c r="AO109" s="520"/>
      <c r="AP109" s="520" t="s">
        <v>189</v>
      </c>
      <c r="AQ109" s="520"/>
      <c r="AR109" s="520" t="s">
        <v>189</v>
      </c>
      <c r="AS109" s="520"/>
      <c r="AT109" s="520" t="s">
        <v>189</v>
      </c>
      <c r="AU109" s="520"/>
      <c r="AV109" s="520" t="s">
        <v>189</v>
      </c>
      <c r="AW109" s="520"/>
      <c r="AX109" s="520" t="s">
        <v>189</v>
      </c>
      <c r="AY109" s="520"/>
      <c r="AZ109" s="520" t="s">
        <v>189</v>
      </c>
      <c r="BA109" s="520"/>
      <c r="BB109" s="524" t="s">
        <v>189</v>
      </c>
      <c r="BC109" s="524"/>
      <c r="BD109" s="520" t="s">
        <v>189</v>
      </c>
      <c r="BE109" s="520"/>
    </row>
    <row r="110" spans="1:57">
      <c r="A110" s="537" t="s">
        <v>289</v>
      </c>
      <c r="B110" s="537"/>
      <c r="C110" s="537"/>
      <c r="D110" s="537"/>
      <c r="E110" s="537"/>
      <c r="F110" s="537"/>
      <c r="G110" s="537"/>
      <c r="H110" s="537"/>
      <c r="I110" s="537"/>
      <c r="J110" s="537"/>
      <c r="K110" s="537"/>
      <c r="L110" s="537"/>
      <c r="M110" s="537"/>
      <c r="N110" s="537"/>
      <c r="O110" s="176">
        <f t="shared" si="1"/>
        <v>103</v>
      </c>
      <c r="P110" s="520" t="s">
        <v>189</v>
      </c>
      <c r="Q110" s="520"/>
      <c r="R110" s="520"/>
      <c r="S110" s="520"/>
      <c r="T110" s="535" t="s">
        <v>189</v>
      </c>
      <c r="U110" s="536"/>
      <c r="V110" s="520" t="s">
        <v>189</v>
      </c>
      <c r="W110" s="520"/>
      <c r="X110" s="520" t="s">
        <v>189</v>
      </c>
      <c r="Y110" s="520"/>
      <c r="Z110" s="520" t="s">
        <v>189</v>
      </c>
      <c r="AA110" s="520"/>
      <c r="AB110" s="520" t="s">
        <v>189</v>
      </c>
      <c r="AC110" s="520"/>
      <c r="AD110" s="520"/>
      <c r="AE110" s="520" t="s">
        <v>189</v>
      </c>
      <c r="AF110" s="520"/>
      <c r="AG110" s="535" t="s">
        <v>189</v>
      </c>
      <c r="AH110" s="536"/>
      <c r="AI110" s="524" t="s">
        <v>189</v>
      </c>
      <c r="AJ110" s="524"/>
      <c r="AK110" s="520" t="s">
        <v>189</v>
      </c>
      <c r="AL110" s="520"/>
      <c r="AM110" s="520" t="s">
        <v>189</v>
      </c>
      <c r="AN110" s="520"/>
      <c r="AO110" s="520"/>
      <c r="AP110" s="520" t="s">
        <v>189</v>
      </c>
      <c r="AQ110" s="520"/>
      <c r="AR110" s="520" t="s">
        <v>189</v>
      </c>
      <c r="AS110" s="520"/>
      <c r="AT110" s="520" t="s">
        <v>189</v>
      </c>
      <c r="AU110" s="520"/>
      <c r="AV110" s="520" t="s">
        <v>189</v>
      </c>
      <c r="AW110" s="520"/>
      <c r="AX110" s="520" t="s">
        <v>189</v>
      </c>
      <c r="AY110" s="520"/>
      <c r="AZ110" s="520" t="s">
        <v>189</v>
      </c>
      <c r="BA110" s="520"/>
      <c r="BB110" s="524" t="s">
        <v>189</v>
      </c>
      <c r="BC110" s="524"/>
      <c r="BD110" s="520" t="s">
        <v>189</v>
      </c>
      <c r="BE110" s="520"/>
    </row>
    <row r="111" spans="1:57">
      <c r="A111" s="537" t="s">
        <v>290</v>
      </c>
      <c r="B111" s="537"/>
      <c r="C111" s="537"/>
      <c r="D111" s="537"/>
      <c r="E111" s="537"/>
      <c r="F111" s="537"/>
      <c r="G111" s="537"/>
      <c r="H111" s="537"/>
      <c r="I111" s="537"/>
      <c r="J111" s="537"/>
      <c r="K111" s="537"/>
      <c r="L111" s="537"/>
      <c r="M111" s="537"/>
      <c r="N111" s="537"/>
      <c r="O111" s="176">
        <f t="shared" si="1"/>
        <v>104</v>
      </c>
      <c r="P111" s="520" t="s">
        <v>189</v>
      </c>
      <c r="Q111" s="520"/>
      <c r="R111" s="520"/>
      <c r="S111" s="520"/>
      <c r="T111" s="535" t="s">
        <v>189</v>
      </c>
      <c r="U111" s="536"/>
      <c r="V111" s="520" t="s">
        <v>189</v>
      </c>
      <c r="W111" s="520"/>
      <c r="X111" s="520" t="s">
        <v>189</v>
      </c>
      <c r="Y111" s="520"/>
      <c r="Z111" s="520" t="s">
        <v>189</v>
      </c>
      <c r="AA111" s="520"/>
      <c r="AB111" s="520" t="s">
        <v>189</v>
      </c>
      <c r="AC111" s="520"/>
      <c r="AD111" s="520"/>
      <c r="AE111" s="520" t="s">
        <v>189</v>
      </c>
      <c r="AF111" s="520"/>
      <c r="AG111" s="535" t="s">
        <v>189</v>
      </c>
      <c r="AH111" s="536"/>
      <c r="AI111" s="524" t="s">
        <v>189</v>
      </c>
      <c r="AJ111" s="524"/>
      <c r="AK111" s="520" t="s">
        <v>189</v>
      </c>
      <c r="AL111" s="520"/>
      <c r="AM111" s="520" t="s">
        <v>189</v>
      </c>
      <c r="AN111" s="520"/>
      <c r="AO111" s="520"/>
      <c r="AP111" s="520" t="s">
        <v>189</v>
      </c>
      <c r="AQ111" s="520"/>
      <c r="AR111" s="520" t="s">
        <v>189</v>
      </c>
      <c r="AS111" s="520"/>
      <c r="AT111" s="520" t="s">
        <v>189</v>
      </c>
      <c r="AU111" s="520"/>
      <c r="AV111" s="520" t="s">
        <v>189</v>
      </c>
      <c r="AW111" s="520"/>
      <c r="AX111" s="520" t="s">
        <v>189</v>
      </c>
      <c r="AY111" s="520"/>
      <c r="AZ111" s="520" t="s">
        <v>189</v>
      </c>
      <c r="BA111" s="520"/>
      <c r="BB111" s="524" t="s">
        <v>189</v>
      </c>
      <c r="BC111" s="524"/>
      <c r="BD111" s="520" t="s">
        <v>189</v>
      </c>
      <c r="BE111" s="520"/>
    </row>
    <row r="112" spans="1:57">
      <c r="A112" s="537" t="s">
        <v>291</v>
      </c>
      <c r="B112" s="537"/>
      <c r="C112" s="537"/>
      <c r="D112" s="537"/>
      <c r="E112" s="537"/>
      <c r="F112" s="537"/>
      <c r="G112" s="537"/>
      <c r="H112" s="537"/>
      <c r="I112" s="537"/>
      <c r="J112" s="537"/>
      <c r="K112" s="537"/>
      <c r="L112" s="537"/>
      <c r="M112" s="537"/>
      <c r="N112" s="537"/>
      <c r="O112" s="176">
        <f t="shared" si="1"/>
        <v>105</v>
      </c>
      <c r="P112" s="520" t="s">
        <v>189</v>
      </c>
      <c r="Q112" s="520"/>
      <c r="R112" s="520"/>
      <c r="S112" s="520"/>
      <c r="T112" s="535" t="s">
        <v>189</v>
      </c>
      <c r="U112" s="536"/>
      <c r="V112" s="520" t="s">
        <v>189</v>
      </c>
      <c r="W112" s="520"/>
      <c r="X112" s="520" t="s">
        <v>189</v>
      </c>
      <c r="Y112" s="520"/>
      <c r="Z112" s="520" t="s">
        <v>189</v>
      </c>
      <c r="AA112" s="520"/>
      <c r="AB112" s="520" t="s">
        <v>189</v>
      </c>
      <c r="AC112" s="520"/>
      <c r="AD112" s="520"/>
      <c r="AE112" s="520" t="s">
        <v>189</v>
      </c>
      <c r="AF112" s="520"/>
      <c r="AG112" s="535" t="s">
        <v>189</v>
      </c>
      <c r="AH112" s="536"/>
      <c r="AI112" s="524" t="s">
        <v>189</v>
      </c>
      <c r="AJ112" s="524"/>
      <c r="AK112" s="520" t="s">
        <v>189</v>
      </c>
      <c r="AL112" s="520"/>
      <c r="AM112" s="520" t="s">
        <v>189</v>
      </c>
      <c r="AN112" s="520"/>
      <c r="AO112" s="520"/>
      <c r="AP112" s="520" t="s">
        <v>189</v>
      </c>
      <c r="AQ112" s="520"/>
      <c r="AR112" s="520" t="s">
        <v>189</v>
      </c>
      <c r="AS112" s="520"/>
      <c r="AT112" s="520" t="s">
        <v>189</v>
      </c>
      <c r="AU112" s="520"/>
      <c r="AV112" s="520" t="s">
        <v>189</v>
      </c>
      <c r="AW112" s="520"/>
      <c r="AX112" s="520" t="s">
        <v>189</v>
      </c>
      <c r="AY112" s="520"/>
      <c r="AZ112" s="520" t="s">
        <v>189</v>
      </c>
      <c r="BA112" s="520"/>
      <c r="BB112" s="524" t="s">
        <v>189</v>
      </c>
      <c r="BC112" s="524"/>
      <c r="BD112" s="520" t="s">
        <v>189</v>
      </c>
      <c r="BE112" s="520"/>
    </row>
    <row r="113" spans="1:57">
      <c r="A113" s="537" t="s">
        <v>292</v>
      </c>
      <c r="B113" s="537"/>
      <c r="C113" s="537"/>
      <c r="D113" s="537"/>
      <c r="E113" s="537"/>
      <c r="F113" s="537"/>
      <c r="G113" s="537"/>
      <c r="H113" s="537"/>
      <c r="I113" s="537"/>
      <c r="J113" s="537"/>
      <c r="K113" s="537"/>
      <c r="L113" s="537"/>
      <c r="M113" s="537"/>
      <c r="N113" s="537"/>
      <c r="O113" s="176">
        <f t="shared" si="1"/>
        <v>106</v>
      </c>
      <c r="P113" s="520" t="s">
        <v>189</v>
      </c>
      <c r="Q113" s="520"/>
      <c r="R113" s="520"/>
      <c r="S113" s="520"/>
      <c r="T113" s="535" t="s">
        <v>189</v>
      </c>
      <c r="U113" s="536"/>
      <c r="V113" s="520" t="s">
        <v>189</v>
      </c>
      <c r="W113" s="520"/>
      <c r="X113" s="520" t="s">
        <v>189</v>
      </c>
      <c r="Y113" s="520"/>
      <c r="Z113" s="520" t="s">
        <v>189</v>
      </c>
      <c r="AA113" s="520"/>
      <c r="AB113" s="520" t="s">
        <v>189</v>
      </c>
      <c r="AC113" s="520"/>
      <c r="AD113" s="520"/>
      <c r="AE113" s="520" t="s">
        <v>189</v>
      </c>
      <c r="AF113" s="520"/>
      <c r="AG113" s="535" t="s">
        <v>189</v>
      </c>
      <c r="AH113" s="536"/>
      <c r="AI113" s="524" t="s">
        <v>189</v>
      </c>
      <c r="AJ113" s="524"/>
      <c r="AK113" s="520" t="s">
        <v>189</v>
      </c>
      <c r="AL113" s="520"/>
      <c r="AM113" s="520" t="s">
        <v>189</v>
      </c>
      <c r="AN113" s="520"/>
      <c r="AO113" s="520"/>
      <c r="AP113" s="520" t="s">
        <v>189</v>
      </c>
      <c r="AQ113" s="520"/>
      <c r="AR113" s="520" t="s">
        <v>189</v>
      </c>
      <c r="AS113" s="520"/>
      <c r="AT113" s="520" t="s">
        <v>189</v>
      </c>
      <c r="AU113" s="520"/>
      <c r="AV113" s="520" t="s">
        <v>189</v>
      </c>
      <c r="AW113" s="520"/>
      <c r="AX113" s="520" t="s">
        <v>189</v>
      </c>
      <c r="AY113" s="520"/>
      <c r="AZ113" s="520" t="s">
        <v>189</v>
      </c>
      <c r="BA113" s="520"/>
      <c r="BB113" s="524" t="s">
        <v>189</v>
      </c>
      <c r="BC113" s="524"/>
      <c r="BD113" s="520" t="s">
        <v>189</v>
      </c>
      <c r="BE113" s="520"/>
    </row>
    <row r="114" spans="1:57">
      <c r="A114" s="537" t="s">
        <v>293</v>
      </c>
      <c r="B114" s="537"/>
      <c r="C114" s="537"/>
      <c r="D114" s="537"/>
      <c r="E114" s="537"/>
      <c r="F114" s="537"/>
      <c r="G114" s="537"/>
      <c r="H114" s="537"/>
      <c r="I114" s="537"/>
      <c r="J114" s="537"/>
      <c r="K114" s="537"/>
      <c r="L114" s="537"/>
      <c r="M114" s="537"/>
      <c r="N114" s="537"/>
      <c r="O114" s="176">
        <f t="shared" si="1"/>
        <v>107</v>
      </c>
      <c r="P114" s="520" t="s">
        <v>189</v>
      </c>
      <c r="Q114" s="520"/>
      <c r="R114" s="520"/>
      <c r="S114" s="520"/>
      <c r="T114" s="535" t="s">
        <v>189</v>
      </c>
      <c r="U114" s="536"/>
      <c r="V114" s="520" t="s">
        <v>189</v>
      </c>
      <c r="W114" s="520"/>
      <c r="X114" s="520" t="s">
        <v>189</v>
      </c>
      <c r="Y114" s="520"/>
      <c r="Z114" s="520" t="s">
        <v>189</v>
      </c>
      <c r="AA114" s="520"/>
      <c r="AB114" s="520" t="s">
        <v>189</v>
      </c>
      <c r="AC114" s="520"/>
      <c r="AD114" s="520"/>
      <c r="AE114" s="520" t="s">
        <v>189</v>
      </c>
      <c r="AF114" s="520"/>
      <c r="AG114" s="535" t="s">
        <v>189</v>
      </c>
      <c r="AH114" s="536"/>
      <c r="AI114" s="524" t="s">
        <v>189</v>
      </c>
      <c r="AJ114" s="524"/>
      <c r="AK114" s="520" t="s">
        <v>189</v>
      </c>
      <c r="AL114" s="520"/>
      <c r="AM114" s="520" t="s">
        <v>189</v>
      </c>
      <c r="AN114" s="520"/>
      <c r="AO114" s="520"/>
      <c r="AP114" s="520" t="s">
        <v>189</v>
      </c>
      <c r="AQ114" s="520"/>
      <c r="AR114" s="520" t="s">
        <v>189</v>
      </c>
      <c r="AS114" s="520"/>
      <c r="AT114" s="520" t="s">
        <v>189</v>
      </c>
      <c r="AU114" s="520"/>
      <c r="AV114" s="520" t="s">
        <v>189</v>
      </c>
      <c r="AW114" s="520"/>
      <c r="AX114" s="520" t="s">
        <v>189</v>
      </c>
      <c r="AY114" s="520"/>
      <c r="AZ114" s="520" t="s">
        <v>189</v>
      </c>
      <c r="BA114" s="520"/>
      <c r="BB114" s="524" t="s">
        <v>189</v>
      </c>
      <c r="BC114" s="524"/>
      <c r="BD114" s="520" t="s">
        <v>189</v>
      </c>
      <c r="BE114" s="520"/>
    </row>
    <row r="115" spans="1:57">
      <c r="A115" s="537" t="s">
        <v>294</v>
      </c>
      <c r="B115" s="537"/>
      <c r="C115" s="537"/>
      <c r="D115" s="537"/>
      <c r="E115" s="537"/>
      <c r="F115" s="537"/>
      <c r="G115" s="537"/>
      <c r="H115" s="537"/>
      <c r="I115" s="537"/>
      <c r="J115" s="537"/>
      <c r="K115" s="537"/>
      <c r="L115" s="537"/>
      <c r="M115" s="537"/>
      <c r="N115" s="537"/>
      <c r="O115" s="176">
        <f t="shared" si="1"/>
        <v>108</v>
      </c>
      <c r="P115" s="520" t="s">
        <v>189</v>
      </c>
      <c r="Q115" s="520"/>
      <c r="R115" s="520"/>
      <c r="S115" s="520"/>
      <c r="T115" s="535" t="s">
        <v>189</v>
      </c>
      <c r="U115" s="536"/>
      <c r="V115" s="520" t="s">
        <v>189</v>
      </c>
      <c r="W115" s="520"/>
      <c r="X115" s="520" t="s">
        <v>189</v>
      </c>
      <c r="Y115" s="520"/>
      <c r="Z115" s="520" t="s">
        <v>189</v>
      </c>
      <c r="AA115" s="520"/>
      <c r="AB115" s="520" t="s">
        <v>189</v>
      </c>
      <c r="AC115" s="520"/>
      <c r="AD115" s="520"/>
      <c r="AE115" s="520" t="s">
        <v>189</v>
      </c>
      <c r="AF115" s="520"/>
      <c r="AG115" s="535" t="s">
        <v>189</v>
      </c>
      <c r="AH115" s="536"/>
      <c r="AI115" s="524" t="s">
        <v>189</v>
      </c>
      <c r="AJ115" s="524"/>
      <c r="AK115" s="520" t="s">
        <v>189</v>
      </c>
      <c r="AL115" s="520"/>
      <c r="AM115" s="520" t="s">
        <v>189</v>
      </c>
      <c r="AN115" s="520"/>
      <c r="AO115" s="520"/>
      <c r="AP115" s="520" t="s">
        <v>189</v>
      </c>
      <c r="AQ115" s="520"/>
      <c r="AR115" s="520" t="s">
        <v>189</v>
      </c>
      <c r="AS115" s="520"/>
      <c r="AT115" s="520" t="s">
        <v>189</v>
      </c>
      <c r="AU115" s="520"/>
      <c r="AV115" s="520" t="s">
        <v>189</v>
      </c>
      <c r="AW115" s="520"/>
      <c r="AX115" s="520" t="s">
        <v>189</v>
      </c>
      <c r="AY115" s="520"/>
      <c r="AZ115" s="520" t="s">
        <v>189</v>
      </c>
      <c r="BA115" s="520"/>
      <c r="BB115" s="524" t="s">
        <v>189</v>
      </c>
      <c r="BC115" s="524"/>
      <c r="BD115" s="520" t="s">
        <v>189</v>
      </c>
      <c r="BE115" s="520"/>
    </row>
    <row r="116" spans="1:57">
      <c r="A116" s="537" t="s">
        <v>295</v>
      </c>
      <c r="B116" s="537"/>
      <c r="C116" s="537"/>
      <c r="D116" s="537"/>
      <c r="E116" s="537"/>
      <c r="F116" s="537"/>
      <c r="G116" s="537"/>
      <c r="H116" s="537"/>
      <c r="I116" s="537"/>
      <c r="J116" s="537"/>
      <c r="K116" s="537"/>
      <c r="L116" s="537"/>
      <c r="M116" s="537"/>
      <c r="N116" s="537"/>
      <c r="O116" s="176">
        <f t="shared" si="1"/>
        <v>109</v>
      </c>
      <c r="P116" s="520" t="s">
        <v>189</v>
      </c>
      <c r="Q116" s="520"/>
      <c r="R116" s="520"/>
      <c r="S116" s="520"/>
      <c r="T116" s="535" t="s">
        <v>189</v>
      </c>
      <c r="U116" s="536"/>
      <c r="V116" s="520" t="s">
        <v>189</v>
      </c>
      <c r="W116" s="520"/>
      <c r="X116" s="520" t="s">
        <v>189</v>
      </c>
      <c r="Y116" s="520"/>
      <c r="Z116" s="520" t="s">
        <v>189</v>
      </c>
      <c r="AA116" s="520"/>
      <c r="AB116" s="520" t="s">
        <v>189</v>
      </c>
      <c r="AC116" s="520"/>
      <c r="AD116" s="520"/>
      <c r="AE116" s="520" t="s">
        <v>189</v>
      </c>
      <c r="AF116" s="520"/>
      <c r="AG116" s="535" t="s">
        <v>189</v>
      </c>
      <c r="AH116" s="536"/>
      <c r="AI116" s="524" t="s">
        <v>189</v>
      </c>
      <c r="AJ116" s="524"/>
      <c r="AK116" s="520" t="s">
        <v>189</v>
      </c>
      <c r="AL116" s="520"/>
      <c r="AM116" s="520" t="s">
        <v>189</v>
      </c>
      <c r="AN116" s="520"/>
      <c r="AO116" s="520"/>
      <c r="AP116" s="520" t="s">
        <v>189</v>
      </c>
      <c r="AQ116" s="520"/>
      <c r="AR116" s="520" t="s">
        <v>189</v>
      </c>
      <c r="AS116" s="520"/>
      <c r="AT116" s="520" t="s">
        <v>189</v>
      </c>
      <c r="AU116" s="520"/>
      <c r="AV116" s="520" t="s">
        <v>189</v>
      </c>
      <c r="AW116" s="520"/>
      <c r="AX116" s="520" t="s">
        <v>189</v>
      </c>
      <c r="AY116" s="520"/>
      <c r="AZ116" s="520" t="s">
        <v>189</v>
      </c>
      <c r="BA116" s="520"/>
      <c r="BB116" s="524" t="s">
        <v>189</v>
      </c>
      <c r="BC116" s="524"/>
      <c r="BD116" s="520" t="s">
        <v>189</v>
      </c>
      <c r="BE116" s="520"/>
    </row>
    <row r="117" spans="1:57">
      <c r="A117" s="537" t="s">
        <v>296</v>
      </c>
      <c r="B117" s="537"/>
      <c r="C117" s="537"/>
      <c r="D117" s="537"/>
      <c r="E117" s="537"/>
      <c r="F117" s="537"/>
      <c r="G117" s="537"/>
      <c r="H117" s="537"/>
      <c r="I117" s="537"/>
      <c r="J117" s="537"/>
      <c r="K117" s="537"/>
      <c r="L117" s="537"/>
      <c r="M117" s="537"/>
      <c r="N117" s="537"/>
      <c r="O117" s="176">
        <f t="shared" si="1"/>
        <v>110</v>
      </c>
      <c r="P117" s="520" t="s">
        <v>189</v>
      </c>
      <c r="Q117" s="520"/>
      <c r="R117" s="520"/>
      <c r="S117" s="520"/>
      <c r="T117" s="535" t="s">
        <v>189</v>
      </c>
      <c r="U117" s="536"/>
      <c r="V117" s="520" t="s">
        <v>189</v>
      </c>
      <c r="W117" s="520"/>
      <c r="X117" s="520" t="s">
        <v>189</v>
      </c>
      <c r="Y117" s="520"/>
      <c r="Z117" s="520" t="s">
        <v>189</v>
      </c>
      <c r="AA117" s="520"/>
      <c r="AB117" s="520" t="s">
        <v>189</v>
      </c>
      <c r="AC117" s="520"/>
      <c r="AD117" s="520"/>
      <c r="AE117" s="520" t="s">
        <v>189</v>
      </c>
      <c r="AF117" s="520"/>
      <c r="AG117" s="535" t="s">
        <v>189</v>
      </c>
      <c r="AH117" s="536"/>
      <c r="AI117" s="524" t="s">
        <v>189</v>
      </c>
      <c r="AJ117" s="524"/>
      <c r="AK117" s="520" t="s">
        <v>189</v>
      </c>
      <c r="AL117" s="520"/>
      <c r="AM117" s="520" t="s">
        <v>189</v>
      </c>
      <c r="AN117" s="520"/>
      <c r="AO117" s="520"/>
      <c r="AP117" s="520" t="s">
        <v>189</v>
      </c>
      <c r="AQ117" s="520"/>
      <c r="AR117" s="520" t="s">
        <v>189</v>
      </c>
      <c r="AS117" s="520"/>
      <c r="AT117" s="520" t="s">
        <v>189</v>
      </c>
      <c r="AU117" s="520"/>
      <c r="AV117" s="520" t="s">
        <v>189</v>
      </c>
      <c r="AW117" s="520"/>
      <c r="AX117" s="520" t="s">
        <v>189</v>
      </c>
      <c r="AY117" s="520"/>
      <c r="AZ117" s="520" t="s">
        <v>189</v>
      </c>
      <c r="BA117" s="520"/>
      <c r="BB117" s="524" t="s">
        <v>189</v>
      </c>
      <c r="BC117" s="524"/>
      <c r="BD117" s="520" t="s">
        <v>189</v>
      </c>
      <c r="BE117" s="520"/>
    </row>
    <row r="118" spans="1:57">
      <c r="A118" s="537" t="s">
        <v>297</v>
      </c>
      <c r="B118" s="537"/>
      <c r="C118" s="537"/>
      <c r="D118" s="537"/>
      <c r="E118" s="537"/>
      <c r="F118" s="537"/>
      <c r="G118" s="537"/>
      <c r="H118" s="537"/>
      <c r="I118" s="537"/>
      <c r="J118" s="537"/>
      <c r="K118" s="537"/>
      <c r="L118" s="537"/>
      <c r="M118" s="537"/>
      <c r="N118" s="537"/>
      <c r="O118" s="176">
        <f t="shared" si="1"/>
        <v>111</v>
      </c>
      <c r="P118" s="520" t="s">
        <v>189</v>
      </c>
      <c r="Q118" s="520"/>
      <c r="R118" s="520"/>
      <c r="S118" s="520"/>
      <c r="T118" s="535" t="s">
        <v>189</v>
      </c>
      <c r="U118" s="536"/>
      <c r="V118" s="520" t="s">
        <v>189</v>
      </c>
      <c r="W118" s="520"/>
      <c r="X118" s="520" t="s">
        <v>189</v>
      </c>
      <c r="Y118" s="520"/>
      <c r="Z118" s="520" t="s">
        <v>189</v>
      </c>
      <c r="AA118" s="520"/>
      <c r="AB118" s="520" t="s">
        <v>189</v>
      </c>
      <c r="AC118" s="520"/>
      <c r="AD118" s="520"/>
      <c r="AE118" s="520" t="s">
        <v>189</v>
      </c>
      <c r="AF118" s="520"/>
      <c r="AG118" s="535" t="s">
        <v>189</v>
      </c>
      <c r="AH118" s="536"/>
      <c r="AI118" s="524" t="s">
        <v>189</v>
      </c>
      <c r="AJ118" s="524"/>
      <c r="AK118" s="520" t="s">
        <v>189</v>
      </c>
      <c r="AL118" s="520"/>
      <c r="AM118" s="520" t="s">
        <v>189</v>
      </c>
      <c r="AN118" s="520"/>
      <c r="AO118" s="520"/>
      <c r="AP118" s="520" t="s">
        <v>189</v>
      </c>
      <c r="AQ118" s="520"/>
      <c r="AR118" s="520" t="s">
        <v>189</v>
      </c>
      <c r="AS118" s="520"/>
      <c r="AT118" s="520" t="s">
        <v>189</v>
      </c>
      <c r="AU118" s="520"/>
      <c r="AV118" s="520" t="s">
        <v>189</v>
      </c>
      <c r="AW118" s="520"/>
      <c r="AX118" s="520" t="s">
        <v>189</v>
      </c>
      <c r="AY118" s="520"/>
      <c r="AZ118" s="520" t="s">
        <v>189</v>
      </c>
      <c r="BA118" s="520"/>
      <c r="BB118" s="524" t="s">
        <v>189</v>
      </c>
      <c r="BC118" s="524"/>
      <c r="BD118" s="520" t="s">
        <v>189</v>
      </c>
      <c r="BE118" s="520"/>
    </row>
    <row r="119" spans="1:57">
      <c r="A119" s="537" t="s">
        <v>298</v>
      </c>
      <c r="B119" s="537"/>
      <c r="C119" s="537"/>
      <c r="D119" s="537"/>
      <c r="E119" s="537"/>
      <c r="F119" s="537"/>
      <c r="G119" s="537"/>
      <c r="H119" s="537"/>
      <c r="I119" s="537"/>
      <c r="J119" s="537"/>
      <c r="K119" s="537"/>
      <c r="L119" s="537"/>
      <c r="M119" s="537"/>
      <c r="N119" s="537"/>
      <c r="O119" s="176">
        <f t="shared" si="1"/>
        <v>112</v>
      </c>
      <c r="P119" s="520" t="s">
        <v>189</v>
      </c>
      <c r="Q119" s="520"/>
      <c r="R119" s="520"/>
      <c r="S119" s="520"/>
      <c r="T119" s="535" t="s">
        <v>189</v>
      </c>
      <c r="U119" s="536"/>
      <c r="V119" s="520" t="s">
        <v>189</v>
      </c>
      <c r="W119" s="520"/>
      <c r="X119" s="520" t="s">
        <v>189</v>
      </c>
      <c r="Y119" s="520"/>
      <c r="Z119" s="520" t="s">
        <v>189</v>
      </c>
      <c r="AA119" s="520"/>
      <c r="AB119" s="520" t="s">
        <v>189</v>
      </c>
      <c r="AC119" s="520"/>
      <c r="AD119" s="520"/>
      <c r="AE119" s="520" t="s">
        <v>189</v>
      </c>
      <c r="AF119" s="520"/>
      <c r="AG119" s="535" t="s">
        <v>189</v>
      </c>
      <c r="AH119" s="536"/>
      <c r="AI119" s="524" t="s">
        <v>189</v>
      </c>
      <c r="AJ119" s="524"/>
      <c r="AK119" s="520" t="s">
        <v>189</v>
      </c>
      <c r="AL119" s="520"/>
      <c r="AM119" s="520" t="s">
        <v>189</v>
      </c>
      <c r="AN119" s="520"/>
      <c r="AO119" s="520"/>
      <c r="AP119" s="520" t="s">
        <v>189</v>
      </c>
      <c r="AQ119" s="520"/>
      <c r="AR119" s="520" t="s">
        <v>189</v>
      </c>
      <c r="AS119" s="520"/>
      <c r="AT119" s="520" t="s">
        <v>189</v>
      </c>
      <c r="AU119" s="520"/>
      <c r="AV119" s="520" t="s">
        <v>189</v>
      </c>
      <c r="AW119" s="520"/>
      <c r="AX119" s="520" t="s">
        <v>189</v>
      </c>
      <c r="AY119" s="520"/>
      <c r="AZ119" s="520" t="s">
        <v>189</v>
      </c>
      <c r="BA119" s="520"/>
      <c r="BB119" s="524" t="s">
        <v>189</v>
      </c>
      <c r="BC119" s="524"/>
      <c r="BD119" s="520" t="s">
        <v>189</v>
      </c>
      <c r="BE119" s="520"/>
    </row>
    <row r="120" spans="1:57">
      <c r="A120" s="537" t="s">
        <v>299</v>
      </c>
      <c r="B120" s="537"/>
      <c r="C120" s="537"/>
      <c r="D120" s="537"/>
      <c r="E120" s="537"/>
      <c r="F120" s="537"/>
      <c r="G120" s="537"/>
      <c r="H120" s="537"/>
      <c r="I120" s="537"/>
      <c r="J120" s="537"/>
      <c r="K120" s="537"/>
      <c r="L120" s="537"/>
      <c r="M120" s="537"/>
      <c r="N120" s="537"/>
      <c r="O120" s="176">
        <f t="shared" si="1"/>
        <v>113</v>
      </c>
      <c r="P120" s="520" t="s">
        <v>189</v>
      </c>
      <c r="Q120" s="520"/>
      <c r="R120" s="520"/>
      <c r="S120" s="520"/>
      <c r="T120" s="535" t="s">
        <v>189</v>
      </c>
      <c r="U120" s="536"/>
      <c r="V120" s="520" t="s">
        <v>189</v>
      </c>
      <c r="W120" s="520"/>
      <c r="X120" s="520" t="s">
        <v>189</v>
      </c>
      <c r="Y120" s="520"/>
      <c r="Z120" s="520" t="s">
        <v>189</v>
      </c>
      <c r="AA120" s="520"/>
      <c r="AB120" s="520" t="s">
        <v>189</v>
      </c>
      <c r="AC120" s="520"/>
      <c r="AD120" s="520"/>
      <c r="AE120" s="520" t="s">
        <v>189</v>
      </c>
      <c r="AF120" s="520"/>
      <c r="AG120" s="535" t="s">
        <v>189</v>
      </c>
      <c r="AH120" s="536"/>
      <c r="AI120" s="524" t="s">
        <v>189</v>
      </c>
      <c r="AJ120" s="524"/>
      <c r="AK120" s="520" t="s">
        <v>189</v>
      </c>
      <c r="AL120" s="520"/>
      <c r="AM120" s="520" t="s">
        <v>189</v>
      </c>
      <c r="AN120" s="520"/>
      <c r="AO120" s="520"/>
      <c r="AP120" s="520" t="s">
        <v>189</v>
      </c>
      <c r="AQ120" s="520"/>
      <c r="AR120" s="520" t="s">
        <v>189</v>
      </c>
      <c r="AS120" s="520"/>
      <c r="AT120" s="520" t="s">
        <v>189</v>
      </c>
      <c r="AU120" s="520"/>
      <c r="AV120" s="520" t="s">
        <v>189</v>
      </c>
      <c r="AW120" s="520"/>
      <c r="AX120" s="520" t="s">
        <v>189</v>
      </c>
      <c r="AY120" s="520"/>
      <c r="AZ120" s="520" t="s">
        <v>189</v>
      </c>
      <c r="BA120" s="520"/>
      <c r="BB120" s="524" t="s">
        <v>189</v>
      </c>
      <c r="BC120" s="524"/>
      <c r="BD120" s="520" t="s">
        <v>189</v>
      </c>
      <c r="BE120" s="520"/>
    </row>
    <row r="121" spans="1:57">
      <c r="A121" s="537" t="s">
        <v>300</v>
      </c>
      <c r="B121" s="537"/>
      <c r="C121" s="537"/>
      <c r="D121" s="537"/>
      <c r="E121" s="537"/>
      <c r="F121" s="537"/>
      <c r="G121" s="537"/>
      <c r="H121" s="537"/>
      <c r="I121" s="537"/>
      <c r="J121" s="537"/>
      <c r="K121" s="537"/>
      <c r="L121" s="537"/>
      <c r="M121" s="537"/>
      <c r="N121" s="537"/>
      <c r="O121" s="176">
        <f t="shared" si="1"/>
        <v>114</v>
      </c>
      <c r="P121" s="520" t="s">
        <v>189</v>
      </c>
      <c r="Q121" s="520"/>
      <c r="R121" s="520"/>
      <c r="S121" s="520"/>
      <c r="T121" s="535" t="s">
        <v>189</v>
      </c>
      <c r="U121" s="536"/>
      <c r="V121" s="520" t="s">
        <v>189</v>
      </c>
      <c r="W121" s="520"/>
      <c r="X121" s="520" t="s">
        <v>189</v>
      </c>
      <c r="Y121" s="520"/>
      <c r="Z121" s="520" t="s">
        <v>189</v>
      </c>
      <c r="AA121" s="520"/>
      <c r="AB121" s="520" t="s">
        <v>189</v>
      </c>
      <c r="AC121" s="520"/>
      <c r="AD121" s="520"/>
      <c r="AE121" s="520" t="s">
        <v>189</v>
      </c>
      <c r="AF121" s="520"/>
      <c r="AG121" s="535" t="s">
        <v>189</v>
      </c>
      <c r="AH121" s="536"/>
      <c r="AI121" s="524" t="s">
        <v>189</v>
      </c>
      <c r="AJ121" s="524"/>
      <c r="AK121" s="520" t="s">
        <v>189</v>
      </c>
      <c r="AL121" s="520"/>
      <c r="AM121" s="520" t="s">
        <v>189</v>
      </c>
      <c r="AN121" s="520"/>
      <c r="AO121" s="520"/>
      <c r="AP121" s="520" t="s">
        <v>189</v>
      </c>
      <c r="AQ121" s="520"/>
      <c r="AR121" s="520" t="s">
        <v>189</v>
      </c>
      <c r="AS121" s="520"/>
      <c r="AT121" s="520" t="s">
        <v>189</v>
      </c>
      <c r="AU121" s="520"/>
      <c r="AV121" s="520" t="s">
        <v>189</v>
      </c>
      <c r="AW121" s="520"/>
      <c r="AX121" s="520" t="s">
        <v>189</v>
      </c>
      <c r="AY121" s="520"/>
      <c r="AZ121" s="520" t="s">
        <v>189</v>
      </c>
      <c r="BA121" s="520"/>
      <c r="BB121" s="524" t="s">
        <v>1078</v>
      </c>
      <c r="BC121" s="524"/>
      <c r="BD121" s="520" t="s">
        <v>1078</v>
      </c>
      <c r="BE121" s="520"/>
    </row>
    <row r="122" spans="1:57">
      <c r="A122" s="537" t="s">
        <v>301</v>
      </c>
      <c r="B122" s="537"/>
      <c r="C122" s="537"/>
      <c r="D122" s="537"/>
      <c r="E122" s="537"/>
      <c r="F122" s="537"/>
      <c r="G122" s="537"/>
      <c r="H122" s="537"/>
      <c r="I122" s="537"/>
      <c r="J122" s="537"/>
      <c r="K122" s="537"/>
      <c r="L122" s="537"/>
      <c r="M122" s="537"/>
      <c r="N122" s="537"/>
      <c r="O122" s="176">
        <f t="shared" si="1"/>
        <v>115</v>
      </c>
      <c r="P122" s="520" t="s">
        <v>189</v>
      </c>
      <c r="Q122" s="520"/>
      <c r="R122" s="520"/>
      <c r="S122" s="520"/>
      <c r="T122" s="535" t="s">
        <v>189</v>
      </c>
      <c r="U122" s="536"/>
      <c r="V122" s="520" t="s">
        <v>189</v>
      </c>
      <c r="W122" s="520"/>
      <c r="X122" s="520" t="s">
        <v>189</v>
      </c>
      <c r="Y122" s="520"/>
      <c r="Z122" s="520" t="s">
        <v>189</v>
      </c>
      <c r="AA122" s="520"/>
      <c r="AB122" s="520" t="s">
        <v>189</v>
      </c>
      <c r="AC122" s="520"/>
      <c r="AD122" s="520"/>
      <c r="AE122" s="520" t="s">
        <v>189</v>
      </c>
      <c r="AF122" s="520"/>
      <c r="AG122" s="535" t="s">
        <v>189</v>
      </c>
      <c r="AH122" s="536"/>
      <c r="AI122" s="524" t="s">
        <v>189</v>
      </c>
      <c r="AJ122" s="524"/>
      <c r="AK122" s="520" t="s">
        <v>189</v>
      </c>
      <c r="AL122" s="520"/>
      <c r="AM122" s="520" t="s">
        <v>189</v>
      </c>
      <c r="AN122" s="520"/>
      <c r="AO122" s="520"/>
      <c r="AP122" s="520" t="s">
        <v>189</v>
      </c>
      <c r="AQ122" s="520"/>
      <c r="AR122" s="520" t="s">
        <v>189</v>
      </c>
      <c r="AS122" s="520"/>
      <c r="AT122" s="520" t="s">
        <v>189</v>
      </c>
      <c r="AU122" s="520"/>
      <c r="AV122" s="520" t="s">
        <v>189</v>
      </c>
      <c r="AW122" s="520"/>
      <c r="AX122" s="520" t="s">
        <v>189</v>
      </c>
      <c r="AY122" s="520"/>
      <c r="AZ122" s="520" t="s">
        <v>189</v>
      </c>
      <c r="BA122" s="520"/>
      <c r="BB122" s="524" t="s">
        <v>1079</v>
      </c>
      <c r="BC122" s="524"/>
      <c r="BD122" s="520" t="s">
        <v>1079</v>
      </c>
      <c r="BE122" s="520"/>
    </row>
    <row r="123" spans="1:57">
      <c r="A123" s="537" t="s">
        <v>302</v>
      </c>
      <c r="B123" s="537"/>
      <c r="C123" s="537"/>
      <c r="D123" s="537"/>
      <c r="E123" s="537"/>
      <c r="F123" s="537"/>
      <c r="G123" s="537"/>
      <c r="H123" s="537"/>
      <c r="I123" s="537"/>
      <c r="J123" s="537"/>
      <c r="K123" s="537"/>
      <c r="L123" s="537"/>
      <c r="M123" s="537"/>
      <c r="N123" s="537"/>
      <c r="O123" s="176">
        <f t="shared" si="1"/>
        <v>116</v>
      </c>
      <c r="P123" s="520" t="s">
        <v>189</v>
      </c>
      <c r="Q123" s="520"/>
      <c r="R123" s="520"/>
      <c r="S123" s="520"/>
      <c r="T123" s="535" t="s">
        <v>189</v>
      </c>
      <c r="U123" s="536"/>
      <c r="V123" s="520" t="s">
        <v>189</v>
      </c>
      <c r="W123" s="520"/>
      <c r="X123" s="520" t="s">
        <v>189</v>
      </c>
      <c r="Y123" s="520"/>
      <c r="Z123" s="520" t="s">
        <v>189</v>
      </c>
      <c r="AA123" s="520"/>
      <c r="AB123" s="520" t="s">
        <v>189</v>
      </c>
      <c r="AC123" s="520"/>
      <c r="AD123" s="520"/>
      <c r="AE123" s="520" t="s">
        <v>189</v>
      </c>
      <c r="AF123" s="520"/>
      <c r="AG123" s="535" t="s">
        <v>189</v>
      </c>
      <c r="AH123" s="536"/>
      <c r="AI123" s="524" t="s">
        <v>189</v>
      </c>
      <c r="AJ123" s="524"/>
      <c r="AK123" s="520" t="s">
        <v>189</v>
      </c>
      <c r="AL123" s="520"/>
      <c r="AM123" s="520" t="s">
        <v>189</v>
      </c>
      <c r="AN123" s="520"/>
      <c r="AO123" s="520"/>
      <c r="AP123" s="520" t="s">
        <v>189</v>
      </c>
      <c r="AQ123" s="520"/>
      <c r="AR123" s="520" t="s">
        <v>189</v>
      </c>
      <c r="AS123" s="520"/>
      <c r="AT123" s="520" t="s">
        <v>189</v>
      </c>
      <c r="AU123" s="520"/>
      <c r="AV123" s="520" t="s">
        <v>189</v>
      </c>
      <c r="AW123" s="520"/>
      <c r="AX123" s="520" t="s">
        <v>189</v>
      </c>
      <c r="AY123" s="520"/>
      <c r="AZ123" s="520" t="s">
        <v>189</v>
      </c>
      <c r="BA123" s="520"/>
      <c r="BB123" s="524" t="s">
        <v>1080</v>
      </c>
      <c r="BC123" s="524"/>
      <c r="BD123" s="520" t="s">
        <v>1080</v>
      </c>
      <c r="BE123" s="520"/>
    </row>
    <row r="124" spans="1:57">
      <c r="A124" s="537" t="s">
        <v>303</v>
      </c>
      <c r="B124" s="537"/>
      <c r="C124" s="537"/>
      <c r="D124" s="537"/>
      <c r="E124" s="537"/>
      <c r="F124" s="537"/>
      <c r="G124" s="537"/>
      <c r="H124" s="537"/>
      <c r="I124" s="537"/>
      <c r="J124" s="537"/>
      <c r="K124" s="537"/>
      <c r="L124" s="537"/>
      <c r="M124" s="537"/>
      <c r="N124" s="537"/>
      <c r="O124" s="176">
        <f t="shared" si="1"/>
        <v>117</v>
      </c>
      <c r="P124" s="520" t="s">
        <v>189</v>
      </c>
      <c r="Q124" s="520"/>
      <c r="R124" s="520"/>
      <c r="S124" s="520"/>
      <c r="T124" s="535" t="s">
        <v>189</v>
      </c>
      <c r="U124" s="536"/>
      <c r="V124" s="520" t="s">
        <v>189</v>
      </c>
      <c r="W124" s="520"/>
      <c r="X124" s="520" t="s">
        <v>189</v>
      </c>
      <c r="Y124" s="520"/>
      <c r="Z124" s="520" t="s">
        <v>189</v>
      </c>
      <c r="AA124" s="520"/>
      <c r="AB124" s="520" t="s">
        <v>189</v>
      </c>
      <c r="AC124" s="520"/>
      <c r="AD124" s="520"/>
      <c r="AE124" s="520" t="s">
        <v>189</v>
      </c>
      <c r="AF124" s="520"/>
      <c r="AG124" s="535" t="s">
        <v>189</v>
      </c>
      <c r="AH124" s="536"/>
      <c r="AI124" s="524" t="s">
        <v>189</v>
      </c>
      <c r="AJ124" s="524"/>
      <c r="AK124" s="520" t="s">
        <v>189</v>
      </c>
      <c r="AL124" s="520"/>
      <c r="AM124" s="520" t="s">
        <v>189</v>
      </c>
      <c r="AN124" s="520"/>
      <c r="AO124" s="520"/>
      <c r="AP124" s="520" t="s">
        <v>189</v>
      </c>
      <c r="AQ124" s="520"/>
      <c r="AR124" s="520" t="s">
        <v>189</v>
      </c>
      <c r="AS124" s="520"/>
      <c r="AT124" s="520" t="s">
        <v>189</v>
      </c>
      <c r="AU124" s="520"/>
      <c r="AV124" s="520" t="s">
        <v>189</v>
      </c>
      <c r="AW124" s="520"/>
      <c r="AX124" s="520" t="s">
        <v>189</v>
      </c>
      <c r="AY124" s="520"/>
      <c r="AZ124" s="520" t="s">
        <v>189</v>
      </c>
      <c r="BA124" s="520"/>
      <c r="BB124" s="524" t="s">
        <v>189</v>
      </c>
      <c r="BC124" s="524"/>
      <c r="BD124" s="520" t="s">
        <v>189</v>
      </c>
      <c r="BE124" s="520"/>
    </row>
    <row r="125" spans="1:57">
      <c r="A125" s="537" t="s">
        <v>304</v>
      </c>
      <c r="B125" s="537"/>
      <c r="C125" s="537"/>
      <c r="D125" s="537"/>
      <c r="E125" s="537"/>
      <c r="F125" s="537"/>
      <c r="G125" s="537"/>
      <c r="H125" s="537"/>
      <c r="I125" s="537"/>
      <c r="J125" s="537"/>
      <c r="K125" s="537"/>
      <c r="L125" s="537"/>
      <c r="M125" s="537"/>
      <c r="N125" s="537"/>
      <c r="O125" s="176">
        <f t="shared" si="1"/>
        <v>118</v>
      </c>
      <c r="P125" s="520" t="s">
        <v>189</v>
      </c>
      <c r="Q125" s="520"/>
      <c r="R125" s="520"/>
      <c r="S125" s="520"/>
      <c r="T125" s="535" t="s">
        <v>189</v>
      </c>
      <c r="U125" s="536"/>
      <c r="V125" s="520" t="s">
        <v>189</v>
      </c>
      <c r="W125" s="520"/>
      <c r="X125" s="520" t="s">
        <v>189</v>
      </c>
      <c r="Y125" s="520"/>
      <c r="Z125" s="520" t="s">
        <v>189</v>
      </c>
      <c r="AA125" s="520"/>
      <c r="AB125" s="520" t="s">
        <v>189</v>
      </c>
      <c r="AC125" s="520"/>
      <c r="AD125" s="520"/>
      <c r="AE125" s="520" t="s">
        <v>189</v>
      </c>
      <c r="AF125" s="520"/>
      <c r="AG125" s="535" t="s">
        <v>189</v>
      </c>
      <c r="AH125" s="536"/>
      <c r="AI125" s="524" t="s">
        <v>189</v>
      </c>
      <c r="AJ125" s="524"/>
      <c r="AK125" s="520" t="s">
        <v>189</v>
      </c>
      <c r="AL125" s="520"/>
      <c r="AM125" s="520" t="s">
        <v>189</v>
      </c>
      <c r="AN125" s="520"/>
      <c r="AO125" s="520"/>
      <c r="AP125" s="520" t="s">
        <v>189</v>
      </c>
      <c r="AQ125" s="520"/>
      <c r="AR125" s="520" t="s">
        <v>189</v>
      </c>
      <c r="AS125" s="520"/>
      <c r="AT125" s="520" t="s">
        <v>189</v>
      </c>
      <c r="AU125" s="520"/>
      <c r="AV125" s="520" t="s">
        <v>189</v>
      </c>
      <c r="AW125" s="520"/>
      <c r="AX125" s="520" t="s">
        <v>189</v>
      </c>
      <c r="AY125" s="520"/>
      <c r="AZ125" s="520" t="s">
        <v>189</v>
      </c>
      <c r="BA125" s="520"/>
      <c r="BB125" s="524" t="s">
        <v>1081</v>
      </c>
      <c r="BC125" s="524"/>
      <c r="BD125" s="520" t="s">
        <v>1081</v>
      </c>
      <c r="BE125" s="520"/>
    </row>
    <row r="126" spans="1:57">
      <c r="A126" s="534" t="s">
        <v>569</v>
      </c>
      <c r="B126" s="534"/>
      <c r="C126" s="534"/>
      <c r="D126" s="534"/>
      <c r="E126" s="534"/>
      <c r="F126" s="534"/>
      <c r="G126" s="534"/>
      <c r="H126" s="534"/>
      <c r="I126" s="534"/>
      <c r="J126" s="534"/>
      <c r="K126" s="534"/>
      <c r="L126" s="534"/>
      <c r="M126" s="534"/>
      <c r="N126" s="534"/>
      <c r="O126" s="177">
        <f t="shared" si="1"/>
        <v>119</v>
      </c>
      <c r="P126" s="518" t="s">
        <v>189</v>
      </c>
      <c r="Q126" s="518"/>
      <c r="R126" s="518"/>
      <c r="S126" s="518"/>
      <c r="T126" s="531" t="s">
        <v>189</v>
      </c>
      <c r="U126" s="532"/>
      <c r="V126" s="518" t="s">
        <v>189</v>
      </c>
      <c r="W126" s="518"/>
      <c r="X126" s="518" t="s">
        <v>189</v>
      </c>
      <c r="Y126" s="518"/>
      <c r="Z126" s="518" t="s">
        <v>189</v>
      </c>
      <c r="AA126" s="518"/>
      <c r="AB126" s="518" t="s">
        <v>189</v>
      </c>
      <c r="AC126" s="518"/>
      <c r="AD126" s="518"/>
      <c r="AE126" s="518" t="s">
        <v>189</v>
      </c>
      <c r="AF126" s="518"/>
      <c r="AG126" s="531" t="s">
        <v>189</v>
      </c>
      <c r="AH126" s="532"/>
      <c r="AI126" s="525" t="s">
        <v>189</v>
      </c>
      <c r="AJ126" s="525"/>
      <c r="AK126" s="518" t="s">
        <v>189</v>
      </c>
      <c r="AL126" s="518"/>
      <c r="AM126" s="518" t="s">
        <v>189</v>
      </c>
      <c r="AN126" s="518"/>
      <c r="AO126" s="518"/>
      <c r="AP126" s="518" t="s">
        <v>189</v>
      </c>
      <c r="AQ126" s="518"/>
      <c r="AR126" s="518" t="s">
        <v>189</v>
      </c>
      <c r="AS126" s="518"/>
      <c r="AT126" s="518" t="s">
        <v>189</v>
      </c>
      <c r="AU126" s="518"/>
      <c r="AV126" s="518" t="s">
        <v>189</v>
      </c>
      <c r="AW126" s="518"/>
      <c r="AX126" s="518" t="s">
        <v>189</v>
      </c>
      <c r="AY126" s="518"/>
      <c r="AZ126" s="518" t="s">
        <v>189</v>
      </c>
      <c r="BA126" s="518"/>
      <c r="BB126" s="525" t="s">
        <v>1077</v>
      </c>
      <c r="BC126" s="525"/>
      <c r="BD126" s="518" t="s">
        <v>1077</v>
      </c>
      <c r="BE126" s="518"/>
    </row>
    <row r="127" spans="1:57">
      <c r="A127" s="538" t="s">
        <v>570</v>
      </c>
      <c r="B127" s="538"/>
      <c r="C127" s="538"/>
      <c r="D127" s="538"/>
      <c r="E127" s="538"/>
      <c r="F127" s="538"/>
      <c r="G127" s="538"/>
      <c r="H127" s="538"/>
      <c r="I127" s="538"/>
      <c r="J127" s="538"/>
      <c r="K127" s="538"/>
      <c r="L127" s="538"/>
      <c r="M127" s="538"/>
      <c r="N127" s="538"/>
      <c r="O127" s="176">
        <f t="shared" si="1"/>
        <v>120</v>
      </c>
      <c r="P127" s="520" t="s">
        <v>189</v>
      </c>
      <c r="Q127" s="520"/>
      <c r="R127" s="520"/>
      <c r="S127" s="520"/>
      <c r="T127" s="535" t="s">
        <v>189</v>
      </c>
      <c r="U127" s="536"/>
      <c r="V127" s="520" t="s">
        <v>189</v>
      </c>
      <c r="W127" s="520"/>
      <c r="X127" s="520" t="s">
        <v>189</v>
      </c>
      <c r="Y127" s="520"/>
      <c r="Z127" s="520" t="s">
        <v>189</v>
      </c>
      <c r="AA127" s="520"/>
      <c r="AB127" s="520" t="s">
        <v>189</v>
      </c>
      <c r="AC127" s="520"/>
      <c r="AD127" s="520"/>
      <c r="AE127" s="520" t="s">
        <v>189</v>
      </c>
      <c r="AF127" s="520"/>
      <c r="AG127" s="535" t="s">
        <v>189</v>
      </c>
      <c r="AH127" s="536"/>
      <c r="AI127" s="524" t="s">
        <v>189</v>
      </c>
      <c r="AJ127" s="524"/>
      <c r="AK127" s="520" t="s">
        <v>189</v>
      </c>
      <c r="AL127" s="520"/>
      <c r="AM127" s="520" t="s">
        <v>189</v>
      </c>
      <c r="AN127" s="520"/>
      <c r="AO127" s="520"/>
      <c r="AP127" s="520" t="s">
        <v>189</v>
      </c>
      <c r="AQ127" s="520"/>
      <c r="AR127" s="520" t="s">
        <v>189</v>
      </c>
      <c r="AS127" s="520"/>
      <c r="AT127" s="520" t="s">
        <v>189</v>
      </c>
      <c r="AU127" s="520"/>
      <c r="AV127" s="520" t="s">
        <v>189</v>
      </c>
      <c r="AW127" s="520"/>
      <c r="AX127" s="520" t="s">
        <v>189</v>
      </c>
      <c r="AY127" s="520"/>
      <c r="AZ127" s="520" t="s">
        <v>189</v>
      </c>
      <c r="BA127" s="520"/>
      <c r="BB127" s="524" t="s">
        <v>189</v>
      </c>
      <c r="BC127" s="524"/>
      <c r="BD127" s="520" t="s">
        <v>189</v>
      </c>
      <c r="BE127" s="520"/>
    </row>
    <row r="128" spans="1:57">
      <c r="A128" s="537" t="s">
        <v>305</v>
      </c>
      <c r="B128" s="537"/>
      <c r="C128" s="537"/>
      <c r="D128" s="537"/>
      <c r="E128" s="537"/>
      <c r="F128" s="537"/>
      <c r="G128" s="537"/>
      <c r="H128" s="537"/>
      <c r="I128" s="537"/>
      <c r="J128" s="537"/>
      <c r="K128" s="537"/>
      <c r="L128" s="537"/>
      <c r="M128" s="537"/>
      <c r="N128" s="537"/>
      <c r="O128" s="176">
        <f t="shared" si="1"/>
        <v>121</v>
      </c>
      <c r="P128" s="520" t="s">
        <v>189</v>
      </c>
      <c r="Q128" s="520"/>
      <c r="R128" s="520"/>
      <c r="S128" s="520"/>
      <c r="T128" s="535" t="s">
        <v>189</v>
      </c>
      <c r="U128" s="536"/>
      <c r="V128" s="520" t="s">
        <v>189</v>
      </c>
      <c r="W128" s="520"/>
      <c r="X128" s="520" t="s">
        <v>189</v>
      </c>
      <c r="Y128" s="520"/>
      <c r="Z128" s="520" t="s">
        <v>189</v>
      </c>
      <c r="AA128" s="520"/>
      <c r="AB128" s="520" t="s">
        <v>189</v>
      </c>
      <c r="AC128" s="520"/>
      <c r="AD128" s="520"/>
      <c r="AE128" s="520" t="s">
        <v>189</v>
      </c>
      <c r="AF128" s="520"/>
      <c r="AG128" s="535" t="s">
        <v>189</v>
      </c>
      <c r="AH128" s="536"/>
      <c r="AI128" s="524" t="s">
        <v>189</v>
      </c>
      <c r="AJ128" s="524"/>
      <c r="AK128" s="520" t="s">
        <v>189</v>
      </c>
      <c r="AL128" s="520"/>
      <c r="AM128" s="520" t="s">
        <v>189</v>
      </c>
      <c r="AN128" s="520"/>
      <c r="AO128" s="520"/>
      <c r="AP128" s="520" t="s">
        <v>189</v>
      </c>
      <c r="AQ128" s="520"/>
      <c r="AR128" s="520" t="s">
        <v>189</v>
      </c>
      <c r="AS128" s="520"/>
      <c r="AT128" s="520" t="s">
        <v>189</v>
      </c>
      <c r="AU128" s="520"/>
      <c r="AV128" s="520" t="s">
        <v>189</v>
      </c>
      <c r="AW128" s="520"/>
      <c r="AX128" s="520" t="s">
        <v>189</v>
      </c>
      <c r="AY128" s="520"/>
      <c r="AZ128" s="520" t="s">
        <v>189</v>
      </c>
      <c r="BA128" s="520"/>
      <c r="BB128" s="524" t="s">
        <v>189</v>
      </c>
      <c r="BC128" s="524"/>
      <c r="BD128" s="520" t="s">
        <v>189</v>
      </c>
      <c r="BE128" s="520"/>
    </row>
    <row r="129" spans="1:57">
      <c r="A129" s="537" t="s">
        <v>306</v>
      </c>
      <c r="B129" s="537"/>
      <c r="C129" s="537"/>
      <c r="D129" s="537"/>
      <c r="E129" s="537"/>
      <c r="F129" s="537"/>
      <c r="G129" s="537"/>
      <c r="H129" s="537"/>
      <c r="I129" s="537"/>
      <c r="J129" s="537"/>
      <c r="K129" s="537"/>
      <c r="L129" s="537"/>
      <c r="M129" s="537"/>
      <c r="N129" s="537"/>
      <c r="O129" s="176">
        <f t="shared" si="1"/>
        <v>122</v>
      </c>
      <c r="P129" s="520" t="s">
        <v>189</v>
      </c>
      <c r="Q129" s="520"/>
      <c r="R129" s="520"/>
      <c r="S129" s="520"/>
      <c r="T129" s="535" t="s">
        <v>189</v>
      </c>
      <c r="U129" s="536"/>
      <c r="V129" s="520" t="s">
        <v>1162</v>
      </c>
      <c r="W129" s="520"/>
      <c r="X129" s="520" t="s">
        <v>189</v>
      </c>
      <c r="Y129" s="520"/>
      <c r="Z129" s="520" t="s">
        <v>189</v>
      </c>
      <c r="AA129" s="520"/>
      <c r="AB129" s="520" t="s">
        <v>189</v>
      </c>
      <c r="AC129" s="520"/>
      <c r="AD129" s="520"/>
      <c r="AE129" s="520" t="s">
        <v>189</v>
      </c>
      <c r="AF129" s="520"/>
      <c r="AG129" s="535" t="s">
        <v>189</v>
      </c>
      <c r="AH129" s="536"/>
      <c r="AI129" s="524" t="s">
        <v>189</v>
      </c>
      <c r="AJ129" s="524"/>
      <c r="AK129" s="520" t="s">
        <v>189</v>
      </c>
      <c r="AL129" s="520"/>
      <c r="AM129" s="520" t="s">
        <v>189</v>
      </c>
      <c r="AN129" s="520"/>
      <c r="AO129" s="520"/>
      <c r="AP129" s="520" t="s">
        <v>189</v>
      </c>
      <c r="AQ129" s="520"/>
      <c r="AR129" s="520" t="s">
        <v>189</v>
      </c>
      <c r="AS129" s="520"/>
      <c r="AT129" s="520" t="s">
        <v>189</v>
      </c>
      <c r="AU129" s="520"/>
      <c r="AV129" s="520" t="s">
        <v>189</v>
      </c>
      <c r="AW129" s="520"/>
      <c r="AX129" s="520" t="s">
        <v>189</v>
      </c>
      <c r="AY129" s="520"/>
      <c r="AZ129" s="520" t="s">
        <v>189</v>
      </c>
      <c r="BA129" s="520"/>
      <c r="BB129" s="524" t="s">
        <v>189</v>
      </c>
      <c r="BC129" s="524"/>
      <c r="BD129" s="520" t="s">
        <v>1162</v>
      </c>
      <c r="BE129" s="520"/>
    </row>
    <row r="130" spans="1:57">
      <c r="A130" s="537" t="s">
        <v>307</v>
      </c>
      <c r="B130" s="537"/>
      <c r="C130" s="537"/>
      <c r="D130" s="537"/>
      <c r="E130" s="537"/>
      <c r="F130" s="537"/>
      <c r="G130" s="537"/>
      <c r="H130" s="537"/>
      <c r="I130" s="537"/>
      <c r="J130" s="537"/>
      <c r="K130" s="537"/>
      <c r="L130" s="537"/>
      <c r="M130" s="537"/>
      <c r="N130" s="537"/>
      <c r="O130" s="176">
        <f t="shared" si="1"/>
        <v>123</v>
      </c>
      <c r="P130" s="520" t="s">
        <v>189</v>
      </c>
      <c r="Q130" s="520"/>
      <c r="R130" s="520"/>
      <c r="S130" s="520"/>
      <c r="T130" s="535" t="s">
        <v>189</v>
      </c>
      <c r="U130" s="536"/>
      <c r="V130" s="520" t="s">
        <v>189</v>
      </c>
      <c r="W130" s="520"/>
      <c r="X130" s="520" t="s">
        <v>189</v>
      </c>
      <c r="Y130" s="520"/>
      <c r="Z130" s="520" t="s">
        <v>189</v>
      </c>
      <c r="AA130" s="520"/>
      <c r="AB130" s="520" t="s">
        <v>189</v>
      </c>
      <c r="AC130" s="520"/>
      <c r="AD130" s="520"/>
      <c r="AE130" s="520" t="s">
        <v>189</v>
      </c>
      <c r="AF130" s="520"/>
      <c r="AG130" s="535" t="s">
        <v>189</v>
      </c>
      <c r="AH130" s="536"/>
      <c r="AI130" s="524" t="s">
        <v>189</v>
      </c>
      <c r="AJ130" s="524"/>
      <c r="AK130" s="520" t="s">
        <v>189</v>
      </c>
      <c r="AL130" s="520"/>
      <c r="AM130" s="520" t="s">
        <v>189</v>
      </c>
      <c r="AN130" s="520"/>
      <c r="AO130" s="520"/>
      <c r="AP130" s="520" t="s">
        <v>189</v>
      </c>
      <c r="AQ130" s="520"/>
      <c r="AR130" s="520" t="s">
        <v>189</v>
      </c>
      <c r="AS130" s="520"/>
      <c r="AT130" s="520" t="s">
        <v>189</v>
      </c>
      <c r="AU130" s="520"/>
      <c r="AV130" s="520" t="s">
        <v>189</v>
      </c>
      <c r="AW130" s="520"/>
      <c r="AX130" s="520" t="s">
        <v>189</v>
      </c>
      <c r="AY130" s="520"/>
      <c r="AZ130" s="520" t="s">
        <v>189</v>
      </c>
      <c r="BA130" s="520"/>
      <c r="BB130" s="524" t="s">
        <v>189</v>
      </c>
      <c r="BC130" s="524"/>
      <c r="BD130" s="520" t="s">
        <v>189</v>
      </c>
      <c r="BE130" s="520"/>
    </row>
    <row r="131" spans="1:57">
      <c r="A131" s="537" t="s">
        <v>308</v>
      </c>
      <c r="B131" s="537"/>
      <c r="C131" s="537"/>
      <c r="D131" s="537"/>
      <c r="E131" s="537"/>
      <c r="F131" s="537"/>
      <c r="G131" s="537"/>
      <c r="H131" s="537"/>
      <c r="I131" s="537"/>
      <c r="J131" s="537"/>
      <c r="K131" s="537"/>
      <c r="L131" s="537"/>
      <c r="M131" s="537"/>
      <c r="N131" s="537"/>
      <c r="O131" s="176">
        <f t="shared" si="1"/>
        <v>124</v>
      </c>
      <c r="P131" s="520" t="s">
        <v>189</v>
      </c>
      <c r="Q131" s="520"/>
      <c r="R131" s="520"/>
      <c r="S131" s="520"/>
      <c r="T131" s="535" t="s">
        <v>189</v>
      </c>
      <c r="U131" s="536"/>
      <c r="V131" s="520" t="s">
        <v>189</v>
      </c>
      <c r="W131" s="520"/>
      <c r="X131" s="520" t="s">
        <v>189</v>
      </c>
      <c r="Y131" s="520"/>
      <c r="Z131" s="520" t="s">
        <v>189</v>
      </c>
      <c r="AA131" s="520"/>
      <c r="AB131" s="520" t="s">
        <v>189</v>
      </c>
      <c r="AC131" s="520"/>
      <c r="AD131" s="520"/>
      <c r="AE131" s="520" t="s">
        <v>189</v>
      </c>
      <c r="AF131" s="520"/>
      <c r="AG131" s="535" t="s">
        <v>189</v>
      </c>
      <c r="AH131" s="536"/>
      <c r="AI131" s="524" t="s">
        <v>189</v>
      </c>
      <c r="AJ131" s="524"/>
      <c r="AK131" s="520" t="s">
        <v>189</v>
      </c>
      <c r="AL131" s="520"/>
      <c r="AM131" s="520" t="s">
        <v>189</v>
      </c>
      <c r="AN131" s="520"/>
      <c r="AO131" s="520"/>
      <c r="AP131" s="520" t="s">
        <v>189</v>
      </c>
      <c r="AQ131" s="520"/>
      <c r="AR131" s="520" t="s">
        <v>189</v>
      </c>
      <c r="AS131" s="520"/>
      <c r="AT131" s="520" t="s">
        <v>189</v>
      </c>
      <c r="AU131" s="520"/>
      <c r="AV131" s="520" t="s">
        <v>189</v>
      </c>
      <c r="AW131" s="520"/>
      <c r="AX131" s="520" t="s">
        <v>189</v>
      </c>
      <c r="AY131" s="520"/>
      <c r="AZ131" s="520" t="s">
        <v>189</v>
      </c>
      <c r="BA131" s="520"/>
      <c r="BB131" s="524" t="s">
        <v>189</v>
      </c>
      <c r="BC131" s="524"/>
      <c r="BD131" s="520" t="s">
        <v>189</v>
      </c>
      <c r="BE131" s="520"/>
    </row>
    <row r="132" spans="1:57">
      <c r="A132" s="534" t="s">
        <v>572</v>
      </c>
      <c r="B132" s="534"/>
      <c r="C132" s="534"/>
      <c r="D132" s="534"/>
      <c r="E132" s="534"/>
      <c r="F132" s="534"/>
      <c r="G132" s="534"/>
      <c r="H132" s="534"/>
      <c r="I132" s="534"/>
      <c r="J132" s="534"/>
      <c r="K132" s="534"/>
      <c r="L132" s="534"/>
      <c r="M132" s="534"/>
      <c r="N132" s="534"/>
      <c r="O132" s="177">
        <f t="shared" si="1"/>
        <v>125</v>
      </c>
      <c r="P132" s="518" t="s">
        <v>189</v>
      </c>
      <c r="Q132" s="518"/>
      <c r="R132" s="518"/>
      <c r="S132" s="518"/>
      <c r="T132" s="531" t="s">
        <v>189</v>
      </c>
      <c r="U132" s="532"/>
      <c r="V132" s="518" t="s">
        <v>1162</v>
      </c>
      <c r="W132" s="518"/>
      <c r="X132" s="518" t="s">
        <v>189</v>
      </c>
      <c r="Y132" s="518"/>
      <c r="Z132" s="518" t="s">
        <v>189</v>
      </c>
      <c r="AA132" s="518"/>
      <c r="AB132" s="518" t="s">
        <v>189</v>
      </c>
      <c r="AC132" s="518"/>
      <c r="AD132" s="518"/>
      <c r="AE132" s="518" t="s">
        <v>189</v>
      </c>
      <c r="AF132" s="518"/>
      <c r="AG132" s="531" t="s">
        <v>189</v>
      </c>
      <c r="AH132" s="532"/>
      <c r="AI132" s="525" t="s">
        <v>189</v>
      </c>
      <c r="AJ132" s="525"/>
      <c r="AK132" s="518" t="s">
        <v>189</v>
      </c>
      <c r="AL132" s="518"/>
      <c r="AM132" s="518" t="s">
        <v>189</v>
      </c>
      <c r="AN132" s="518"/>
      <c r="AO132" s="518"/>
      <c r="AP132" s="518" t="s">
        <v>189</v>
      </c>
      <c r="AQ132" s="518"/>
      <c r="AR132" s="518" t="s">
        <v>189</v>
      </c>
      <c r="AS132" s="518"/>
      <c r="AT132" s="518" t="s">
        <v>189</v>
      </c>
      <c r="AU132" s="518"/>
      <c r="AV132" s="518" t="s">
        <v>189</v>
      </c>
      <c r="AW132" s="518"/>
      <c r="AX132" s="518" t="s">
        <v>189</v>
      </c>
      <c r="AY132" s="518"/>
      <c r="AZ132" s="518" t="s">
        <v>189</v>
      </c>
      <c r="BA132" s="518"/>
      <c r="BB132" s="525" t="s">
        <v>189</v>
      </c>
      <c r="BC132" s="525"/>
      <c r="BD132" s="518" t="s">
        <v>1162</v>
      </c>
      <c r="BE132" s="518"/>
    </row>
    <row r="133" spans="1:57">
      <c r="A133" s="537" t="s">
        <v>309</v>
      </c>
      <c r="B133" s="537"/>
      <c r="C133" s="537"/>
      <c r="D133" s="537"/>
      <c r="E133" s="537"/>
      <c r="F133" s="537"/>
      <c r="G133" s="537"/>
      <c r="H133" s="537"/>
      <c r="I133" s="537"/>
      <c r="J133" s="537"/>
      <c r="K133" s="537"/>
      <c r="L133" s="537"/>
      <c r="M133" s="537"/>
      <c r="N133" s="537"/>
      <c r="O133" s="176">
        <f t="shared" si="1"/>
        <v>126</v>
      </c>
      <c r="P133" s="520" t="s">
        <v>189</v>
      </c>
      <c r="Q133" s="520"/>
      <c r="R133" s="520"/>
      <c r="S133" s="520"/>
      <c r="T133" s="535" t="s">
        <v>189</v>
      </c>
      <c r="U133" s="536"/>
      <c r="V133" s="520" t="s">
        <v>189</v>
      </c>
      <c r="W133" s="520"/>
      <c r="X133" s="520" t="s">
        <v>189</v>
      </c>
      <c r="Y133" s="520"/>
      <c r="Z133" s="520" t="s">
        <v>189</v>
      </c>
      <c r="AA133" s="520"/>
      <c r="AB133" s="520" t="s">
        <v>189</v>
      </c>
      <c r="AC133" s="520"/>
      <c r="AD133" s="520"/>
      <c r="AE133" s="520" t="s">
        <v>189</v>
      </c>
      <c r="AF133" s="520"/>
      <c r="AG133" s="535" t="s">
        <v>189</v>
      </c>
      <c r="AH133" s="536"/>
      <c r="AI133" s="524" t="s">
        <v>189</v>
      </c>
      <c r="AJ133" s="524"/>
      <c r="AK133" s="520" t="s">
        <v>189</v>
      </c>
      <c r="AL133" s="520"/>
      <c r="AM133" s="520" t="s">
        <v>189</v>
      </c>
      <c r="AN133" s="520"/>
      <c r="AO133" s="520"/>
      <c r="AP133" s="520" t="s">
        <v>189</v>
      </c>
      <c r="AQ133" s="520"/>
      <c r="AR133" s="520" t="s">
        <v>189</v>
      </c>
      <c r="AS133" s="520"/>
      <c r="AT133" s="520" t="s">
        <v>189</v>
      </c>
      <c r="AU133" s="520"/>
      <c r="AV133" s="520" t="s">
        <v>189</v>
      </c>
      <c r="AW133" s="520"/>
      <c r="AX133" s="520" t="s">
        <v>189</v>
      </c>
      <c r="AY133" s="520"/>
      <c r="AZ133" s="520" t="s">
        <v>189</v>
      </c>
      <c r="BA133" s="520"/>
      <c r="BB133" s="524" t="s">
        <v>189</v>
      </c>
      <c r="BC133" s="524"/>
      <c r="BD133" s="520" t="s">
        <v>189</v>
      </c>
      <c r="BE133" s="520"/>
    </row>
    <row r="134" spans="1:57">
      <c r="A134" s="534" t="s">
        <v>573</v>
      </c>
      <c r="B134" s="534"/>
      <c r="C134" s="534"/>
      <c r="D134" s="534"/>
      <c r="E134" s="534"/>
      <c r="F134" s="534"/>
      <c r="G134" s="534"/>
      <c r="H134" s="534"/>
      <c r="I134" s="534"/>
      <c r="J134" s="534"/>
      <c r="K134" s="534"/>
      <c r="L134" s="534"/>
      <c r="M134" s="534"/>
      <c r="N134" s="534"/>
      <c r="O134" s="177">
        <f t="shared" si="1"/>
        <v>127</v>
      </c>
      <c r="P134" s="518" t="s">
        <v>189</v>
      </c>
      <c r="Q134" s="518"/>
      <c r="R134" s="518"/>
      <c r="S134" s="518"/>
      <c r="T134" s="531" t="s">
        <v>189</v>
      </c>
      <c r="U134" s="532"/>
      <c r="V134" s="518" t="s">
        <v>189</v>
      </c>
      <c r="W134" s="518"/>
      <c r="X134" s="518" t="s">
        <v>189</v>
      </c>
      <c r="Y134" s="518"/>
      <c r="Z134" s="518" t="s">
        <v>189</v>
      </c>
      <c r="AA134" s="518"/>
      <c r="AB134" s="518" t="s">
        <v>189</v>
      </c>
      <c r="AC134" s="518"/>
      <c r="AD134" s="518"/>
      <c r="AE134" s="518" t="s">
        <v>189</v>
      </c>
      <c r="AF134" s="518"/>
      <c r="AG134" s="531" t="s">
        <v>189</v>
      </c>
      <c r="AH134" s="532"/>
      <c r="AI134" s="525" t="s">
        <v>189</v>
      </c>
      <c r="AJ134" s="525"/>
      <c r="AK134" s="518" t="s">
        <v>189</v>
      </c>
      <c r="AL134" s="518"/>
      <c r="AM134" s="518" t="s">
        <v>189</v>
      </c>
      <c r="AN134" s="518"/>
      <c r="AO134" s="518"/>
      <c r="AP134" s="518" t="s">
        <v>189</v>
      </c>
      <c r="AQ134" s="518"/>
      <c r="AR134" s="518" t="s">
        <v>189</v>
      </c>
      <c r="AS134" s="518"/>
      <c r="AT134" s="518" t="s">
        <v>189</v>
      </c>
      <c r="AU134" s="518"/>
      <c r="AV134" s="518" t="s">
        <v>189</v>
      </c>
      <c r="AW134" s="518"/>
      <c r="AX134" s="518" t="s">
        <v>189</v>
      </c>
      <c r="AY134" s="518"/>
      <c r="AZ134" s="518" t="s">
        <v>189</v>
      </c>
      <c r="BA134" s="518"/>
      <c r="BB134" s="525" t="s">
        <v>189</v>
      </c>
      <c r="BC134" s="525"/>
      <c r="BD134" s="518" t="s">
        <v>189</v>
      </c>
      <c r="BE134" s="518"/>
    </row>
    <row r="135" spans="1:57">
      <c r="A135" s="537" t="s">
        <v>310</v>
      </c>
      <c r="B135" s="537"/>
      <c r="C135" s="537"/>
      <c r="D135" s="537"/>
      <c r="E135" s="537"/>
      <c r="F135" s="537"/>
      <c r="G135" s="537"/>
      <c r="H135" s="537"/>
      <c r="I135" s="537"/>
      <c r="J135" s="537"/>
      <c r="K135" s="537"/>
      <c r="L135" s="537"/>
      <c r="M135" s="537"/>
      <c r="N135" s="537"/>
      <c r="O135" s="176">
        <f t="shared" si="1"/>
        <v>128</v>
      </c>
      <c r="P135" s="520" t="s">
        <v>189</v>
      </c>
      <c r="Q135" s="520"/>
      <c r="R135" s="520"/>
      <c r="S135" s="520"/>
      <c r="T135" s="535" t="s">
        <v>189</v>
      </c>
      <c r="U135" s="536"/>
      <c r="V135" s="520" t="s">
        <v>189</v>
      </c>
      <c r="W135" s="520"/>
      <c r="X135" s="520" t="s">
        <v>189</v>
      </c>
      <c r="Y135" s="520"/>
      <c r="Z135" s="520" t="s">
        <v>189</v>
      </c>
      <c r="AA135" s="520"/>
      <c r="AB135" s="520" t="s">
        <v>189</v>
      </c>
      <c r="AC135" s="520"/>
      <c r="AD135" s="520"/>
      <c r="AE135" s="520" t="s">
        <v>189</v>
      </c>
      <c r="AF135" s="520"/>
      <c r="AG135" s="535" t="s">
        <v>189</v>
      </c>
      <c r="AH135" s="536"/>
      <c r="AI135" s="524" t="s">
        <v>189</v>
      </c>
      <c r="AJ135" s="524"/>
      <c r="AK135" s="520" t="s">
        <v>189</v>
      </c>
      <c r="AL135" s="520"/>
      <c r="AM135" s="520" t="s">
        <v>189</v>
      </c>
      <c r="AN135" s="520"/>
      <c r="AO135" s="520"/>
      <c r="AP135" s="520" t="s">
        <v>189</v>
      </c>
      <c r="AQ135" s="520"/>
      <c r="AR135" s="520" t="s">
        <v>189</v>
      </c>
      <c r="AS135" s="520"/>
      <c r="AT135" s="520" t="s">
        <v>189</v>
      </c>
      <c r="AU135" s="520"/>
      <c r="AV135" s="520" t="s">
        <v>189</v>
      </c>
      <c r="AW135" s="520"/>
      <c r="AX135" s="520" t="s">
        <v>189</v>
      </c>
      <c r="AY135" s="520"/>
      <c r="AZ135" s="520" t="s">
        <v>189</v>
      </c>
      <c r="BA135" s="520"/>
      <c r="BB135" s="524" t="s">
        <v>189</v>
      </c>
      <c r="BC135" s="524"/>
      <c r="BD135" s="520" t="s">
        <v>189</v>
      </c>
      <c r="BE135" s="520"/>
    </row>
    <row r="136" spans="1:57">
      <c r="A136" s="537" t="s">
        <v>311</v>
      </c>
      <c r="B136" s="537"/>
      <c r="C136" s="537"/>
      <c r="D136" s="537"/>
      <c r="E136" s="537"/>
      <c r="F136" s="537"/>
      <c r="G136" s="537"/>
      <c r="H136" s="537"/>
      <c r="I136" s="537"/>
      <c r="J136" s="537"/>
      <c r="K136" s="537"/>
      <c r="L136" s="537"/>
      <c r="M136" s="537"/>
      <c r="N136" s="537"/>
      <c r="O136" s="176">
        <f t="shared" si="1"/>
        <v>129</v>
      </c>
      <c r="P136" s="520" t="s">
        <v>189</v>
      </c>
      <c r="Q136" s="520"/>
      <c r="R136" s="520"/>
      <c r="S136" s="520"/>
      <c r="T136" s="535" t="s">
        <v>189</v>
      </c>
      <c r="U136" s="536"/>
      <c r="V136" s="520" t="s">
        <v>189</v>
      </c>
      <c r="W136" s="520"/>
      <c r="X136" s="520" t="s">
        <v>189</v>
      </c>
      <c r="Y136" s="520"/>
      <c r="Z136" s="520" t="s">
        <v>189</v>
      </c>
      <c r="AA136" s="520"/>
      <c r="AB136" s="520" t="s">
        <v>189</v>
      </c>
      <c r="AC136" s="520"/>
      <c r="AD136" s="520"/>
      <c r="AE136" s="520" t="s">
        <v>189</v>
      </c>
      <c r="AF136" s="520"/>
      <c r="AG136" s="535" t="s">
        <v>189</v>
      </c>
      <c r="AH136" s="536"/>
      <c r="AI136" s="524" t="s">
        <v>189</v>
      </c>
      <c r="AJ136" s="524"/>
      <c r="AK136" s="520" t="s">
        <v>189</v>
      </c>
      <c r="AL136" s="520"/>
      <c r="AM136" s="520" t="s">
        <v>189</v>
      </c>
      <c r="AN136" s="520"/>
      <c r="AO136" s="520"/>
      <c r="AP136" s="520" t="s">
        <v>189</v>
      </c>
      <c r="AQ136" s="520"/>
      <c r="AR136" s="520" t="s">
        <v>189</v>
      </c>
      <c r="AS136" s="520"/>
      <c r="AT136" s="520" t="s">
        <v>189</v>
      </c>
      <c r="AU136" s="520"/>
      <c r="AV136" s="520" t="s">
        <v>189</v>
      </c>
      <c r="AW136" s="520"/>
      <c r="AX136" s="520" t="s">
        <v>189</v>
      </c>
      <c r="AY136" s="520"/>
      <c r="AZ136" s="520" t="s">
        <v>189</v>
      </c>
      <c r="BA136" s="520"/>
      <c r="BB136" s="524" t="s">
        <v>189</v>
      </c>
      <c r="BC136" s="524"/>
      <c r="BD136" s="520" t="s">
        <v>189</v>
      </c>
      <c r="BE136" s="520"/>
    </row>
    <row r="137" spans="1:57">
      <c r="A137" s="537" t="s">
        <v>312</v>
      </c>
      <c r="B137" s="537"/>
      <c r="C137" s="537"/>
      <c r="D137" s="537"/>
      <c r="E137" s="537"/>
      <c r="F137" s="537"/>
      <c r="G137" s="537"/>
      <c r="H137" s="537"/>
      <c r="I137" s="537"/>
      <c r="J137" s="537"/>
      <c r="K137" s="537"/>
      <c r="L137" s="537"/>
      <c r="M137" s="537"/>
      <c r="N137" s="537"/>
      <c r="O137" s="176">
        <f t="shared" ref="O137:O200" si="2">O136+1</f>
        <v>130</v>
      </c>
      <c r="P137" s="520" t="s">
        <v>189</v>
      </c>
      <c r="Q137" s="520"/>
      <c r="R137" s="520"/>
      <c r="S137" s="520"/>
      <c r="T137" s="535" t="s">
        <v>189</v>
      </c>
      <c r="U137" s="536"/>
      <c r="V137" s="520" t="s">
        <v>189</v>
      </c>
      <c r="W137" s="520"/>
      <c r="X137" s="520" t="s">
        <v>189</v>
      </c>
      <c r="Y137" s="520"/>
      <c r="Z137" s="520" t="s">
        <v>189</v>
      </c>
      <c r="AA137" s="520"/>
      <c r="AB137" s="520" t="s">
        <v>189</v>
      </c>
      <c r="AC137" s="520"/>
      <c r="AD137" s="520"/>
      <c r="AE137" s="520" t="s">
        <v>189</v>
      </c>
      <c r="AF137" s="520"/>
      <c r="AG137" s="535" t="s">
        <v>189</v>
      </c>
      <c r="AH137" s="536"/>
      <c r="AI137" s="524" t="s">
        <v>189</v>
      </c>
      <c r="AJ137" s="524"/>
      <c r="AK137" s="520" t="s">
        <v>189</v>
      </c>
      <c r="AL137" s="520"/>
      <c r="AM137" s="520" t="s">
        <v>189</v>
      </c>
      <c r="AN137" s="520"/>
      <c r="AO137" s="520"/>
      <c r="AP137" s="520" t="s">
        <v>189</v>
      </c>
      <c r="AQ137" s="520"/>
      <c r="AR137" s="520" t="s">
        <v>189</v>
      </c>
      <c r="AS137" s="520"/>
      <c r="AT137" s="520" t="s">
        <v>189</v>
      </c>
      <c r="AU137" s="520"/>
      <c r="AV137" s="520" t="s">
        <v>189</v>
      </c>
      <c r="AW137" s="520"/>
      <c r="AX137" s="520" t="s">
        <v>189</v>
      </c>
      <c r="AY137" s="520"/>
      <c r="AZ137" s="520" t="s">
        <v>189</v>
      </c>
      <c r="BA137" s="520"/>
      <c r="BB137" s="524" t="s">
        <v>189</v>
      </c>
      <c r="BC137" s="524"/>
      <c r="BD137" s="520" t="s">
        <v>189</v>
      </c>
      <c r="BE137" s="520"/>
    </row>
    <row r="138" spans="1:57">
      <c r="A138" s="537" t="s">
        <v>313</v>
      </c>
      <c r="B138" s="537"/>
      <c r="C138" s="537"/>
      <c r="D138" s="537"/>
      <c r="E138" s="537"/>
      <c r="F138" s="537"/>
      <c r="G138" s="537"/>
      <c r="H138" s="537"/>
      <c r="I138" s="537"/>
      <c r="J138" s="537"/>
      <c r="K138" s="537"/>
      <c r="L138" s="537"/>
      <c r="M138" s="537"/>
      <c r="N138" s="537"/>
      <c r="O138" s="176">
        <f t="shared" si="2"/>
        <v>131</v>
      </c>
      <c r="P138" s="520" t="s">
        <v>189</v>
      </c>
      <c r="Q138" s="520"/>
      <c r="R138" s="520"/>
      <c r="S138" s="520"/>
      <c r="T138" s="535" t="s">
        <v>189</v>
      </c>
      <c r="U138" s="536"/>
      <c r="V138" s="520" t="s">
        <v>189</v>
      </c>
      <c r="W138" s="520"/>
      <c r="X138" s="520" t="s">
        <v>189</v>
      </c>
      <c r="Y138" s="520"/>
      <c r="Z138" s="520" t="s">
        <v>189</v>
      </c>
      <c r="AA138" s="520"/>
      <c r="AB138" s="520" t="s">
        <v>189</v>
      </c>
      <c r="AC138" s="520"/>
      <c r="AD138" s="520"/>
      <c r="AE138" s="520" t="s">
        <v>189</v>
      </c>
      <c r="AF138" s="520"/>
      <c r="AG138" s="535" t="s">
        <v>189</v>
      </c>
      <c r="AH138" s="536"/>
      <c r="AI138" s="524" t="s">
        <v>189</v>
      </c>
      <c r="AJ138" s="524"/>
      <c r="AK138" s="520" t="s">
        <v>189</v>
      </c>
      <c r="AL138" s="520"/>
      <c r="AM138" s="520" t="s">
        <v>189</v>
      </c>
      <c r="AN138" s="520"/>
      <c r="AO138" s="520"/>
      <c r="AP138" s="520" t="s">
        <v>189</v>
      </c>
      <c r="AQ138" s="520"/>
      <c r="AR138" s="520" t="s">
        <v>189</v>
      </c>
      <c r="AS138" s="520"/>
      <c r="AT138" s="520" t="s">
        <v>189</v>
      </c>
      <c r="AU138" s="520"/>
      <c r="AV138" s="520" t="s">
        <v>189</v>
      </c>
      <c r="AW138" s="520"/>
      <c r="AX138" s="520" t="s">
        <v>189</v>
      </c>
      <c r="AY138" s="520"/>
      <c r="AZ138" s="520" t="s">
        <v>189</v>
      </c>
      <c r="BA138" s="520"/>
      <c r="BB138" s="524" t="s">
        <v>189</v>
      </c>
      <c r="BC138" s="524"/>
      <c r="BD138" s="520" t="s">
        <v>189</v>
      </c>
      <c r="BE138" s="520"/>
    </row>
    <row r="139" spans="1:57">
      <c r="A139" s="537" t="s">
        <v>314</v>
      </c>
      <c r="B139" s="537"/>
      <c r="C139" s="537"/>
      <c r="D139" s="537"/>
      <c r="E139" s="537"/>
      <c r="F139" s="537"/>
      <c r="G139" s="537"/>
      <c r="H139" s="537"/>
      <c r="I139" s="537"/>
      <c r="J139" s="537"/>
      <c r="K139" s="537"/>
      <c r="L139" s="537"/>
      <c r="M139" s="537"/>
      <c r="N139" s="537"/>
      <c r="O139" s="176">
        <f t="shared" si="2"/>
        <v>132</v>
      </c>
      <c r="P139" s="520" t="s">
        <v>189</v>
      </c>
      <c r="Q139" s="520"/>
      <c r="R139" s="520"/>
      <c r="S139" s="520"/>
      <c r="T139" s="535" t="s">
        <v>189</v>
      </c>
      <c r="U139" s="536"/>
      <c r="V139" s="520" t="s">
        <v>189</v>
      </c>
      <c r="W139" s="520"/>
      <c r="X139" s="520" t="s">
        <v>189</v>
      </c>
      <c r="Y139" s="520"/>
      <c r="Z139" s="520" t="s">
        <v>189</v>
      </c>
      <c r="AA139" s="520"/>
      <c r="AB139" s="520" t="s">
        <v>189</v>
      </c>
      <c r="AC139" s="520"/>
      <c r="AD139" s="520"/>
      <c r="AE139" s="520" t="s">
        <v>189</v>
      </c>
      <c r="AF139" s="520"/>
      <c r="AG139" s="535" t="s">
        <v>189</v>
      </c>
      <c r="AH139" s="536"/>
      <c r="AI139" s="524" t="s">
        <v>189</v>
      </c>
      <c r="AJ139" s="524"/>
      <c r="AK139" s="520" t="s">
        <v>189</v>
      </c>
      <c r="AL139" s="520"/>
      <c r="AM139" s="520" t="s">
        <v>189</v>
      </c>
      <c r="AN139" s="520"/>
      <c r="AO139" s="520"/>
      <c r="AP139" s="520" t="s">
        <v>189</v>
      </c>
      <c r="AQ139" s="520"/>
      <c r="AR139" s="520" t="s">
        <v>189</v>
      </c>
      <c r="AS139" s="520"/>
      <c r="AT139" s="520" t="s">
        <v>189</v>
      </c>
      <c r="AU139" s="520"/>
      <c r="AV139" s="520" t="s">
        <v>189</v>
      </c>
      <c r="AW139" s="520"/>
      <c r="AX139" s="520" t="s">
        <v>189</v>
      </c>
      <c r="AY139" s="520"/>
      <c r="AZ139" s="520" t="s">
        <v>189</v>
      </c>
      <c r="BA139" s="520"/>
      <c r="BB139" s="524" t="s">
        <v>189</v>
      </c>
      <c r="BC139" s="524"/>
      <c r="BD139" s="520" t="s">
        <v>189</v>
      </c>
      <c r="BE139" s="520"/>
    </row>
    <row r="140" spans="1:57">
      <c r="A140" s="537" t="s">
        <v>315</v>
      </c>
      <c r="B140" s="537"/>
      <c r="C140" s="537"/>
      <c r="D140" s="537"/>
      <c r="E140" s="537"/>
      <c r="F140" s="537"/>
      <c r="G140" s="537"/>
      <c r="H140" s="537"/>
      <c r="I140" s="537"/>
      <c r="J140" s="537"/>
      <c r="K140" s="537"/>
      <c r="L140" s="537"/>
      <c r="M140" s="537"/>
      <c r="N140" s="537"/>
      <c r="O140" s="176">
        <f t="shared" si="2"/>
        <v>133</v>
      </c>
      <c r="P140" s="520" t="s">
        <v>189</v>
      </c>
      <c r="Q140" s="520"/>
      <c r="R140" s="520"/>
      <c r="S140" s="520"/>
      <c r="T140" s="535" t="s">
        <v>189</v>
      </c>
      <c r="U140" s="536"/>
      <c r="V140" s="520" t="s">
        <v>189</v>
      </c>
      <c r="W140" s="520"/>
      <c r="X140" s="520" t="s">
        <v>189</v>
      </c>
      <c r="Y140" s="520"/>
      <c r="Z140" s="520" t="s">
        <v>189</v>
      </c>
      <c r="AA140" s="520"/>
      <c r="AB140" s="520" t="s">
        <v>189</v>
      </c>
      <c r="AC140" s="520"/>
      <c r="AD140" s="520"/>
      <c r="AE140" s="520" t="s">
        <v>189</v>
      </c>
      <c r="AF140" s="520"/>
      <c r="AG140" s="535" t="s">
        <v>189</v>
      </c>
      <c r="AH140" s="536"/>
      <c r="AI140" s="524" t="s">
        <v>189</v>
      </c>
      <c r="AJ140" s="524"/>
      <c r="AK140" s="520" t="s">
        <v>189</v>
      </c>
      <c r="AL140" s="520"/>
      <c r="AM140" s="520" t="s">
        <v>189</v>
      </c>
      <c r="AN140" s="520"/>
      <c r="AO140" s="520"/>
      <c r="AP140" s="520" t="s">
        <v>189</v>
      </c>
      <c r="AQ140" s="520"/>
      <c r="AR140" s="520" t="s">
        <v>189</v>
      </c>
      <c r="AS140" s="520"/>
      <c r="AT140" s="520" t="s">
        <v>189</v>
      </c>
      <c r="AU140" s="520"/>
      <c r="AV140" s="520" t="s">
        <v>189</v>
      </c>
      <c r="AW140" s="520"/>
      <c r="AX140" s="520" t="s">
        <v>189</v>
      </c>
      <c r="AY140" s="520"/>
      <c r="AZ140" s="520" t="s">
        <v>189</v>
      </c>
      <c r="BA140" s="520"/>
      <c r="BB140" s="524" t="s">
        <v>189</v>
      </c>
      <c r="BC140" s="524"/>
      <c r="BD140" s="520" t="s">
        <v>189</v>
      </c>
      <c r="BE140" s="520"/>
    </row>
    <row r="141" spans="1:57">
      <c r="A141" s="537" t="s">
        <v>316</v>
      </c>
      <c r="B141" s="537"/>
      <c r="C141" s="537"/>
      <c r="D141" s="537"/>
      <c r="E141" s="537"/>
      <c r="F141" s="537"/>
      <c r="G141" s="537"/>
      <c r="H141" s="537"/>
      <c r="I141" s="537"/>
      <c r="J141" s="537"/>
      <c r="K141" s="537"/>
      <c r="L141" s="537"/>
      <c r="M141" s="537"/>
      <c r="N141" s="537"/>
      <c r="O141" s="176">
        <f t="shared" si="2"/>
        <v>134</v>
      </c>
      <c r="P141" s="520" t="s">
        <v>189</v>
      </c>
      <c r="Q141" s="520"/>
      <c r="R141" s="520"/>
      <c r="S141" s="520"/>
      <c r="T141" s="535" t="s">
        <v>189</v>
      </c>
      <c r="U141" s="536"/>
      <c r="V141" s="520" t="s">
        <v>189</v>
      </c>
      <c r="W141" s="520"/>
      <c r="X141" s="520" t="s">
        <v>189</v>
      </c>
      <c r="Y141" s="520"/>
      <c r="Z141" s="520" t="s">
        <v>189</v>
      </c>
      <c r="AA141" s="520"/>
      <c r="AB141" s="520" t="s">
        <v>189</v>
      </c>
      <c r="AC141" s="520"/>
      <c r="AD141" s="520"/>
      <c r="AE141" s="520" t="s">
        <v>189</v>
      </c>
      <c r="AF141" s="520"/>
      <c r="AG141" s="535" t="s">
        <v>189</v>
      </c>
      <c r="AH141" s="536"/>
      <c r="AI141" s="524" t="s">
        <v>189</v>
      </c>
      <c r="AJ141" s="524"/>
      <c r="AK141" s="520" t="s">
        <v>189</v>
      </c>
      <c r="AL141" s="520"/>
      <c r="AM141" s="520" t="s">
        <v>189</v>
      </c>
      <c r="AN141" s="520"/>
      <c r="AO141" s="520"/>
      <c r="AP141" s="520" t="s">
        <v>189</v>
      </c>
      <c r="AQ141" s="520"/>
      <c r="AR141" s="520" t="s">
        <v>189</v>
      </c>
      <c r="AS141" s="520"/>
      <c r="AT141" s="520" t="s">
        <v>189</v>
      </c>
      <c r="AU141" s="520"/>
      <c r="AV141" s="520" t="s">
        <v>189</v>
      </c>
      <c r="AW141" s="520"/>
      <c r="AX141" s="520" t="s">
        <v>189</v>
      </c>
      <c r="AY141" s="520"/>
      <c r="AZ141" s="520" t="s">
        <v>189</v>
      </c>
      <c r="BA141" s="520"/>
      <c r="BB141" s="524" t="s">
        <v>189</v>
      </c>
      <c r="BC141" s="524"/>
      <c r="BD141" s="520" t="s">
        <v>189</v>
      </c>
      <c r="BE141" s="520"/>
    </row>
    <row r="142" spans="1:57">
      <c r="A142" s="537" t="s">
        <v>317</v>
      </c>
      <c r="B142" s="537"/>
      <c r="C142" s="537"/>
      <c r="D142" s="537"/>
      <c r="E142" s="537"/>
      <c r="F142" s="537"/>
      <c r="G142" s="537"/>
      <c r="H142" s="537"/>
      <c r="I142" s="537"/>
      <c r="J142" s="537"/>
      <c r="K142" s="537"/>
      <c r="L142" s="537"/>
      <c r="M142" s="537"/>
      <c r="N142" s="537"/>
      <c r="O142" s="176">
        <f t="shared" si="2"/>
        <v>135</v>
      </c>
      <c r="P142" s="520" t="s">
        <v>189</v>
      </c>
      <c r="Q142" s="520"/>
      <c r="R142" s="520"/>
      <c r="S142" s="520"/>
      <c r="T142" s="535" t="s">
        <v>189</v>
      </c>
      <c r="U142" s="536"/>
      <c r="V142" s="520" t="s">
        <v>189</v>
      </c>
      <c r="W142" s="520"/>
      <c r="X142" s="520" t="s">
        <v>189</v>
      </c>
      <c r="Y142" s="520"/>
      <c r="Z142" s="520" t="s">
        <v>189</v>
      </c>
      <c r="AA142" s="520"/>
      <c r="AB142" s="520" t="s">
        <v>189</v>
      </c>
      <c r="AC142" s="520"/>
      <c r="AD142" s="520"/>
      <c r="AE142" s="520" t="s">
        <v>189</v>
      </c>
      <c r="AF142" s="520"/>
      <c r="AG142" s="535" t="s">
        <v>189</v>
      </c>
      <c r="AH142" s="536"/>
      <c r="AI142" s="524" t="s">
        <v>189</v>
      </c>
      <c r="AJ142" s="524"/>
      <c r="AK142" s="520" t="s">
        <v>189</v>
      </c>
      <c r="AL142" s="520"/>
      <c r="AM142" s="520" t="s">
        <v>189</v>
      </c>
      <c r="AN142" s="520"/>
      <c r="AO142" s="520"/>
      <c r="AP142" s="520" t="s">
        <v>189</v>
      </c>
      <c r="AQ142" s="520"/>
      <c r="AR142" s="520" t="s">
        <v>189</v>
      </c>
      <c r="AS142" s="520"/>
      <c r="AT142" s="520" t="s">
        <v>189</v>
      </c>
      <c r="AU142" s="520"/>
      <c r="AV142" s="520" t="s">
        <v>189</v>
      </c>
      <c r="AW142" s="520"/>
      <c r="AX142" s="520" t="s">
        <v>189</v>
      </c>
      <c r="AY142" s="520"/>
      <c r="AZ142" s="520" t="s">
        <v>189</v>
      </c>
      <c r="BA142" s="520"/>
      <c r="BB142" s="524" t="s">
        <v>189</v>
      </c>
      <c r="BC142" s="524"/>
      <c r="BD142" s="520" t="s">
        <v>189</v>
      </c>
      <c r="BE142" s="520"/>
    </row>
    <row r="143" spans="1:57">
      <c r="A143" s="537" t="s">
        <v>318</v>
      </c>
      <c r="B143" s="537"/>
      <c r="C143" s="537"/>
      <c r="D143" s="537"/>
      <c r="E143" s="537"/>
      <c r="F143" s="537"/>
      <c r="G143" s="537"/>
      <c r="H143" s="537"/>
      <c r="I143" s="537"/>
      <c r="J143" s="537"/>
      <c r="K143" s="537"/>
      <c r="L143" s="537"/>
      <c r="M143" s="537"/>
      <c r="N143" s="537"/>
      <c r="O143" s="176">
        <f t="shared" si="2"/>
        <v>136</v>
      </c>
      <c r="P143" s="520" t="s">
        <v>189</v>
      </c>
      <c r="Q143" s="520"/>
      <c r="R143" s="520"/>
      <c r="S143" s="520"/>
      <c r="T143" s="535" t="s">
        <v>189</v>
      </c>
      <c r="U143" s="536"/>
      <c r="V143" s="520" t="s">
        <v>189</v>
      </c>
      <c r="W143" s="520"/>
      <c r="X143" s="520" t="s">
        <v>189</v>
      </c>
      <c r="Y143" s="520"/>
      <c r="Z143" s="520" t="s">
        <v>189</v>
      </c>
      <c r="AA143" s="520"/>
      <c r="AB143" s="520" t="s">
        <v>189</v>
      </c>
      <c r="AC143" s="520"/>
      <c r="AD143" s="520"/>
      <c r="AE143" s="520" t="s">
        <v>189</v>
      </c>
      <c r="AF143" s="520"/>
      <c r="AG143" s="535" t="s">
        <v>189</v>
      </c>
      <c r="AH143" s="536"/>
      <c r="AI143" s="524" t="s">
        <v>189</v>
      </c>
      <c r="AJ143" s="524"/>
      <c r="AK143" s="520" t="s">
        <v>189</v>
      </c>
      <c r="AL143" s="520"/>
      <c r="AM143" s="520" t="s">
        <v>189</v>
      </c>
      <c r="AN143" s="520"/>
      <c r="AO143" s="520"/>
      <c r="AP143" s="520" t="s">
        <v>189</v>
      </c>
      <c r="AQ143" s="520"/>
      <c r="AR143" s="520" t="s">
        <v>189</v>
      </c>
      <c r="AS143" s="520"/>
      <c r="AT143" s="520" t="s">
        <v>189</v>
      </c>
      <c r="AU143" s="520"/>
      <c r="AV143" s="520" t="s">
        <v>189</v>
      </c>
      <c r="AW143" s="520"/>
      <c r="AX143" s="520" t="s">
        <v>189</v>
      </c>
      <c r="AY143" s="520"/>
      <c r="AZ143" s="520" t="s">
        <v>189</v>
      </c>
      <c r="BA143" s="520"/>
      <c r="BB143" s="524" t="s">
        <v>189</v>
      </c>
      <c r="BC143" s="524"/>
      <c r="BD143" s="520" t="s">
        <v>189</v>
      </c>
      <c r="BE143" s="520"/>
    </row>
    <row r="144" spans="1:57">
      <c r="A144" s="537" t="s">
        <v>319</v>
      </c>
      <c r="B144" s="537"/>
      <c r="C144" s="537"/>
      <c r="D144" s="537"/>
      <c r="E144" s="537"/>
      <c r="F144" s="537"/>
      <c r="G144" s="537"/>
      <c r="H144" s="537"/>
      <c r="I144" s="537"/>
      <c r="J144" s="537"/>
      <c r="K144" s="537"/>
      <c r="L144" s="537"/>
      <c r="M144" s="537"/>
      <c r="N144" s="537"/>
      <c r="O144" s="176">
        <f t="shared" si="2"/>
        <v>137</v>
      </c>
      <c r="P144" s="520" t="s">
        <v>189</v>
      </c>
      <c r="Q144" s="520"/>
      <c r="R144" s="520"/>
      <c r="S144" s="520"/>
      <c r="T144" s="535" t="s">
        <v>189</v>
      </c>
      <c r="U144" s="536"/>
      <c r="V144" s="520" t="s">
        <v>189</v>
      </c>
      <c r="W144" s="520"/>
      <c r="X144" s="520" t="s">
        <v>189</v>
      </c>
      <c r="Y144" s="520"/>
      <c r="Z144" s="520" t="s">
        <v>189</v>
      </c>
      <c r="AA144" s="520"/>
      <c r="AB144" s="520" t="s">
        <v>189</v>
      </c>
      <c r="AC144" s="520"/>
      <c r="AD144" s="520"/>
      <c r="AE144" s="520" t="s">
        <v>189</v>
      </c>
      <c r="AF144" s="520"/>
      <c r="AG144" s="535" t="s">
        <v>189</v>
      </c>
      <c r="AH144" s="536"/>
      <c r="AI144" s="524" t="s">
        <v>189</v>
      </c>
      <c r="AJ144" s="524"/>
      <c r="AK144" s="520" t="s">
        <v>189</v>
      </c>
      <c r="AL144" s="520"/>
      <c r="AM144" s="520" t="s">
        <v>189</v>
      </c>
      <c r="AN144" s="520"/>
      <c r="AO144" s="520"/>
      <c r="AP144" s="520" t="s">
        <v>189</v>
      </c>
      <c r="AQ144" s="520"/>
      <c r="AR144" s="520" t="s">
        <v>189</v>
      </c>
      <c r="AS144" s="520"/>
      <c r="AT144" s="520" t="s">
        <v>189</v>
      </c>
      <c r="AU144" s="520"/>
      <c r="AV144" s="520" t="s">
        <v>189</v>
      </c>
      <c r="AW144" s="520"/>
      <c r="AX144" s="520" t="s">
        <v>189</v>
      </c>
      <c r="AY144" s="520"/>
      <c r="AZ144" s="520" t="s">
        <v>189</v>
      </c>
      <c r="BA144" s="520"/>
      <c r="BB144" s="524" t="s">
        <v>189</v>
      </c>
      <c r="BC144" s="524"/>
      <c r="BD144" s="520" t="s">
        <v>189</v>
      </c>
      <c r="BE144" s="520"/>
    </row>
    <row r="145" spans="1:57">
      <c r="A145" s="534" t="s">
        <v>574</v>
      </c>
      <c r="B145" s="534"/>
      <c r="C145" s="534"/>
      <c r="D145" s="534"/>
      <c r="E145" s="534"/>
      <c r="F145" s="534"/>
      <c r="G145" s="534"/>
      <c r="H145" s="534"/>
      <c r="I145" s="534"/>
      <c r="J145" s="534"/>
      <c r="K145" s="534"/>
      <c r="L145" s="534"/>
      <c r="M145" s="534"/>
      <c r="N145" s="534"/>
      <c r="O145" s="177">
        <f t="shared" si="2"/>
        <v>138</v>
      </c>
      <c r="P145" s="518" t="s">
        <v>189</v>
      </c>
      <c r="Q145" s="518"/>
      <c r="R145" s="518"/>
      <c r="S145" s="518"/>
      <c r="T145" s="531" t="s">
        <v>189</v>
      </c>
      <c r="U145" s="532"/>
      <c r="V145" s="518" t="s">
        <v>189</v>
      </c>
      <c r="W145" s="518"/>
      <c r="X145" s="518" t="s">
        <v>189</v>
      </c>
      <c r="Y145" s="518"/>
      <c r="Z145" s="518" t="s">
        <v>189</v>
      </c>
      <c r="AA145" s="518"/>
      <c r="AB145" s="518" t="s">
        <v>189</v>
      </c>
      <c r="AC145" s="518"/>
      <c r="AD145" s="518"/>
      <c r="AE145" s="518" t="s">
        <v>189</v>
      </c>
      <c r="AF145" s="518"/>
      <c r="AG145" s="531" t="s">
        <v>189</v>
      </c>
      <c r="AH145" s="532"/>
      <c r="AI145" s="525" t="s">
        <v>189</v>
      </c>
      <c r="AJ145" s="525"/>
      <c r="AK145" s="518" t="s">
        <v>189</v>
      </c>
      <c r="AL145" s="518"/>
      <c r="AM145" s="518" t="s">
        <v>189</v>
      </c>
      <c r="AN145" s="518"/>
      <c r="AO145" s="518"/>
      <c r="AP145" s="518" t="s">
        <v>189</v>
      </c>
      <c r="AQ145" s="518"/>
      <c r="AR145" s="518" t="s">
        <v>189</v>
      </c>
      <c r="AS145" s="518"/>
      <c r="AT145" s="518" t="s">
        <v>189</v>
      </c>
      <c r="AU145" s="518"/>
      <c r="AV145" s="518" t="s">
        <v>189</v>
      </c>
      <c r="AW145" s="518"/>
      <c r="AX145" s="518" t="s">
        <v>189</v>
      </c>
      <c r="AY145" s="518"/>
      <c r="AZ145" s="518" t="s">
        <v>189</v>
      </c>
      <c r="BA145" s="518"/>
      <c r="BB145" s="525" t="s">
        <v>189</v>
      </c>
      <c r="BC145" s="525"/>
      <c r="BD145" s="518" t="s">
        <v>189</v>
      </c>
      <c r="BE145" s="518"/>
    </row>
    <row r="146" spans="1:57">
      <c r="A146" s="537" t="s">
        <v>320</v>
      </c>
      <c r="B146" s="537"/>
      <c r="C146" s="537"/>
      <c r="D146" s="537"/>
      <c r="E146" s="537"/>
      <c r="F146" s="537"/>
      <c r="G146" s="537"/>
      <c r="H146" s="537"/>
      <c r="I146" s="537"/>
      <c r="J146" s="537"/>
      <c r="K146" s="537"/>
      <c r="L146" s="537"/>
      <c r="M146" s="537"/>
      <c r="N146" s="537"/>
      <c r="O146" s="176">
        <f t="shared" si="2"/>
        <v>139</v>
      </c>
      <c r="P146" s="520" t="s">
        <v>189</v>
      </c>
      <c r="Q146" s="520"/>
      <c r="R146" s="520"/>
      <c r="S146" s="520"/>
      <c r="T146" s="535" t="s">
        <v>189</v>
      </c>
      <c r="U146" s="536"/>
      <c r="V146" s="520" t="s">
        <v>189</v>
      </c>
      <c r="W146" s="520"/>
      <c r="X146" s="520" t="s">
        <v>189</v>
      </c>
      <c r="Y146" s="520"/>
      <c r="Z146" s="520" t="s">
        <v>189</v>
      </c>
      <c r="AA146" s="520"/>
      <c r="AB146" s="520" t="s">
        <v>189</v>
      </c>
      <c r="AC146" s="520"/>
      <c r="AD146" s="520"/>
      <c r="AE146" s="520" t="s">
        <v>189</v>
      </c>
      <c r="AF146" s="520"/>
      <c r="AG146" s="535" t="s">
        <v>189</v>
      </c>
      <c r="AH146" s="536"/>
      <c r="AI146" s="524" t="s">
        <v>189</v>
      </c>
      <c r="AJ146" s="524"/>
      <c r="AK146" s="520" t="s">
        <v>189</v>
      </c>
      <c r="AL146" s="520"/>
      <c r="AM146" s="520" t="s">
        <v>189</v>
      </c>
      <c r="AN146" s="520"/>
      <c r="AO146" s="520"/>
      <c r="AP146" s="520" t="s">
        <v>189</v>
      </c>
      <c r="AQ146" s="520"/>
      <c r="AR146" s="520" t="s">
        <v>189</v>
      </c>
      <c r="AS146" s="520"/>
      <c r="AT146" s="520" t="s">
        <v>189</v>
      </c>
      <c r="AU146" s="520"/>
      <c r="AV146" s="520" t="s">
        <v>189</v>
      </c>
      <c r="AW146" s="520"/>
      <c r="AX146" s="520" t="s">
        <v>189</v>
      </c>
      <c r="AY146" s="520"/>
      <c r="AZ146" s="520" t="s">
        <v>189</v>
      </c>
      <c r="BA146" s="520"/>
      <c r="BB146" s="524" t="s">
        <v>189</v>
      </c>
      <c r="BC146" s="524"/>
      <c r="BD146" s="520" t="s">
        <v>189</v>
      </c>
      <c r="BE146" s="520"/>
    </row>
    <row r="147" spans="1:57">
      <c r="A147" s="537" t="s">
        <v>321</v>
      </c>
      <c r="B147" s="537"/>
      <c r="C147" s="537"/>
      <c r="D147" s="537"/>
      <c r="E147" s="537"/>
      <c r="F147" s="537"/>
      <c r="G147" s="537"/>
      <c r="H147" s="537"/>
      <c r="I147" s="537"/>
      <c r="J147" s="537"/>
      <c r="K147" s="537"/>
      <c r="L147" s="537"/>
      <c r="M147" s="537"/>
      <c r="N147" s="537"/>
      <c r="O147" s="176">
        <f t="shared" si="2"/>
        <v>140</v>
      </c>
      <c r="P147" s="520" t="s">
        <v>189</v>
      </c>
      <c r="Q147" s="520"/>
      <c r="R147" s="520"/>
      <c r="S147" s="520"/>
      <c r="T147" s="535" t="s">
        <v>189</v>
      </c>
      <c r="U147" s="536"/>
      <c r="V147" s="520" t="s">
        <v>189</v>
      </c>
      <c r="W147" s="520"/>
      <c r="X147" s="520" t="s">
        <v>189</v>
      </c>
      <c r="Y147" s="520"/>
      <c r="Z147" s="520" t="s">
        <v>189</v>
      </c>
      <c r="AA147" s="520"/>
      <c r="AB147" s="520" t="s">
        <v>189</v>
      </c>
      <c r="AC147" s="520"/>
      <c r="AD147" s="520"/>
      <c r="AE147" s="520" t="s">
        <v>189</v>
      </c>
      <c r="AF147" s="520"/>
      <c r="AG147" s="535" t="s">
        <v>189</v>
      </c>
      <c r="AH147" s="536"/>
      <c r="AI147" s="524" t="s">
        <v>189</v>
      </c>
      <c r="AJ147" s="524"/>
      <c r="AK147" s="520" t="s">
        <v>189</v>
      </c>
      <c r="AL147" s="520"/>
      <c r="AM147" s="520" t="s">
        <v>189</v>
      </c>
      <c r="AN147" s="520"/>
      <c r="AO147" s="520"/>
      <c r="AP147" s="520" t="s">
        <v>189</v>
      </c>
      <c r="AQ147" s="520"/>
      <c r="AR147" s="520" t="s">
        <v>189</v>
      </c>
      <c r="AS147" s="520"/>
      <c r="AT147" s="520" t="s">
        <v>189</v>
      </c>
      <c r="AU147" s="520"/>
      <c r="AV147" s="520" t="s">
        <v>189</v>
      </c>
      <c r="AW147" s="520"/>
      <c r="AX147" s="520" t="s">
        <v>189</v>
      </c>
      <c r="AY147" s="520"/>
      <c r="AZ147" s="520" t="s">
        <v>189</v>
      </c>
      <c r="BA147" s="520"/>
      <c r="BB147" s="524" t="s">
        <v>189</v>
      </c>
      <c r="BC147" s="524"/>
      <c r="BD147" s="520" t="s">
        <v>189</v>
      </c>
      <c r="BE147" s="520"/>
    </row>
    <row r="148" spans="1:57">
      <c r="A148" s="537" t="s">
        <v>322</v>
      </c>
      <c r="B148" s="537"/>
      <c r="C148" s="537"/>
      <c r="D148" s="537"/>
      <c r="E148" s="537"/>
      <c r="F148" s="537"/>
      <c r="G148" s="537"/>
      <c r="H148" s="537"/>
      <c r="I148" s="537"/>
      <c r="J148" s="537"/>
      <c r="K148" s="537"/>
      <c r="L148" s="537"/>
      <c r="M148" s="537"/>
      <c r="N148" s="537"/>
      <c r="O148" s="176">
        <f t="shared" si="2"/>
        <v>141</v>
      </c>
      <c r="P148" s="520" t="s">
        <v>189</v>
      </c>
      <c r="Q148" s="520"/>
      <c r="R148" s="520"/>
      <c r="S148" s="520"/>
      <c r="T148" s="535" t="s">
        <v>189</v>
      </c>
      <c r="U148" s="536"/>
      <c r="V148" s="520" t="s">
        <v>189</v>
      </c>
      <c r="W148" s="520"/>
      <c r="X148" s="520" t="s">
        <v>189</v>
      </c>
      <c r="Y148" s="520"/>
      <c r="Z148" s="520" t="s">
        <v>189</v>
      </c>
      <c r="AA148" s="520"/>
      <c r="AB148" s="520" t="s">
        <v>189</v>
      </c>
      <c r="AC148" s="520"/>
      <c r="AD148" s="520"/>
      <c r="AE148" s="520" t="s">
        <v>189</v>
      </c>
      <c r="AF148" s="520"/>
      <c r="AG148" s="535" t="s">
        <v>189</v>
      </c>
      <c r="AH148" s="536"/>
      <c r="AI148" s="524" t="s">
        <v>189</v>
      </c>
      <c r="AJ148" s="524"/>
      <c r="AK148" s="520" t="s">
        <v>189</v>
      </c>
      <c r="AL148" s="520"/>
      <c r="AM148" s="520" t="s">
        <v>189</v>
      </c>
      <c r="AN148" s="520"/>
      <c r="AO148" s="520"/>
      <c r="AP148" s="520" t="s">
        <v>189</v>
      </c>
      <c r="AQ148" s="520"/>
      <c r="AR148" s="520" t="s">
        <v>189</v>
      </c>
      <c r="AS148" s="520"/>
      <c r="AT148" s="520" t="s">
        <v>189</v>
      </c>
      <c r="AU148" s="520"/>
      <c r="AV148" s="520" t="s">
        <v>189</v>
      </c>
      <c r="AW148" s="520"/>
      <c r="AX148" s="520" t="s">
        <v>189</v>
      </c>
      <c r="AY148" s="520"/>
      <c r="AZ148" s="520" t="s">
        <v>189</v>
      </c>
      <c r="BA148" s="520"/>
      <c r="BB148" s="524" t="s">
        <v>189</v>
      </c>
      <c r="BC148" s="524"/>
      <c r="BD148" s="520" t="s">
        <v>189</v>
      </c>
      <c r="BE148" s="520"/>
    </row>
    <row r="149" spans="1:57">
      <c r="A149" s="537" t="s">
        <v>323</v>
      </c>
      <c r="B149" s="537"/>
      <c r="C149" s="537"/>
      <c r="D149" s="537"/>
      <c r="E149" s="537"/>
      <c r="F149" s="537"/>
      <c r="G149" s="537"/>
      <c r="H149" s="537"/>
      <c r="I149" s="537"/>
      <c r="J149" s="537"/>
      <c r="K149" s="537"/>
      <c r="L149" s="537"/>
      <c r="M149" s="537"/>
      <c r="N149" s="537"/>
      <c r="O149" s="176">
        <f t="shared" si="2"/>
        <v>142</v>
      </c>
      <c r="P149" s="520" t="s">
        <v>189</v>
      </c>
      <c r="Q149" s="520"/>
      <c r="R149" s="520"/>
      <c r="S149" s="520"/>
      <c r="T149" s="535" t="s">
        <v>189</v>
      </c>
      <c r="U149" s="536"/>
      <c r="V149" s="520" t="s">
        <v>189</v>
      </c>
      <c r="W149" s="520"/>
      <c r="X149" s="520" t="s">
        <v>189</v>
      </c>
      <c r="Y149" s="520"/>
      <c r="Z149" s="520" t="s">
        <v>189</v>
      </c>
      <c r="AA149" s="520"/>
      <c r="AB149" s="520" t="s">
        <v>189</v>
      </c>
      <c r="AC149" s="520"/>
      <c r="AD149" s="520"/>
      <c r="AE149" s="520" t="s">
        <v>189</v>
      </c>
      <c r="AF149" s="520"/>
      <c r="AG149" s="535" t="s">
        <v>189</v>
      </c>
      <c r="AH149" s="536"/>
      <c r="AI149" s="524" t="s">
        <v>189</v>
      </c>
      <c r="AJ149" s="524"/>
      <c r="AK149" s="520" t="s">
        <v>189</v>
      </c>
      <c r="AL149" s="520"/>
      <c r="AM149" s="520" t="s">
        <v>189</v>
      </c>
      <c r="AN149" s="520"/>
      <c r="AO149" s="520"/>
      <c r="AP149" s="520" t="s">
        <v>189</v>
      </c>
      <c r="AQ149" s="520"/>
      <c r="AR149" s="520" t="s">
        <v>189</v>
      </c>
      <c r="AS149" s="520"/>
      <c r="AT149" s="520" t="s">
        <v>189</v>
      </c>
      <c r="AU149" s="520"/>
      <c r="AV149" s="520" t="s">
        <v>189</v>
      </c>
      <c r="AW149" s="520"/>
      <c r="AX149" s="520" t="s">
        <v>189</v>
      </c>
      <c r="AY149" s="520"/>
      <c r="AZ149" s="520" t="s">
        <v>189</v>
      </c>
      <c r="BA149" s="520"/>
      <c r="BB149" s="524" t="s">
        <v>189</v>
      </c>
      <c r="BC149" s="524"/>
      <c r="BD149" s="520" t="s">
        <v>189</v>
      </c>
      <c r="BE149" s="520"/>
    </row>
    <row r="150" spans="1:57">
      <c r="A150" s="537" t="s">
        <v>324</v>
      </c>
      <c r="B150" s="537"/>
      <c r="C150" s="537"/>
      <c r="D150" s="537"/>
      <c r="E150" s="537"/>
      <c r="F150" s="537"/>
      <c r="G150" s="537"/>
      <c r="H150" s="537"/>
      <c r="I150" s="537"/>
      <c r="J150" s="537"/>
      <c r="K150" s="537"/>
      <c r="L150" s="537"/>
      <c r="M150" s="537"/>
      <c r="N150" s="537"/>
      <c r="O150" s="176">
        <f t="shared" si="2"/>
        <v>143</v>
      </c>
      <c r="P150" s="520" t="s">
        <v>189</v>
      </c>
      <c r="Q150" s="520"/>
      <c r="R150" s="520"/>
      <c r="S150" s="520"/>
      <c r="T150" s="535" t="s">
        <v>189</v>
      </c>
      <c r="U150" s="536"/>
      <c r="V150" s="520" t="s">
        <v>189</v>
      </c>
      <c r="W150" s="520"/>
      <c r="X150" s="520" t="s">
        <v>189</v>
      </c>
      <c r="Y150" s="520"/>
      <c r="Z150" s="520" t="s">
        <v>189</v>
      </c>
      <c r="AA150" s="520"/>
      <c r="AB150" s="520" t="s">
        <v>189</v>
      </c>
      <c r="AC150" s="520"/>
      <c r="AD150" s="520"/>
      <c r="AE150" s="520" t="s">
        <v>189</v>
      </c>
      <c r="AF150" s="520"/>
      <c r="AG150" s="535" t="s">
        <v>189</v>
      </c>
      <c r="AH150" s="536"/>
      <c r="AI150" s="524" t="s">
        <v>189</v>
      </c>
      <c r="AJ150" s="524"/>
      <c r="AK150" s="520" t="s">
        <v>189</v>
      </c>
      <c r="AL150" s="520"/>
      <c r="AM150" s="520" t="s">
        <v>189</v>
      </c>
      <c r="AN150" s="520"/>
      <c r="AO150" s="520"/>
      <c r="AP150" s="520" t="s">
        <v>189</v>
      </c>
      <c r="AQ150" s="520"/>
      <c r="AR150" s="520" t="s">
        <v>189</v>
      </c>
      <c r="AS150" s="520"/>
      <c r="AT150" s="520" t="s">
        <v>189</v>
      </c>
      <c r="AU150" s="520"/>
      <c r="AV150" s="520" t="s">
        <v>189</v>
      </c>
      <c r="AW150" s="520"/>
      <c r="AX150" s="520" t="s">
        <v>189</v>
      </c>
      <c r="AY150" s="520"/>
      <c r="AZ150" s="520" t="s">
        <v>189</v>
      </c>
      <c r="BA150" s="520"/>
      <c r="BB150" s="524" t="s">
        <v>189</v>
      </c>
      <c r="BC150" s="524"/>
      <c r="BD150" s="520" t="s">
        <v>189</v>
      </c>
      <c r="BE150" s="520"/>
    </row>
    <row r="151" spans="1:57">
      <c r="A151" s="537" t="s">
        <v>325</v>
      </c>
      <c r="B151" s="537"/>
      <c r="C151" s="537"/>
      <c r="D151" s="537"/>
      <c r="E151" s="537"/>
      <c r="F151" s="537"/>
      <c r="G151" s="537"/>
      <c r="H151" s="537"/>
      <c r="I151" s="537"/>
      <c r="J151" s="537"/>
      <c r="K151" s="537"/>
      <c r="L151" s="537"/>
      <c r="M151" s="537"/>
      <c r="N151" s="537"/>
      <c r="O151" s="176">
        <f t="shared" si="2"/>
        <v>144</v>
      </c>
      <c r="P151" s="520" t="s">
        <v>189</v>
      </c>
      <c r="Q151" s="520"/>
      <c r="R151" s="520"/>
      <c r="S151" s="520"/>
      <c r="T151" s="535" t="s">
        <v>189</v>
      </c>
      <c r="U151" s="536"/>
      <c r="V151" s="520" t="s">
        <v>189</v>
      </c>
      <c r="W151" s="520"/>
      <c r="X151" s="520" t="s">
        <v>189</v>
      </c>
      <c r="Y151" s="520"/>
      <c r="Z151" s="520" t="s">
        <v>189</v>
      </c>
      <c r="AA151" s="520"/>
      <c r="AB151" s="520" t="s">
        <v>189</v>
      </c>
      <c r="AC151" s="520"/>
      <c r="AD151" s="520"/>
      <c r="AE151" s="520" t="s">
        <v>189</v>
      </c>
      <c r="AF151" s="520"/>
      <c r="AG151" s="535" t="s">
        <v>189</v>
      </c>
      <c r="AH151" s="536"/>
      <c r="AI151" s="524" t="s">
        <v>189</v>
      </c>
      <c r="AJ151" s="524"/>
      <c r="AK151" s="520" t="s">
        <v>189</v>
      </c>
      <c r="AL151" s="520"/>
      <c r="AM151" s="520" t="s">
        <v>189</v>
      </c>
      <c r="AN151" s="520"/>
      <c r="AO151" s="520"/>
      <c r="AP151" s="520" t="s">
        <v>189</v>
      </c>
      <c r="AQ151" s="520"/>
      <c r="AR151" s="520" t="s">
        <v>189</v>
      </c>
      <c r="AS151" s="520"/>
      <c r="AT151" s="520" t="s">
        <v>189</v>
      </c>
      <c r="AU151" s="520"/>
      <c r="AV151" s="520" t="s">
        <v>189</v>
      </c>
      <c r="AW151" s="520"/>
      <c r="AX151" s="520" t="s">
        <v>189</v>
      </c>
      <c r="AY151" s="520"/>
      <c r="AZ151" s="520" t="s">
        <v>189</v>
      </c>
      <c r="BA151" s="520"/>
      <c r="BB151" s="524" t="s">
        <v>189</v>
      </c>
      <c r="BC151" s="524"/>
      <c r="BD151" s="520" t="s">
        <v>189</v>
      </c>
      <c r="BE151" s="520"/>
    </row>
    <row r="152" spans="1:57">
      <c r="A152" s="537" t="s">
        <v>326</v>
      </c>
      <c r="B152" s="537"/>
      <c r="C152" s="537"/>
      <c r="D152" s="537"/>
      <c r="E152" s="537"/>
      <c r="F152" s="537"/>
      <c r="G152" s="537"/>
      <c r="H152" s="537"/>
      <c r="I152" s="537"/>
      <c r="J152" s="537"/>
      <c r="K152" s="537"/>
      <c r="L152" s="537"/>
      <c r="M152" s="537"/>
      <c r="N152" s="537"/>
      <c r="O152" s="176">
        <f t="shared" si="2"/>
        <v>145</v>
      </c>
      <c r="P152" s="520" t="s">
        <v>189</v>
      </c>
      <c r="Q152" s="520"/>
      <c r="R152" s="520"/>
      <c r="S152" s="520"/>
      <c r="T152" s="535" t="s">
        <v>189</v>
      </c>
      <c r="U152" s="536"/>
      <c r="V152" s="520" t="s">
        <v>189</v>
      </c>
      <c r="W152" s="520"/>
      <c r="X152" s="520" t="s">
        <v>189</v>
      </c>
      <c r="Y152" s="520"/>
      <c r="Z152" s="520" t="s">
        <v>189</v>
      </c>
      <c r="AA152" s="520"/>
      <c r="AB152" s="520" t="s">
        <v>189</v>
      </c>
      <c r="AC152" s="520"/>
      <c r="AD152" s="520"/>
      <c r="AE152" s="520" t="s">
        <v>189</v>
      </c>
      <c r="AF152" s="520"/>
      <c r="AG152" s="535" t="s">
        <v>189</v>
      </c>
      <c r="AH152" s="536"/>
      <c r="AI152" s="524" t="s">
        <v>189</v>
      </c>
      <c r="AJ152" s="524"/>
      <c r="AK152" s="520" t="s">
        <v>189</v>
      </c>
      <c r="AL152" s="520"/>
      <c r="AM152" s="520" t="s">
        <v>189</v>
      </c>
      <c r="AN152" s="520"/>
      <c r="AO152" s="520"/>
      <c r="AP152" s="520" t="s">
        <v>189</v>
      </c>
      <c r="AQ152" s="520"/>
      <c r="AR152" s="520" t="s">
        <v>189</v>
      </c>
      <c r="AS152" s="520"/>
      <c r="AT152" s="520" t="s">
        <v>189</v>
      </c>
      <c r="AU152" s="520"/>
      <c r="AV152" s="520" t="s">
        <v>189</v>
      </c>
      <c r="AW152" s="520"/>
      <c r="AX152" s="520" t="s">
        <v>189</v>
      </c>
      <c r="AY152" s="520"/>
      <c r="AZ152" s="520" t="s">
        <v>189</v>
      </c>
      <c r="BA152" s="520"/>
      <c r="BB152" s="524" t="s">
        <v>189</v>
      </c>
      <c r="BC152" s="524"/>
      <c r="BD152" s="520" t="s">
        <v>189</v>
      </c>
      <c r="BE152" s="520"/>
    </row>
    <row r="153" spans="1:57">
      <c r="A153" s="537" t="s">
        <v>327</v>
      </c>
      <c r="B153" s="537"/>
      <c r="C153" s="537"/>
      <c r="D153" s="537"/>
      <c r="E153" s="537"/>
      <c r="F153" s="537"/>
      <c r="G153" s="537"/>
      <c r="H153" s="537"/>
      <c r="I153" s="537"/>
      <c r="J153" s="537"/>
      <c r="K153" s="537"/>
      <c r="L153" s="537"/>
      <c r="M153" s="537"/>
      <c r="N153" s="537"/>
      <c r="O153" s="176">
        <f t="shared" si="2"/>
        <v>146</v>
      </c>
      <c r="P153" s="520" t="s">
        <v>189</v>
      </c>
      <c r="Q153" s="520"/>
      <c r="R153" s="520"/>
      <c r="S153" s="520"/>
      <c r="T153" s="535" t="s">
        <v>189</v>
      </c>
      <c r="U153" s="536"/>
      <c r="V153" s="520" t="s">
        <v>189</v>
      </c>
      <c r="W153" s="520"/>
      <c r="X153" s="520" t="s">
        <v>189</v>
      </c>
      <c r="Y153" s="520"/>
      <c r="Z153" s="520" t="s">
        <v>189</v>
      </c>
      <c r="AA153" s="520"/>
      <c r="AB153" s="520" t="s">
        <v>189</v>
      </c>
      <c r="AC153" s="520"/>
      <c r="AD153" s="520"/>
      <c r="AE153" s="520" t="s">
        <v>189</v>
      </c>
      <c r="AF153" s="520"/>
      <c r="AG153" s="535" t="s">
        <v>189</v>
      </c>
      <c r="AH153" s="536"/>
      <c r="AI153" s="524" t="s">
        <v>189</v>
      </c>
      <c r="AJ153" s="524"/>
      <c r="AK153" s="520" t="s">
        <v>189</v>
      </c>
      <c r="AL153" s="520"/>
      <c r="AM153" s="520" t="s">
        <v>189</v>
      </c>
      <c r="AN153" s="520"/>
      <c r="AO153" s="520"/>
      <c r="AP153" s="520" t="s">
        <v>189</v>
      </c>
      <c r="AQ153" s="520"/>
      <c r="AR153" s="520" t="s">
        <v>189</v>
      </c>
      <c r="AS153" s="520"/>
      <c r="AT153" s="520" t="s">
        <v>189</v>
      </c>
      <c r="AU153" s="520"/>
      <c r="AV153" s="520" t="s">
        <v>189</v>
      </c>
      <c r="AW153" s="520"/>
      <c r="AX153" s="520" t="s">
        <v>189</v>
      </c>
      <c r="AY153" s="520"/>
      <c r="AZ153" s="520" t="s">
        <v>189</v>
      </c>
      <c r="BA153" s="520"/>
      <c r="BB153" s="524" t="s">
        <v>189</v>
      </c>
      <c r="BC153" s="524"/>
      <c r="BD153" s="520" t="s">
        <v>189</v>
      </c>
      <c r="BE153" s="520"/>
    </row>
    <row r="154" spans="1:57">
      <c r="A154" s="537" t="s">
        <v>328</v>
      </c>
      <c r="B154" s="537"/>
      <c r="C154" s="537"/>
      <c r="D154" s="537"/>
      <c r="E154" s="537"/>
      <c r="F154" s="537"/>
      <c r="G154" s="537"/>
      <c r="H154" s="537"/>
      <c r="I154" s="537"/>
      <c r="J154" s="537"/>
      <c r="K154" s="537"/>
      <c r="L154" s="537"/>
      <c r="M154" s="537"/>
      <c r="N154" s="537"/>
      <c r="O154" s="176">
        <f t="shared" si="2"/>
        <v>147</v>
      </c>
      <c r="P154" s="520" t="s">
        <v>189</v>
      </c>
      <c r="Q154" s="520"/>
      <c r="R154" s="520"/>
      <c r="S154" s="520"/>
      <c r="T154" s="535" t="s">
        <v>189</v>
      </c>
      <c r="U154" s="536"/>
      <c r="V154" s="520" t="s">
        <v>189</v>
      </c>
      <c r="W154" s="520"/>
      <c r="X154" s="520" t="s">
        <v>189</v>
      </c>
      <c r="Y154" s="520"/>
      <c r="Z154" s="520" t="s">
        <v>189</v>
      </c>
      <c r="AA154" s="520"/>
      <c r="AB154" s="520" t="s">
        <v>189</v>
      </c>
      <c r="AC154" s="520"/>
      <c r="AD154" s="520"/>
      <c r="AE154" s="520" t="s">
        <v>189</v>
      </c>
      <c r="AF154" s="520"/>
      <c r="AG154" s="535" t="s">
        <v>189</v>
      </c>
      <c r="AH154" s="536"/>
      <c r="AI154" s="524" t="s">
        <v>189</v>
      </c>
      <c r="AJ154" s="524"/>
      <c r="AK154" s="520" t="s">
        <v>189</v>
      </c>
      <c r="AL154" s="520"/>
      <c r="AM154" s="520" t="s">
        <v>189</v>
      </c>
      <c r="AN154" s="520"/>
      <c r="AO154" s="520"/>
      <c r="AP154" s="520" t="s">
        <v>189</v>
      </c>
      <c r="AQ154" s="520"/>
      <c r="AR154" s="520" t="s">
        <v>189</v>
      </c>
      <c r="AS154" s="520"/>
      <c r="AT154" s="520" t="s">
        <v>189</v>
      </c>
      <c r="AU154" s="520"/>
      <c r="AV154" s="520" t="s">
        <v>189</v>
      </c>
      <c r="AW154" s="520"/>
      <c r="AX154" s="520" t="s">
        <v>189</v>
      </c>
      <c r="AY154" s="520"/>
      <c r="AZ154" s="520" t="s">
        <v>189</v>
      </c>
      <c r="BA154" s="520"/>
      <c r="BB154" s="524" t="s">
        <v>189</v>
      </c>
      <c r="BC154" s="524"/>
      <c r="BD154" s="520" t="s">
        <v>189</v>
      </c>
      <c r="BE154" s="520"/>
    </row>
    <row r="155" spans="1:57">
      <c r="A155" s="537" t="s">
        <v>329</v>
      </c>
      <c r="B155" s="537"/>
      <c r="C155" s="537"/>
      <c r="D155" s="537"/>
      <c r="E155" s="537"/>
      <c r="F155" s="537"/>
      <c r="G155" s="537"/>
      <c r="H155" s="537"/>
      <c r="I155" s="537"/>
      <c r="J155" s="537"/>
      <c r="K155" s="537"/>
      <c r="L155" s="537"/>
      <c r="M155" s="537"/>
      <c r="N155" s="537"/>
      <c r="O155" s="176">
        <f t="shared" si="2"/>
        <v>148</v>
      </c>
      <c r="P155" s="520" t="s">
        <v>189</v>
      </c>
      <c r="Q155" s="520"/>
      <c r="R155" s="520"/>
      <c r="S155" s="520"/>
      <c r="T155" s="535" t="s">
        <v>189</v>
      </c>
      <c r="U155" s="536"/>
      <c r="V155" s="520" t="s">
        <v>189</v>
      </c>
      <c r="W155" s="520"/>
      <c r="X155" s="520" t="s">
        <v>189</v>
      </c>
      <c r="Y155" s="520"/>
      <c r="Z155" s="520" t="s">
        <v>189</v>
      </c>
      <c r="AA155" s="520"/>
      <c r="AB155" s="520" t="s">
        <v>189</v>
      </c>
      <c r="AC155" s="520"/>
      <c r="AD155" s="520"/>
      <c r="AE155" s="520" t="s">
        <v>189</v>
      </c>
      <c r="AF155" s="520"/>
      <c r="AG155" s="535" t="s">
        <v>189</v>
      </c>
      <c r="AH155" s="536"/>
      <c r="AI155" s="524" t="s">
        <v>189</v>
      </c>
      <c r="AJ155" s="524"/>
      <c r="AK155" s="520" t="s">
        <v>189</v>
      </c>
      <c r="AL155" s="520"/>
      <c r="AM155" s="520" t="s">
        <v>189</v>
      </c>
      <c r="AN155" s="520"/>
      <c r="AO155" s="520"/>
      <c r="AP155" s="520" t="s">
        <v>189</v>
      </c>
      <c r="AQ155" s="520"/>
      <c r="AR155" s="520" t="s">
        <v>189</v>
      </c>
      <c r="AS155" s="520"/>
      <c r="AT155" s="520" t="s">
        <v>189</v>
      </c>
      <c r="AU155" s="520"/>
      <c r="AV155" s="520" t="s">
        <v>189</v>
      </c>
      <c r="AW155" s="520"/>
      <c r="AX155" s="520" t="s">
        <v>189</v>
      </c>
      <c r="AY155" s="520"/>
      <c r="AZ155" s="520" t="s">
        <v>189</v>
      </c>
      <c r="BA155" s="520"/>
      <c r="BB155" s="524" t="s">
        <v>189</v>
      </c>
      <c r="BC155" s="524"/>
      <c r="BD155" s="520" t="s">
        <v>189</v>
      </c>
      <c r="BE155" s="520"/>
    </row>
    <row r="156" spans="1:57">
      <c r="A156" s="534" t="s">
        <v>575</v>
      </c>
      <c r="B156" s="534"/>
      <c r="C156" s="534"/>
      <c r="D156" s="534"/>
      <c r="E156" s="534"/>
      <c r="F156" s="534"/>
      <c r="G156" s="534"/>
      <c r="H156" s="534"/>
      <c r="I156" s="534"/>
      <c r="J156" s="534"/>
      <c r="K156" s="534"/>
      <c r="L156" s="534"/>
      <c r="M156" s="534"/>
      <c r="N156" s="534"/>
      <c r="O156" s="177">
        <f t="shared" si="2"/>
        <v>149</v>
      </c>
      <c r="P156" s="518" t="s">
        <v>189</v>
      </c>
      <c r="Q156" s="518"/>
      <c r="R156" s="518"/>
      <c r="S156" s="518"/>
      <c r="T156" s="531" t="s">
        <v>189</v>
      </c>
      <c r="U156" s="532"/>
      <c r="V156" s="518" t="s">
        <v>189</v>
      </c>
      <c r="W156" s="518"/>
      <c r="X156" s="518" t="s">
        <v>1163</v>
      </c>
      <c r="Y156" s="518"/>
      <c r="Z156" s="518" t="s">
        <v>189</v>
      </c>
      <c r="AA156" s="518"/>
      <c r="AB156" s="518" t="s">
        <v>189</v>
      </c>
      <c r="AC156" s="518"/>
      <c r="AD156" s="518"/>
      <c r="AE156" s="518" t="s">
        <v>189</v>
      </c>
      <c r="AF156" s="518"/>
      <c r="AG156" s="531" t="s">
        <v>189</v>
      </c>
      <c r="AH156" s="532"/>
      <c r="AI156" s="525" t="s">
        <v>189</v>
      </c>
      <c r="AJ156" s="525"/>
      <c r="AK156" s="518" t="s">
        <v>189</v>
      </c>
      <c r="AL156" s="518"/>
      <c r="AM156" s="518" t="s">
        <v>1082</v>
      </c>
      <c r="AN156" s="518"/>
      <c r="AO156" s="518"/>
      <c r="AP156" s="518" t="s">
        <v>189</v>
      </c>
      <c r="AQ156" s="518"/>
      <c r="AR156" s="518" t="s">
        <v>189</v>
      </c>
      <c r="AS156" s="518"/>
      <c r="AT156" s="518" t="s">
        <v>189</v>
      </c>
      <c r="AU156" s="518"/>
      <c r="AV156" s="518" t="s">
        <v>189</v>
      </c>
      <c r="AW156" s="518"/>
      <c r="AX156" s="518" t="s">
        <v>189</v>
      </c>
      <c r="AY156" s="518"/>
      <c r="AZ156" s="518" t="s">
        <v>189</v>
      </c>
      <c r="BA156" s="518"/>
      <c r="BB156" s="525" t="s">
        <v>189</v>
      </c>
      <c r="BC156" s="525"/>
      <c r="BD156" s="518" t="s">
        <v>1229</v>
      </c>
      <c r="BE156" s="518"/>
    </row>
    <row r="157" spans="1:57">
      <c r="A157" s="537" t="s">
        <v>330</v>
      </c>
      <c r="B157" s="537"/>
      <c r="C157" s="537"/>
      <c r="D157" s="537"/>
      <c r="E157" s="537"/>
      <c r="F157" s="537"/>
      <c r="G157" s="537"/>
      <c r="H157" s="537"/>
      <c r="I157" s="537"/>
      <c r="J157" s="537"/>
      <c r="K157" s="537"/>
      <c r="L157" s="537"/>
      <c r="M157" s="537"/>
      <c r="N157" s="537"/>
      <c r="O157" s="176">
        <f t="shared" si="2"/>
        <v>150</v>
      </c>
      <c r="P157" s="520" t="s">
        <v>189</v>
      </c>
      <c r="Q157" s="520"/>
      <c r="R157" s="520"/>
      <c r="S157" s="520"/>
      <c r="T157" s="535" t="s">
        <v>189</v>
      </c>
      <c r="U157" s="536"/>
      <c r="V157" s="520" t="s">
        <v>189</v>
      </c>
      <c r="W157" s="520"/>
      <c r="X157" s="520" t="s">
        <v>189</v>
      </c>
      <c r="Y157" s="520"/>
      <c r="Z157" s="520" t="s">
        <v>189</v>
      </c>
      <c r="AA157" s="520"/>
      <c r="AB157" s="520" t="s">
        <v>189</v>
      </c>
      <c r="AC157" s="520"/>
      <c r="AD157" s="520"/>
      <c r="AE157" s="520" t="s">
        <v>189</v>
      </c>
      <c r="AF157" s="520"/>
      <c r="AG157" s="535" t="s">
        <v>189</v>
      </c>
      <c r="AH157" s="536"/>
      <c r="AI157" s="524" t="s">
        <v>189</v>
      </c>
      <c r="AJ157" s="524"/>
      <c r="AK157" s="520" t="s">
        <v>189</v>
      </c>
      <c r="AL157" s="520"/>
      <c r="AM157" s="520" t="s">
        <v>189</v>
      </c>
      <c r="AN157" s="520"/>
      <c r="AO157" s="520"/>
      <c r="AP157" s="520" t="s">
        <v>189</v>
      </c>
      <c r="AQ157" s="520"/>
      <c r="AR157" s="520" t="s">
        <v>189</v>
      </c>
      <c r="AS157" s="520"/>
      <c r="AT157" s="520" t="s">
        <v>189</v>
      </c>
      <c r="AU157" s="520"/>
      <c r="AV157" s="520" t="s">
        <v>189</v>
      </c>
      <c r="AW157" s="520"/>
      <c r="AX157" s="520" t="s">
        <v>189</v>
      </c>
      <c r="AY157" s="520"/>
      <c r="AZ157" s="520" t="s">
        <v>189</v>
      </c>
      <c r="BA157" s="520"/>
      <c r="BB157" s="524" t="s">
        <v>189</v>
      </c>
      <c r="BC157" s="524"/>
      <c r="BD157" s="520" t="s">
        <v>189</v>
      </c>
      <c r="BE157" s="520"/>
    </row>
    <row r="158" spans="1:57">
      <c r="A158" s="537" t="s">
        <v>331</v>
      </c>
      <c r="B158" s="537"/>
      <c r="C158" s="537"/>
      <c r="D158" s="537"/>
      <c r="E158" s="537"/>
      <c r="F158" s="537"/>
      <c r="G158" s="537"/>
      <c r="H158" s="537"/>
      <c r="I158" s="537"/>
      <c r="J158" s="537"/>
      <c r="K158" s="537"/>
      <c r="L158" s="537"/>
      <c r="M158" s="537"/>
      <c r="N158" s="537"/>
      <c r="O158" s="176">
        <f t="shared" si="2"/>
        <v>151</v>
      </c>
      <c r="P158" s="520" t="s">
        <v>189</v>
      </c>
      <c r="Q158" s="520"/>
      <c r="R158" s="520"/>
      <c r="S158" s="520"/>
      <c r="T158" s="535" t="s">
        <v>189</v>
      </c>
      <c r="U158" s="536"/>
      <c r="V158" s="520" t="s">
        <v>189</v>
      </c>
      <c r="W158" s="520"/>
      <c r="X158" s="520" t="s">
        <v>189</v>
      </c>
      <c r="Y158" s="520"/>
      <c r="Z158" s="520" t="s">
        <v>189</v>
      </c>
      <c r="AA158" s="520"/>
      <c r="AB158" s="520" t="s">
        <v>189</v>
      </c>
      <c r="AC158" s="520"/>
      <c r="AD158" s="520"/>
      <c r="AE158" s="520" t="s">
        <v>189</v>
      </c>
      <c r="AF158" s="520"/>
      <c r="AG158" s="535" t="s">
        <v>189</v>
      </c>
      <c r="AH158" s="536"/>
      <c r="AI158" s="524" t="s">
        <v>189</v>
      </c>
      <c r="AJ158" s="524"/>
      <c r="AK158" s="520" t="s">
        <v>189</v>
      </c>
      <c r="AL158" s="520"/>
      <c r="AM158" s="520" t="s">
        <v>189</v>
      </c>
      <c r="AN158" s="520"/>
      <c r="AO158" s="520"/>
      <c r="AP158" s="520" t="s">
        <v>189</v>
      </c>
      <c r="AQ158" s="520"/>
      <c r="AR158" s="520" t="s">
        <v>189</v>
      </c>
      <c r="AS158" s="520"/>
      <c r="AT158" s="520" t="s">
        <v>189</v>
      </c>
      <c r="AU158" s="520"/>
      <c r="AV158" s="520" t="s">
        <v>189</v>
      </c>
      <c r="AW158" s="520"/>
      <c r="AX158" s="520" t="s">
        <v>189</v>
      </c>
      <c r="AY158" s="520"/>
      <c r="AZ158" s="520" t="s">
        <v>189</v>
      </c>
      <c r="BA158" s="520"/>
      <c r="BB158" s="524" t="s">
        <v>189</v>
      </c>
      <c r="BC158" s="524"/>
      <c r="BD158" s="520" t="s">
        <v>189</v>
      </c>
      <c r="BE158" s="520"/>
    </row>
    <row r="159" spans="1:57">
      <c r="A159" s="539" t="s">
        <v>332</v>
      </c>
      <c r="B159" s="539"/>
      <c r="C159" s="539"/>
      <c r="D159" s="539"/>
      <c r="E159" s="539"/>
      <c r="F159" s="539"/>
      <c r="G159" s="539"/>
      <c r="H159" s="539"/>
      <c r="I159" s="539"/>
      <c r="J159" s="539"/>
      <c r="K159" s="539"/>
      <c r="L159" s="539"/>
      <c r="M159" s="539"/>
      <c r="N159" s="539"/>
      <c r="O159" s="177">
        <f t="shared" si="2"/>
        <v>152</v>
      </c>
      <c r="P159" s="518" t="s">
        <v>189</v>
      </c>
      <c r="Q159" s="518"/>
      <c r="R159" s="518"/>
      <c r="S159" s="518"/>
      <c r="T159" s="531" t="s">
        <v>189</v>
      </c>
      <c r="U159" s="532"/>
      <c r="V159" s="518" t="s">
        <v>189</v>
      </c>
      <c r="W159" s="518"/>
      <c r="X159" s="518" t="s">
        <v>189</v>
      </c>
      <c r="Y159" s="518"/>
      <c r="Z159" s="518" t="s">
        <v>189</v>
      </c>
      <c r="AA159" s="518"/>
      <c r="AB159" s="518" t="s">
        <v>189</v>
      </c>
      <c r="AC159" s="518"/>
      <c r="AD159" s="518"/>
      <c r="AE159" s="518" t="s">
        <v>189</v>
      </c>
      <c r="AF159" s="518"/>
      <c r="AG159" s="531" t="s">
        <v>189</v>
      </c>
      <c r="AH159" s="532"/>
      <c r="AI159" s="525" t="s">
        <v>189</v>
      </c>
      <c r="AJ159" s="525"/>
      <c r="AK159" s="518" t="s">
        <v>189</v>
      </c>
      <c r="AL159" s="518"/>
      <c r="AM159" s="518" t="s">
        <v>189</v>
      </c>
      <c r="AN159" s="518"/>
      <c r="AO159" s="518"/>
      <c r="AP159" s="518" t="s">
        <v>189</v>
      </c>
      <c r="AQ159" s="518"/>
      <c r="AR159" s="518" t="s">
        <v>189</v>
      </c>
      <c r="AS159" s="518"/>
      <c r="AT159" s="518" t="s">
        <v>189</v>
      </c>
      <c r="AU159" s="518"/>
      <c r="AV159" s="518" t="s">
        <v>189</v>
      </c>
      <c r="AW159" s="518"/>
      <c r="AX159" s="518" t="s">
        <v>189</v>
      </c>
      <c r="AY159" s="518"/>
      <c r="AZ159" s="518" t="s">
        <v>189</v>
      </c>
      <c r="BA159" s="518"/>
      <c r="BB159" s="525" t="s">
        <v>189</v>
      </c>
      <c r="BC159" s="525"/>
      <c r="BD159" s="518" t="s">
        <v>189</v>
      </c>
      <c r="BE159" s="518"/>
    </row>
    <row r="160" spans="1:57">
      <c r="A160" s="537" t="s">
        <v>333</v>
      </c>
      <c r="B160" s="537"/>
      <c r="C160" s="537"/>
      <c r="D160" s="537"/>
      <c r="E160" s="537"/>
      <c r="F160" s="537"/>
      <c r="G160" s="537"/>
      <c r="H160" s="537"/>
      <c r="I160" s="537"/>
      <c r="J160" s="537"/>
      <c r="K160" s="537"/>
      <c r="L160" s="537"/>
      <c r="M160" s="537"/>
      <c r="N160" s="537"/>
      <c r="O160" s="176">
        <f t="shared" si="2"/>
        <v>153</v>
      </c>
      <c r="P160" s="520" t="s">
        <v>189</v>
      </c>
      <c r="Q160" s="520"/>
      <c r="R160" s="520"/>
      <c r="S160" s="520"/>
      <c r="T160" s="535" t="s">
        <v>189</v>
      </c>
      <c r="U160" s="536"/>
      <c r="V160" s="520" t="s">
        <v>189</v>
      </c>
      <c r="W160" s="520"/>
      <c r="X160" s="520" t="s">
        <v>189</v>
      </c>
      <c r="Y160" s="520"/>
      <c r="Z160" s="520" t="s">
        <v>189</v>
      </c>
      <c r="AA160" s="520"/>
      <c r="AB160" s="520" t="s">
        <v>189</v>
      </c>
      <c r="AC160" s="520"/>
      <c r="AD160" s="520"/>
      <c r="AE160" s="520" t="s">
        <v>189</v>
      </c>
      <c r="AF160" s="520"/>
      <c r="AG160" s="535" t="s">
        <v>189</v>
      </c>
      <c r="AH160" s="536"/>
      <c r="AI160" s="524" t="s">
        <v>189</v>
      </c>
      <c r="AJ160" s="524"/>
      <c r="AK160" s="520" t="s">
        <v>189</v>
      </c>
      <c r="AL160" s="520"/>
      <c r="AM160" s="520" t="s">
        <v>189</v>
      </c>
      <c r="AN160" s="520"/>
      <c r="AO160" s="520"/>
      <c r="AP160" s="520" t="s">
        <v>189</v>
      </c>
      <c r="AQ160" s="520"/>
      <c r="AR160" s="520" t="s">
        <v>189</v>
      </c>
      <c r="AS160" s="520"/>
      <c r="AT160" s="520" t="s">
        <v>189</v>
      </c>
      <c r="AU160" s="520"/>
      <c r="AV160" s="520" t="s">
        <v>189</v>
      </c>
      <c r="AW160" s="520"/>
      <c r="AX160" s="520" t="s">
        <v>189</v>
      </c>
      <c r="AY160" s="520"/>
      <c r="AZ160" s="520" t="s">
        <v>189</v>
      </c>
      <c r="BA160" s="520"/>
      <c r="BB160" s="524" t="s">
        <v>189</v>
      </c>
      <c r="BC160" s="524"/>
      <c r="BD160" s="520" t="s">
        <v>189</v>
      </c>
      <c r="BE160" s="520"/>
    </row>
    <row r="161" spans="1:57">
      <c r="A161" s="537" t="s">
        <v>334</v>
      </c>
      <c r="B161" s="537"/>
      <c r="C161" s="537"/>
      <c r="D161" s="537"/>
      <c r="E161" s="537"/>
      <c r="F161" s="537"/>
      <c r="G161" s="537"/>
      <c r="H161" s="537"/>
      <c r="I161" s="537"/>
      <c r="J161" s="537"/>
      <c r="K161" s="537"/>
      <c r="L161" s="537"/>
      <c r="M161" s="537"/>
      <c r="N161" s="537"/>
      <c r="O161" s="176">
        <f t="shared" si="2"/>
        <v>154</v>
      </c>
      <c r="P161" s="520" t="s">
        <v>189</v>
      </c>
      <c r="Q161" s="520"/>
      <c r="R161" s="520"/>
      <c r="S161" s="520"/>
      <c r="T161" s="535" t="s">
        <v>189</v>
      </c>
      <c r="U161" s="536"/>
      <c r="V161" s="520" t="s">
        <v>189</v>
      </c>
      <c r="W161" s="520"/>
      <c r="X161" s="520" t="s">
        <v>189</v>
      </c>
      <c r="Y161" s="520"/>
      <c r="Z161" s="520" t="s">
        <v>189</v>
      </c>
      <c r="AA161" s="520"/>
      <c r="AB161" s="520" t="s">
        <v>189</v>
      </c>
      <c r="AC161" s="520"/>
      <c r="AD161" s="520"/>
      <c r="AE161" s="520" t="s">
        <v>189</v>
      </c>
      <c r="AF161" s="520"/>
      <c r="AG161" s="535" t="s">
        <v>189</v>
      </c>
      <c r="AH161" s="536"/>
      <c r="AI161" s="524" t="s">
        <v>189</v>
      </c>
      <c r="AJ161" s="524"/>
      <c r="AK161" s="520" t="s">
        <v>189</v>
      </c>
      <c r="AL161" s="520"/>
      <c r="AM161" s="520" t="s">
        <v>189</v>
      </c>
      <c r="AN161" s="520"/>
      <c r="AO161" s="520"/>
      <c r="AP161" s="520" t="s">
        <v>189</v>
      </c>
      <c r="AQ161" s="520"/>
      <c r="AR161" s="520" t="s">
        <v>189</v>
      </c>
      <c r="AS161" s="520"/>
      <c r="AT161" s="520" t="s">
        <v>189</v>
      </c>
      <c r="AU161" s="520"/>
      <c r="AV161" s="520" t="s">
        <v>189</v>
      </c>
      <c r="AW161" s="520"/>
      <c r="AX161" s="520" t="s">
        <v>189</v>
      </c>
      <c r="AY161" s="520"/>
      <c r="AZ161" s="520" t="s">
        <v>189</v>
      </c>
      <c r="BA161" s="520"/>
      <c r="BB161" s="524" t="s">
        <v>189</v>
      </c>
      <c r="BC161" s="524"/>
      <c r="BD161" s="520" t="s">
        <v>189</v>
      </c>
      <c r="BE161" s="520"/>
    </row>
    <row r="162" spans="1:57">
      <c r="A162" s="537" t="s">
        <v>335</v>
      </c>
      <c r="B162" s="537"/>
      <c r="C162" s="537"/>
      <c r="D162" s="537"/>
      <c r="E162" s="537"/>
      <c r="F162" s="537"/>
      <c r="G162" s="537"/>
      <c r="H162" s="537"/>
      <c r="I162" s="537"/>
      <c r="J162" s="537"/>
      <c r="K162" s="537"/>
      <c r="L162" s="537"/>
      <c r="M162" s="537"/>
      <c r="N162" s="537"/>
      <c r="O162" s="176">
        <f t="shared" si="2"/>
        <v>155</v>
      </c>
      <c r="P162" s="520" t="s">
        <v>189</v>
      </c>
      <c r="Q162" s="520"/>
      <c r="R162" s="520"/>
      <c r="S162" s="520"/>
      <c r="T162" s="535" t="s">
        <v>189</v>
      </c>
      <c r="U162" s="536"/>
      <c r="V162" s="520" t="s">
        <v>189</v>
      </c>
      <c r="W162" s="520"/>
      <c r="X162" s="520" t="s">
        <v>189</v>
      </c>
      <c r="Y162" s="520"/>
      <c r="Z162" s="520" t="s">
        <v>189</v>
      </c>
      <c r="AA162" s="520"/>
      <c r="AB162" s="520" t="s">
        <v>189</v>
      </c>
      <c r="AC162" s="520"/>
      <c r="AD162" s="520"/>
      <c r="AE162" s="520" t="s">
        <v>189</v>
      </c>
      <c r="AF162" s="520"/>
      <c r="AG162" s="535" t="s">
        <v>189</v>
      </c>
      <c r="AH162" s="536"/>
      <c r="AI162" s="524" t="s">
        <v>189</v>
      </c>
      <c r="AJ162" s="524"/>
      <c r="AK162" s="520" t="s">
        <v>189</v>
      </c>
      <c r="AL162" s="520"/>
      <c r="AM162" s="520" t="s">
        <v>189</v>
      </c>
      <c r="AN162" s="520"/>
      <c r="AO162" s="520"/>
      <c r="AP162" s="520" t="s">
        <v>189</v>
      </c>
      <c r="AQ162" s="520"/>
      <c r="AR162" s="520" t="s">
        <v>189</v>
      </c>
      <c r="AS162" s="520"/>
      <c r="AT162" s="520" t="s">
        <v>189</v>
      </c>
      <c r="AU162" s="520"/>
      <c r="AV162" s="520" t="s">
        <v>189</v>
      </c>
      <c r="AW162" s="520"/>
      <c r="AX162" s="520" t="s">
        <v>189</v>
      </c>
      <c r="AY162" s="520"/>
      <c r="AZ162" s="520" t="s">
        <v>189</v>
      </c>
      <c r="BA162" s="520"/>
      <c r="BB162" s="524" t="s">
        <v>189</v>
      </c>
      <c r="BC162" s="524"/>
      <c r="BD162" s="520" t="s">
        <v>189</v>
      </c>
      <c r="BE162" s="520"/>
    </row>
    <row r="163" spans="1:57">
      <c r="A163" s="537" t="s">
        <v>336</v>
      </c>
      <c r="B163" s="537"/>
      <c r="C163" s="537"/>
      <c r="D163" s="537"/>
      <c r="E163" s="537"/>
      <c r="F163" s="537"/>
      <c r="G163" s="537"/>
      <c r="H163" s="537"/>
      <c r="I163" s="537"/>
      <c r="J163" s="537"/>
      <c r="K163" s="537"/>
      <c r="L163" s="537"/>
      <c r="M163" s="537"/>
      <c r="N163" s="537"/>
      <c r="O163" s="176">
        <f t="shared" si="2"/>
        <v>156</v>
      </c>
      <c r="P163" s="520" t="s">
        <v>189</v>
      </c>
      <c r="Q163" s="520"/>
      <c r="R163" s="520"/>
      <c r="S163" s="520"/>
      <c r="T163" s="535" t="s">
        <v>189</v>
      </c>
      <c r="U163" s="536"/>
      <c r="V163" s="520" t="s">
        <v>189</v>
      </c>
      <c r="W163" s="520"/>
      <c r="X163" s="520" t="s">
        <v>1164</v>
      </c>
      <c r="Y163" s="520"/>
      <c r="Z163" s="520" t="s">
        <v>189</v>
      </c>
      <c r="AA163" s="520"/>
      <c r="AB163" s="520" t="s">
        <v>189</v>
      </c>
      <c r="AC163" s="520"/>
      <c r="AD163" s="520"/>
      <c r="AE163" s="520" t="s">
        <v>189</v>
      </c>
      <c r="AF163" s="520"/>
      <c r="AG163" s="535" t="s">
        <v>189</v>
      </c>
      <c r="AH163" s="536"/>
      <c r="AI163" s="524" t="s">
        <v>189</v>
      </c>
      <c r="AJ163" s="524"/>
      <c r="AK163" s="520" t="s">
        <v>189</v>
      </c>
      <c r="AL163" s="520"/>
      <c r="AM163" s="520" t="s">
        <v>189</v>
      </c>
      <c r="AN163" s="520"/>
      <c r="AO163" s="520"/>
      <c r="AP163" s="520" t="s">
        <v>189</v>
      </c>
      <c r="AQ163" s="520"/>
      <c r="AR163" s="520" t="s">
        <v>189</v>
      </c>
      <c r="AS163" s="520"/>
      <c r="AT163" s="520" t="s">
        <v>189</v>
      </c>
      <c r="AU163" s="520"/>
      <c r="AV163" s="520" t="s">
        <v>189</v>
      </c>
      <c r="AW163" s="520"/>
      <c r="AX163" s="520" t="s">
        <v>189</v>
      </c>
      <c r="AY163" s="520"/>
      <c r="AZ163" s="520" t="s">
        <v>189</v>
      </c>
      <c r="BA163" s="520"/>
      <c r="BB163" s="524" t="s">
        <v>189</v>
      </c>
      <c r="BC163" s="524"/>
      <c r="BD163" s="520" t="s">
        <v>1164</v>
      </c>
      <c r="BE163" s="520"/>
    </row>
    <row r="164" spans="1:57">
      <c r="A164" s="537" t="s">
        <v>337</v>
      </c>
      <c r="B164" s="537"/>
      <c r="C164" s="537"/>
      <c r="D164" s="537"/>
      <c r="E164" s="537"/>
      <c r="F164" s="537"/>
      <c r="G164" s="537"/>
      <c r="H164" s="537"/>
      <c r="I164" s="537"/>
      <c r="J164" s="537"/>
      <c r="K164" s="537"/>
      <c r="L164" s="537"/>
      <c r="M164" s="537"/>
      <c r="N164" s="537"/>
      <c r="O164" s="176">
        <f t="shared" si="2"/>
        <v>157</v>
      </c>
      <c r="P164" s="520" t="s">
        <v>189</v>
      </c>
      <c r="Q164" s="520"/>
      <c r="R164" s="520"/>
      <c r="S164" s="520"/>
      <c r="T164" s="535" t="s">
        <v>189</v>
      </c>
      <c r="U164" s="536"/>
      <c r="V164" s="520" t="s">
        <v>189</v>
      </c>
      <c r="W164" s="520"/>
      <c r="X164" s="520" t="s">
        <v>1165</v>
      </c>
      <c r="Y164" s="520"/>
      <c r="Z164" s="520" t="s">
        <v>189</v>
      </c>
      <c r="AA164" s="520"/>
      <c r="AB164" s="520" t="s">
        <v>189</v>
      </c>
      <c r="AC164" s="520"/>
      <c r="AD164" s="520"/>
      <c r="AE164" s="520" t="s">
        <v>189</v>
      </c>
      <c r="AF164" s="520"/>
      <c r="AG164" s="535" t="s">
        <v>189</v>
      </c>
      <c r="AH164" s="536"/>
      <c r="AI164" s="524" t="s">
        <v>189</v>
      </c>
      <c r="AJ164" s="524"/>
      <c r="AK164" s="520" t="s">
        <v>189</v>
      </c>
      <c r="AL164" s="520"/>
      <c r="AM164" s="520" t="s">
        <v>189</v>
      </c>
      <c r="AN164" s="520"/>
      <c r="AO164" s="520"/>
      <c r="AP164" s="520" t="s">
        <v>189</v>
      </c>
      <c r="AQ164" s="520"/>
      <c r="AR164" s="520" t="s">
        <v>189</v>
      </c>
      <c r="AS164" s="520"/>
      <c r="AT164" s="520" t="s">
        <v>189</v>
      </c>
      <c r="AU164" s="520"/>
      <c r="AV164" s="520" t="s">
        <v>189</v>
      </c>
      <c r="AW164" s="520"/>
      <c r="AX164" s="520" t="s">
        <v>189</v>
      </c>
      <c r="AY164" s="520"/>
      <c r="AZ164" s="520" t="s">
        <v>189</v>
      </c>
      <c r="BA164" s="520"/>
      <c r="BB164" s="524" t="s">
        <v>189</v>
      </c>
      <c r="BC164" s="524"/>
      <c r="BD164" s="520" t="s">
        <v>1165</v>
      </c>
      <c r="BE164" s="520"/>
    </row>
    <row r="165" spans="1:57">
      <c r="A165" s="537" t="s">
        <v>338</v>
      </c>
      <c r="B165" s="537"/>
      <c r="C165" s="537"/>
      <c r="D165" s="537"/>
      <c r="E165" s="537"/>
      <c r="F165" s="537"/>
      <c r="G165" s="537"/>
      <c r="H165" s="537"/>
      <c r="I165" s="537"/>
      <c r="J165" s="537"/>
      <c r="K165" s="537"/>
      <c r="L165" s="537"/>
      <c r="M165" s="537"/>
      <c r="N165" s="537"/>
      <c r="O165" s="176">
        <f t="shared" si="2"/>
        <v>158</v>
      </c>
      <c r="P165" s="520" t="s">
        <v>189</v>
      </c>
      <c r="Q165" s="520"/>
      <c r="R165" s="520"/>
      <c r="S165" s="520"/>
      <c r="T165" s="535" t="s">
        <v>189</v>
      </c>
      <c r="U165" s="536"/>
      <c r="V165" s="520" t="s">
        <v>189</v>
      </c>
      <c r="W165" s="520"/>
      <c r="X165" s="520" t="s">
        <v>189</v>
      </c>
      <c r="Y165" s="520"/>
      <c r="Z165" s="520" t="s">
        <v>189</v>
      </c>
      <c r="AA165" s="520"/>
      <c r="AB165" s="520" t="s">
        <v>189</v>
      </c>
      <c r="AC165" s="520"/>
      <c r="AD165" s="520"/>
      <c r="AE165" s="520" t="s">
        <v>189</v>
      </c>
      <c r="AF165" s="520"/>
      <c r="AG165" s="535" t="s">
        <v>189</v>
      </c>
      <c r="AH165" s="536"/>
      <c r="AI165" s="524" t="s">
        <v>189</v>
      </c>
      <c r="AJ165" s="524"/>
      <c r="AK165" s="520" t="s">
        <v>189</v>
      </c>
      <c r="AL165" s="520"/>
      <c r="AM165" s="520" t="s">
        <v>1082</v>
      </c>
      <c r="AN165" s="520"/>
      <c r="AO165" s="520"/>
      <c r="AP165" s="520" t="s">
        <v>189</v>
      </c>
      <c r="AQ165" s="520"/>
      <c r="AR165" s="520" t="s">
        <v>189</v>
      </c>
      <c r="AS165" s="520"/>
      <c r="AT165" s="520" t="s">
        <v>189</v>
      </c>
      <c r="AU165" s="520"/>
      <c r="AV165" s="520" t="s">
        <v>189</v>
      </c>
      <c r="AW165" s="520"/>
      <c r="AX165" s="520" t="s">
        <v>189</v>
      </c>
      <c r="AY165" s="520"/>
      <c r="AZ165" s="520" t="s">
        <v>189</v>
      </c>
      <c r="BA165" s="520"/>
      <c r="BB165" s="524" t="s">
        <v>189</v>
      </c>
      <c r="BC165" s="524"/>
      <c r="BD165" s="520" t="s">
        <v>1082</v>
      </c>
      <c r="BE165" s="520"/>
    </row>
    <row r="166" spans="1:57">
      <c r="A166" s="537" t="s">
        <v>339</v>
      </c>
      <c r="B166" s="537"/>
      <c r="C166" s="537"/>
      <c r="D166" s="537"/>
      <c r="E166" s="537"/>
      <c r="F166" s="537"/>
      <c r="G166" s="537"/>
      <c r="H166" s="537"/>
      <c r="I166" s="537"/>
      <c r="J166" s="537"/>
      <c r="K166" s="537"/>
      <c r="L166" s="537"/>
      <c r="M166" s="537"/>
      <c r="N166" s="537"/>
      <c r="O166" s="176">
        <f t="shared" si="2"/>
        <v>159</v>
      </c>
      <c r="P166" s="520" t="s">
        <v>189</v>
      </c>
      <c r="Q166" s="520"/>
      <c r="R166" s="520"/>
      <c r="S166" s="520"/>
      <c r="T166" s="535" t="s">
        <v>189</v>
      </c>
      <c r="U166" s="536"/>
      <c r="V166" s="520" t="s">
        <v>189</v>
      </c>
      <c r="W166" s="520"/>
      <c r="X166" s="520" t="s">
        <v>189</v>
      </c>
      <c r="Y166" s="520"/>
      <c r="Z166" s="520" t="s">
        <v>189</v>
      </c>
      <c r="AA166" s="520"/>
      <c r="AB166" s="520" t="s">
        <v>189</v>
      </c>
      <c r="AC166" s="520"/>
      <c r="AD166" s="520"/>
      <c r="AE166" s="520" t="s">
        <v>189</v>
      </c>
      <c r="AF166" s="520"/>
      <c r="AG166" s="535" t="s">
        <v>189</v>
      </c>
      <c r="AH166" s="536"/>
      <c r="AI166" s="524" t="s">
        <v>189</v>
      </c>
      <c r="AJ166" s="524"/>
      <c r="AK166" s="520" t="s">
        <v>189</v>
      </c>
      <c r="AL166" s="520"/>
      <c r="AM166" s="520" t="s">
        <v>189</v>
      </c>
      <c r="AN166" s="520"/>
      <c r="AO166" s="520"/>
      <c r="AP166" s="520" t="s">
        <v>189</v>
      </c>
      <c r="AQ166" s="520"/>
      <c r="AR166" s="520" t="s">
        <v>189</v>
      </c>
      <c r="AS166" s="520"/>
      <c r="AT166" s="520" t="s">
        <v>189</v>
      </c>
      <c r="AU166" s="520"/>
      <c r="AV166" s="520" t="s">
        <v>189</v>
      </c>
      <c r="AW166" s="520"/>
      <c r="AX166" s="520" t="s">
        <v>189</v>
      </c>
      <c r="AY166" s="520"/>
      <c r="AZ166" s="520" t="s">
        <v>189</v>
      </c>
      <c r="BA166" s="520"/>
      <c r="BB166" s="524" t="s">
        <v>189</v>
      </c>
      <c r="BC166" s="524"/>
      <c r="BD166" s="520" t="s">
        <v>189</v>
      </c>
      <c r="BE166" s="520"/>
    </row>
    <row r="167" spans="1:57">
      <c r="A167" s="538" t="s">
        <v>576</v>
      </c>
      <c r="B167" s="538"/>
      <c r="C167" s="538"/>
      <c r="D167" s="538"/>
      <c r="E167" s="538"/>
      <c r="F167" s="538"/>
      <c r="G167" s="538"/>
      <c r="H167" s="538"/>
      <c r="I167" s="538"/>
      <c r="J167" s="538"/>
      <c r="K167" s="538"/>
      <c r="L167" s="538"/>
      <c r="M167" s="538"/>
      <c r="N167" s="538"/>
      <c r="O167" s="176">
        <f t="shared" si="2"/>
        <v>160</v>
      </c>
      <c r="P167" s="520" t="s">
        <v>189</v>
      </c>
      <c r="Q167" s="520"/>
      <c r="R167" s="520"/>
      <c r="S167" s="520"/>
      <c r="T167" s="535" t="s">
        <v>189</v>
      </c>
      <c r="U167" s="536"/>
      <c r="V167" s="520" t="s">
        <v>189</v>
      </c>
      <c r="W167" s="520"/>
      <c r="X167" s="520" t="s">
        <v>189</v>
      </c>
      <c r="Y167" s="520"/>
      <c r="Z167" s="520" t="s">
        <v>189</v>
      </c>
      <c r="AA167" s="520"/>
      <c r="AB167" s="520" t="s">
        <v>189</v>
      </c>
      <c r="AC167" s="520"/>
      <c r="AD167" s="520"/>
      <c r="AE167" s="520" t="s">
        <v>189</v>
      </c>
      <c r="AF167" s="520"/>
      <c r="AG167" s="535" t="s">
        <v>189</v>
      </c>
      <c r="AH167" s="536"/>
      <c r="AI167" s="524" t="s">
        <v>189</v>
      </c>
      <c r="AJ167" s="524"/>
      <c r="AK167" s="520" t="s">
        <v>189</v>
      </c>
      <c r="AL167" s="520"/>
      <c r="AM167" s="520" t="s">
        <v>189</v>
      </c>
      <c r="AN167" s="520"/>
      <c r="AO167" s="520"/>
      <c r="AP167" s="520" t="s">
        <v>189</v>
      </c>
      <c r="AQ167" s="520"/>
      <c r="AR167" s="520" t="s">
        <v>189</v>
      </c>
      <c r="AS167" s="520"/>
      <c r="AT167" s="520" t="s">
        <v>189</v>
      </c>
      <c r="AU167" s="520"/>
      <c r="AV167" s="520" t="s">
        <v>189</v>
      </c>
      <c r="AW167" s="520"/>
      <c r="AX167" s="520" t="s">
        <v>189</v>
      </c>
      <c r="AY167" s="520"/>
      <c r="AZ167" s="520" t="s">
        <v>189</v>
      </c>
      <c r="BA167" s="520"/>
      <c r="BB167" s="524" t="s">
        <v>189</v>
      </c>
      <c r="BC167" s="524"/>
      <c r="BD167" s="520" t="s">
        <v>189</v>
      </c>
      <c r="BE167" s="520"/>
    </row>
    <row r="168" spans="1:57">
      <c r="A168" s="537" t="s">
        <v>340</v>
      </c>
      <c r="B168" s="537"/>
      <c r="C168" s="537"/>
      <c r="D168" s="537"/>
      <c r="E168" s="537"/>
      <c r="F168" s="537"/>
      <c r="G168" s="537"/>
      <c r="H168" s="537"/>
      <c r="I168" s="537"/>
      <c r="J168" s="537"/>
      <c r="K168" s="537"/>
      <c r="L168" s="537"/>
      <c r="M168" s="537"/>
      <c r="N168" s="537"/>
      <c r="O168" s="176">
        <f t="shared" si="2"/>
        <v>161</v>
      </c>
      <c r="P168" s="520" t="s">
        <v>189</v>
      </c>
      <c r="Q168" s="520"/>
      <c r="R168" s="520"/>
      <c r="S168" s="520"/>
      <c r="T168" s="535" t="s">
        <v>189</v>
      </c>
      <c r="U168" s="536"/>
      <c r="V168" s="520" t="s">
        <v>189</v>
      </c>
      <c r="W168" s="520"/>
      <c r="X168" s="520" t="s">
        <v>189</v>
      </c>
      <c r="Y168" s="520"/>
      <c r="Z168" s="520" t="s">
        <v>189</v>
      </c>
      <c r="AA168" s="520"/>
      <c r="AB168" s="520" t="s">
        <v>189</v>
      </c>
      <c r="AC168" s="520"/>
      <c r="AD168" s="520"/>
      <c r="AE168" s="520" t="s">
        <v>189</v>
      </c>
      <c r="AF168" s="520"/>
      <c r="AG168" s="535" t="s">
        <v>189</v>
      </c>
      <c r="AH168" s="536"/>
      <c r="AI168" s="524" t="s">
        <v>189</v>
      </c>
      <c r="AJ168" s="524"/>
      <c r="AK168" s="520" t="s">
        <v>189</v>
      </c>
      <c r="AL168" s="520"/>
      <c r="AM168" s="520" t="s">
        <v>189</v>
      </c>
      <c r="AN168" s="520"/>
      <c r="AO168" s="520"/>
      <c r="AP168" s="520" t="s">
        <v>189</v>
      </c>
      <c r="AQ168" s="520"/>
      <c r="AR168" s="520" t="s">
        <v>189</v>
      </c>
      <c r="AS168" s="520"/>
      <c r="AT168" s="520" t="s">
        <v>189</v>
      </c>
      <c r="AU168" s="520"/>
      <c r="AV168" s="520" t="s">
        <v>189</v>
      </c>
      <c r="AW168" s="520"/>
      <c r="AX168" s="520" t="s">
        <v>189</v>
      </c>
      <c r="AY168" s="520"/>
      <c r="AZ168" s="520" t="s">
        <v>189</v>
      </c>
      <c r="BA168" s="520"/>
      <c r="BB168" s="524" t="s">
        <v>189</v>
      </c>
      <c r="BC168" s="524"/>
      <c r="BD168" s="520" t="s">
        <v>189</v>
      </c>
      <c r="BE168" s="520"/>
    </row>
    <row r="169" spans="1:57">
      <c r="A169" s="534" t="s">
        <v>577</v>
      </c>
      <c r="B169" s="534"/>
      <c r="C169" s="534"/>
      <c r="D169" s="534"/>
      <c r="E169" s="534"/>
      <c r="F169" s="534"/>
      <c r="G169" s="534"/>
      <c r="H169" s="534"/>
      <c r="I169" s="534"/>
      <c r="J169" s="534"/>
      <c r="K169" s="534"/>
      <c r="L169" s="534"/>
      <c r="M169" s="534"/>
      <c r="N169" s="534"/>
      <c r="O169" s="177">
        <f t="shared" si="2"/>
        <v>162</v>
      </c>
      <c r="P169" s="518" t="s">
        <v>189</v>
      </c>
      <c r="Q169" s="518"/>
      <c r="R169" s="518"/>
      <c r="S169" s="518"/>
      <c r="T169" s="531" t="s">
        <v>189</v>
      </c>
      <c r="U169" s="532"/>
      <c r="V169" s="518" t="s">
        <v>189</v>
      </c>
      <c r="W169" s="518"/>
      <c r="X169" s="518" t="s">
        <v>1166</v>
      </c>
      <c r="Y169" s="518"/>
      <c r="Z169" s="518" t="s">
        <v>189</v>
      </c>
      <c r="AA169" s="518"/>
      <c r="AB169" s="518" t="s">
        <v>189</v>
      </c>
      <c r="AC169" s="518"/>
      <c r="AD169" s="518"/>
      <c r="AE169" s="518" t="s">
        <v>189</v>
      </c>
      <c r="AF169" s="518"/>
      <c r="AG169" s="531" t="s">
        <v>189</v>
      </c>
      <c r="AH169" s="532"/>
      <c r="AI169" s="525" t="s">
        <v>189</v>
      </c>
      <c r="AJ169" s="525"/>
      <c r="AK169" s="518" t="s">
        <v>189</v>
      </c>
      <c r="AL169" s="518"/>
      <c r="AM169" s="518" t="s">
        <v>1083</v>
      </c>
      <c r="AN169" s="518"/>
      <c r="AO169" s="518"/>
      <c r="AP169" s="518" t="s">
        <v>189</v>
      </c>
      <c r="AQ169" s="518"/>
      <c r="AR169" s="518" t="s">
        <v>189</v>
      </c>
      <c r="AS169" s="518"/>
      <c r="AT169" s="518" t="s">
        <v>189</v>
      </c>
      <c r="AU169" s="518"/>
      <c r="AV169" s="518" t="s">
        <v>189</v>
      </c>
      <c r="AW169" s="518"/>
      <c r="AX169" s="518" t="s">
        <v>189</v>
      </c>
      <c r="AY169" s="518"/>
      <c r="AZ169" s="518" t="s">
        <v>189</v>
      </c>
      <c r="BA169" s="518"/>
      <c r="BB169" s="525" t="s">
        <v>189</v>
      </c>
      <c r="BC169" s="525"/>
      <c r="BD169" s="518" t="s">
        <v>1230</v>
      </c>
      <c r="BE169" s="518"/>
    </row>
    <row r="170" spans="1:57">
      <c r="A170" s="537" t="s">
        <v>341</v>
      </c>
      <c r="B170" s="537"/>
      <c r="C170" s="537"/>
      <c r="D170" s="537"/>
      <c r="E170" s="537"/>
      <c r="F170" s="537"/>
      <c r="G170" s="537"/>
      <c r="H170" s="537"/>
      <c r="I170" s="537"/>
      <c r="J170" s="537"/>
      <c r="K170" s="537"/>
      <c r="L170" s="537"/>
      <c r="M170" s="537"/>
      <c r="N170" s="537"/>
      <c r="O170" s="176">
        <f t="shared" si="2"/>
        <v>163</v>
      </c>
      <c r="P170" s="520" t="s">
        <v>189</v>
      </c>
      <c r="Q170" s="520"/>
      <c r="R170" s="520"/>
      <c r="S170" s="520"/>
      <c r="T170" s="535" t="s">
        <v>189</v>
      </c>
      <c r="U170" s="536"/>
      <c r="V170" s="520" t="s">
        <v>189</v>
      </c>
      <c r="W170" s="520"/>
      <c r="X170" s="520" t="s">
        <v>189</v>
      </c>
      <c r="Y170" s="520"/>
      <c r="Z170" s="520" t="s">
        <v>189</v>
      </c>
      <c r="AA170" s="520"/>
      <c r="AB170" s="520" t="s">
        <v>189</v>
      </c>
      <c r="AC170" s="520"/>
      <c r="AD170" s="520"/>
      <c r="AE170" s="520" t="s">
        <v>189</v>
      </c>
      <c r="AF170" s="520"/>
      <c r="AG170" s="535" t="s">
        <v>189</v>
      </c>
      <c r="AH170" s="536"/>
      <c r="AI170" s="524" t="s">
        <v>189</v>
      </c>
      <c r="AJ170" s="524"/>
      <c r="AK170" s="520" t="s">
        <v>189</v>
      </c>
      <c r="AL170" s="520"/>
      <c r="AM170" s="520" t="s">
        <v>189</v>
      </c>
      <c r="AN170" s="520"/>
      <c r="AO170" s="520"/>
      <c r="AP170" s="520" t="s">
        <v>189</v>
      </c>
      <c r="AQ170" s="520"/>
      <c r="AR170" s="520" t="s">
        <v>189</v>
      </c>
      <c r="AS170" s="520"/>
      <c r="AT170" s="520" t="s">
        <v>189</v>
      </c>
      <c r="AU170" s="520"/>
      <c r="AV170" s="520" t="s">
        <v>189</v>
      </c>
      <c r="AW170" s="520"/>
      <c r="AX170" s="520" t="s">
        <v>189</v>
      </c>
      <c r="AY170" s="520"/>
      <c r="AZ170" s="520" t="s">
        <v>189</v>
      </c>
      <c r="BA170" s="520"/>
      <c r="BB170" s="524" t="s">
        <v>189</v>
      </c>
      <c r="BC170" s="524"/>
      <c r="BD170" s="520" t="s">
        <v>189</v>
      </c>
      <c r="BE170" s="520"/>
    </row>
    <row r="171" spans="1:57">
      <c r="A171" s="537" t="s">
        <v>342</v>
      </c>
      <c r="B171" s="537"/>
      <c r="C171" s="537"/>
      <c r="D171" s="537"/>
      <c r="E171" s="537"/>
      <c r="F171" s="537"/>
      <c r="G171" s="537"/>
      <c r="H171" s="537"/>
      <c r="I171" s="537"/>
      <c r="J171" s="537"/>
      <c r="K171" s="537"/>
      <c r="L171" s="537"/>
      <c r="M171" s="537"/>
      <c r="N171" s="537"/>
      <c r="O171" s="176">
        <f t="shared" si="2"/>
        <v>164</v>
      </c>
      <c r="P171" s="520" t="s">
        <v>189</v>
      </c>
      <c r="Q171" s="520"/>
      <c r="R171" s="520"/>
      <c r="S171" s="520"/>
      <c r="T171" s="535" t="s">
        <v>189</v>
      </c>
      <c r="U171" s="536"/>
      <c r="V171" s="520" t="s">
        <v>189</v>
      </c>
      <c r="W171" s="520"/>
      <c r="X171" s="520" t="s">
        <v>189</v>
      </c>
      <c r="Y171" s="520"/>
      <c r="Z171" s="520" t="s">
        <v>189</v>
      </c>
      <c r="AA171" s="520"/>
      <c r="AB171" s="520" t="s">
        <v>189</v>
      </c>
      <c r="AC171" s="520"/>
      <c r="AD171" s="520"/>
      <c r="AE171" s="520" t="s">
        <v>189</v>
      </c>
      <c r="AF171" s="520"/>
      <c r="AG171" s="535" t="s">
        <v>189</v>
      </c>
      <c r="AH171" s="536"/>
      <c r="AI171" s="524" t="s">
        <v>189</v>
      </c>
      <c r="AJ171" s="524"/>
      <c r="AK171" s="520" t="s">
        <v>189</v>
      </c>
      <c r="AL171" s="520"/>
      <c r="AM171" s="520" t="s">
        <v>189</v>
      </c>
      <c r="AN171" s="520"/>
      <c r="AO171" s="520"/>
      <c r="AP171" s="520" t="s">
        <v>189</v>
      </c>
      <c r="AQ171" s="520"/>
      <c r="AR171" s="520" t="s">
        <v>189</v>
      </c>
      <c r="AS171" s="520"/>
      <c r="AT171" s="520" t="s">
        <v>189</v>
      </c>
      <c r="AU171" s="520"/>
      <c r="AV171" s="520" t="s">
        <v>189</v>
      </c>
      <c r="AW171" s="520"/>
      <c r="AX171" s="520" t="s">
        <v>189</v>
      </c>
      <c r="AY171" s="520"/>
      <c r="AZ171" s="520" t="s">
        <v>189</v>
      </c>
      <c r="BA171" s="520"/>
      <c r="BB171" s="524" t="s">
        <v>189</v>
      </c>
      <c r="BC171" s="524"/>
      <c r="BD171" s="520" t="s">
        <v>189</v>
      </c>
      <c r="BE171" s="520"/>
    </row>
    <row r="172" spans="1:57">
      <c r="A172" s="537" t="s">
        <v>343</v>
      </c>
      <c r="B172" s="537"/>
      <c r="C172" s="537"/>
      <c r="D172" s="537"/>
      <c r="E172" s="537"/>
      <c r="F172" s="537"/>
      <c r="G172" s="537"/>
      <c r="H172" s="537"/>
      <c r="I172" s="537"/>
      <c r="J172" s="537"/>
      <c r="K172" s="537"/>
      <c r="L172" s="537"/>
      <c r="M172" s="537"/>
      <c r="N172" s="537"/>
      <c r="O172" s="176">
        <f t="shared" si="2"/>
        <v>165</v>
      </c>
      <c r="P172" s="520" t="s">
        <v>189</v>
      </c>
      <c r="Q172" s="520"/>
      <c r="R172" s="520"/>
      <c r="S172" s="520"/>
      <c r="T172" s="535" t="s">
        <v>189</v>
      </c>
      <c r="U172" s="536"/>
      <c r="V172" s="520" t="s">
        <v>189</v>
      </c>
      <c r="W172" s="520"/>
      <c r="X172" s="520" t="s">
        <v>189</v>
      </c>
      <c r="Y172" s="520"/>
      <c r="Z172" s="520" t="s">
        <v>189</v>
      </c>
      <c r="AA172" s="520"/>
      <c r="AB172" s="520" t="s">
        <v>189</v>
      </c>
      <c r="AC172" s="520"/>
      <c r="AD172" s="520"/>
      <c r="AE172" s="520" t="s">
        <v>189</v>
      </c>
      <c r="AF172" s="520"/>
      <c r="AG172" s="535" t="s">
        <v>189</v>
      </c>
      <c r="AH172" s="536"/>
      <c r="AI172" s="524" t="s">
        <v>189</v>
      </c>
      <c r="AJ172" s="524"/>
      <c r="AK172" s="520" t="s">
        <v>189</v>
      </c>
      <c r="AL172" s="520"/>
      <c r="AM172" s="520" t="s">
        <v>189</v>
      </c>
      <c r="AN172" s="520"/>
      <c r="AO172" s="520"/>
      <c r="AP172" s="520" t="s">
        <v>189</v>
      </c>
      <c r="AQ172" s="520"/>
      <c r="AR172" s="520" t="s">
        <v>189</v>
      </c>
      <c r="AS172" s="520"/>
      <c r="AT172" s="520" t="s">
        <v>189</v>
      </c>
      <c r="AU172" s="520"/>
      <c r="AV172" s="520" t="s">
        <v>189</v>
      </c>
      <c r="AW172" s="520"/>
      <c r="AX172" s="520" t="s">
        <v>189</v>
      </c>
      <c r="AY172" s="520"/>
      <c r="AZ172" s="520" t="s">
        <v>189</v>
      </c>
      <c r="BA172" s="520"/>
      <c r="BB172" s="524" t="s">
        <v>189</v>
      </c>
      <c r="BC172" s="524"/>
      <c r="BD172" s="520" t="s">
        <v>189</v>
      </c>
      <c r="BE172" s="520"/>
    </row>
    <row r="173" spans="1:57">
      <c r="A173" s="537" t="s">
        <v>344</v>
      </c>
      <c r="B173" s="537"/>
      <c r="C173" s="537"/>
      <c r="D173" s="537"/>
      <c r="E173" s="537"/>
      <c r="F173" s="537"/>
      <c r="G173" s="537"/>
      <c r="H173" s="537"/>
      <c r="I173" s="537"/>
      <c r="J173" s="537"/>
      <c r="K173" s="537"/>
      <c r="L173" s="537"/>
      <c r="M173" s="537"/>
      <c r="N173" s="537"/>
      <c r="O173" s="176">
        <f t="shared" si="2"/>
        <v>166</v>
      </c>
      <c r="P173" s="520" t="s">
        <v>189</v>
      </c>
      <c r="Q173" s="520"/>
      <c r="R173" s="520"/>
      <c r="S173" s="520"/>
      <c r="T173" s="535" t="s">
        <v>189</v>
      </c>
      <c r="U173" s="536"/>
      <c r="V173" s="520" t="s">
        <v>189</v>
      </c>
      <c r="W173" s="520"/>
      <c r="X173" s="520" t="s">
        <v>1166</v>
      </c>
      <c r="Y173" s="520"/>
      <c r="Z173" s="520" t="s">
        <v>189</v>
      </c>
      <c r="AA173" s="520"/>
      <c r="AB173" s="520" t="s">
        <v>189</v>
      </c>
      <c r="AC173" s="520"/>
      <c r="AD173" s="520"/>
      <c r="AE173" s="520" t="s">
        <v>189</v>
      </c>
      <c r="AF173" s="520"/>
      <c r="AG173" s="535" t="s">
        <v>189</v>
      </c>
      <c r="AH173" s="536"/>
      <c r="AI173" s="524" t="s">
        <v>189</v>
      </c>
      <c r="AJ173" s="524"/>
      <c r="AK173" s="520" t="s">
        <v>189</v>
      </c>
      <c r="AL173" s="520"/>
      <c r="AM173" s="520" t="s">
        <v>1083</v>
      </c>
      <c r="AN173" s="520"/>
      <c r="AO173" s="520"/>
      <c r="AP173" s="520" t="s">
        <v>189</v>
      </c>
      <c r="AQ173" s="520"/>
      <c r="AR173" s="520" t="s">
        <v>189</v>
      </c>
      <c r="AS173" s="520"/>
      <c r="AT173" s="520" t="s">
        <v>189</v>
      </c>
      <c r="AU173" s="520"/>
      <c r="AV173" s="520" t="s">
        <v>189</v>
      </c>
      <c r="AW173" s="520"/>
      <c r="AX173" s="520" t="s">
        <v>189</v>
      </c>
      <c r="AY173" s="520"/>
      <c r="AZ173" s="520" t="s">
        <v>189</v>
      </c>
      <c r="BA173" s="520"/>
      <c r="BB173" s="524" t="s">
        <v>189</v>
      </c>
      <c r="BC173" s="524"/>
      <c r="BD173" s="520" t="s">
        <v>1230</v>
      </c>
      <c r="BE173" s="520"/>
    </row>
    <row r="174" spans="1:57">
      <c r="A174" s="537" t="s">
        <v>345</v>
      </c>
      <c r="B174" s="537"/>
      <c r="C174" s="537"/>
      <c r="D174" s="537"/>
      <c r="E174" s="537"/>
      <c r="F174" s="537"/>
      <c r="G174" s="537"/>
      <c r="H174" s="537"/>
      <c r="I174" s="537"/>
      <c r="J174" s="537"/>
      <c r="K174" s="537"/>
      <c r="L174" s="537"/>
      <c r="M174" s="537"/>
      <c r="N174" s="537"/>
      <c r="O174" s="176">
        <f t="shared" si="2"/>
        <v>167</v>
      </c>
      <c r="P174" s="520" t="s">
        <v>189</v>
      </c>
      <c r="Q174" s="520"/>
      <c r="R174" s="520"/>
      <c r="S174" s="520"/>
      <c r="T174" s="535" t="s">
        <v>189</v>
      </c>
      <c r="U174" s="536"/>
      <c r="V174" s="520" t="s">
        <v>189</v>
      </c>
      <c r="W174" s="520"/>
      <c r="X174" s="520" t="s">
        <v>189</v>
      </c>
      <c r="Y174" s="520"/>
      <c r="Z174" s="520" t="s">
        <v>189</v>
      </c>
      <c r="AA174" s="520"/>
      <c r="AB174" s="520" t="s">
        <v>189</v>
      </c>
      <c r="AC174" s="520"/>
      <c r="AD174" s="520"/>
      <c r="AE174" s="520" t="s">
        <v>189</v>
      </c>
      <c r="AF174" s="520"/>
      <c r="AG174" s="535" t="s">
        <v>189</v>
      </c>
      <c r="AH174" s="536"/>
      <c r="AI174" s="524" t="s">
        <v>189</v>
      </c>
      <c r="AJ174" s="524"/>
      <c r="AK174" s="520" t="s">
        <v>189</v>
      </c>
      <c r="AL174" s="520"/>
      <c r="AM174" s="520" t="s">
        <v>189</v>
      </c>
      <c r="AN174" s="520"/>
      <c r="AO174" s="520"/>
      <c r="AP174" s="520" t="s">
        <v>189</v>
      </c>
      <c r="AQ174" s="520"/>
      <c r="AR174" s="520" t="s">
        <v>189</v>
      </c>
      <c r="AS174" s="520"/>
      <c r="AT174" s="520" t="s">
        <v>189</v>
      </c>
      <c r="AU174" s="520"/>
      <c r="AV174" s="520" t="s">
        <v>189</v>
      </c>
      <c r="AW174" s="520"/>
      <c r="AX174" s="520" t="s">
        <v>189</v>
      </c>
      <c r="AY174" s="520"/>
      <c r="AZ174" s="520" t="s">
        <v>189</v>
      </c>
      <c r="BA174" s="520"/>
      <c r="BB174" s="524" t="s">
        <v>189</v>
      </c>
      <c r="BC174" s="524"/>
      <c r="BD174" s="520" t="s">
        <v>189</v>
      </c>
      <c r="BE174" s="520"/>
    </row>
    <row r="175" spans="1:57">
      <c r="A175" s="537" t="s">
        <v>346</v>
      </c>
      <c r="B175" s="537"/>
      <c r="C175" s="537"/>
      <c r="D175" s="537"/>
      <c r="E175" s="537"/>
      <c r="F175" s="537"/>
      <c r="G175" s="537"/>
      <c r="H175" s="537"/>
      <c r="I175" s="537"/>
      <c r="J175" s="537"/>
      <c r="K175" s="537"/>
      <c r="L175" s="537"/>
      <c r="M175" s="537"/>
      <c r="N175" s="537"/>
      <c r="O175" s="176">
        <f t="shared" si="2"/>
        <v>168</v>
      </c>
      <c r="P175" s="520" t="s">
        <v>189</v>
      </c>
      <c r="Q175" s="520"/>
      <c r="R175" s="520"/>
      <c r="S175" s="520"/>
      <c r="T175" s="535" t="s">
        <v>189</v>
      </c>
      <c r="U175" s="536"/>
      <c r="V175" s="520" t="s">
        <v>189</v>
      </c>
      <c r="W175" s="520"/>
      <c r="X175" s="520" t="s">
        <v>189</v>
      </c>
      <c r="Y175" s="520"/>
      <c r="Z175" s="520" t="s">
        <v>189</v>
      </c>
      <c r="AA175" s="520"/>
      <c r="AB175" s="520" t="s">
        <v>189</v>
      </c>
      <c r="AC175" s="520"/>
      <c r="AD175" s="520"/>
      <c r="AE175" s="520" t="s">
        <v>189</v>
      </c>
      <c r="AF175" s="520"/>
      <c r="AG175" s="535" t="s">
        <v>189</v>
      </c>
      <c r="AH175" s="536"/>
      <c r="AI175" s="524" t="s">
        <v>189</v>
      </c>
      <c r="AJ175" s="524"/>
      <c r="AK175" s="520" t="s">
        <v>189</v>
      </c>
      <c r="AL175" s="520"/>
      <c r="AM175" s="520" t="s">
        <v>189</v>
      </c>
      <c r="AN175" s="520"/>
      <c r="AO175" s="520"/>
      <c r="AP175" s="520" t="s">
        <v>189</v>
      </c>
      <c r="AQ175" s="520"/>
      <c r="AR175" s="520" t="s">
        <v>189</v>
      </c>
      <c r="AS175" s="520"/>
      <c r="AT175" s="520" t="s">
        <v>189</v>
      </c>
      <c r="AU175" s="520"/>
      <c r="AV175" s="520" t="s">
        <v>189</v>
      </c>
      <c r="AW175" s="520"/>
      <c r="AX175" s="520" t="s">
        <v>189</v>
      </c>
      <c r="AY175" s="520"/>
      <c r="AZ175" s="520" t="s">
        <v>189</v>
      </c>
      <c r="BA175" s="520"/>
      <c r="BB175" s="524" t="s">
        <v>189</v>
      </c>
      <c r="BC175" s="524"/>
      <c r="BD175" s="520" t="s">
        <v>189</v>
      </c>
      <c r="BE175" s="520"/>
    </row>
    <row r="176" spans="1:57">
      <c r="A176" s="537" t="s">
        <v>347</v>
      </c>
      <c r="B176" s="537"/>
      <c r="C176" s="537"/>
      <c r="D176" s="537"/>
      <c r="E176" s="537"/>
      <c r="F176" s="537"/>
      <c r="G176" s="537"/>
      <c r="H176" s="537"/>
      <c r="I176" s="537"/>
      <c r="J176" s="537"/>
      <c r="K176" s="537"/>
      <c r="L176" s="537"/>
      <c r="M176" s="537"/>
      <c r="N176" s="537"/>
      <c r="O176" s="176">
        <f t="shared" si="2"/>
        <v>169</v>
      </c>
      <c r="P176" s="520" t="s">
        <v>189</v>
      </c>
      <c r="Q176" s="520"/>
      <c r="R176" s="520"/>
      <c r="S176" s="520"/>
      <c r="T176" s="535" t="s">
        <v>189</v>
      </c>
      <c r="U176" s="536"/>
      <c r="V176" s="520" t="s">
        <v>189</v>
      </c>
      <c r="W176" s="520"/>
      <c r="X176" s="520" t="s">
        <v>189</v>
      </c>
      <c r="Y176" s="520"/>
      <c r="Z176" s="520" t="s">
        <v>189</v>
      </c>
      <c r="AA176" s="520"/>
      <c r="AB176" s="520" t="s">
        <v>189</v>
      </c>
      <c r="AC176" s="520"/>
      <c r="AD176" s="520"/>
      <c r="AE176" s="520" t="s">
        <v>189</v>
      </c>
      <c r="AF176" s="520"/>
      <c r="AG176" s="535" t="s">
        <v>189</v>
      </c>
      <c r="AH176" s="536"/>
      <c r="AI176" s="524" t="s">
        <v>189</v>
      </c>
      <c r="AJ176" s="524"/>
      <c r="AK176" s="520" t="s">
        <v>189</v>
      </c>
      <c r="AL176" s="520"/>
      <c r="AM176" s="520" t="s">
        <v>189</v>
      </c>
      <c r="AN176" s="520"/>
      <c r="AO176" s="520"/>
      <c r="AP176" s="520" t="s">
        <v>189</v>
      </c>
      <c r="AQ176" s="520"/>
      <c r="AR176" s="520" t="s">
        <v>189</v>
      </c>
      <c r="AS176" s="520"/>
      <c r="AT176" s="520" t="s">
        <v>189</v>
      </c>
      <c r="AU176" s="520"/>
      <c r="AV176" s="520" t="s">
        <v>189</v>
      </c>
      <c r="AW176" s="520"/>
      <c r="AX176" s="520" t="s">
        <v>189</v>
      </c>
      <c r="AY176" s="520"/>
      <c r="AZ176" s="520" t="s">
        <v>189</v>
      </c>
      <c r="BA176" s="520"/>
      <c r="BB176" s="524" t="s">
        <v>189</v>
      </c>
      <c r="BC176" s="524"/>
      <c r="BD176" s="520" t="s">
        <v>189</v>
      </c>
      <c r="BE176" s="520"/>
    </row>
    <row r="177" spans="1:57">
      <c r="A177" s="537" t="s">
        <v>348</v>
      </c>
      <c r="B177" s="537"/>
      <c r="C177" s="537"/>
      <c r="D177" s="537"/>
      <c r="E177" s="537"/>
      <c r="F177" s="537"/>
      <c r="G177" s="537"/>
      <c r="H177" s="537"/>
      <c r="I177" s="537"/>
      <c r="J177" s="537"/>
      <c r="K177" s="537"/>
      <c r="L177" s="537"/>
      <c r="M177" s="537"/>
      <c r="N177" s="537"/>
      <c r="O177" s="176">
        <f t="shared" si="2"/>
        <v>170</v>
      </c>
      <c r="P177" s="520" t="s">
        <v>189</v>
      </c>
      <c r="Q177" s="520"/>
      <c r="R177" s="520"/>
      <c r="S177" s="520"/>
      <c r="T177" s="535" t="s">
        <v>189</v>
      </c>
      <c r="U177" s="536"/>
      <c r="V177" s="520" t="s">
        <v>189</v>
      </c>
      <c r="W177" s="520"/>
      <c r="X177" s="520" t="s">
        <v>189</v>
      </c>
      <c r="Y177" s="520"/>
      <c r="Z177" s="520" t="s">
        <v>189</v>
      </c>
      <c r="AA177" s="520"/>
      <c r="AB177" s="520" t="s">
        <v>189</v>
      </c>
      <c r="AC177" s="520"/>
      <c r="AD177" s="520"/>
      <c r="AE177" s="520" t="s">
        <v>189</v>
      </c>
      <c r="AF177" s="520"/>
      <c r="AG177" s="535" t="s">
        <v>189</v>
      </c>
      <c r="AH177" s="536"/>
      <c r="AI177" s="524" t="s">
        <v>189</v>
      </c>
      <c r="AJ177" s="524"/>
      <c r="AK177" s="520" t="s">
        <v>189</v>
      </c>
      <c r="AL177" s="520"/>
      <c r="AM177" s="520" t="s">
        <v>189</v>
      </c>
      <c r="AN177" s="520"/>
      <c r="AO177" s="520"/>
      <c r="AP177" s="520" t="s">
        <v>189</v>
      </c>
      <c r="AQ177" s="520"/>
      <c r="AR177" s="520" t="s">
        <v>189</v>
      </c>
      <c r="AS177" s="520"/>
      <c r="AT177" s="520" t="s">
        <v>189</v>
      </c>
      <c r="AU177" s="520"/>
      <c r="AV177" s="520" t="s">
        <v>189</v>
      </c>
      <c r="AW177" s="520"/>
      <c r="AX177" s="520" t="s">
        <v>189</v>
      </c>
      <c r="AY177" s="520"/>
      <c r="AZ177" s="520" t="s">
        <v>189</v>
      </c>
      <c r="BA177" s="520"/>
      <c r="BB177" s="524" t="s">
        <v>189</v>
      </c>
      <c r="BC177" s="524"/>
      <c r="BD177" s="520" t="s">
        <v>189</v>
      </c>
      <c r="BE177" s="520"/>
    </row>
    <row r="178" spans="1:57">
      <c r="A178" s="537" t="s">
        <v>349</v>
      </c>
      <c r="B178" s="537"/>
      <c r="C178" s="537"/>
      <c r="D178" s="537"/>
      <c r="E178" s="537"/>
      <c r="F178" s="537"/>
      <c r="G178" s="537"/>
      <c r="H178" s="537"/>
      <c r="I178" s="537"/>
      <c r="J178" s="537"/>
      <c r="K178" s="537"/>
      <c r="L178" s="537"/>
      <c r="M178" s="537"/>
      <c r="N178" s="537"/>
      <c r="O178" s="176">
        <f t="shared" si="2"/>
        <v>171</v>
      </c>
      <c r="P178" s="520" t="s">
        <v>189</v>
      </c>
      <c r="Q178" s="520"/>
      <c r="R178" s="520"/>
      <c r="S178" s="520"/>
      <c r="T178" s="535" t="s">
        <v>189</v>
      </c>
      <c r="U178" s="536"/>
      <c r="V178" s="520" t="s">
        <v>189</v>
      </c>
      <c r="W178" s="520"/>
      <c r="X178" s="520" t="s">
        <v>189</v>
      </c>
      <c r="Y178" s="520"/>
      <c r="Z178" s="520" t="s">
        <v>189</v>
      </c>
      <c r="AA178" s="520"/>
      <c r="AB178" s="520" t="s">
        <v>189</v>
      </c>
      <c r="AC178" s="520"/>
      <c r="AD178" s="520"/>
      <c r="AE178" s="520" t="s">
        <v>189</v>
      </c>
      <c r="AF178" s="520"/>
      <c r="AG178" s="535" t="s">
        <v>189</v>
      </c>
      <c r="AH178" s="536"/>
      <c r="AI178" s="524" t="s">
        <v>189</v>
      </c>
      <c r="AJ178" s="524"/>
      <c r="AK178" s="520" t="s">
        <v>189</v>
      </c>
      <c r="AL178" s="520"/>
      <c r="AM178" s="520" t="s">
        <v>189</v>
      </c>
      <c r="AN178" s="520"/>
      <c r="AO178" s="520"/>
      <c r="AP178" s="520" t="s">
        <v>189</v>
      </c>
      <c r="AQ178" s="520"/>
      <c r="AR178" s="520" t="s">
        <v>189</v>
      </c>
      <c r="AS178" s="520"/>
      <c r="AT178" s="520" t="s">
        <v>189</v>
      </c>
      <c r="AU178" s="520"/>
      <c r="AV178" s="520" t="s">
        <v>189</v>
      </c>
      <c r="AW178" s="520"/>
      <c r="AX178" s="520" t="s">
        <v>189</v>
      </c>
      <c r="AY178" s="520"/>
      <c r="AZ178" s="520" t="s">
        <v>189</v>
      </c>
      <c r="BA178" s="520"/>
      <c r="BB178" s="524" t="s">
        <v>189</v>
      </c>
      <c r="BC178" s="524"/>
      <c r="BD178" s="520" t="s">
        <v>189</v>
      </c>
      <c r="BE178" s="520"/>
    </row>
    <row r="179" spans="1:57">
      <c r="A179" s="537" t="s">
        <v>350</v>
      </c>
      <c r="B179" s="537"/>
      <c r="C179" s="537"/>
      <c r="D179" s="537"/>
      <c r="E179" s="537"/>
      <c r="F179" s="537"/>
      <c r="G179" s="537"/>
      <c r="H179" s="537"/>
      <c r="I179" s="537"/>
      <c r="J179" s="537"/>
      <c r="K179" s="537"/>
      <c r="L179" s="537"/>
      <c r="M179" s="537"/>
      <c r="N179" s="537"/>
      <c r="O179" s="176">
        <f t="shared" si="2"/>
        <v>172</v>
      </c>
      <c r="P179" s="520" t="s">
        <v>189</v>
      </c>
      <c r="Q179" s="520"/>
      <c r="R179" s="520"/>
      <c r="S179" s="520"/>
      <c r="T179" s="535" t="s">
        <v>189</v>
      </c>
      <c r="U179" s="536"/>
      <c r="V179" s="520" t="s">
        <v>189</v>
      </c>
      <c r="W179" s="520"/>
      <c r="X179" s="520" t="s">
        <v>189</v>
      </c>
      <c r="Y179" s="520"/>
      <c r="Z179" s="520" t="s">
        <v>189</v>
      </c>
      <c r="AA179" s="520"/>
      <c r="AB179" s="520" t="s">
        <v>189</v>
      </c>
      <c r="AC179" s="520"/>
      <c r="AD179" s="520"/>
      <c r="AE179" s="520" t="s">
        <v>189</v>
      </c>
      <c r="AF179" s="520"/>
      <c r="AG179" s="535" t="s">
        <v>189</v>
      </c>
      <c r="AH179" s="536"/>
      <c r="AI179" s="524" t="s">
        <v>189</v>
      </c>
      <c r="AJ179" s="524"/>
      <c r="AK179" s="520" t="s">
        <v>189</v>
      </c>
      <c r="AL179" s="520"/>
      <c r="AM179" s="520" t="s">
        <v>189</v>
      </c>
      <c r="AN179" s="520"/>
      <c r="AO179" s="520"/>
      <c r="AP179" s="520" t="s">
        <v>189</v>
      </c>
      <c r="AQ179" s="520"/>
      <c r="AR179" s="520" t="s">
        <v>189</v>
      </c>
      <c r="AS179" s="520"/>
      <c r="AT179" s="520" t="s">
        <v>189</v>
      </c>
      <c r="AU179" s="520"/>
      <c r="AV179" s="520" t="s">
        <v>189</v>
      </c>
      <c r="AW179" s="520"/>
      <c r="AX179" s="520" t="s">
        <v>189</v>
      </c>
      <c r="AY179" s="520"/>
      <c r="AZ179" s="520" t="s">
        <v>189</v>
      </c>
      <c r="BA179" s="520"/>
      <c r="BB179" s="524" t="s">
        <v>189</v>
      </c>
      <c r="BC179" s="524"/>
      <c r="BD179" s="520" t="s">
        <v>189</v>
      </c>
      <c r="BE179" s="520"/>
    </row>
    <row r="180" spans="1:57">
      <c r="A180" s="537" t="s">
        <v>351</v>
      </c>
      <c r="B180" s="537"/>
      <c r="C180" s="537"/>
      <c r="D180" s="537"/>
      <c r="E180" s="537"/>
      <c r="F180" s="537"/>
      <c r="G180" s="537"/>
      <c r="H180" s="537"/>
      <c r="I180" s="537"/>
      <c r="J180" s="537"/>
      <c r="K180" s="537"/>
      <c r="L180" s="537"/>
      <c r="M180" s="537"/>
      <c r="N180" s="537"/>
      <c r="O180" s="176">
        <f t="shared" si="2"/>
        <v>173</v>
      </c>
      <c r="P180" s="520" t="s">
        <v>189</v>
      </c>
      <c r="Q180" s="520"/>
      <c r="R180" s="520"/>
      <c r="S180" s="520"/>
      <c r="T180" s="535" t="s">
        <v>189</v>
      </c>
      <c r="U180" s="536"/>
      <c r="V180" s="520" t="s">
        <v>189</v>
      </c>
      <c r="W180" s="520"/>
      <c r="X180" s="520" t="s">
        <v>189</v>
      </c>
      <c r="Y180" s="520"/>
      <c r="Z180" s="520" t="s">
        <v>189</v>
      </c>
      <c r="AA180" s="520"/>
      <c r="AB180" s="520" t="s">
        <v>189</v>
      </c>
      <c r="AC180" s="520"/>
      <c r="AD180" s="520"/>
      <c r="AE180" s="520" t="s">
        <v>189</v>
      </c>
      <c r="AF180" s="520"/>
      <c r="AG180" s="535" t="s">
        <v>189</v>
      </c>
      <c r="AH180" s="536"/>
      <c r="AI180" s="524" t="s">
        <v>189</v>
      </c>
      <c r="AJ180" s="524"/>
      <c r="AK180" s="520" t="s">
        <v>189</v>
      </c>
      <c r="AL180" s="520"/>
      <c r="AM180" s="520" t="s">
        <v>189</v>
      </c>
      <c r="AN180" s="520"/>
      <c r="AO180" s="520"/>
      <c r="AP180" s="520" t="s">
        <v>189</v>
      </c>
      <c r="AQ180" s="520"/>
      <c r="AR180" s="520" t="s">
        <v>189</v>
      </c>
      <c r="AS180" s="520"/>
      <c r="AT180" s="520" t="s">
        <v>189</v>
      </c>
      <c r="AU180" s="520"/>
      <c r="AV180" s="520" t="s">
        <v>189</v>
      </c>
      <c r="AW180" s="520"/>
      <c r="AX180" s="520" t="s">
        <v>189</v>
      </c>
      <c r="AY180" s="520"/>
      <c r="AZ180" s="520" t="s">
        <v>189</v>
      </c>
      <c r="BA180" s="520"/>
      <c r="BB180" s="524" t="s">
        <v>189</v>
      </c>
      <c r="BC180" s="524"/>
      <c r="BD180" s="520" t="s">
        <v>189</v>
      </c>
      <c r="BE180" s="520"/>
    </row>
    <row r="181" spans="1:57">
      <c r="A181" s="537" t="s">
        <v>352</v>
      </c>
      <c r="B181" s="537"/>
      <c r="C181" s="537"/>
      <c r="D181" s="537"/>
      <c r="E181" s="537"/>
      <c r="F181" s="537"/>
      <c r="G181" s="537"/>
      <c r="H181" s="537"/>
      <c r="I181" s="537"/>
      <c r="J181" s="537"/>
      <c r="K181" s="537"/>
      <c r="L181" s="537"/>
      <c r="M181" s="537"/>
      <c r="N181" s="537"/>
      <c r="O181" s="176">
        <f t="shared" si="2"/>
        <v>174</v>
      </c>
      <c r="P181" s="520" t="s">
        <v>189</v>
      </c>
      <c r="Q181" s="520"/>
      <c r="R181" s="520"/>
      <c r="S181" s="520"/>
      <c r="T181" s="535" t="s">
        <v>189</v>
      </c>
      <c r="U181" s="536"/>
      <c r="V181" s="520" t="s">
        <v>189</v>
      </c>
      <c r="W181" s="520"/>
      <c r="X181" s="520" t="s">
        <v>189</v>
      </c>
      <c r="Y181" s="520"/>
      <c r="Z181" s="520" t="s">
        <v>189</v>
      </c>
      <c r="AA181" s="520"/>
      <c r="AB181" s="520" t="s">
        <v>189</v>
      </c>
      <c r="AC181" s="520"/>
      <c r="AD181" s="520"/>
      <c r="AE181" s="520" t="s">
        <v>189</v>
      </c>
      <c r="AF181" s="520"/>
      <c r="AG181" s="535" t="s">
        <v>189</v>
      </c>
      <c r="AH181" s="536"/>
      <c r="AI181" s="524" t="s">
        <v>189</v>
      </c>
      <c r="AJ181" s="524"/>
      <c r="AK181" s="520" t="s">
        <v>189</v>
      </c>
      <c r="AL181" s="520"/>
      <c r="AM181" s="520" t="s">
        <v>189</v>
      </c>
      <c r="AN181" s="520"/>
      <c r="AO181" s="520"/>
      <c r="AP181" s="520" t="s">
        <v>189</v>
      </c>
      <c r="AQ181" s="520"/>
      <c r="AR181" s="520" t="s">
        <v>189</v>
      </c>
      <c r="AS181" s="520"/>
      <c r="AT181" s="520" t="s">
        <v>189</v>
      </c>
      <c r="AU181" s="520"/>
      <c r="AV181" s="520" t="s">
        <v>189</v>
      </c>
      <c r="AW181" s="520"/>
      <c r="AX181" s="520" t="s">
        <v>189</v>
      </c>
      <c r="AY181" s="520"/>
      <c r="AZ181" s="520" t="s">
        <v>189</v>
      </c>
      <c r="BA181" s="520"/>
      <c r="BB181" s="524" t="s">
        <v>189</v>
      </c>
      <c r="BC181" s="524"/>
      <c r="BD181" s="520" t="s">
        <v>189</v>
      </c>
      <c r="BE181" s="520"/>
    </row>
    <row r="182" spans="1:57">
      <c r="A182" s="537" t="s">
        <v>353</v>
      </c>
      <c r="B182" s="537"/>
      <c r="C182" s="537"/>
      <c r="D182" s="537"/>
      <c r="E182" s="537"/>
      <c r="F182" s="537"/>
      <c r="G182" s="537"/>
      <c r="H182" s="537"/>
      <c r="I182" s="537"/>
      <c r="J182" s="537"/>
      <c r="K182" s="537"/>
      <c r="L182" s="537"/>
      <c r="M182" s="537"/>
      <c r="N182" s="537"/>
      <c r="O182" s="176">
        <f t="shared" si="2"/>
        <v>175</v>
      </c>
      <c r="P182" s="520" t="s">
        <v>189</v>
      </c>
      <c r="Q182" s="520"/>
      <c r="R182" s="520"/>
      <c r="S182" s="520"/>
      <c r="T182" s="535" t="s">
        <v>189</v>
      </c>
      <c r="U182" s="536"/>
      <c r="V182" s="520" t="s">
        <v>189</v>
      </c>
      <c r="W182" s="520"/>
      <c r="X182" s="520" t="s">
        <v>189</v>
      </c>
      <c r="Y182" s="520"/>
      <c r="Z182" s="520" t="s">
        <v>189</v>
      </c>
      <c r="AA182" s="520"/>
      <c r="AB182" s="520" t="s">
        <v>189</v>
      </c>
      <c r="AC182" s="520"/>
      <c r="AD182" s="520"/>
      <c r="AE182" s="520" t="s">
        <v>189</v>
      </c>
      <c r="AF182" s="520"/>
      <c r="AG182" s="535" t="s">
        <v>189</v>
      </c>
      <c r="AH182" s="536"/>
      <c r="AI182" s="524" t="s">
        <v>189</v>
      </c>
      <c r="AJ182" s="524"/>
      <c r="AK182" s="520" t="s">
        <v>189</v>
      </c>
      <c r="AL182" s="520"/>
      <c r="AM182" s="520" t="s">
        <v>189</v>
      </c>
      <c r="AN182" s="520"/>
      <c r="AO182" s="520"/>
      <c r="AP182" s="520" t="s">
        <v>189</v>
      </c>
      <c r="AQ182" s="520"/>
      <c r="AR182" s="520" t="s">
        <v>189</v>
      </c>
      <c r="AS182" s="520"/>
      <c r="AT182" s="520" t="s">
        <v>189</v>
      </c>
      <c r="AU182" s="520"/>
      <c r="AV182" s="520" t="s">
        <v>189</v>
      </c>
      <c r="AW182" s="520"/>
      <c r="AX182" s="520" t="s">
        <v>189</v>
      </c>
      <c r="AY182" s="520"/>
      <c r="AZ182" s="520" t="s">
        <v>189</v>
      </c>
      <c r="BA182" s="520"/>
      <c r="BB182" s="524" t="s">
        <v>189</v>
      </c>
      <c r="BC182" s="524"/>
      <c r="BD182" s="520" t="s">
        <v>189</v>
      </c>
      <c r="BE182" s="520"/>
    </row>
    <row r="183" spans="1:57">
      <c r="A183" s="537" t="s">
        <v>354</v>
      </c>
      <c r="B183" s="537"/>
      <c r="C183" s="537"/>
      <c r="D183" s="537"/>
      <c r="E183" s="537"/>
      <c r="F183" s="537"/>
      <c r="G183" s="537"/>
      <c r="H183" s="537"/>
      <c r="I183" s="537"/>
      <c r="J183" s="537"/>
      <c r="K183" s="537"/>
      <c r="L183" s="537"/>
      <c r="M183" s="537"/>
      <c r="N183" s="537"/>
      <c r="O183" s="176">
        <f t="shared" si="2"/>
        <v>176</v>
      </c>
      <c r="P183" s="520" t="s">
        <v>189</v>
      </c>
      <c r="Q183" s="520"/>
      <c r="R183" s="520"/>
      <c r="S183" s="520"/>
      <c r="T183" s="535" t="s">
        <v>189</v>
      </c>
      <c r="U183" s="536"/>
      <c r="V183" s="520" t="s">
        <v>189</v>
      </c>
      <c r="W183" s="520"/>
      <c r="X183" s="520" t="s">
        <v>189</v>
      </c>
      <c r="Y183" s="520"/>
      <c r="Z183" s="520" t="s">
        <v>189</v>
      </c>
      <c r="AA183" s="520"/>
      <c r="AB183" s="520" t="s">
        <v>189</v>
      </c>
      <c r="AC183" s="520"/>
      <c r="AD183" s="520"/>
      <c r="AE183" s="520" t="s">
        <v>189</v>
      </c>
      <c r="AF183" s="520"/>
      <c r="AG183" s="535" t="s">
        <v>189</v>
      </c>
      <c r="AH183" s="536"/>
      <c r="AI183" s="524" t="s">
        <v>189</v>
      </c>
      <c r="AJ183" s="524"/>
      <c r="AK183" s="520" t="s">
        <v>189</v>
      </c>
      <c r="AL183" s="520"/>
      <c r="AM183" s="520" t="s">
        <v>189</v>
      </c>
      <c r="AN183" s="520"/>
      <c r="AO183" s="520"/>
      <c r="AP183" s="520" t="s">
        <v>189</v>
      </c>
      <c r="AQ183" s="520"/>
      <c r="AR183" s="520" t="s">
        <v>189</v>
      </c>
      <c r="AS183" s="520"/>
      <c r="AT183" s="520" t="s">
        <v>189</v>
      </c>
      <c r="AU183" s="520"/>
      <c r="AV183" s="520" t="s">
        <v>189</v>
      </c>
      <c r="AW183" s="520"/>
      <c r="AX183" s="520" t="s">
        <v>189</v>
      </c>
      <c r="AY183" s="520"/>
      <c r="AZ183" s="520" t="s">
        <v>189</v>
      </c>
      <c r="BA183" s="520"/>
      <c r="BB183" s="524" t="s">
        <v>189</v>
      </c>
      <c r="BC183" s="524"/>
      <c r="BD183" s="520" t="s">
        <v>189</v>
      </c>
      <c r="BE183" s="520"/>
    </row>
    <row r="184" spans="1:57">
      <c r="A184" s="534" t="s">
        <v>578</v>
      </c>
      <c r="B184" s="534"/>
      <c r="C184" s="534"/>
      <c r="D184" s="534"/>
      <c r="E184" s="534"/>
      <c r="F184" s="534"/>
      <c r="G184" s="534"/>
      <c r="H184" s="534"/>
      <c r="I184" s="534"/>
      <c r="J184" s="534"/>
      <c r="K184" s="534"/>
      <c r="L184" s="534"/>
      <c r="M184" s="534"/>
      <c r="N184" s="534"/>
      <c r="O184" s="177">
        <f t="shared" si="2"/>
        <v>177</v>
      </c>
      <c r="P184" s="518" t="s">
        <v>991</v>
      </c>
      <c r="Q184" s="518"/>
      <c r="R184" s="518"/>
      <c r="S184" s="518"/>
      <c r="T184" s="531" t="s">
        <v>189</v>
      </c>
      <c r="U184" s="532"/>
      <c r="V184" s="518" t="s">
        <v>189</v>
      </c>
      <c r="W184" s="518"/>
      <c r="X184" s="518" t="s">
        <v>189</v>
      </c>
      <c r="Y184" s="518"/>
      <c r="Z184" s="518" t="s">
        <v>189</v>
      </c>
      <c r="AA184" s="518"/>
      <c r="AB184" s="518" t="s">
        <v>189</v>
      </c>
      <c r="AC184" s="518"/>
      <c r="AD184" s="518"/>
      <c r="AE184" s="518" t="s">
        <v>189</v>
      </c>
      <c r="AF184" s="518"/>
      <c r="AG184" s="531" t="s">
        <v>189</v>
      </c>
      <c r="AH184" s="532"/>
      <c r="AI184" s="525" t="s">
        <v>189</v>
      </c>
      <c r="AJ184" s="525"/>
      <c r="AK184" s="518" t="s">
        <v>189</v>
      </c>
      <c r="AL184" s="518"/>
      <c r="AM184" s="518" t="s">
        <v>1084</v>
      </c>
      <c r="AN184" s="518"/>
      <c r="AO184" s="518"/>
      <c r="AP184" s="518" t="s">
        <v>189</v>
      </c>
      <c r="AQ184" s="518"/>
      <c r="AR184" s="518" t="s">
        <v>1085</v>
      </c>
      <c r="AS184" s="518"/>
      <c r="AT184" s="518" t="s">
        <v>189</v>
      </c>
      <c r="AU184" s="518"/>
      <c r="AV184" s="518" t="s">
        <v>189</v>
      </c>
      <c r="AW184" s="518"/>
      <c r="AX184" s="518" t="s">
        <v>189</v>
      </c>
      <c r="AY184" s="518"/>
      <c r="AZ184" s="518" t="s">
        <v>189</v>
      </c>
      <c r="BA184" s="518"/>
      <c r="BB184" s="525" t="s">
        <v>189</v>
      </c>
      <c r="BC184" s="525"/>
      <c r="BD184" s="518" t="s">
        <v>1231</v>
      </c>
      <c r="BE184" s="518"/>
    </row>
    <row r="185" spans="1:57">
      <c r="A185" s="537" t="s">
        <v>355</v>
      </c>
      <c r="B185" s="537"/>
      <c r="C185" s="537"/>
      <c r="D185" s="537"/>
      <c r="E185" s="537"/>
      <c r="F185" s="537"/>
      <c r="G185" s="537"/>
      <c r="H185" s="537"/>
      <c r="I185" s="537"/>
      <c r="J185" s="537"/>
      <c r="K185" s="537"/>
      <c r="L185" s="537"/>
      <c r="M185" s="537"/>
      <c r="N185" s="537"/>
      <c r="O185" s="176">
        <f t="shared" si="2"/>
        <v>178</v>
      </c>
      <c r="P185" s="520" t="s">
        <v>189</v>
      </c>
      <c r="Q185" s="520"/>
      <c r="R185" s="520"/>
      <c r="S185" s="520"/>
      <c r="T185" s="535" t="s">
        <v>189</v>
      </c>
      <c r="U185" s="536"/>
      <c r="V185" s="520" t="s">
        <v>189</v>
      </c>
      <c r="W185" s="520"/>
      <c r="X185" s="520" t="s">
        <v>189</v>
      </c>
      <c r="Y185" s="520"/>
      <c r="Z185" s="520" t="s">
        <v>189</v>
      </c>
      <c r="AA185" s="520"/>
      <c r="AB185" s="520" t="s">
        <v>189</v>
      </c>
      <c r="AC185" s="520"/>
      <c r="AD185" s="520"/>
      <c r="AE185" s="520" t="s">
        <v>189</v>
      </c>
      <c r="AF185" s="520"/>
      <c r="AG185" s="535" t="s">
        <v>189</v>
      </c>
      <c r="AH185" s="536"/>
      <c r="AI185" s="524" t="s">
        <v>189</v>
      </c>
      <c r="AJ185" s="524"/>
      <c r="AK185" s="520" t="s">
        <v>189</v>
      </c>
      <c r="AL185" s="520"/>
      <c r="AM185" s="520" t="s">
        <v>1053</v>
      </c>
      <c r="AN185" s="520"/>
      <c r="AO185" s="520"/>
      <c r="AP185" s="520" t="s">
        <v>189</v>
      </c>
      <c r="AQ185" s="520"/>
      <c r="AR185" s="520" t="s">
        <v>1085</v>
      </c>
      <c r="AS185" s="520"/>
      <c r="AT185" s="520" t="s">
        <v>189</v>
      </c>
      <c r="AU185" s="520"/>
      <c r="AV185" s="520" t="s">
        <v>189</v>
      </c>
      <c r="AW185" s="520"/>
      <c r="AX185" s="520" t="s">
        <v>189</v>
      </c>
      <c r="AY185" s="520"/>
      <c r="AZ185" s="520" t="s">
        <v>189</v>
      </c>
      <c r="BA185" s="520"/>
      <c r="BB185" s="524" t="s">
        <v>189</v>
      </c>
      <c r="BC185" s="524"/>
      <c r="BD185" s="520" t="s">
        <v>1232</v>
      </c>
      <c r="BE185" s="520"/>
    </row>
    <row r="186" spans="1:57">
      <c r="A186" s="537" t="s">
        <v>356</v>
      </c>
      <c r="B186" s="537"/>
      <c r="C186" s="537"/>
      <c r="D186" s="537"/>
      <c r="E186" s="537"/>
      <c r="F186" s="537"/>
      <c r="G186" s="537"/>
      <c r="H186" s="537"/>
      <c r="I186" s="537"/>
      <c r="J186" s="537"/>
      <c r="K186" s="537"/>
      <c r="L186" s="537"/>
      <c r="M186" s="537"/>
      <c r="N186" s="537"/>
      <c r="O186" s="176">
        <f t="shared" si="2"/>
        <v>179</v>
      </c>
      <c r="P186" s="520" t="s">
        <v>991</v>
      </c>
      <c r="Q186" s="520"/>
      <c r="R186" s="520"/>
      <c r="S186" s="520"/>
      <c r="T186" s="535" t="s">
        <v>189</v>
      </c>
      <c r="U186" s="536"/>
      <c r="V186" s="520" t="s">
        <v>189</v>
      </c>
      <c r="W186" s="520"/>
      <c r="X186" s="520" t="s">
        <v>189</v>
      </c>
      <c r="Y186" s="520"/>
      <c r="Z186" s="520" t="s">
        <v>189</v>
      </c>
      <c r="AA186" s="520"/>
      <c r="AB186" s="520" t="s">
        <v>189</v>
      </c>
      <c r="AC186" s="520"/>
      <c r="AD186" s="520"/>
      <c r="AE186" s="520" t="s">
        <v>189</v>
      </c>
      <c r="AF186" s="520"/>
      <c r="AG186" s="535" t="s">
        <v>189</v>
      </c>
      <c r="AH186" s="536"/>
      <c r="AI186" s="524" t="s">
        <v>189</v>
      </c>
      <c r="AJ186" s="524"/>
      <c r="AK186" s="520" t="s">
        <v>189</v>
      </c>
      <c r="AL186" s="520"/>
      <c r="AM186" s="520" t="s">
        <v>1086</v>
      </c>
      <c r="AN186" s="520"/>
      <c r="AO186" s="520"/>
      <c r="AP186" s="520" t="s">
        <v>189</v>
      </c>
      <c r="AQ186" s="520"/>
      <c r="AR186" s="520" t="s">
        <v>189</v>
      </c>
      <c r="AS186" s="520"/>
      <c r="AT186" s="520" t="s">
        <v>189</v>
      </c>
      <c r="AU186" s="520"/>
      <c r="AV186" s="520" t="s">
        <v>189</v>
      </c>
      <c r="AW186" s="520"/>
      <c r="AX186" s="520" t="s">
        <v>189</v>
      </c>
      <c r="AY186" s="520"/>
      <c r="AZ186" s="520" t="s">
        <v>189</v>
      </c>
      <c r="BA186" s="520"/>
      <c r="BB186" s="524" t="s">
        <v>189</v>
      </c>
      <c r="BC186" s="524"/>
      <c r="BD186" s="520" t="s">
        <v>1233</v>
      </c>
      <c r="BE186" s="520"/>
    </row>
    <row r="187" spans="1:57">
      <c r="A187" s="537" t="s">
        <v>357</v>
      </c>
      <c r="B187" s="537"/>
      <c r="C187" s="537"/>
      <c r="D187" s="537"/>
      <c r="E187" s="537"/>
      <c r="F187" s="537"/>
      <c r="G187" s="537"/>
      <c r="H187" s="537"/>
      <c r="I187" s="537"/>
      <c r="J187" s="537"/>
      <c r="K187" s="537"/>
      <c r="L187" s="537"/>
      <c r="M187" s="537"/>
      <c r="N187" s="537"/>
      <c r="O187" s="176">
        <f t="shared" si="2"/>
        <v>180</v>
      </c>
      <c r="P187" s="520" t="s">
        <v>189</v>
      </c>
      <c r="Q187" s="520"/>
      <c r="R187" s="520"/>
      <c r="S187" s="520"/>
      <c r="T187" s="535" t="s">
        <v>189</v>
      </c>
      <c r="U187" s="536"/>
      <c r="V187" s="520" t="s">
        <v>189</v>
      </c>
      <c r="W187" s="520"/>
      <c r="X187" s="520" t="s">
        <v>189</v>
      </c>
      <c r="Y187" s="520"/>
      <c r="Z187" s="520" t="s">
        <v>189</v>
      </c>
      <c r="AA187" s="520"/>
      <c r="AB187" s="520" t="s">
        <v>189</v>
      </c>
      <c r="AC187" s="520"/>
      <c r="AD187" s="520"/>
      <c r="AE187" s="520" t="s">
        <v>189</v>
      </c>
      <c r="AF187" s="520"/>
      <c r="AG187" s="535" t="s">
        <v>189</v>
      </c>
      <c r="AH187" s="536"/>
      <c r="AI187" s="524" t="s">
        <v>189</v>
      </c>
      <c r="AJ187" s="524"/>
      <c r="AK187" s="520" t="s">
        <v>189</v>
      </c>
      <c r="AL187" s="520"/>
      <c r="AM187" s="520" t="s">
        <v>1087</v>
      </c>
      <c r="AN187" s="520"/>
      <c r="AO187" s="520"/>
      <c r="AP187" s="520" t="s">
        <v>189</v>
      </c>
      <c r="AQ187" s="520"/>
      <c r="AR187" s="520" t="s">
        <v>189</v>
      </c>
      <c r="AS187" s="520"/>
      <c r="AT187" s="520" t="s">
        <v>189</v>
      </c>
      <c r="AU187" s="520"/>
      <c r="AV187" s="520" t="s">
        <v>189</v>
      </c>
      <c r="AW187" s="520"/>
      <c r="AX187" s="520" t="s">
        <v>189</v>
      </c>
      <c r="AY187" s="520"/>
      <c r="AZ187" s="520" t="s">
        <v>189</v>
      </c>
      <c r="BA187" s="520"/>
      <c r="BB187" s="524" t="s">
        <v>189</v>
      </c>
      <c r="BC187" s="524"/>
      <c r="BD187" s="520" t="s">
        <v>1087</v>
      </c>
      <c r="BE187" s="520"/>
    </row>
    <row r="188" spans="1:57">
      <c r="A188" s="537" t="s">
        <v>358</v>
      </c>
      <c r="B188" s="537"/>
      <c r="C188" s="537"/>
      <c r="D188" s="537"/>
      <c r="E188" s="537"/>
      <c r="F188" s="537"/>
      <c r="G188" s="537"/>
      <c r="H188" s="537"/>
      <c r="I188" s="537"/>
      <c r="J188" s="537"/>
      <c r="K188" s="537"/>
      <c r="L188" s="537"/>
      <c r="M188" s="537"/>
      <c r="N188" s="537"/>
      <c r="O188" s="176">
        <f t="shared" si="2"/>
        <v>181</v>
      </c>
      <c r="P188" s="520" t="s">
        <v>189</v>
      </c>
      <c r="Q188" s="520"/>
      <c r="R188" s="520"/>
      <c r="S188" s="520"/>
      <c r="T188" s="535" t="s">
        <v>189</v>
      </c>
      <c r="U188" s="536"/>
      <c r="V188" s="520" t="s">
        <v>189</v>
      </c>
      <c r="W188" s="520"/>
      <c r="X188" s="520" t="s">
        <v>189</v>
      </c>
      <c r="Y188" s="520"/>
      <c r="Z188" s="520" t="s">
        <v>189</v>
      </c>
      <c r="AA188" s="520"/>
      <c r="AB188" s="520" t="s">
        <v>189</v>
      </c>
      <c r="AC188" s="520"/>
      <c r="AD188" s="520"/>
      <c r="AE188" s="520" t="s">
        <v>189</v>
      </c>
      <c r="AF188" s="520"/>
      <c r="AG188" s="535" t="s">
        <v>189</v>
      </c>
      <c r="AH188" s="536"/>
      <c r="AI188" s="524" t="s">
        <v>189</v>
      </c>
      <c r="AJ188" s="524"/>
      <c r="AK188" s="520" t="s">
        <v>189</v>
      </c>
      <c r="AL188" s="520"/>
      <c r="AM188" s="520" t="s">
        <v>189</v>
      </c>
      <c r="AN188" s="520"/>
      <c r="AO188" s="520"/>
      <c r="AP188" s="520" t="s">
        <v>189</v>
      </c>
      <c r="AQ188" s="520"/>
      <c r="AR188" s="520" t="s">
        <v>189</v>
      </c>
      <c r="AS188" s="520"/>
      <c r="AT188" s="520" t="s">
        <v>189</v>
      </c>
      <c r="AU188" s="520"/>
      <c r="AV188" s="520" t="s">
        <v>189</v>
      </c>
      <c r="AW188" s="520"/>
      <c r="AX188" s="520" t="s">
        <v>189</v>
      </c>
      <c r="AY188" s="520"/>
      <c r="AZ188" s="520" t="s">
        <v>189</v>
      </c>
      <c r="BA188" s="520"/>
      <c r="BB188" s="524" t="s">
        <v>189</v>
      </c>
      <c r="BC188" s="524"/>
      <c r="BD188" s="520" t="s">
        <v>189</v>
      </c>
      <c r="BE188" s="520"/>
    </row>
    <row r="189" spans="1:57">
      <c r="A189" s="537" t="s">
        <v>359</v>
      </c>
      <c r="B189" s="537"/>
      <c r="C189" s="537"/>
      <c r="D189" s="537"/>
      <c r="E189" s="537"/>
      <c r="F189" s="537"/>
      <c r="G189" s="537"/>
      <c r="H189" s="537"/>
      <c r="I189" s="537"/>
      <c r="J189" s="537"/>
      <c r="K189" s="537"/>
      <c r="L189" s="537"/>
      <c r="M189" s="537"/>
      <c r="N189" s="537"/>
      <c r="O189" s="176">
        <f t="shared" si="2"/>
        <v>182</v>
      </c>
      <c r="P189" s="520" t="s">
        <v>189</v>
      </c>
      <c r="Q189" s="520"/>
      <c r="R189" s="520"/>
      <c r="S189" s="520"/>
      <c r="T189" s="535" t="s">
        <v>189</v>
      </c>
      <c r="U189" s="536"/>
      <c r="V189" s="520" t="s">
        <v>189</v>
      </c>
      <c r="W189" s="520"/>
      <c r="X189" s="520" t="s">
        <v>189</v>
      </c>
      <c r="Y189" s="520"/>
      <c r="Z189" s="520" t="s">
        <v>189</v>
      </c>
      <c r="AA189" s="520"/>
      <c r="AB189" s="520" t="s">
        <v>189</v>
      </c>
      <c r="AC189" s="520"/>
      <c r="AD189" s="520"/>
      <c r="AE189" s="520" t="s">
        <v>189</v>
      </c>
      <c r="AF189" s="520"/>
      <c r="AG189" s="535" t="s">
        <v>189</v>
      </c>
      <c r="AH189" s="536"/>
      <c r="AI189" s="524" t="s">
        <v>189</v>
      </c>
      <c r="AJ189" s="524"/>
      <c r="AK189" s="520" t="s">
        <v>189</v>
      </c>
      <c r="AL189" s="520"/>
      <c r="AM189" s="520" t="s">
        <v>189</v>
      </c>
      <c r="AN189" s="520"/>
      <c r="AO189" s="520"/>
      <c r="AP189" s="520" t="s">
        <v>189</v>
      </c>
      <c r="AQ189" s="520"/>
      <c r="AR189" s="520" t="s">
        <v>189</v>
      </c>
      <c r="AS189" s="520"/>
      <c r="AT189" s="520" t="s">
        <v>189</v>
      </c>
      <c r="AU189" s="520"/>
      <c r="AV189" s="520" t="s">
        <v>189</v>
      </c>
      <c r="AW189" s="520"/>
      <c r="AX189" s="520" t="s">
        <v>189</v>
      </c>
      <c r="AY189" s="520"/>
      <c r="AZ189" s="520" t="s">
        <v>189</v>
      </c>
      <c r="BA189" s="520"/>
      <c r="BB189" s="524" t="s">
        <v>189</v>
      </c>
      <c r="BC189" s="524"/>
      <c r="BD189" s="520" t="s">
        <v>189</v>
      </c>
      <c r="BE189" s="520"/>
    </row>
    <row r="190" spans="1:57">
      <c r="A190" s="537" t="s">
        <v>360</v>
      </c>
      <c r="B190" s="537"/>
      <c r="C190" s="537"/>
      <c r="D190" s="537"/>
      <c r="E190" s="537"/>
      <c r="F190" s="537"/>
      <c r="G190" s="537"/>
      <c r="H190" s="537"/>
      <c r="I190" s="537"/>
      <c r="J190" s="537"/>
      <c r="K190" s="537"/>
      <c r="L190" s="537"/>
      <c r="M190" s="537"/>
      <c r="N190" s="537"/>
      <c r="O190" s="176">
        <f t="shared" si="2"/>
        <v>183</v>
      </c>
      <c r="P190" s="520" t="s">
        <v>189</v>
      </c>
      <c r="Q190" s="520"/>
      <c r="R190" s="520"/>
      <c r="S190" s="520"/>
      <c r="T190" s="535" t="s">
        <v>189</v>
      </c>
      <c r="U190" s="536"/>
      <c r="V190" s="520" t="s">
        <v>189</v>
      </c>
      <c r="W190" s="520"/>
      <c r="X190" s="520" t="s">
        <v>189</v>
      </c>
      <c r="Y190" s="520"/>
      <c r="Z190" s="520" t="s">
        <v>189</v>
      </c>
      <c r="AA190" s="520"/>
      <c r="AB190" s="520" t="s">
        <v>189</v>
      </c>
      <c r="AC190" s="520"/>
      <c r="AD190" s="520"/>
      <c r="AE190" s="520" t="s">
        <v>189</v>
      </c>
      <c r="AF190" s="520"/>
      <c r="AG190" s="535" t="s">
        <v>189</v>
      </c>
      <c r="AH190" s="536"/>
      <c r="AI190" s="524" t="s">
        <v>189</v>
      </c>
      <c r="AJ190" s="524"/>
      <c r="AK190" s="520" t="s">
        <v>189</v>
      </c>
      <c r="AL190" s="520"/>
      <c r="AM190" s="520" t="s">
        <v>189</v>
      </c>
      <c r="AN190" s="520"/>
      <c r="AO190" s="520"/>
      <c r="AP190" s="520" t="s">
        <v>189</v>
      </c>
      <c r="AQ190" s="520"/>
      <c r="AR190" s="520" t="s">
        <v>189</v>
      </c>
      <c r="AS190" s="520"/>
      <c r="AT190" s="520" t="s">
        <v>189</v>
      </c>
      <c r="AU190" s="520"/>
      <c r="AV190" s="520" t="s">
        <v>189</v>
      </c>
      <c r="AW190" s="520"/>
      <c r="AX190" s="520" t="s">
        <v>189</v>
      </c>
      <c r="AY190" s="520"/>
      <c r="AZ190" s="520" t="s">
        <v>189</v>
      </c>
      <c r="BA190" s="520"/>
      <c r="BB190" s="524" t="s">
        <v>189</v>
      </c>
      <c r="BC190" s="524"/>
      <c r="BD190" s="520" t="s">
        <v>189</v>
      </c>
      <c r="BE190" s="520"/>
    </row>
    <row r="191" spans="1:57">
      <c r="A191" s="537" t="s">
        <v>361</v>
      </c>
      <c r="B191" s="537"/>
      <c r="C191" s="537"/>
      <c r="D191" s="537"/>
      <c r="E191" s="537"/>
      <c r="F191" s="537"/>
      <c r="G191" s="537"/>
      <c r="H191" s="537"/>
      <c r="I191" s="537"/>
      <c r="J191" s="537"/>
      <c r="K191" s="537"/>
      <c r="L191" s="537"/>
      <c r="M191" s="537"/>
      <c r="N191" s="537"/>
      <c r="O191" s="176">
        <f t="shared" si="2"/>
        <v>184</v>
      </c>
      <c r="P191" s="520" t="s">
        <v>189</v>
      </c>
      <c r="Q191" s="520"/>
      <c r="R191" s="520"/>
      <c r="S191" s="520"/>
      <c r="T191" s="535" t="s">
        <v>189</v>
      </c>
      <c r="U191" s="536"/>
      <c r="V191" s="520" t="s">
        <v>189</v>
      </c>
      <c r="W191" s="520"/>
      <c r="X191" s="520" t="s">
        <v>189</v>
      </c>
      <c r="Y191" s="520"/>
      <c r="Z191" s="520" t="s">
        <v>189</v>
      </c>
      <c r="AA191" s="520"/>
      <c r="AB191" s="520" t="s">
        <v>189</v>
      </c>
      <c r="AC191" s="520"/>
      <c r="AD191" s="520"/>
      <c r="AE191" s="520" t="s">
        <v>189</v>
      </c>
      <c r="AF191" s="520"/>
      <c r="AG191" s="535" t="s">
        <v>189</v>
      </c>
      <c r="AH191" s="536"/>
      <c r="AI191" s="524" t="s">
        <v>189</v>
      </c>
      <c r="AJ191" s="524"/>
      <c r="AK191" s="520" t="s">
        <v>189</v>
      </c>
      <c r="AL191" s="520"/>
      <c r="AM191" s="520" t="s">
        <v>189</v>
      </c>
      <c r="AN191" s="520"/>
      <c r="AO191" s="520"/>
      <c r="AP191" s="520" t="s">
        <v>189</v>
      </c>
      <c r="AQ191" s="520"/>
      <c r="AR191" s="520" t="s">
        <v>189</v>
      </c>
      <c r="AS191" s="520"/>
      <c r="AT191" s="520" t="s">
        <v>189</v>
      </c>
      <c r="AU191" s="520"/>
      <c r="AV191" s="520" t="s">
        <v>189</v>
      </c>
      <c r="AW191" s="520"/>
      <c r="AX191" s="520" t="s">
        <v>189</v>
      </c>
      <c r="AY191" s="520"/>
      <c r="AZ191" s="520" t="s">
        <v>189</v>
      </c>
      <c r="BA191" s="520"/>
      <c r="BB191" s="524" t="s">
        <v>189</v>
      </c>
      <c r="BC191" s="524"/>
      <c r="BD191" s="520" t="s">
        <v>189</v>
      </c>
      <c r="BE191" s="520"/>
    </row>
    <row r="192" spans="1:57">
      <c r="A192" s="537" t="s">
        <v>363</v>
      </c>
      <c r="B192" s="537"/>
      <c r="C192" s="537"/>
      <c r="D192" s="537"/>
      <c r="E192" s="537"/>
      <c r="F192" s="537"/>
      <c r="G192" s="537"/>
      <c r="H192" s="537"/>
      <c r="I192" s="537"/>
      <c r="J192" s="537"/>
      <c r="K192" s="537"/>
      <c r="L192" s="537"/>
      <c r="M192" s="537"/>
      <c r="N192" s="537"/>
      <c r="O192" s="176">
        <f t="shared" si="2"/>
        <v>185</v>
      </c>
      <c r="P192" s="520" t="s">
        <v>189</v>
      </c>
      <c r="Q192" s="520"/>
      <c r="R192" s="520"/>
      <c r="S192" s="520"/>
      <c r="T192" s="535" t="s">
        <v>189</v>
      </c>
      <c r="U192" s="536"/>
      <c r="V192" s="520" t="s">
        <v>189</v>
      </c>
      <c r="W192" s="520"/>
      <c r="X192" s="520" t="s">
        <v>189</v>
      </c>
      <c r="Y192" s="520"/>
      <c r="Z192" s="520" t="s">
        <v>189</v>
      </c>
      <c r="AA192" s="520"/>
      <c r="AB192" s="520" t="s">
        <v>189</v>
      </c>
      <c r="AC192" s="520"/>
      <c r="AD192" s="520"/>
      <c r="AE192" s="520" t="s">
        <v>189</v>
      </c>
      <c r="AF192" s="520"/>
      <c r="AG192" s="535" t="s">
        <v>189</v>
      </c>
      <c r="AH192" s="536"/>
      <c r="AI192" s="524" t="s">
        <v>189</v>
      </c>
      <c r="AJ192" s="524"/>
      <c r="AK192" s="520" t="s">
        <v>189</v>
      </c>
      <c r="AL192" s="520"/>
      <c r="AM192" s="520" t="s">
        <v>189</v>
      </c>
      <c r="AN192" s="520"/>
      <c r="AO192" s="520"/>
      <c r="AP192" s="520" t="s">
        <v>189</v>
      </c>
      <c r="AQ192" s="520"/>
      <c r="AR192" s="520" t="s">
        <v>189</v>
      </c>
      <c r="AS192" s="520"/>
      <c r="AT192" s="520" t="s">
        <v>189</v>
      </c>
      <c r="AU192" s="520"/>
      <c r="AV192" s="520" t="s">
        <v>189</v>
      </c>
      <c r="AW192" s="520"/>
      <c r="AX192" s="520" t="s">
        <v>189</v>
      </c>
      <c r="AY192" s="520"/>
      <c r="AZ192" s="520" t="s">
        <v>189</v>
      </c>
      <c r="BA192" s="520"/>
      <c r="BB192" s="524" t="s">
        <v>189</v>
      </c>
      <c r="BC192" s="524"/>
      <c r="BD192" s="520" t="s">
        <v>189</v>
      </c>
      <c r="BE192" s="520"/>
    </row>
    <row r="193" spans="1:57">
      <c r="A193" s="537" t="s">
        <v>364</v>
      </c>
      <c r="B193" s="537"/>
      <c r="C193" s="537"/>
      <c r="D193" s="537"/>
      <c r="E193" s="537"/>
      <c r="F193" s="537"/>
      <c r="G193" s="537"/>
      <c r="H193" s="537"/>
      <c r="I193" s="537"/>
      <c r="J193" s="537"/>
      <c r="K193" s="537"/>
      <c r="L193" s="537"/>
      <c r="M193" s="537"/>
      <c r="N193" s="537"/>
      <c r="O193" s="176">
        <f t="shared" si="2"/>
        <v>186</v>
      </c>
      <c r="P193" s="520" t="s">
        <v>189</v>
      </c>
      <c r="Q193" s="520"/>
      <c r="R193" s="520"/>
      <c r="S193" s="520"/>
      <c r="T193" s="535" t="s">
        <v>189</v>
      </c>
      <c r="U193" s="536"/>
      <c r="V193" s="520" t="s">
        <v>189</v>
      </c>
      <c r="W193" s="520"/>
      <c r="X193" s="520" t="s">
        <v>189</v>
      </c>
      <c r="Y193" s="520"/>
      <c r="Z193" s="520" t="s">
        <v>189</v>
      </c>
      <c r="AA193" s="520"/>
      <c r="AB193" s="520" t="s">
        <v>189</v>
      </c>
      <c r="AC193" s="520"/>
      <c r="AD193" s="520"/>
      <c r="AE193" s="520" t="s">
        <v>189</v>
      </c>
      <c r="AF193" s="520"/>
      <c r="AG193" s="535" t="s">
        <v>189</v>
      </c>
      <c r="AH193" s="536"/>
      <c r="AI193" s="524" t="s">
        <v>189</v>
      </c>
      <c r="AJ193" s="524"/>
      <c r="AK193" s="520" t="s">
        <v>189</v>
      </c>
      <c r="AL193" s="520"/>
      <c r="AM193" s="520" t="s">
        <v>189</v>
      </c>
      <c r="AN193" s="520"/>
      <c r="AO193" s="520"/>
      <c r="AP193" s="520" t="s">
        <v>189</v>
      </c>
      <c r="AQ193" s="520"/>
      <c r="AR193" s="520" t="s">
        <v>189</v>
      </c>
      <c r="AS193" s="520"/>
      <c r="AT193" s="520" t="s">
        <v>189</v>
      </c>
      <c r="AU193" s="520"/>
      <c r="AV193" s="520" t="s">
        <v>189</v>
      </c>
      <c r="AW193" s="520"/>
      <c r="AX193" s="520" t="s">
        <v>189</v>
      </c>
      <c r="AY193" s="520"/>
      <c r="AZ193" s="520" t="s">
        <v>189</v>
      </c>
      <c r="BA193" s="520"/>
      <c r="BB193" s="524" t="s">
        <v>189</v>
      </c>
      <c r="BC193" s="524"/>
      <c r="BD193" s="520" t="s">
        <v>189</v>
      </c>
      <c r="BE193" s="520"/>
    </row>
    <row r="194" spans="1:57">
      <c r="A194" s="537" t="s">
        <v>365</v>
      </c>
      <c r="B194" s="537"/>
      <c r="C194" s="537"/>
      <c r="D194" s="537"/>
      <c r="E194" s="537"/>
      <c r="F194" s="537"/>
      <c r="G194" s="537"/>
      <c r="H194" s="537"/>
      <c r="I194" s="537"/>
      <c r="J194" s="537"/>
      <c r="K194" s="537"/>
      <c r="L194" s="537"/>
      <c r="M194" s="537"/>
      <c r="N194" s="537"/>
      <c r="O194" s="176">
        <f t="shared" si="2"/>
        <v>187</v>
      </c>
      <c r="P194" s="520" t="s">
        <v>189</v>
      </c>
      <c r="Q194" s="520"/>
      <c r="R194" s="520"/>
      <c r="S194" s="520"/>
      <c r="T194" s="535" t="s">
        <v>189</v>
      </c>
      <c r="U194" s="536"/>
      <c r="V194" s="520" t="s">
        <v>189</v>
      </c>
      <c r="W194" s="520"/>
      <c r="X194" s="520" t="s">
        <v>189</v>
      </c>
      <c r="Y194" s="520"/>
      <c r="Z194" s="520" t="s">
        <v>189</v>
      </c>
      <c r="AA194" s="520"/>
      <c r="AB194" s="520" t="s">
        <v>189</v>
      </c>
      <c r="AC194" s="520"/>
      <c r="AD194" s="520"/>
      <c r="AE194" s="520" t="s">
        <v>189</v>
      </c>
      <c r="AF194" s="520"/>
      <c r="AG194" s="535" t="s">
        <v>189</v>
      </c>
      <c r="AH194" s="536"/>
      <c r="AI194" s="524" t="s">
        <v>189</v>
      </c>
      <c r="AJ194" s="524"/>
      <c r="AK194" s="520" t="s">
        <v>189</v>
      </c>
      <c r="AL194" s="520"/>
      <c r="AM194" s="520" t="s">
        <v>189</v>
      </c>
      <c r="AN194" s="520"/>
      <c r="AO194" s="520"/>
      <c r="AP194" s="520" t="s">
        <v>189</v>
      </c>
      <c r="AQ194" s="520"/>
      <c r="AR194" s="520" t="s">
        <v>189</v>
      </c>
      <c r="AS194" s="520"/>
      <c r="AT194" s="520" t="s">
        <v>189</v>
      </c>
      <c r="AU194" s="520"/>
      <c r="AV194" s="520" t="s">
        <v>189</v>
      </c>
      <c r="AW194" s="520"/>
      <c r="AX194" s="520" t="s">
        <v>189</v>
      </c>
      <c r="AY194" s="520"/>
      <c r="AZ194" s="520" t="s">
        <v>189</v>
      </c>
      <c r="BA194" s="520"/>
      <c r="BB194" s="524" t="s">
        <v>189</v>
      </c>
      <c r="BC194" s="524"/>
      <c r="BD194" s="520" t="s">
        <v>189</v>
      </c>
      <c r="BE194" s="520"/>
    </row>
    <row r="195" spans="1:57">
      <c r="A195" s="537" t="s">
        <v>366</v>
      </c>
      <c r="B195" s="537"/>
      <c r="C195" s="537"/>
      <c r="D195" s="537"/>
      <c r="E195" s="537"/>
      <c r="F195" s="537"/>
      <c r="G195" s="537"/>
      <c r="H195" s="537"/>
      <c r="I195" s="537"/>
      <c r="J195" s="537"/>
      <c r="K195" s="537"/>
      <c r="L195" s="537"/>
      <c r="M195" s="537"/>
      <c r="N195" s="537"/>
      <c r="O195" s="176">
        <f t="shared" si="2"/>
        <v>188</v>
      </c>
      <c r="P195" s="520" t="s">
        <v>189</v>
      </c>
      <c r="Q195" s="520"/>
      <c r="R195" s="520"/>
      <c r="S195" s="520"/>
      <c r="T195" s="535" t="s">
        <v>189</v>
      </c>
      <c r="U195" s="536"/>
      <c r="V195" s="520" t="s">
        <v>189</v>
      </c>
      <c r="W195" s="520"/>
      <c r="X195" s="520" t="s">
        <v>189</v>
      </c>
      <c r="Y195" s="520"/>
      <c r="Z195" s="520" t="s">
        <v>189</v>
      </c>
      <c r="AA195" s="520"/>
      <c r="AB195" s="520" t="s">
        <v>189</v>
      </c>
      <c r="AC195" s="520"/>
      <c r="AD195" s="520"/>
      <c r="AE195" s="520" t="s">
        <v>189</v>
      </c>
      <c r="AF195" s="520"/>
      <c r="AG195" s="535" t="s">
        <v>189</v>
      </c>
      <c r="AH195" s="536"/>
      <c r="AI195" s="524" t="s">
        <v>189</v>
      </c>
      <c r="AJ195" s="524"/>
      <c r="AK195" s="520" t="s">
        <v>189</v>
      </c>
      <c r="AL195" s="520"/>
      <c r="AM195" s="520" t="s">
        <v>189</v>
      </c>
      <c r="AN195" s="520"/>
      <c r="AO195" s="520"/>
      <c r="AP195" s="520" t="s">
        <v>189</v>
      </c>
      <c r="AQ195" s="520"/>
      <c r="AR195" s="520" t="s">
        <v>189</v>
      </c>
      <c r="AS195" s="520"/>
      <c r="AT195" s="520" t="s">
        <v>189</v>
      </c>
      <c r="AU195" s="520"/>
      <c r="AV195" s="520" t="s">
        <v>189</v>
      </c>
      <c r="AW195" s="520"/>
      <c r="AX195" s="520" t="s">
        <v>189</v>
      </c>
      <c r="AY195" s="520"/>
      <c r="AZ195" s="520" t="s">
        <v>189</v>
      </c>
      <c r="BA195" s="520"/>
      <c r="BB195" s="524" t="s">
        <v>189</v>
      </c>
      <c r="BC195" s="524"/>
      <c r="BD195" s="520" t="s">
        <v>189</v>
      </c>
      <c r="BE195" s="520"/>
    </row>
    <row r="196" spans="1:57">
      <c r="A196" s="534" t="s">
        <v>579</v>
      </c>
      <c r="B196" s="534"/>
      <c r="C196" s="534"/>
      <c r="D196" s="534"/>
      <c r="E196" s="534"/>
      <c r="F196" s="534"/>
      <c r="G196" s="534"/>
      <c r="H196" s="534"/>
      <c r="I196" s="534"/>
      <c r="J196" s="534"/>
      <c r="K196" s="534"/>
      <c r="L196" s="534"/>
      <c r="M196" s="534"/>
      <c r="N196" s="534"/>
      <c r="O196" s="177">
        <f t="shared" si="2"/>
        <v>189</v>
      </c>
      <c r="P196" s="518" t="s">
        <v>991</v>
      </c>
      <c r="Q196" s="518"/>
      <c r="R196" s="518"/>
      <c r="S196" s="518"/>
      <c r="T196" s="531" t="s">
        <v>189</v>
      </c>
      <c r="U196" s="532"/>
      <c r="V196" s="518" t="s">
        <v>1162</v>
      </c>
      <c r="W196" s="518"/>
      <c r="X196" s="518" t="s">
        <v>1167</v>
      </c>
      <c r="Y196" s="518"/>
      <c r="Z196" s="518" t="s">
        <v>189</v>
      </c>
      <c r="AA196" s="518"/>
      <c r="AB196" s="518" t="s">
        <v>189</v>
      </c>
      <c r="AC196" s="518"/>
      <c r="AD196" s="518"/>
      <c r="AE196" s="518" t="s">
        <v>189</v>
      </c>
      <c r="AF196" s="518"/>
      <c r="AG196" s="531" t="s">
        <v>189</v>
      </c>
      <c r="AH196" s="532"/>
      <c r="AI196" s="525" t="s">
        <v>189</v>
      </c>
      <c r="AJ196" s="525"/>
      <c r="AK196" s="518" t="s">
        <v>189</v>
      </c>
      <c r="AL196" s="518"/>
      <c r="AM196" s="518" t="s">
        <v>1088</v>
      </c>
      <c r="AN196" s="518"/>
      <c r="AO196" s="518"/>
      <c r="AP196" s="518" t="s">
        <v>189</v>
      </c>
      <c r="AQ196" s="518"/>
      <c r="AR196" s="518" t="s">
        <v>1085</v>
      </c>
      <c r="AS196" s="518"/>
      <c r="AT196" s="518" t="s">
        <v>189</v>
      </c>
      <c r="AU196" s="518"/>
      <c r="AV196" s="518" t="s">
        <v>189</v>
      </c>
      <c r="AW196" s="518"/>
      <c r="AX196" s="518" t="s">
        <v>189</v>
      </c>
      <c r="AY196" s="518"/>
      <c r="AZ196" s="518" t="s">
        <v>189</v>
      </c>
      <c r="BA196" s="518"/>
      <c r="BB196" s="525" t="s">
        <v>189</v>
      </c>
      <c r="BC196" s="525"/>
      <c r="BD196" s="518" t="s">
        <v>1234</v>
      </c>
      <c r="BE196" s="518"/>
    </row>
    <row r="197" spans="1:57">
      <c r="A197" s="537" t="s">
        <v>367</v>
      </c>
      <c r="B197" s="537"/>
      <c r="C197" s="537"/>
      <c r="D197" s="537"/>
      <c r="E197" s="537"/>
      <c r="F197" s="537"/>
      <c r="G197" s="537"/>
      <c r="H197" s="537"/>
      <c r="I197" s="537"/>
      <c r="J197" s="537"/>
      <c r="K197" s="537"/>
      <c r="L197" s="537"/>
      <c r="M197" s="537"/>
      <c r="N197" s="537"/>
      <c r="O197" s="176">
        <f t="shared" si="2"/>
        <v>190</v>
      </c>
      <c r="P197" s="520" t="s">
        <v>189</v>
      </c>
      <c r="Q197" s="520"/>
      <c r="R197" s="520"/>
      <c r="S197" s="520"/>
      <c r="T197" s="535" t="s">
        <v>189</v>
      </c>
      <c r="U197" s="536"/>
      <c r="V197" s="520" t="s">
        <v>189</v>
      </c>
      <c r="W197" s="520"/>
      <c r="X197" s="520" t="s">
        <v>189</v>
      </c>
      <c r="Y197" s="520"/>
      <c r="Z197" s="520" t="s">
        <v>189</v>
      </c>
      <c r="AA197" s="520"/>
      <c r="AB197" s="520" t="s">
        <v>189</v>
      </c>
      <c r="AC197" s="520"/>
      <c r="AD197" s="520"/>
      <c r="AE197" s="520" t="s">
        <v>189</v>
      </c>
      <c r="AF197" s="520"/>
      <c r="AG197" s="535" t="s">
        <v>189</v>
      </c>
      <c r="AH197" s="536"/>
      <c r="AI197" s="524" t="s">
        <v>189</v>
      </c>
      <c r="AJ197" s="524"/>
      <c r="AK197" s="520" t="s">
        <v>189</v>
      </c>
      <c r="AL197" s="520"/>
      <c r="AM197" s="520" t="s">
        <v>189</v>
      </c>
      <c r="AN197" s="520"/>
      <c r="AO197" s="520"/>
      <c r="AP197" s="520" t="s">
        <v>189</v>
      </c>
      <c r="AQ197" s="520"/>
      <c r="AR197" s="520" t="s">
        <v>189</v>
      </c>
      <c r="AS197" s="520"/>
      <c r="AT197" s="520" t="s">
        <v>189</v>
      </c>
      <c r="AU197" s="520"/>
      <c r="AV197" s="520" t="s">
        <v>189</v>
      </c>
      <c r="AW197" s="520"/>
      <c r="AX197" s="520" t="s">
        <v>189</v>
      </c>
      <c r="AY197" s="520"/>
      <c r="AZ197" s="520" t="s">
        <v>189</v>
      </c>
      <c r="BA197" s="520"/>
      <c r="BB197" s="524" t="s">
        <v>189</v>
      </c>
      <c r="BC197" s="524"/>
      <c r="BD197" s="520" t="s">
        <v>189</v>
      </c>
      <c r="BE197" s="520"/>
    </row>
    <row r="198" spans="1:57">
      <c r="A198" s="538" t="s">
        <v>580</v>
      </c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538"/>
      <c r="M198" s="538"/>
      <c r="N198" s="538"/>
      <c r="O198" s="176">
        <f t="shared" si="2"/>
        <v>191</v>
      </c>
      <c r="P198" s="520" t="s">
        <v>189</v>
      </c>
      <c r="Q198" s="520"/>
      <c r="R198" s="520"/>
      <c r="S198" s="520"/>
      <c r="T198" s="535" t="s">
        <v>189</v>
      </c>
      <c r="U198" s="536"/>
      <c r="V198" s="520" t="s">
        <v>189</v>
      </c>
      <c r="W198" s="520"/>
      <c r="X198" s="520" t="s">
        <v>189</v>
      </c>
      <c r="Y198" s="520"/>
      <c r="Z198" s="520" t="s">
        <v>189</v>
      </c>
      <c r="AA198" s="520"/>
      <c r="AB198" s="520" t="s">
        <v>189</v>
      </c>
      <c r="AC198" s="520"/>
      <c r="AD198" s="520"/>
      <c r="AE198" s="520" t="s">
        <v>189</v>
      </c>
      <c r="AF198" s="520"/>
      <c r="AG198" s="535" t="s">
        <v>189</v>
      </c>
      <c r="AH198" s="536"/>
      <c r="AI198" s="524" t="s">
        <v>189</v>
      </c>
      <c r="AJ198" s="524"/>
      <c r="AK198" s="520" t="s">
        <v>189</v>
      </c>
      <c r="AL198" s="520"/>
      <c r="AM198" s="520" t="s">
        <v>1089</v>
      </c>
      <c r="AN198" s="520"/>
      <c r="AO198" s="520"/>
      <c r="AP198" s="520" t="s">
        <v>189</v>
      </c>
      <c r="AQ198" s="520"/>
      <c r="AR198" s="520" t="s">
        <v>189</v>
      </c>
      <c r="AS198" s="520"/>
      <c r="AT198" s="520" t="s">
        <v>189</v>
      </c>
      <c r="AU198" s="520"/>
      <c r="AV198" s="520" t="s">
        <v>189</v>
      </c>
      <c r="AW198" s="520"/>
      <c r="AX198" s="520" t="s">
        <v>189</v>
      </c>
      <c r="AY198" s="520"/>
      <c r="AZ198" s="520" t="s">
        <v>189</v>
      </c>
      <c r="BA198" s="520"/>
      <c r="BB198" s="524" t="s">
        <v>189</v>
      </c>
      <c r="BC198" s="524"/>
      <c r="BD198" s="520" t="s">
        <v>1089</v>
      </c>
      <c r="BE198" s="520"/>
    </row>
    <row r="199" spans="1:57">
      <c r="A199" s="537" t="s">
        <v>368</v>
      </c>
      <c r="B199" s="537"/>
      <c r="C199" s="537"/>
      <c r="D199" s="537"/>
      <c r="E199" s="537"/>
      <c r="F199" s="537"/>
      <c r="G199" s="537"/>
      <c r="H199" s="537"/>
      <c r="I199" s="537"/>
      <c r="J199" s="537"/>
      <c r="K199" s="537"/>
      <c r="L199" s="537"/>
      <c r="M199" s="537"/>
      <c r="N199" s="537"/>
      <c r="O199" s="176">
        <f t="shared" si="2"/>
        <v>192</v>
      </c>
      <c r="P199" s="520" t="s">
        <v>189</v>
      </c>
      <c r="Q199" s="520"/>
      <c r="R199" s="520"/>
      <c r="S199" s="520"/>
      <c r="T199" s="535" t="s">
        <v>189</v>
      </c>
      <c r="U199" s="536"/>
      <c r="V199" s="520" t="s">
        <v>189</v>
      </c>
      <c r="W199" s="520"/>
      <c r="X199" s="520" t="s">
        <v>189</v>
      </c>
      <c r="Y199" s="520"/>
      <c r="Z199" s="520" t="s">
        <v>189</v>
      </c>
      <c r="AA199" s="520"/>
      <c r="AB199" s="520" t="s">
        <v>189</v>
      </c>
      <c r="AC199" s="520"/>
      <c r="AD199" s="520"/>
      <c r="AE199" s="520" t="s">
        <v>189</v>
      </c>
      <c r="AF199" s="520"/>
      <c r="AG199" s="535" t="s">
        <v>189</v>
      </c>
      <c r="AH199" s="536"/>
      <c r="AI199" s="524" t="s">
        <v>189</v>
      </c>
      <c r="AJ199" s="524"/>
      <c r="AK199" s="520" t="s">
        <v>189</v>
      </c>
      <c r="AL199" s="520"/>
      <c r="AM199" s="520" t="s">
        <v>189</v>
      </c>
      <c r="AN199" s="520"/>
      <c r="AO199" s="520"/>
      <c r="AP199" s="520" t="s">
        <v>189</v>
      </c>
      <c r="AQ199" s="520"/>
      <c r="AR199" s="520" t="s">
        <v>189</v>
      </c>
      <c r="AS199" s="520"/>
      <c r="AT199" s="520" t="s">
        <v>189</v>
      </c>
      <c r="AU199" s="520"/>
      <c r="AV199" s="520" t="s">
        <v>189</v>
      </c>
      <c r="AW199" s="520"/>
      <c r="AX199" s="520" t="s">
        <v>189</v>
      </c>
      <c r="AY199" s="520"/>
      <c r="AZ199" s="520" t="s">
        <v>189</v>
      </c>
      <c r="BA199" s="520"/>
      <c r="BB199" s="524" t="s">
        <v>189</v>
      </c>
      <c r="BC199" s="524"/>
      <c r="BD199" s="520" t="s">
        <v>189</v>
      </c>
      <c r="BE199" s="520"/>
    </row>
    <row r="200" spans="1:57">
      <c r="A200" s="537" t="s">
        <v>369</v>
      </c>
      <c r="B200" s="537"/>
      <c r="C200" s="537"/>
      <c r="D200" s="537"/>
      <c r="E200" s="537"/>
      <c r="F200" s="537"/>
      <c r="G200" s="537"/>
      <c r="H200" s="537"/>
      <c r="I200" s="537"/>
      <c r="J200" s="537"/>
      <c r="K200" s="537"/>
      <c r="L200" s="537"/>
      <c r="M200" s="537"/>
      <c r="N200" s="537"/>
      <c r="O200" s="176">
        <f t="shared" si="2"/>
        <v>193</v>
      </c>
      <c r="P200" s="520" t="s">
        <v>189</v>
      </c>
      <c r="Q200" s="520"/>
      <c r="R200" s="520"/>
      <c r="S200" s="520"/>
      <c r="T200" s="535" t="s">
        <v>189</v>
      </c>
      <c r="U200" s="536"/>
      <c r="V200" s="520" t="s">
        <v>189</v>
      </c>
      <c r="W200" s="520"/>
      <c r="X200" s="520" t="s">
        <v>189</v>
      </c>
      <c r="Y200" s="520"/>
      <c r="Z200" s="520" t="s">
        <v>189</v>
      </c>
      <c r="AA200" s="520"/>
      <c r="AB200" s="520" t="s">
        <v>189</v>
      </c>
      <c r="AC200" s="520"/>
      <c r="AD200" s="520"/>
      <c r="AE200" s="520" t="s">
        <v>189</v>
      </c>
      <c r="AF200" s="520"/>
      <c r="AG200" s="535" t="s">
        <v>189</v>
      </c>
      <c r="AH200" s="536"/>
      <c r="AI200" s="524" t="s">
        <v>189</v>
      </c>
      <c r="AJ200" s="524"/>
      <c r="AK200" s="520" t="s">
        <v>189</v>
      </c>
      <c r="AL200" s="520"/>
      <c r="AM200" s="520" t="s">
        <v>189</v>
      </c>
      <c r="AN200" s="520"/>
      <c r="AO200" s="520"/>
      <c r="AP200" s="520" t="s">
        <v>189</v>
      </c>
      <c r="AQ200" s="520"/>
      <c r="AR200" s="520" t="s">
        <v>189</v>
      </c>
      <c r="AS200" s="520"/>
      <c r="AT200" s="520" t="s">
        <v>189</v>
      </c>
      <c r="AU200" s="520"/>
      <c r="AV200" s="520" t="s">
        <v>189</v>
      </c>
      <c r="AW200" s="520"/>
      <c r="AX200" s="520" t="s">
        <v>189</v>
      </c>
      <c r="AY200" s="520"/>
      <c r="AZ200" s="520" t="s">
        <v>189</v>
      </c>
      <c r="BA200" s="520"/>
      <c r="BB200" s="524" t="s">
        <v>189</v>
      </c>
      <c r="BC200" s="524"/>
      <c r="BD200" s="520" t="s">
        <v>189</v>
      </c>
      <c r="BE200" s="520"/>
    </row>
    <row r="201" spans="1:57">
      <c r="A201" s="537" t="s">
        <v>370</v>
      </c>
      <c r="B201" s="537"/>
      <c r="C201" s="537"/>
      <c r="D201" s="537"/>
      <c r="E201" s="537"/>
      <c r="F201" s="537"/>
      <c r="G201" s="537"/>
      <c r="H201" s="537"/>
      <c r="I201" s="537"/>
      <c r="J201" s="537"/>
      <c r="K201" s="537"/>
      <c r="L201" s="537"/>
      <c r="M201" s="537"/>
      <c r="N201" s="537"/>
      <c r="O201" s="176">
        <f t="shared" ref="O201:O264" si="3">O200+1</f>
        <v>194</v>
      </c>
      <c r="P201" s="520" t="s">
        <v>189</v>
      </c>
      <c r="Q201" s="520"/>
      <c r="R201" s="520"/>
      <c r="S201" s="520"/>
      <c r="T201" s="535" t="s">
        <v>992</v>
      </c>
      <c r="U201" s="536"/>
      <c r="V201" s="520" t="s">
        <v>189</v>
      </c>
      <c r="W201" s="520"/>
      <c r="X201" s="520" t="s">
        <v>189</v>
      </c>
      <c r="Y201" s="520"/>
      <c r="Z201" s="520" t="s">
        <v>189</v>
      </c>
      <c r="AA201" s="520"/>
      <c r="AB201" s="520" t="s">
        <v>189</v>
      </c>
      <c r="AC201" s="520"/>
      <c r="AD201" s="520"/>
      <c r="AE201" s="520" t="s">
        <v>1168</v>
      </c>
      <c r="AF201" s="520"/>
      <c r="AG201" s="535" t="s">
        <v>1169</v>
      </c>
      <c r="AH201" s="536"/>
      <c r="AI201" s="524" t="s">
        <v>189</v>
      </c>
      <c r="AJ201" s="524"/>
      <c r="AK201" s="520" t="s">
        <v>189</v>
      </c>
      <c r="AL201" s="520"/>
      <c r="AM201" s="520" t="s">
        <v>1090</v>
      </c>
      <c r="AN201" s="520"/>
      <c r="AO201" s="520"/>
      <c r="AP201" s="520" t="s">
        <v>189</v>
      </c>
      <c r="AQ201" s="520"/>
      <c r="AR201" s="520" t="s">
        <v>189</v>
      </c>
      <c r="AS201" s="520"/>
      <c r="AT201" s="520" t="s">
        <v>189</v>
      </c>
      <c r="AU201" s="520"/>
      <c r="AV201" s="520" t="s">
        <v>1091</v>
      </c>
      <c r="AW201" s="520"/>
      <c r="AX201" s="520" t="s">
        <v>189</v>
      </c>
      <c r="AY201" s="520"/>
      <c r="AZ201" s="520" t="s">
        <v>189</v>
      </c>
      <c r="BA201" s="520"/>
      <c r="BB201" s="524" t="s">
        <v>189</v>
      </c>
      <c r="BC201" s="524"/>
      <c r="BD201" s="520" t="s">
        <v>1235</v>
      </c>
      <c r="BE201" s="520"/>
    </row>
    <row r="202" spans="1:57">
      <c r="A202" s="537" t="s">
        <v>371</v>
      </c>
      <c r="B202" s="537"/>
      <c r="C202" s="537"/>
      <c r="D202" s="537"/>
      <c r="E202" s="537"/>
      <c r="F202" s="537"/>
      <c r="G202" s="537"/>
      <c r="H202" s="537"/>
      <c r="I202" s="537"/>
      <c r="J202" s="537"/>
      <c r="K202" s="537"/>
      <c r="L202" s="537"/>
      <c r="M202" s="537"/>
      <c r="N202" s="537"/>
      <c r="O202" s="176">
        <f t="shared" si="3"/>
        <v>195</v>
      </c>
      <c r="P202" s="520" t="s">
        <v>189</v>
      </c>
      <c r="Q202" s="520"/>
      <c r="R202" s="520"/>
      <c r="S202" s="520"/>
      <c r="T202" s="535" t="s">
        <v>189</v>
      </c>
      <c r="U202" s="536"/>
      <c r="V202" s="520" t="s">
        <v>189</v>
      </c>
      <c r="W202" s="520"/>
      <c r="X202" s="520" t="s">
        <v>189</v>
      </c>
      <c r="Y202" s="520"/>
      <c r="Z202" s="520" t="s">
        <v>189</v>
      </c>
      <c r="AA202" s="520"/>
      <c r="AB202" s="520" t="s">
        <v>189</v>
      </c>
      <c r="AC202" s="520"/>
      <c r="AD202" s="520"/>
      <c r="AE202" s="520" t="s">
        <v>189</v>
      </c>
      <c r="AF202" s="520"/>
      <c r="AG202" s="535" t="s">
        <v>189</v>
      </c>
      <c r="AH202" s="536"/>
      <c r="AI202" s="524" t="s">
        <v>189</v>
      </c>
      <c r="AJ202" s="524"/>
      <c r="AK202" s="520" t="s">
        <v>189</v>
      </c>
      <c r="AL202" s="520"/>
      <c r="AM202" s="520" t="s">
        <v>189</v>
      </c>
      <c r="AN202" s="520"/>
      <c r="AO202" s="520"/>
      <c r="AP202" s="520" t="s">
        <v>189</v>
      </c>
      <c r="AQ202" s="520"/>
      <c r="AR202" s="520" t="s">
        <v>189</v>
      </c>
      <c r="AS202" s="520"/>
      <c r="AT202" s="520" t="s">
        <v>189</v>
      </c>
      <c r="AU202" s="520"/>
      <c r="AV202" s="520" t="s">
        <v>189</v>
      </c>
      <c r="AW202" s="520"/>
      <c r="AX202" s="520" t="s">
        <v>189</v>
      </c>
      <c r="AY202" s="520"/>
      <c r="AZ202" s="520" t="s">
        <v>189</v>
      </c>
      <c r="BA202" s="520"/>
      <c r="BB202" s="524" t="s">
        <v>189</v>
      </c>
      <c r="BC202" s="524"/>
      <c r="BD202" s="520" t="s">
        <v>189</v>
      </c>
      <c r="BE202" s="520"/>
    </row>
    <row r="203" spans="1:57">
      <c r="A203" s="537" t="s">
        <v>372</v>
      </c>
      <c r="B203" s="537"/>
      <c r="C203" s="537"/>
      <c r="D203" s="537"/>
      <c r="E203" s="537"/>
      <c r="F203" s="537"/>
      <c r="G203" s="537"/>
      <c r="H203" s="537"/>
      <c r="I203" s="537"/>
      <c r="J203" s="537"/>
      <c r="K203" s="537"/>
      <c r="L203" s="537"/>
      <c r="M203" s="537"/>
      <c r="N203" s="537"/>
      <c r="O203" s="176">
        <f t="shared" si="3"/>
        <v>196</v>
      </c>
      <c r="P203" s="520" t="s">
        <v>189</v>
      </c>
      <c r="Q203" s="520"/>
      <c r="R203" s="520"/>
      <c r="S203" s="520"/>
      <c r="T203" s="535" t="s">
        <v>189</v>
      </c>
      <c r="U203" s="536"/>
      <c r="V203" s="520" t="s">
        <v>189</v>
      </c>
      <c r="W203" s="520"/>
      <c r="X203" s="520" t="s">
        <v>189</v>
      </c>
      <c r="Y203" s="520"/>
      <c r="Z203" s="520" t="s">
        <v>189</v>
      </c>
      <c r="AA203" s="520"/>
      <c r="AB203" s="520" t="s">
        <v>189</v>
      </c>
      <c r="AC203" s="520"/>
      <c r="AD203" s="520"/>
      <c r="AE203" s="520" t="s">
        <v>189</v>
      </c>
      <c r="AF203" s="520"/>
      <c r="AG203" s="535" t="s">
        <v>189</v>
      </c>
      <c r="AH203" s="536"/>
      <c r="AI203" s="524" t="s">
        <v>189</v>
      </c>
      <c r="AJ203" s="524"/>
      <c r="AK203" s="520" t="s">
        <v>189</v>
      </c>
      <c r="AL203" s="520"/>
      <c r="AM203" s="520" t="s">
        <v>189</v>
      </c>
      <c r="AN203" s="520"/>
      <c r="AO203" s="520"/>
      <c r="AP203" s="520" t="s">
        <v>189</v>
      </c>
      <c r="AQ203" s="520"/>
      <c r="AR203" s="520" t="s">
        <v>189</v>
      </c>
      <c r="AS203" s="520"/>
      <c r="AT203" s="520" t="s">
        <v>189</v>
      </c>
      <c r="AU203" s="520"/>
      <c r="AV203" s="520" t="s">
        <v>189</v>
      </c>
      <c r="AW203" s="520"/>
      <c r="AX203" s="520" t="s">
        <v>189</v>
      </c>
      <c r="AY203" s="520"/>
      <c r="AZ203" s="520" t="s">
        <v>189</v>
      </c>
      <c r="BA203" s="520"/>
      <c r="BB203" s="524" t="s">
        <v>189</v>
      </c>
      <c r="BC203" s="524"/>
      <c r="BD203" s="520" t="s">
        <v>189</v>
      </c>
      <c r="BE203" s="520"/>
    </row>
    <row r="204" spans="1:57">
      <c r="A204" s="537" t="s">
        <v>373</v>
      </c>
      <c r="B204" s="537"/>
      <c r="C204" s="537"/>
      <c r="D204" s="537"/>
      <c r="E204" s="537"/>
      <c r="F204" s="537"/>
      <c r="G204" s="537"/>
      <c r="H204" s="537"/>
      <c r="I204" s="537"/>
      <c r="J204" s="537"/>
      <c r="K204" s="537"/>
      <c r="L204" s="537"/>
      <c r="M204" s="537"/>
      <c r="N204" s="537"/>
      <c r="O204" s="176">
        <f t="shared" si="3"/>
        <v>197</v>
      </c>
      <c r="P204" s="520" t="s">
        <v>189</v>
      </c>
      <c r="Q204" s="520"/>
      <c r="R204" s="520"/>
      <c r="S204" s="520"/>
      <c r="T204" s="535" t="s">
        <v>993</v>
      </c>
      <c r="U204" s="536"/>
      <c r="V204" s="520" t="s">
        <v>189</v>
      </c>
      <c r="W204" s="520"/>
      <c r="X204" s="520" t="s">
        <v>189</v>
      </c>
      <c r="Y204" s="520"/>
      <c r="Z204" s="520" t="s">
        <v>189</v>
      </c>
      <c r="AA204" s="520"/>
      <c r="AB204" s="520" t="s">
        <v>189</v>
      </c>
      <c r="AC204" s="520"/>
      <c r="AD204" s="520"/>
      <c r="AE204" s="520" t="s">
        <v>1170</v>
      </c>
      <c r="AF204" s="520"/>
      <c r="AG204" s="535" t="s">
        <v>1171</v>
      </c>
      <c r="AH204" s="536"/>
      <c r="AI204" s="524" t="s">
        <v>189</v>
      </c>
      <c r="AJ204" s="524"/>
      <c r="AK204" s="520" t="s">
        <v>189</v>
      </c>
      <c r="AL204" s="520"/>
      <c r="AM204" s="520" t="s">
        <v>189</v>
      </c>
      <c r="AN204" s="520"/>
      <c r="AO204" s="520"/>
      <c r="AP204" s="520" t="s">
        <v>189</v>
      </c>
      <c r="AQ204" s="520"/>
      <c r="AR204" s="520" t="s">
        <v>189</v>
      </c>
      <c r="AS204" s="520"/>
      <c r="AT204" s="520" t="s">
        <v>189</v>
      </c>
      <c r="AU204" s="520"/>
      <c r="AV204" s="520" t="s">
        <v>1092</v>
      </c>
      <c r="AW204" s="520"/>
      <c r="AX204" s="520" t="s">
        <v>189</v>
      </c>
      <c r="AY204" s="520"/>
      <c r="AZ204" s="520" t="s">
        <v>189</v>
      </c>
      <c r="BA204" s="520"/>
      <c r="BB204" s="524" t="s">
        <v>189</v>
      </c>
      <c r="BC204" s="524"/>
      <c r="BD204" s="520" t="s">
        <v>1236</v>
      </c>
      <c r="BE204" s="520"/>
    </row>
    <row r="205" spans="1:57">
      <c r="A205" s="534" t="s">
        <v>581</v>
      </c>
      <c r="B205" s="534"/>
      <c r="C205" s="534"/>
      <c r="D205" s="534"/>
      <c r="E205" s="534"/>
      <c r="F205" s="534"/>
      <c r="G205" s="534"/>
      <c r="H205" s="534"/>
      <c r="I205" s="534"/>
      <c r="J205" s="534"/>
      <c r="K205" s="534"/>
      <c r="L205" s="534"/>
      <c r="M205" s="534"/>
      <c r="N205" s="534"/>
      <c r="O205" s="177">
        <f t="shared" si="3"/>
        <v>198</v>
      </c>
      <c r="P205" s="518" t="s">
        <v>189</v>
      </c>
      <c r="Q205" s="518"/>
      <c r="R205" s="518"/>
      <c r="S205" s="518"/>
      <c r="T205" s="531" t="s">
        <v>994</v>
      </c>
      <c r="U205" s="532"/>
      <c r="V205" s="518" t="s">
        <v>189</v>
      </c>
      <c r="W205" s="518"/>
      <c r="X205" s="518" t="s">
        <v>189</v>
      </c>
      <c r="Y205" s="518"/>
      <c r="Z205" s="518" t="s">
        <v>189</v>
      </c>
      <c r="AA205" s="518"/>
      <c r="AB205" s="518" t="s">
        <v>189</v>
      </c>
      <c r="AC205" s="518"/>
      <c r="AD205" s="518"/>
      <c r="AE205" s="518" t="s">
        <v>1172</v>
      </c>
      <c r="AF205" s="518"/>
      <c r="AG205" s="531" t="s">
        <v>1173</v>
      </c>
      <c r="AH205" s="532"/>
      <c r="AI205" s="525" t="s">
        <v>189</v>
      </c>
      <c r="AJ205" s="525"/>
      <c r="AK205" s="518" t="s">
        <v>189</v>
      </c>
      <c r="AL205" s="518"/>
      <c r="AM205" s="518" t="s">
        <v>1093</v>
      </c>
      <c r="AN205" s="518"/>
      <c r="AO205" s="518"/>
      <c r="AP205" s="518" t="s">
        <v>189</v>
      </c>
      <c r="AQ205" s="518"/>
      <c r="AR205" s="518" t="s">
        <v>189</v>
      </c>
      <c r="AS205" s="518"/>
      <c r="AT205" s="518" t="s">
        <v>189</v>
      </c>
      <c r="AU205" s="518"/>
      <c r="AV205" s="518" t="s">
        <v>1094</v>
      </c>
      <c r="AW205" s="518"/>
      <c r="AX205" s="518" t="s">
        <v>189</v>
      </c>
      <c r="AY205" s="518"/>
      <c r="AZ205" s="518" t="s">
        <v>189</v>
      </c>
      <c r="BA205" s="518"/>
      <c r="BB205" s="525" t="s">
        <v>189</v>
      </c>
      <c r="BC205" s="525"/>
      <c r="BD205" s="518" t="s">
        <v>1237</v>
      </c>
      <c r="BE205" s="518"/>
    </row>
    <row r="206" spans="1:57">
      <c r="A206" s="537" t="s">
        <v>374</v>
      </c>
      <c r="B206" s="537"/>
      <c r="C206" s="537"/>
      <c r="D206" s="537"/>
      <c r="E206" s="537"/>
      <c r="F206" s="537"/>
      <c r="G206" s="537"/>
      <c r="H206" s="537"/>
      <c r="I206" s="537"/>
      <c r="J206" s="537"/>
      <c r="K206" s="537"/>
      <c r="L206" s="537"/>
      <c r="M206" s="537"/>
      <c r="N206" s="537"/>
      <c r="O206" s="176">
        <f t="shared" si="3"/>
        <v>199</v>
      </c>
      <c r="P206" s="520" t="s">
        <v>189</v>
      </c>
      <c r="Q206" s="520"/>
      <c r="R206" s="520"/>
      <c r="S206" s="520"/>
      <c r="T206" s="535" t="s">
        <v>189</v>
      </c>
      <c r="U206" s="536"/>
      <c r="V206" s="520" t="s">
        <v>189</v>
      </c>
      <c r="W206" s="520"/>
      <c r="X206" s="520" t="s">
        <v>189</v>
      </c>
      <c r="Y206" s="520"/>
      <c r="Z206" s="520" t="s">
        <v>189</v>
      </c>
      <c r="AA206" s="520"/>
      <c r="AB206" s="520" t="s">
        <v>189</v>
      </c>
      <c r="AC206" s="520"/>
      <c r="AD206" s="520"/>
      <c r="AE206" s="520" t="s">
        <v>1174</v>
      </c>
      <c r="AF206" s="520"/>
      <c r="AG206" s="535" t="s">
        <v>1175</v>
      </c>
      <c r="AH206" s="536"/>
      <c r="AI206" s="524" t="s">
        <v>189</v>
      </c>
      <c r="AJ206" s="524"/>
      <c r="AK206" s="520" t="s">
        <v>189</v>
      </c>
      <c r="AL206" s="520"/>
      <c r="AM206" s="520" t="s">
        <v>1095</v>
      </c>
      <c r="AN206" s="520"/>
      <c r="AO206" s="520"/>
      <c r="AP206" s="520" t="s">
        <v>189</v>
      </c>
      <c r="AQ206" s="520"/>
      <c r="AR206" s="520" t="s">
        <v>189</v>
      </c>
      <c r="AS206" s="520"/>
      <c r="AT206" s="520" t="s">
        <v>189</v>
      </c>
      <c r="AU206" s="520"/>
      <c r="AV206" s="520" t="s">
        <v>189</v>
      </c>
      <c r="AW206" s="520"/>
      <c r="AX206" s="520" t="s">
        <v>189</v>
      </c>
      <c r="AY206" s="520"/>
      <c r="AZ206" s="520" t="s">
        <v>189</v>
      </c>
      <c r="BA206" s="520"/>
      <c r="BB206" s="524" t="s">
        <v>189</v>
      </c>
      <c r="BC206" s="524"/>
      <c r="BD206" s="520" t="s">
        <v>1238</v>
      </c>
      <c r="BE206" s="520"/>
    </row>
    <row r="207" spans="1:57">
      <c r="A207" s="537" t="s">
        <v>375</v>
      </c>
      <c r="B207" s="537"/>
      <c r="C207" s="537"/>
      <c r="D207" s="537"/>
      <c r="E207" s="537"/>
      <c r="F207" s="537"/>
      <c r="G207" s="537"/>
      <c r="H207" s="537"/>
      <c r="I207" s="537"/>
      <c r="J207" s="537"/>
      <c r="K207" s="537"/>
      <c r="L207" s="537"/>
      <c r="M207" s="537"/>
      <c r="N207" s="537"/>
      <c r="O207" s="176">
        <f t="shared" si="3"/>
        <v>200</v>
      </c>
      <c r="P207" s="520" t="s">
        <v>189</v>
      </c>
      <c r="Q207" s="520"/>
      <c r="R207" s="520"/>
      <c r="S207" s="520"/>
      <c r="T207" s="535" t="s">
        <v>189</v>
      </c>
      <c r="U207" s="536"/>
      <c r="V207" s="520" t="s">
        <v>189</v>
      </c>
      <c r="W207" s="520"/>
      <c r="X207" s="520" t="s">
        <v>189</v>
      </c>
      <c r="Y207" s="520"/>
      <c r="Z207" s="520" t="s">
        <v>189</v>
      </c>
      <c r="AA207" s="520"/>
      <c r="AB207" s="520" t="s">
        <v>189</v>
      </c>
      <c r="AC207" s="520"/>
      <c r="AD207" s="520"/>
      <c r="AE207" s="520" t="s">
        <v>189</v>
      </c>
      <c r="AF207" s="520"/>
      <c r="AG207" s="535" t="s">
        <v>189</v>
      </c>
      <c r="AH207" s="536"/>
      <c r="AI207" s="524" t="s">
        <v>189</v>
      </c>
      <c r="AJ207" s="524"/>
      <c r="AK207" s="520" t="s">
        <v>189</v>
      </c>
      <c r="AL207" s="520"/>
      <c r="AM207" s="520" t="s">
        <v>189</v>
      </c>
      <c r="AN207" s="520"/>
      <c r="AO207" s="520"/>
      <c r="AP207" s="520" t="s">
        <v>189</v>
      </c>
      <c r="AQ207" s="520"/>
      <c r="AR207" s="520" t="s">
        <v>189</v>
      </c>
      <c r="AS207" s="520"/>
      <c r="AT207" s="520" t="s">
        <v>189</v>
      </c>
      <c r="AU207" s="520"/>
      <c r="AV207" s="520" t="s">
        <v>189</v>
      </c>
      <c r="AW207" s="520"/>
      <c r="AX207" s="520" t="s">
        <v>189</v>
      </c>
      <c r="AY207" s="520"/>
      <c r="AZ207" s="520" t="s">
        <v>189</v>
      </c>
      <c r="BA207" s="520"/>
      <c r="BB207" s="524" t="s">
        <v>189</v>
      </c>
      <c r="BC207" s="524"/>
      <c r="BD207" s="520" t="s">
        <v>189</v>
      </c>
      <c r="BE207" s="520"/>
    </row>
    <row r="208" spans="1:57">
      <c r="A208" s="537" t="s">
        <v>376</v>
      </c>
      <c r="B208" s="537"/>
      <c r="C208" s="537"/>
      <c r="D208" s="537"/>
      <c r="E208" s="537"/>
      <c r="F208" s="537"/>
      <c r="G208" s="537"/>
      <c r="H208" s="537"/>
      <c r="I208" s="537"/>
      <c r="J208" s="537"/>
      <c r="K208" s="537"/>
      <c r="L208" s="537"/>
      <c r="M208" s="537"/>
      <c r="N208" s="537"/>
      <c r="O208" s="176">
        <f t="shared" si="3"/>
        <v>201</v>
      </c>
      <c r="P208" s="520" t="s">
        <v>189</v>
      </c>
      <c r="Q208" s="520"/>
      <c r="R208" s="520"/>
      <c r="S208" s="520"/>
      <c r="T208" s="535" t="s">
        <v>189</v>
      </c>
      <c r="U208" s="536"/>
      <c r="V208" s="520" t="s">
        <v>189</v>
      </c>
      <c r="W208" s="520"/>
      <c r="X208" s="520" t="s">
        <v>189</v>
      </c>
      <c r="Y208" s="520"/>
      <c r="Z208" s="520" t="s">
        <v>189</v>
      </c>
      <c r="AA208" s="520"/>
      <c r="AB208" s="520" t="s">
        <v>189</v>
      </c>
      <c r="AC208" s="520"/>
      <c r="AD208" s="520"/>
      <c r="AE208" s="520" t="s">
        <v>189</v>
      </c>
      <c r="AF208" s="520"/>
      <c r="AG208" s="535" t="s">
        <v>189</v>
      </c>
      <c r="AH208" s="536"/>
      <c r="AI208" s="524" t="s">
        <v>189</v>
      </c>
      <c r="AJ208" s="524"/>
      <c r="AK208" s="520" t="s">
        <v>189</v>
      </c>
      <c r="AL208" s="520"/>
      <c r="AM208" s="520" t="s">
        <v>189</v>
      </c>
      <c r="AN208" s="520"/>
      <c r="AO208" s="520"/>
      <c r="AP208" s="520" t="s">
        <v>189</v>
      </c>
      <c r="AQ208" s="520"/>
      <c r="AR208" s="520" t="s">
        <v>189</v>
      </c>
      <c r="AS208" s="520"/>
      <c r="AT208" s="520" t="s">
        <v>189</v>
      </c>
      <c r="AU208" s="520"/>
      <c r="AV208" s="520" t="s">
        <v>189</v>
      </c>
      <c r="AW208" s="520"/>
      <c r="AX208" s="520" t="s">
        <v>189</v>
      </c>
      <c r="AY208" s="520"/>
      <c r="AZ208" s="520" t="s">
        <v>189</v>
      </c>
      <c r="BA208" s="520"/>
      <c r="BB208" s="524" t="s">
        <v>189</v>
      </c>
      <c r="BC208" s="524"/>
      <c r="BD208" s="520" t="s">
        <v>189</v>
      </c>
      <c r="BE208" s="520"/>
    </row>
    <row r="209" spans="1:57">
      <c r="A209" s="537" t="s">
        <v>377</v>
      </c>
      <c r="B209" s="537"/>
      <c r="C209" s="537"/>
      <c r="D209" s="537"/>
      <c r="E209" s="537"/>
      <c r="F209" s="537"/>
      <c r="G209" s="537"/>
      <c r="H209" s="537"/>
      <c r="I209" s="537"/>
      <c r="J209" s="537"/>
      <c r="K209" s="537"/>
      <c r="L209" s="537"/>
      <c r="M209" s="537"/>
      <c r="N209" s="537"/>
      <c r="O209" s="176">
        <f t="shared" si="3"/>
        <v>202</v>
      </c>
      <c r="P209" s="520" t="s">
        <v>189</v>
      </c>
      <c r="Q209" s="520"/>
      <c r="R209" s="520"/>
      <c r="S209" s="520"/>
      <c r="T209" s="535" t="s">
        <v>189</v>
      </c>
      <c r="U209" s="536"/>
      <c r="V209" s="520" t="s">
        <v>189</v>
      </c>
      <c r="W209" s="520"/>
      <c r="X209" s="520" t="s">
        <v>189</v>
      </c>
      <c r="Y209" s="520"/>
      <c r="Z209" s="520" t="s">
        <v>189</v>
      </c>
      <c r="AA209" s="520"/>
      <c r="AB209" s="520" t="s">
        <v>189</v>
      </c>
      <c r="AC209" s="520"/>
      <c r="AD209" s="520"/>
      <c r="AE209" s="520" t="s">
        <v>1176</v>
      </c>
      <c r="AF209" s="520"/>
      <c r="AG209" s="535" t="s">
        <v>189</v>
      </c>
      <c r="AH209" s="536"/>
      <c r="AI209" s="524" t="s">
        <v>189</v>
      </c>
      <c r="AJ209" s="524"/>
      <c r="AK209" s="520" t="s">
        <v>189</v>
      </c>
      <c r="AL209" s="520"/>
      <c r="AM209" s="520" t="s">
        <v>1096</v>
      </c>
      <c r="AN209" s="520"/>
      <c r="AO209" s="520"/>
      <c r="AP209" s="520" t="s">
        <v>189</v>
      </c>
      <c r="AQ209" s="520"/>
      <c r="AR209" s="520" t="s">
        <v>189</v>
      </c>
      <c r="AS209" s="520"/>
      <c r="AT209" s="520" t="s">
        <v>189</v>
      </c>
      <c r="AU209" s="520"/>
      <c r="AV209" s="520" t="s">
        <v>189</v>
      </c>
      <c r="AW209" s="520"/>
      <c r="AX209" s="520" t="s">
        <v>189</v>
      </c>
      <c r="AY209" s="520"/>
      <c r="AZ209" s="520" t="s">
        <v>189</v>
      </c>
      <c r="BA209" s="520"/>
      <c r="BB209" s="524" t="s">
        <v>189</v>
      </c>
      <c r="BC209" s="524"/>
      <c r="BD209" s="520" t="s">
        <v>1239</v>
      </c>
      <c r="BE209" s="520"/>
    </row>
    <row r="210" spans="1:57">
      <c r="A210" s="534" t="s">
        <v>582</v>
      </c>
      <c r="B210" s="534"/>
      <c r="C210" s="534"/>
      <c r="D210" s="534"/>
      <c r="E210" s="534"/>
      <c r="F210" s="534"/>
      <c r="G210" s="534"/>
      <c r="H210" s="534"/>
      <c r="I210" s="534"/>
      <c r="J210" s="534"/>
      <c r="K210" s="534"/>
      <c r="L210" s="534"/>
      <c r="M210" s="534"/>
      <c r="N210" s="534"/>
      <c r="O210" s="177">
        <f t="shared" si="3"/>
        <v>203</v>
      </c>
      <c r="P210" s="518" t="s">
        <v>189</v>
      </c>
      <c r="Q210" s="518"/>
      <c r="R210" s="518"/>
      <c r="S210" s="518"/>
      <c r="T210" s="531" t="s">
        <v>189</v>
      </c>
      <c r="U210" s="532"/>
      <c r="V210" s="518" t="s">
        <v>189</v>
      </c>
      <c r="W210" s="518"/>
      <c r="X210" s="518" t="s">
        <v>189</v>
      </c>
      <c r="Y210" s="518"/>
      <c r="Z210" s="518" t="s">
        <v>189</v>
      </c>
      <c r="AA210" s="518"/>
      <c r="AB210" s="518" t="s">
        <v>189</v>
      </c>
      <c r="AC210" s="518"/>
      <c r="AD210" s="518"/>
      <c r="AE210" s="518" t="s">
        <v>1177</v>
      </c>
      <c r="AF210" s="518"/>
      <c r="AG210" s="531" t="s">
        <v>1175</v>
      </c>
      <c r="AH210" s="532"/>
      <c r="AI210" s="525" t="s">
        <v>189</v>
      </c>
      <c r="AJ210" s="525"/>
      <c r="AK210" s="518" t="s">
        <v>189</v>
      </c>
      <c r="AL210" s="518"/>
      <c r="AM210" s="518" t="s">
        <v>1097</v>
      </c>
      <c r="AN210" s="518"/>
      <c r="AO210" s="518"/>
      <c r="AP210" s="518" t="s">
        <v>189</v>
      </c>
      <c r="AQ210" s="518"/>
      <c r="AR210" s="518" t="s">
        <v>189</v>
      </c>
      <c r="AS210" s="518"/>
      <c r="AT210" s="518" t="s">
        <v>189</v>
      </c>
      <c r="AU210" s="518"/>
      <c r="AV210" s="518" t="s">
        <v>189</v>
      </c>
      <c r="AW210" s="518"/>
      <c r="AX210" s="518" t="s">
        <v>189</v>
      </c>
      <c r="AY210" s="518"/>
      <c r="AZ210" s="518" t="s">
        <v>189</v>
      </c>
      <c r="BA210" s="518"/>
      <c r="BB210" s="525" t="s">
        <v>189</v>
      </c>
      <c r="BC210" s="525"/>
      <c r="BD210" s="518" t="s">
        <v>1240</v>
      </c>
      <c r="BE210" s="518"/>
    </row>
    <row r="211" spans="1:57">
      <c r="A211" s="537" t="s">
        <v>378</v>
      </c>
      <c r="B211" s="537"/>
      <c r="C211" s="537"/>
      <c r="D211" s="537"/>
      <c r="E211" s="537"/>
      <c r="F211" s="537"/>
      <c r="G211" s="537"/>
      <c r="H211" s="537"/>
      <c r="I211" s="537"/>
      <c r="J211" s="537"/>
      <c r="K211" s="537"/>
      <c r="L211" s="537"/>
      <c r="M211" s="537"/>
      <c r="N211" s="537"/>
      <c r="O211" s="176">
        <f t="shared" si="3"/>
        <v>204</v>
      </c>
      <c r="P211" s="520" t="s">
        <v>189</v>
      </c>
      <c r="Q211" s="520"/>
      <c r="R211" s="520"/>
      <c r="S211" s="520"/>
      <c r="T211" s="535" t="s">
        <v>189</v>
      </c>
      <c r="U211" s="536"/>
      <c r="V211" s="520" t="s">
        <v>189</v>
      </c>
      <c r="W211" s="520"/>
      <c r="X211" s="520" t="s">
        <v>189</v>
      </c>
      <c r="Y211" s="520"/>
      <c r="Z211" s="520" t="s">
        <v>189</v>
      </c>
      <c r="AA211" s="520"/>
      <c r="AB211" s="520" t="s">
        <v>189</v>
      </c>
      <c r="AC211" s="520"/>
      <c r="AD211" s="520"/>
      <c r="AE211" s="520" t="s">
        <v>189</v>
      </c>
      <c r="AF211" s="520"/>
      <c r="AG211" s="535" t="s">
        <v>189</v>
      </c>
      <c r="AH211" s="536"/>
      <c r="AI211" s="524" t="s">
        <v>189</v>
      </c>
      <c r="AJ211" s="524"/>
      <c r="AK211" s="520" t="s">
        <v>189</v>
      </c>
      <c r="AL211" s="520"/>
      <c r="AM211" s="520" t="s">
        <v>189</v>
      </c>
      <c r="AN211" s="520"/>
      <c r="AO211" s="520"/>
      <c r="AP211" s="520" t="s">
        <v>189</v>
      </c>
      <c r="AQ211" s="520"/>
      <c r="AR211" s="520" t="s">
        <v>189</v>
      </c>
      <c r="AS211" s="520"/>
      <c r="AT211" s="520" t="s">
        <v>189</v>
      </c>
      <c r="AU211" s="520"/>
      <c r="AV211" s="520" t="s">
        <v>189</v>
      </c>
      <c r="AW211" s="520"/>
      <c r="AX211" s="520" t="s">
        <v>189</v>
      </c>
      <c r="AY211" s="520"/>
      <c r="AZ211" s="520" t="s">
        <v>189</v>
      </c>
      <c r="BA211" s="520"/>
      <c r="BB211" s="524" t="s">
        <v>189</v>
      </c>
      <c r="BC211" s="524"/>
      <c r="BD211" s="520" t="s">
        <v>189</v>
      </c>
      <c r="BE211" s="520"/>
    </row>
    <row r="212" spans="1:57">
      <c r="A212" s="534" t="s">
        <v>583</v>
      </c>
      <c r="B212" s="534"/>
      <c r="C212" s="534"/>
      <c r="D212" s="534"/>
      <c r="E212" s="534"/>
      <c r="F212" s="534"/>
      <c r="G212" s="534"/>
      <c r="H212" s="534"/>
      <c r="I212" s="534"/>
      <c r="J212" s="534"/>
      <c r="K212" s="534"/>
      <c r="L212" s="534"/>
      <c r="M212" s="534"/>
      <c r="N212" s="534"/>
      <c r="O212" s="177">
        <f t="shared" si="3"/>
        <v>205</v>
      </c>
      <c r="P212" s="518" t="s">
        <v>189</v>
      </c>
      <c r="Q212" s="518"/>
      <c r="R212" s="518"/>
      <c r="S212" s="518"/>
      <c r="T212" s="531" t="s">
        <v>189</v>
      </c>
      <c r="U212" s="532"/>
      <c r="V212" s="518" t="s">
        <v>189</v>
      </c>
      <c r="W212" s="518"/>
      <c r="X212" s="518" t="s">
        <v>189</v>
      </c>
      <c r="Y212" s="518"/>
      <c r="Z212" s="518" t="s">
        <v>189</v>
      </c>
      <c r="AA212" s="518"/>
      <c r="AB212" s="518" t="s">
        <v>189</v>
      </c>
      <c r="AC212" s="518"/>
      <c r="AD212" s="518"/>
      <c r="AE212" s="518" t="s">
        <v>189</v>
      </c>
      <c r="AF212" s="518"/>
      <c r="AG212" s="531" t="s">
        <v>189</v>
      </c>
      <c r="AH212" s="532"/>
      <c r="AI212" s="525" t="s">
        <v>189</v>
      </c>
      <c r="AJ212" s="525"/>
      <c r="AK212" s="518" t="s">
        <v>189</v>
      </c>
      <c r="AL212" s="518"/>
      <c r="AM212" s="518" t="s">
        <v>189</v>
      </c>
      <c r="AN212" s="518"/>
      <c r="AO212" s="518"/>
      <c r="AP212" s="518" t="s">
        <v>189</v>
      </c>
      <c r="AQ212" s="518"/>
      <c r="AR212" s="518" t="s">
        <v>189</v>
      </c>
      <c r="AS212" s="518"/>
      <c r="AT212" s="518" t="s">
        <v>189</v>
      </c>
      <c r="AU212" s="518"/>
      <c r="AV212" s="518" t="s">
        <v>189</v>
      </c>
      <c r="AW212" s="518"/>
      <c r="AX212" s="518" t="s">
        <v>189</v>
      </c>
      <c r="AY212" s="518"/>
      <c r="AZ212" s="518" t="s">
        <v>189</v>
      </c>
      <c r="BA212" s="518"/>
      <c r="BB212" s="525" t="s">
        <v>189</v>
      </c>
      <c r="BC212" s="525"/>
      <c r="BD212" s="518" t="s">
        <v>189</v>
      </c>
      <c r="BE212" s="518"/>
    </row>
    <row r="213" spans="1:57">
      <c r="A213" s="537" t="s">
        <v>379</v>
      </c>
      <c r="B213" s="537"/>
      <c r="C213" s="537"/>
      <c r="D213" s="537"/>
      <c r="E213" s="537"/>
      <c r="F213" s="537"/>
      <c r="G213" s="537"/>
      <c r="H213" s="537"/>
      <c r="I213" s="537"/>
      <c r="J213" s="537"/>
      <c r="K213" s="537"/>
      <c r="L213" s="537"/>
      <c r="M213" s="537"/>
      <c r="N213" s="537"/>
      <c r="O213" s="176">
        <f t="shared" si="3"/>
        <v>206</v>
      </c>
      <c r="P213" s="520" t="s">
        <v>189</v>
      </c>
      <c r="Q213" s="520"/>
      <c r="R213" s="520"/>
      <c r="S213" s="520"/>
      <c r="T213" s="535" t="s">
        <v>189</v>
      </c>
      <c r="U213" s="536"/>
      <c r="V213" s="520" t="s">
        <v>189</v>
      </c>
      <c r="W213" s="520"/>
      <c r="X213" s="520" t="s">
        <v>189</v>
      </c>
      <c r="Y213" s="520"/>
      <c r="Z213" s="520" t="s">
        <v>189</v>
      </c>
      <c r="AA213" s="520"/>
      <c r="AB213" s="520" t="s">
        <v>189</v>
      </c>
      <c r="AC213" s="520"/>
      <c r="AD213" s="520"/>
      <c r="AE213" s="520" t="s">
        <v>189</v>
      </c>
      <c r="AF213" s="520"/>
      <c r="AG213" s="535" t="s">
        <v>189</v>
      </c>
      <c r="AH213" s="536"/>
      <c r="AI213" s="524" t="s">
        <v>189</v>
      </c>
      <c r="AJ213" s="524"/>
      <c r="AK213" s="520" t="s">
        <v>189</v>
      </c>
      <c r="AL213" s="520"/>
      <c r="AM213" s="520" t="s">
        <v>189</v>
      </c>
      <c r="AN213" s="520"/>
      <c r="AO213" s="520"/>
      <c r="AP213" s="520" t="s">
        <v>189</v>
      </c>
      <c r="AQ213" s="520"/>
      <c r="AR213" s="520" t="s">
        <v>189</v>
      </c>
      <c r="AS213" s="520"/>
      <c r="AT213" s="520" t="s">
        <v>189</v>
      </c>
      <c r="AU213" s="520"/>
      <c r="AV213" s="520" t="s">
        <v>189</v>
      </c>
      <c r="AW213" s="520"/>
      <c r="AX213" s="520" t="s">
        <v>189</v>
      </c>
      <c r="AY213" s="520"/>
      <c r="AZ213" s="520" t="s">
        <v>189</v>
      </c>
      <c r="BA213" s="520"/>
      <c r="BB213" s="524" t="s">
        <v>189</v>
      </c>
      <c r="BC213" s="524"/>
      <c r="BD213" s="520" t="s">
        <v>189</v>
      </c>
      <c r="BE213" s="520"/>
    </row>
    <row r="214" spans="1:57">
      <c r="A214" s="537" t="s">
        <v>380</v>
      </c>
      <c r="B214" s="537"/>
      <c r="C214" s="537"/>
      <c r="D214" s="537"/>
      <c r="E214" s="537"/>
      <c r="F214" s="537"/>
      <c r="G214" s="537"/>
      <c r="H214" s="537"/>
      <c r="I214" s="537"/>
      <c r="J214" s="537"/>
      <c r="K214" s="537"/>
      <c r="L214" s="537"/>
      <c r="M214" s="537"/>
      <c r="N214" s="537"/>
      <c r="O214" s="176">
        <f t="shared" si="3"/>
        <v>207</v>
      </c>
      <c r="P214" s="520" t="s">
        <v>189</v>
      </c>
      <c r="Q214" s="520"/>
      <c r="R214" s="520"/>
      <c r="S214" s="520"/>
      <c r="T214" s="535" t="s">
        <v>189</v>
      </c>
      <c r="U214" s="536"/>
      <c r="V214" s="520" t="s">
        <v>189</v>
      </c>
      <c r="W214" s="520"/>
      <c r="X214" s="520" t="s">
        <v>189</v>
      </c>
      <c r="Y214" s="520"/>
      <c r="Z214" s="520" t="s">
        <v>189</v>
      </c>
      <c r="AA214" s="520"/>
      <c r="AB214" s="520" t="s">
        <v>189</v>
      </c>
      <c r="AC214" s="520"/>
      <c r="AD214" s="520"/>
      <c r="AE214" s="520" t="s">
        <v>189</v>
      </c>
      <c r="AF214" s="520"/>
      <c r="AG214" s="535" t="s">
        <v>189</v>
      </c>
      <c r="AH214" s="536"/>
      <c r="AI214" s="524" t="s">
        <v>189</v>
      </c>
      <c r="AJ214" s="524"/>
      <c r="AK214" s="520" t="s">
        <v>189</v>
      </c>
      <c r="AL214" s="520"/>
      <c r="AM214" s="520" t="s">
        <v>189</v>
      </c>
      <c r="AN214" s="520"/>
      <c r="AO214" s="520"/>
      <c r="AP214" s="520" t="s">
        <v>189</v>
      </c>
      <c r="AQ214" s="520"/>
      <c r="AR214" s="520" t="s">
        <v>189</v>
      </c>
      <c r="AS214" s="520"/>
      <c r="AT214" s="520" t="s">
        <v>189</v>
      </c>
      <c r="AU214" s="520"/>
      <c r="AV214" s="520" t="s">
        <v>189</v>
      </c>
      <c r="AW214" s="520"/>
      <c r="AX214" s="520" t="s">
        <v>189</v>
      </c>
      <c r="AY214" s="520"/>
      <c r="AZ214" s="520" t="s">
        <v>189</v>
      </c>
      <c r="BA214" s="520"/>
      <c r="BB214" s="524" t="s">
        <v>189</v>
      </c>
      <c r="BC214" s="524"/>
      <c r="BD214" s="520" t="s">
        <v>189</v>
      </c>
      <c r="BE214" s="520"/>
    </row>
    <row r="215" spans="1:57">
      <c r="A215" s="537" t="s">
        <v>381</v>
      </c>
      <c r="B215" s="537"/>
      <c r="C215" s="537"/>
      <c r="D215" s="537"/>
      <c r="E215" s="537"/>
      <c r="F215" s="537"/>
      <c r="G215" s="537"/>
      <c r="H215" s="537"/>
      <c r="I215" s="537"/>
      <c r="J215" s="537"/>
      <c r="K215" s="537"/>
      <c r="L215" s="537"/>
      <c r="M215" s="537"/>
      <c r="N215" s="537"/>
      <c r="O215" s="176">
        <f t="shared" si="3"/>
        <v>208</v>
      </c>
      <c r="P215" s="520" t="s">
        <v>189</v>
      </c>
      <c r="Q215" s="520"/>
      <c r="R215" s="520"/>
      <c r="S215" s="520"/>
      <c r="T215" s="535" t="s">
        <v>189</v>
      </c>
      <c r="U215" s="536"/>
      <c r="V215" s="520" t="s">
        <v>189</v>
      </c>
      <c r="W215" s="520"/>
      <c r="X215" s="520" t="s">
        <v>189</v>
      </c>
      <c r="Y215" s="520"/>
      <c r="Z215" s="520" t="s">
        <v>189</v>
      </c>
      <c r="AA215" s="520"/>
      <c r="AB215" s="520" t="s">
        <v>189</v>
      </c>
      <c r="AC215" s="520"/>
      <c r="AD215" s="520"/>
      <c r="AE215" s="520" t="s">
        <v>189</v>
      </c>
      <c r="AF215" s="520"/>
      <c r="AG215" s="535" t="s">
        <v>189</v>
      </c>
      <c r="AH215" s="536"/>
      <c r="AI215" s="524" t="s">
        <v>189</v>
      </c>
      <c r="AJ215" s="524"/>
      <c r="AK215" s="520" t="s">
        <v>189</v>
      </c>
      <c r="AL215" s="520"/>
      <c r="AM215" s="520" t="s">
        <v>189</v>
      </c>
      <c r="AN215" s="520"/>
      <c r="AO215" s="520"/>
      <c r="AP215" s="520" t="s">
        <v>189</v>
      </c>
      <c r="AQ215" s="520"/>
      <c r="AR215" s="520" t="s">
        <v>189</v>
      </c>
      <c r="AS215" s="520"/>
      <c r="AT215" s="520" t="s">
        <v>189</v>
      </c>
      <c r="AU215" s="520"/>
      <c r="AV215" s="520" t="s">
        <v>189</v>
      </c>
      <c r="AW215" s="520"/>
      <c r="AX215" s="520" t="s">
        <v>189</v>
      </c>
      <c r="AY215" s="520"/>
      <c r="AZ215" s="520" t="s">
        <v>189</v>
      </c>
      <c r="BA215" s="520"/>
      <c r="BB215" s="524" t="s">
        <v>189</v>
      </c>
      <c r="BC215" s="524"/>
      <c r="BD215" s="520" t="s">
        <v>189</v>
      </c>
      <c r="BE215" s="520"/>
    </row>
    <row r="216" spans="1:57">
      <c r="A216" s="537" t="s">
        <v>382</v>
      </c>
      <c r="B216" s="537"/>
      <c r="C216" s="537"/>
      <c r="D216" s="537"/>
      <c r="E216" s="537"/>
      <c r="F216" s="537"/>
      <c r="G216" s="537"/>
      <c r="H216" s="537"/>
      <c r="I216" s="537"/>
      <c r="J216" s="537"/>
      <c r="K216" s="537"/>
      <c r="L216" s="537"/>
      <c r="M216" s="537"/>
      <c r="N216" s="537"/>
      <c r="O216" s="176">
        <f t="shared" si="3"/>
        <v>209</v>
      </c>
      <c r="P216" s="520" t="s">
        <v>189</v>
      </c>
      <c r="Q216" s="520"/>
      <c r="R216" s="520"/>
      <c r="S216" s="520"/>
      <c r="T216" s="535" t="s">
        <v>189</v>
      </c>
      <c r="U216" s="536"/>
      <c r="V216" s="520" t="s">
        <v>189</v>
      </c>
      <c r="W216" s="520"/>
      <c r="X216" s="520" t="s">
        <v>189</v>
      </c>
      <c r="Y216" s="520"/>
      <c r="Z216" s="520" t="s">
        <v>189</v>
      </c>
      <c r="AA216" s="520"/>
      <c r="AB216" s="520" t="s">
        <v>189</v>
      </c>
      <c r="AC216" s="520"/>
      <c r="AD216" s="520"/>
      <c r="AE216" s="520" t="s">
        <v>189</v>
      </c>
      <c r="AF216" s="520"/>
      <c r="AG216" s="535" t="s">
        <v>189</v>
      </c>
      <c r="AH216" s="536"/>
      <c r="AI216" s="524" t="s">
        <v>189</v>
      </c>
      <c r="AJ216" s="524"/>
      <c r="AK216" s="520" t="s">
        <v>189</v>
      </c>
      <c r="AL216" s="520"/>
      <c r="AM216" s="520" t="s">
        <v>189</v>
      </c>
      <c r="AN216" s="520"/>
      <c r="AO216" s="520"/>
      <c r="AP216" s="520" t="s">
        <v>189</v>
      </c>
      <c r="AQ216" s="520"/>
      <c r="AR216" s="520" t="s">
        <v>189</v>
      </c>
      <c r="AS216" s="520"/>
      <c r="AT216" s="520" t="s">
        <v>189</v>
      </c>
      <c r="AU216" s="520"/>
      <c r="AV216" s="520" t="s">
        <v>189</v>
      </c>
      <c r="AW216" s="520"/>
      <c r="AX216" s="520" t="s">
        <v>189</v>
      </c>
      <c r="AY216" s="520"/>
      <c r="AZ216" s="520" t="s">
        <v>189</v>
      </c>
      <c r="BA216" s="520"/>
      <c r="BB216" s="524" t="s">
        <v>189</v>
      </c>
      <c r="BC216" s="524"/>
      <c r="BD216" s="520" t="s">
        <v>189</v>
      </c>
      <c r="BE216" s="520"/>
    </row>
    <row r="217" spans="1:57">
      <c r="A217" s="537" t="s">
        <v>383</v>
      </c>
      <c r="B217" s="537"/>
      <c r="C217" s="537"/>
      <c r="D217" s="537"/>
      <c r="E217" s="537"/>
      <c r="F217" s="537"/>
      <c r="G217" s="537"/>
      <c r="H217" s="537"/>
      <c r="I217" s="537"/>
      <c r="J217" s="537"/>
      <c r="K217" s="537"/>
      <c r="L217" s="537"/>
      <c r="M217" s="537"/>
      <c r="N217" s="537"/>
      <c r="O217" s="176">
        <f t="shared" si="3"/>
        <v>210</v>
      </c>
      <c r="P217" s="520" t="s">
        <v>189</v>
      </c>
      <c r="Q217" s="520"/>
      <c r="R217" s="520"/>
      <c r="S217" s="520"/>
      <c r="T217" s="535" t="s">
        <v>189</v>
      </c>
      <c r="U217" s="536"/>
      <c r="V217" s="520" t="s">
        <v>189</v>
      </c>
      <c r="W217" s="520"/>
      <c r="X217" s="520" t="s">
        <v>189</v>
      </c>
      <c r="Y217" s="520"/>
      <c r="Z217" s="520" t="s">
        <v>189</v>
      </c>
      <c r="AA217" s="520"/>
      <c r="AB217" s="520" t="s">
        <v>189</v>
      </c>
      <c r="AC217" s="520"/>
      <c r="AD217" s="520"/>
      <c r="AE217" s="520" t="s">
        <v>189</v>
      </c>
      <c r="AF217" s="520"/>
      <c r="AG217" s="535" t="s">
        <v>189</v>
      </c>
      <c r="AH217" s="536"/>
      <c r="AI217" s="524" t="s">
        <v>189</v>
      </c>
      <c r="AJ217" s="524"/>
      <c r="AK217" s="520" t="s">
        <v>189</v>
      </c>
      <c r="AL217" s="520"/>
      <c r="AM217" s="520" t="s">
        <v>189</v>
      </c>
      <c r="AN217" s="520"/>
      <c r="AO217" s="520"/>
      <c r="AP217" s="520" t="s">
        <v>189</v>
      </c>
      <c r="AQ217" s="520"/>
      <c r="AR217" s="520" t="s">
        <v>189</v>
      </c>
      <c r="AS217" s="520"/>
      <c r="AT217" s="520" t="s">
        <v>189</v>
      </c>
      <c r="AU217" s="520"/>
      <c r="AV217" s="520" t="s">
        <v>189</v>
      </c>
      <c r="AW217" s="520"/>
      <c r="AX217" s="520" t="s">
        <v>189</v>
      </c>
      <c r="AY217" s="520"/>
      <c r="AZ217" s="520" t="s">
        <v>189</v>
      </c>
      <c r="BA217" s="520"/>
      <c r="BB217" s="524" t="s">
        <v>189</v>
      </c>
      <c r="BC217" s="524"/>
      <c r="BD217" s="520" t="s">
        <v>189</v>
      </c>
      <c r="BE217" s="520"/>
    </row>
    <row r="218" spans="1:57">
      <c r="A218" s="537" t="s">
        <v>384</v>
      </c>
      <c r="B218" s="537"/>
      <c r="C218" s="537"/>
      <c r="D218" s="537"/>
      <c r="E218" s="537"/>
      <c r="F218" s="537"/>
      <c r="G218" s="537"/>
      <c r="H218" s="537"/>
      <c r="I218" s="537"/>
      <c r="J218" s="537"/>
      <c r="K218" s="537"/>
      <c r="L218" s="537"/>
      <c r="M218" s="537"/>
      <c r="N218" s="537"/>
      <c r="O218" s="176">
        <f t="shared" si="3"/>
        <v>211</v>
      </c>
      <c r="P218" s="520" t="s">
        <v>189</v>
      </c>
      <c r="Q218" s="520"/>
      <c r="R218" s="520"/>
      <c r="S218" s="520"/>
      <c r="T218" s="535" t="s">
        <v>189</v>
      </c>
      <c r="U218" s="536"/>
      <c r="V218" s="520" t="s">
        <v>189</v>
      </c>
      <c r="W218" s="520"/>
      <c r="X218" s="520" t="s">
        <v>189</v>
      </c>
      <c r="Y218" s="520"/>
      <c r="Z218" s="520" t="s">
        <v>189</v>
      </c>
      <c r="AA218" s="520"/>
      <c r="AB218" s="520" t="s">
        <v>189</v>
      </c>
      <c r="AC218" s="520"/>
      <c r="AD218" s="520"/>
      <c r="AE218" s="520" t="s">
        <v>189</v>
      </c>
      <c r="AF218" s="520"/>
      <c r="AG218" s="535" t="s">
        <v>189</v>
      </c>
      <c r="AH218" s="536"/>
      <c r="AI218" s="524" t="s">
        <v>189</v>
      </c>
      <c r="AJ218" s="524"/>
      <c r="AK218" s="520" t="s">
        <v>189</v>
      </c>
      <c r="AL218" s="520"/>
      <c r="AM218" s="520" t="s">
        <v>189</v>
      </c>
      <c r="AN218" s="520"/>
      <c r="AO218" s="520"/>
      <c r="AP218" s="520" t="s">
        <v>189</v>
      </c>
      <c r="AQ218" s="520"/>
      <c r="AR218" s="520" t="s">
        <v>189</v>
      </c>
      <c r="AS218" s="520"/>
      <c r="AT218" s="520" t="s">
        <v>189</v>
      </c>
      <c r="AU218" s="520"/>
      <c r="AV218" s="520" t="s">
        <v>189</v>
      </c>
      <c r="AW218" s="520"/>
      <c r="AX218" s="520" t="s">
        <v>189</v>
      </c>
      <c r="AY218" s="520"/>
      <c r="AZ218" s="520" t="s">
        <v>189</v>
      </c>
      <c r="BA218" s="520"/>
      <c r="BB218" s="524" t="s">
        <v>189</v>
      </c>
      <c r="BC218" s="524"/>
      <c r="BD218" s="520" t="s">
        <v>189</v>
      </c>
      <c r="BE218" s="520"/>
    </row>
    <row r="219" spans="1:57">
      <c r="A219" s="537" t="s">
        <v>385</v>
      </c>
      <c r="B219" s="537"/>
      <c r="C219" s="537"/>
      <c r="D219" s="537"/>
      <c r="E219" s="537"/>
      <c r="F219" s="537"/>
      <c r="G219" s="537"/>
      <c r="H219" s="537"/>
      <c r="I219" s="537"/>
      <c r="J219" s="537"/>
      <c r="K219" s="537"/>
      <c r="L219" s="537"/>
      <c r="M219" s="537"/>
      <c r="N219" s="537"/>
      <c r="O219" s="176">
        <f t="shared" si="3"/>
        <v>212</v>
      </c>
      <c r="P219" s="520" t="s">
        <v>189</v>
      </c>
      <c r="Q219" s="520"/>
      <c r="R219" s="520"/>
      <c r="S219" s="520"/>
      <c r="T219" s="535" t="s">
        <v>189</v>
      </c>
      <c r="U219" s="536"/>
      <c r="V219" s="520" t="s">
        <v>189</v>
      </c>
      <c r="W219" s="520"/>
      <c r="X219" s="520" t="s">
        <v>189</v>
      </c>
      <c r="Y219" s="520"/>
      <c r="Z219" s="520" t="s">
        <v>189</v>
      </c>
      <c r="AA219" s="520"/>
      <c r="AB219" s="520" t="s">
        <v>189</v>
      </c>
      <c r="AC219" s="520"/>
      <c r="AD219" s="520"/>
      <c r="AE219" s="520" t="s">
        <v>189</v>
      </c>
      <c r="AF219" s="520"/>
      <c r="AG219" s="535" t="s">
        <v>189</v>
      </c>
      <c r="AH219" s="536"/>
      <c r="AI219" s="524" t="s">
        <v>189</v>
      </c>
      <c r="AJ219" s="524"/>
      <c r="AK219" s="520" t="s">
        <v>189</v>
      </c>
      <c r="AL219" s="520"/>
      <c r="AM219" s="520" t="s">
        <v>189</v>
      </c>
      <c r="AN219" s="520"/>
      <c r="AO219" s="520"/>
      <c r="AP219" s="520" t="s">
        <v>189</v>
      </c>
      <c r="AQ219" s="520"/>
      <c r="AR219" s="520" t="s">
        <v>189</v>
      </c>
      <c r="AS219" s="520"/>
      <c r="AT219" s="520" t="s">
        <v>189</v>
      </c>
      <c r="AU219" s="520"/>
      <c r="AV219" s="520" t="s">
        <v>189</v>
      </c>
      <c r="AW219" s="520"/>
      <c r="AX219" s="520" t="s">
        <v>189</v>
      </c>
      <c r="AY219" s="520"/>
      <c r="AZ219" s="520" t="s">
        <v>189</v>
      </c>
      <c r="BA219" s="520"/>
      <c r="BB219" s="524" t="s">
        <v>189</v>
      </c>
      <c r="BC219" s="524"/>
      <c r="BD219" s="520" t="s">
        <v>189</v>
      </c>
      <c r="BE219" s="520"/>
    </row>
    <row r="220" spans="1:57">
      <c r="A220" s="537" t="s">
        <v>386</v>
      </c>
      <c r="B220" s="537"/>
      <c r="C220" s="537"/>
      <c r="D220" s="537"/>
      <c r="E220" s="537"/>
      <c r="F220" s="537"/>
      <c r="G220" s="537"/>
      <c r="H220" s="537"/>
      <c r="I220" s="537"/>
      <c r="J220" s="537"/>
      <c r="K220" s="537"/>
      <c r="L220" s="537"/>
      <c r="M220" s="537"/>
      <c r="N220" s="537"/>
      <c r="O220" s="176">
        <f t="shared" si="3"/>
        <v>213</v>
      </c>
      <c r="P220" s="520" t="s">
        <v>189</v>
      </c>
      <c r="Q220" s="520"/>
      <c r="R220" s="520"/>
      <c r="S220" s="520"/>
      <c r="T220" s="535" t="s">
        <v>189</v>
      </c>
      <c r="U220" s="536"/>
      <c r="V220" s="520" t="s">
        <v>189</v>
      </c>
      <c r="W220" s="520"/>
      <c r="X220" s="520" t="s">
        <v>189</v>
      </c>
      <c r="Y220" s="520"/>
      <c r="Z220" s="520" t="s">
        <v>189</v>
      </c>
      <c r="AA220" s="520"/>
      <c r="AB220" s="520" t="s">
        <v>189</v>
      </c>
      <c r="AC220" s="520"/>
      <c r="AD220" s="520"/>
      <c r="AE220" s="520" t="s">
        <v>189</v>
      </c>
      <c r="AF220" s="520"/>
      <c r="AG220" s="535" t="s">
        <v>189</v>
      </c>
      <c r="AH220" s="536"/>
      <c r="AI220" s="524" t="s">
        <v>189</v>
      </c>
      <c r="AJ220" s="524"/>
      <c r="AK220" s="520" t="s">
        <v>189</v>
      </c>
      <c r="AL220" s="520"/>
      <c r="AM220" s="520" t="s">
        <v>189</v>
      </c>
      <c r="AN220" s="520"/>
      <c r="AO220" s="520"/>
      <c r="AP220" s="520" t="s">
        <v>189</v>
      </c>
      <c r="AQ220" s="520"/>
      <c r="AR220" s="520" t="s">
        <v>189</v>
      </c>
      <c r="AS220" s="520"/>
      <c r="AT220" s="520" t="s">
        <v>189</v>
      </c>
      <c r="AU220" s="520"/>
      <c r="AV220" s="520" t="s">
        <v>189</v>
      </c>
      <c r="AW220" s="520"/>
      <c r="AX220" s="520" t="s">
        <v>189</v>
      </c>
      <c r="AY220" s="520"/>
      <c r="AZ220" s="520" t="s">
        <v>189</v>
      </c>
      <c r="BA220" s="520"/>
      <c r="BB220" s="524" t="s">
        <v>189</v>
      </c>
      <c r="BC220" s="524"/>
      <c r="BD220" s="520" t="s">
        <v>189</v>
      </c>
      <c r="BE220" s="520"/>
    </row>
    <row r="221" spans="1:57">
      <c r="A221" s="537" t="s">
        <v>387</v>
      </c>
      <c r="B221" s="537"/>
      <c r="C221" s="537"/>
      <c r="D221" s="537"/>
      <c r="E221" s="537"/>
      <c r="F221" s="537"/>
      <c r="G221" s="537"/>
      <c r="H221" s="537"/>
      <c r="I221" s="537"/>
      <c r="J221" s="537"/>
      <c r="K221" s="537"/>
      <c r="L221" s="537"/>
      <c r="M221" s="537"/>
      <c r="N221" s="537"/>
      <c r="O221" s="176">
        <f t="shared" si="3"/>
        <v>214</v>
      </c>
      <c r="P221" s="520" t="s">
        <v>189</v>
      </c>
      <c r="Q221" s="520"/>
      <c r="R221" s="520"/>
      <c r="S221" s="520"/>
      <c r="T221" s="535" t="s">
        <v>189</v>
      </c>
      <c r="U221" s="536"/>
      <c r="V221" s="520" t="s">
        <v>189</v>
      </c>
      <c r="W221" s="520"/>
      <c r="X221" s="520" t="s">
        <v>189</v>
      </c>
      <c r="Y221" s="520"/>
      <c r="Z221" s="520" t="s">
        <v>189</v>
      </c>
      <c r="AA221" s="520"/>
      <c r="AB221" s="520" t="s">
        <v>189</v>
      </c>
      <c r="AC221" s="520"/>
      <c r="AD221" s="520"/>
      <c r="AE221" s="520" t="s">
        <v>189</v>
      </c>
      <c r="AF221" s="520"/>
      <c r="AG221" s="535" t="s">
        <v>189</v>
      </c>
      <c r="AH221" s="536"/>
      <c r="AI221" s="524" t="s">
        <v>189</v>
      </c>
      <c r="AJ221" s="524"/>
      <c r="AK221" s="520" t="s">
        <v>189</v>
      </c>
      <c r="AL221" s="520"/>
      <c r="AM221" s="520" t="s">
        <v>189</v>
      </c>
      <c r="AN221" s="520"/>
      <c r="AO221" s="520"/>
      <c r="AP221" s="520" t="s">
        <v>189</v>
      </c>
      <c r="AQ221" s="520"/>
      <c r="AR221" s="520" t="s">
        <v>189</v>
      </c>
      <c r="AS221" s="520"/>
      <c r="AT221" s="520" t="s">
        <v>189</v>
      </c>
      <c r="AU221" s="520"/>
      <c r="AV221" s="520" t="s">
        <v>189</v>
      </c>
      <c r="AW221" s="520"/>
      <c r="AX221" s="520" t="s">
        <v>189</v>
      </c>
      <c r="AY221" s="520"/>
      <c r="AZ221" s="520" t="s">
        <v>189</v>
      </c>
      <c r="BA221" s="520"/>
      <c r="BB221" s="524" t="s">
        <v>189</v>
      </c>
      <c r="BC221" s="524"/>
      <c r="BD221" s="520" t="s">
        <v>189</v>
      </c>
      <c r="BE221" s="520"/>
    </row>
    <row r="222" spans="1:57">
      <c r="A222" s="537" t="s">
        <v>388</v>
      </c>
      <c r="B222" s="537"/>
      <c r="C222" s="537"/>
      <c r="D222" s="537"/>
      <c r="E222" s="537"/>
      <c r="F222" s="537"/>
      <c r="G222" s="537"/>
      <c r="H222" s="537"/>
      <c r="I222" s="537"/>
      <c r="J222" s="537"/>
      <c r="K222" s="537"/>
      <c r="L222" s="537"/>
      <c r="M222" s="537"/>
      <c r="N222" s="537"/>
      <c r="O222" s="176">
        <f t="shared" si="3"/>
        <v>215</v>
      </c>
      <c r="P222" s="520" t="s">
        <v>189</v>
      </c>
      <c r="Q222" s="520"/>
      <c r="R222" s="520"/>
      <c r="S222" s="520"/>
      <c r="T222" s="535" t="s">
        <v>189</v>
      </c>
      <c r="U222" s="536"/>
      <c r="V222" s="520" t="s">
        <v>189</v>
      </c>
      <c r="W222" s="520"/>
      <c r="X222" s="520" t="s">
        <v>189</v>
      </c>
      <c r="Y222" s="520"/>
      <c r="Z222" s="520" t="s">
        <v>189</v>
      </c>
      <c r="AA222" s="520"/>
      <c r="AB222" s="520" t="s">
        <v>189</v>
      </c>
      <c r="AC222" s="520"/>
      <c r="AD222" s="520"/>
      <c r="AE222" s="520" t="s">
        <v>189</v>
      </c>
      <c r="AF222" s="520"/>
      <c r="AG222" s="535" t="s">
        <v>189</v>
      </c>
      <c r="AH222" s="536"/>
      <c r="AI222" s="524" t="s">
        <v>189</v>
      </c>
      <c r="AJ222" s="524"/>
      <c r="AK222" s="520" t="s">
        <v>189</v>
      </c>
      <c r="AL222" s="520"/>
      <c r="AM222" s="520" t="s">
        <v>189</v>
      </c>
      <c r="AN222" s="520"/>
      <c r="AO222" s="520"/>
      <c r="AP222" s="520" t="s">
        <v>189</v>
      </c>
      <c r="AQ222" s="520"/>
      <c r="AR222" s="520" t="s">
        <v>189</v>
      </c>
      <c r="AS222" s="520"/>
      <c r="AT222" s="520" t="s">
        <v>189</v>
      </c>
      <c r="AU222" s="520"/>
      <c r="AV222" s="520" t="s">
        <v>189</v>
      </c>
      <c r="AW222" s="520"/>
      <c r="AX222" s="520" t="s">
        <v>189</v>
      </c>
      <c r="AY222" s="520"/>
      <c r="AZ222" s="520" t="s">
        <v>189</v>
      </c>
      <c r="BA222" s="520"/>
      <c r="BB222" s="524" t="s">
        <v>189</v>
      </c>
      <c r="BC222" s="524"/>
      <c r="BD222" s="520" t="s">
        <v>189</v>
      </c>
      <c r="BE222" s="520"/>
    </row>
    <row r="223" spans="1:57">
      <c r="A223" s="534" t="s">
        <v>584</v>
      </c>
      <c r="B223" s="534"/>
      <c r="C223" s="534"/>
      <c r="D223" s="534"/>
      <c r="E223" s="534"/>
      <c r="F223" s="534"/>
      <c r="G223" s="534"/>
      <c r="H223" s="534"/>
      <c r="I223" s="534"/>
      <c r="J223" s="534"/>
      <c r="K223" s="534"/>
      <c r="L223" s="534"/>
      <c r="M223" s="534"/>
      <c r="N223" s="534"/>
      <c r="O223" s="177">
        <f t="shared" si="3"/>
        <v>216</v>
      </c>
      <c r="P223" s="518" t="s">
        <v>189</v>
      </c>
      <c r="Q223" s="518"/>
      <c r="R223" s="518"/>
      <c r="S223" s="518"/>
      <c r="T223" s="531" t="s">
        <v>189</v>
      </c>
      <c r="U223" s="532"/>
      <c r="V223" s="518" t="s">
        <v>189</v>
      </c>
      <c r="W223" s="518"/>
      <c r="X223" s="518" t="s">
        <v>189</v>
      </c>
      <c r="Y223" s="518"/>
      <c r="Z223" s="518" t="s">
        <v>189</v>
      </c>
      <c r="AA223" s="518"/>
      <c r="AB223" s="518" t="s">
        <v>189</v>
      </c>
      <c r="AC223" s="518"/>
      <c r="AD223" s="518"/>
      <c r="AE223" s="518" t="s">
        <v>189</v>
      </c>
      <c r="AF223" s="518"/>
      <c r="AG223" s="531" t="s">
        <v>189</v>
      </c>
      <c r="AH223" s="532"/>
      <c r="AI223" s="525" t="s">
        <v>189</v>
      </c>
      <c r="AJ223" s="525"/>
      <c r="AK223" s="518" t="s">
        <v>189</v>
      </c>
      <c r="AL223" s="518"/>
      <c r="AM223" s="518" t="s">
        <v>189</v>
      </c>
      <c r="AN223" s="518"/>
      <c r="AO223" s="518"/>
      <c r="AP223" s="518" t="s">
        <v>189</v>
      </c>
      <c r="AQ223" s="518"/>
      <c r="AR223" s="518" t="s">
        <v>189</v>
      </c>
      <c r="AS223" s="518"/>
      <c r="AT223" s="518" t="s">
        <v>189</v>
      </c>
      <c r="AU223" s="518"/>
      <c r="AV223" s="518" t="s">
        <v>189</v>
      </c>
      <c r="AW223" s="518"/>
      <c r="AX223" s="518" t="s">
        <v>189</v>
      </c>
      <c r="AY223" s="518"/>
      <c r="AZ223" s="518" t="s">
        <v>189</v>
      </c>
      <c r="BA223" s="518"/>
      <c r="BB223" s="525" t="s">
        <v>189</v>
      </c>
      <c r="BC223" s="525"/>
      <c r="BD223" s="518" t="s">
        <v>189</v>
      </c>
      <c r="BE223" s="518"/>
    </row>
    <row r="224" spans="1:57">
      <c r="A224" s="537" t="s">
        <v>389</v>
      </c>
      <c r="B224" s="537"/>
      <c r="C224" s="537"/>
      <c r="D224" s="537"/>
      <c r="E224" s="537"/>
      <c r="F224" s="537"/>
      <c r="G224" s="537"/>
      <c r="H224" s="537"/>
      <c r="I224" s="537"/>
      <c r="J224" s="537"/>
      <c r="K224" s="537"/>
      <c r="L224" s="537"/>
      <c r="M224" s="537"/>
      <c r="N224" s="537"/>
      <c r="O224" s="176">
        <f t="shared" si="3"/>
        <v>217</v>
      </c>
      <c r="P224" s="520" t="s">
        <v>189</v>
      </c>
      <c r="Q224" s="520"/>
      <c r="R224" s="520"/>
      <c r="S224" s="520"/>
      <c r="T224" s="535" t="s">
        <v>189</v>
      </c>
      <c r="U224" s="536"/>
      <c r="V224" s="520" t="s">
        <v>189</v>
      </c>
      <c r="W224" s="520"/>
      <c r="X224" s="520" t="s">
        <v>189</v>
      </c>
      <c r="Y224" s="520"/>
      <c r="Z224" s="520" t="s">
        <v>189</v>
      </c>
      <c r="AA224" s="520"/>
      <c r="AB224" s="520" t="s">
        <v>189</v>
      </c>
      <c r="AC224" s="520"/>
      <c r="AD224" s="520"/>
      <c r="AE224" s="520" t="s">
        <v>189</v>
      </c>
      <c r="AF224" s="520"/>
      <c r="AG224" s="535" t="s">
        <v>189</v>
      </c>
      <c r="AH224" s="536"/>
      <c r="AI224" s="524" t="s">
        <v>189</v>
      </c>
      <c r="AJ224" s="524"/>
      <c r="AK224" s="520" t="s">
        <v>189</v>
      </c>
      <c r="AL224" s="520"/>
      <c r="AM224" s="520" t="s">
        <v>189</v>
      </c>
      <c r="AN224" s="520"/>
      <c r="AO224" s="520"/>
      <c r="AP224" s="520" t="s">
        <v>189</v>
      </c>
      <c r="AQ224" s="520"/>
      <c r="AR224" s="520" t="s">
        <v>189</v>
      </c>
      <c r="AS224" s="520"/>
      <c r="AT224" s="520" t="s">
        <v>189</v>
      </c>
      <c r="AU224" s="520"/>
      <c r="AV224" s="520" t="s">
        <v>189</v>
      </c>
      <c r="AW224" s="520"/>
      <c r="AX224" s="520" t="s">
        <v>189</v>
      </c>
      <c r="AY224" s="520"/>
      <c r="AZ224" s="520" t="s">
        <v>189</v>
      </c>
      <c r="BA224" s="520"/>
      <c r="BB224" s="524" t="s">
        <v>189</v>
      </c>
      <c r="BC224" s="524"/>
      <c r="BD224" s="520" t="s">
        <v>189</v>
      </c>
      <c r="BE224" s="520"/>
    </row>
    <row r="225" spans="1:57">
      <c r="A225" s="537" t="s">
        <v>390</v>
      </c>
      <c r="B225" s="537"/>
      <c r="C225" s="537"/>
      <c r="D225" s="537"/>
      <c r="E225" s="537"/>
      <c r="F225" s="537"/>
      <c r="G225" s="537"/>
      <c r="H225" s="537"/>
      <c r="I225" s="537"/>
      <c r="J225" s="537"/>
      <c r="K225" s="537"/>
      <c r="L225" s="537"/>
      <c r="M225" s="537"/>
      <c r="N225" s="537"/>
      <c r="O225" s="176">
        <f t="shared" si="3"/>
        <v>218</v>
      </c>
      <c r="P225" s="520" t="s">
        <v>189</v>
      </c>
      <c r="Q225" s="520"/>
      <c r="R225" s="520"/>
      <c r="S225" s="520"/>
      <c r="T225" s="535" t="s">
        <v>189</v>
      </c>
      <c r="U225" s="536"/>
      <c r="V225" s="520" t="s">
        <v>189</v>
      </c>
      <c r="W225" s="520"/>
      <c r="X225" s="520" t="s">
        <v>189</v>
      </c>
      <c r="Y225" s="520"/>
      <c r="Z225" s="520" t="s">
        <v>189</v>
      </c>
      <c r="AA225" s="520"/>
      <c r="AB225" s="520" t="s">
        <v>189</v>
      </c>
      <c r="AC225" s="520"/>
      <c r="AD225" s="520"/>
      <c r="AE225" s="520" t="s">
        <v>189</v>
      </c>
      <c r="AF225" s="520"/>
      <c r="AG225" s="535" t="s">
        <v>189</v>
      </c>
      <c r="AH225" s="536"/>
      <c r="AI225" s="524" t="s">
        <v>189</v>
      </c>
      <c r="AJ225" s="524"/>
      <c r="AK225" s="520" t="s">
        <v>189</v>
      </c>
      <c r="AL225" s="520"/>
      <c r="AM225" s="520" t="s">
        <v>189</v>
      </c>
      <c r="AN225" s="520"/>
      <c r="AO225" s="520"/>
      <c r="AP225" s="520" t="s">
        <v>189</v>
      </c>
      <c r="AQ225" s="520"/>
      <c r="AR225" s="520" t="s">
        <v>189</v>
      </c>
      <c r="AS225" s="520"/>
      <c r="AT225" s="520" t="s">
        <v>189</v>
      </c>
      <c r="AU225" s="520"/>
      <c r="AV225" s="520" t="s">
        <v>189</v>
      </c>
      <c r="AW225" s="520"/>
      <c r="AX225" s="520" t="s">
        <v>189</v>
      </c>
      <c r="AY225" s="520"/>
      <c r="AZ225" s="520" t="s">
        <v>189</v>
      </c>
      <c r="BA225" s="520"/>
      <c r="BB225" s="524" t="s">
        <v>189</v>
      </c>
      <c r="BC225" s="524"/>
      <c r="BD225" s="520" t="s">
        <v>189</v>
      </c>
      <c r="BE225" s="520"/>
    </row>
    <row r="226" spans="1:57">
      <c r="A226" s="537" t="s">
        <v>391</v>
      </c>
      <c r="B226" s="537"/>
      <c r="C226" s="537"/>
      <c r="D226" s="537"/>
      <c r="E226" s="537"/>
      <c r="F226" s="537"/>
      <c r="G226" s="537"/>
      <c r="H226" s="537"/>
      <c r="I226" s="537"/>
      <c r="J226" s="537"/>
      <c r="K226" s="537"/>
      <c r="L226" s="537"/>
      <c r="M226" s="537"/>
      <c r="N226" s="537"/>
      <c r="O226" s="176">
        <f t="shared" si="3"/>
        <v>219</v>
      </c>
      <c r="P226" s="520" t="s">
        <v>189</v>
      </c>
      <c r="Q226" s="520"/>
      <c r="R226" s="520"/>
      <c r="S226" s="520"/>
      <c r="T226" s="535" t="s">
        <v>189</v>
      </c>
      <c r="U226" s="536"/>
      <c r="V226" s="520" t="s">
        <v>189</v>
      </c>
      <c r="W226" s="520"/>
      <c r="X226" s="520" t="s">
        <v>189</v>
      </c>
      <c r="Y226" s="520"/>
      <c r="Z226" s="520" t="s">
        <v>189</v>
      </c>
      <c r="AA226" s="520"/>
      <c r="AB226" s="520" t="s">
        <v>189</v>
      </c>
      <c r="AC226" s="520"/>
      <c r="AD226" s="520"/>
      <c r="AE226" s="520" t="s">
        <v>189</v>
      </c>
      <c r="AF226" s="520"/>
      <c r="AG226" s="535" t="s">
        <v>189</v>
      </c>
      <c r="AH226" s="536"/>
      <c r="AI226" s="524" t="s">
        <v>189</v>
      </c>
      <c r="AJ226" s="524"/>
      <c r="AK226" s="520" t="s">
        <v>189</v>
      </c>
      <c r="AL226" s="520"/>
      <c r="AM226" s="520" t="s">
        <v>189</v>
      </c>
      <c r="AN226" s="520"/>
      <c r="AO226" s="520"/>
      <c r="AP226" s="520" t="s">
        <v>189</v>
      </c>
      <c r="AQ226" s="520"/>
      <c r="AR226" s="520" t="s">
        <v>189</v>
      </c>
      <c r="AS226" s="520"/>
      <c r="AT226" s="520" t="s">
        <v>189</v>
      </c>
      <c r="AU226" s="520"/>
      <c r="AV226" s="520" t="s">
        <v>189</v>
      </c>
      <c r="AW226" s="520"/>
      <c r="AX226" s="520" t="s">
        <v>189</v>
      </c>
      <c r="AY226" s="520"/>
      <c r="AZ226" s="520" t="s">
        <v>189</v>
      </c>
      <c r="BA226" s="520"/>
      <c r="BB226" s="524" t="s">
        <v>189</v>
      </c>
      <c r="BC226" s="524"/>
      <c r="BD226" s="520" t="s">
        <v>189</v>
      </c>
      <c r="BE226" s="520"/>
    </row>
    <row r="227" spans="1:57">
      <c r="A227" s="537" t="s">
        <v>392</v>
      </c>
      <c r="B227" s="537"/>
      <c r="C227" s="537"/>
      <c r="D227" s="537"/>
      <c r="E227" s="537"/>
      <c r="F227" s="537"/>
      <c r="G227" s="537"/>
      <c r="H227" s="537"/>
      <c r="I227" s="537"/>
      <c r="J227" s="537"/>
      <c r="K227" s="537"/>
      <c r="L227" s="537"/>
      <c r="M227" s="537"/>
      <c r="N227" s="537"/>
      <c r="O227" s="176">
        <f t="shared" si="3"/>
        <v>220</v>
      </c>
      <c r="P227" s="520" t="s">
        <v>189</v>
      </c>
      <c r="Q227" s="520"/>
      <c r="R227" s="520"/>
      <c r="S227" s="520"/>
      <c r="T227" s="535" t="s">
        <v>189</v>
      </c>
      <c r="U227" s="536"/>
      <c r="V227" s="520" t="s">
        <v>189</v>
      </c>
      <c r="W227" s="520"/>
      <c r="X227" s="520" t="s">
        <v>189</v>
      </c>
      <c r="Y227" s="520"/>
      <c r="Z227" s="520" t="s">
        <v>189</v>
      </c>
      <c r="AA227" s="520"/>
      <c r="AB227" s="520" t="s">
        <v>189</v>
      </c>
      <c r="AC227" s="520"/>
      <c r="AD227" s="520"/>
      <c r="AE227" s="520" t="s">
        <v>189</v>
      </c>
      <c r="AF227" s="520"/>
      <c r="AG227" s="535" t="s">
        <v>189</v>
      </c>
      <c r="AH227" s="536"/>
      <c r="AI227" s="524" t="s">
        <v>189</v>
      </c>
      <c r="AJ227" s="524"/>
      <c r="AK227" s="520" t="s">
        <v>189</v>
      </c>
      <c r="AL227" s="520"/>
      <c r="AM227" s="520" t="s">
        <v>189</v>
      </c>
      <c r="AN227" s="520"/>
      <c r="AO227" s="520"/>
      <c r="AP227" s="520" t="s">
        <v>189</v>
      </c>
      <c r="AQ227" s="520"/>
      <c r="AR227" s="520" t="s">
        <v>189</v>
      </c>
      <c r="AS227" s="520"/>
      <c r="AT227" s="520" t="s">
        <v>189</v>
      </c>
      <c r="AU227" s="520"/>
      <c r="AV227" s="520" t="s">
        <v>189</v>
      </c>
      <c r="AW227" s="520"/>
      <c r="AX227" s="520" t="s">
        <v>189</v>
      </c>
      <c r="AY227" s="520"/>
      <c r="AZ227" s="520" t="s">
        <v>189</v>
      </c>
      <c r="BA227" s="520"/>
      <c r="BB227" s="524" t="s">
        <v>189</v>
      </c>
      <c r="BC227" s="524"/>
      <c r="BD227" s="520" t="s">
        <v>189</v>
      </c>
      <c r="BE227" s="520"/>
    </row>
    <row r="228" spans="1:57">
      <c r="A228" s="537" t="s">
        <v>393</v>
      </c>
      <c r="B228" s="537"/>
      <c r="C228" s="537"/>
      <c r="D228" s="537"/>
      <c r="E228" s="537"/>
      <c r="F228" s="537"/>
      <c r="G228" s="537"/>
      <c r="H228" s="537"/>
      <c r="I228" s="537"/>
      <c r="J228" s="537"/>
      <c r="K228" s="537"/>
      <c r="L228" s="537"/>
      <c r="M228" s="537"/>
      <c r="N228" s="537"/>
      <c r="O228" s="176">
        <f t="shared" si="3"/>
        <v>221</v>
      </c>
      <c r="P228" s="520" t="s">
        <v>189</v>
      </c>
      <c r="Q228" s="520"/>
      <c r="R228" s="520"/>
      <c r="S228" s="520"/>
      <c r="T228" s="535" t="s">
        <v>189</v>
      </c>
      <c r="U228" s="536"/>
      <c r="V228" s="520" t="s">
        <v>189</v>
      </c>
      <c r="W228" s="520"/>
      <c r="X228" s="520" t="s">
        <v>189</v>
      </c>
      <c r="Y228" s="520"/>
      <c r="Z228" s="520" t="s">
        <v>189</v>
      </c>
      <c r="AA228" s="520"/>
      <c r="AB228" s="520" t="s">
        <v>189</v>
      </c>
      <c r="AC228" s="520"/>
      <c r="AD228" s="520"/>
      <c r="AE228" s="520" t="s">
        <v>189</v>
      </c>
      <c r="AF228" s="520"/>
      <c r="AG228" s="535" t="s">
        <v>189</v>
      </c>
      <c r="AH228" s="536"/>
      <c r="AI228" s="524" t="s">
        <v>189</v>
      </c>
      <c r="AJ228" s="524"/>
      <c r="AK228" s="520" t="s">
        <v>189</v>
      </c>
      <c r="AL228" s="520"/>
      <c r="AM228" s="520" t="s">
        <v>189</v>
      </c>
      <c r="AN228" s="520"/>
      <c r="AO228" s="520"/>
      <c r="AP228" s="520" t="s">
        <v>189</v>
      </c>
      <c r="AQ228" s="520"/>
      <c r="AR228" s="520" t="s">
        <v>189</v>
      </c>
      <c r="AS228" s="520"/>
      <c r="AT228" s="520" t="s">
        <v>189</v>
      </c>
      <c r="AU228" s="520"/>
      <c r="AV228" s="520" t="s">
        <v>189</v>
      </c>
      <c r="AW228" s="520"/>
      <c r="AX228" s="520" t="s">
        <v>189</v>
      </c>
      <c r="AY228" s="520"/>
      <c r="AZ228" s="520" t="s">
        <v>189</v>
      </c>
      <c r="BA228" s="520"/>
      <c r="BB228" s="524" t="s">
        <v>189</v>
      </c>
      <c r="BC228" s="524"/>
      <c r="BD228" s="520" t="s">
        <v>189</v>
      </c>
      <c r="BE228" s="520"/>
    </row>
    <row r="229" spans="1:57">
      <c r="A229" s="537" t="s">
        <v>394</v>
      </c>
      <c r="B229" s="537"/>
      <c r="C229" s="537"/>
      <c r="D229" s="537"/>
      <c r="E229" s="537"/>
      <c r="F229" s="537"/>
      <c r="G229" s="537"/>
      <c r="H229" s="537"/>
      <c r="I229" s="537"/>
      <c r="J229" s="537"/>
      <c r="K229" s="537"/>
      <c r="L229" s="537"/>
      <c r="M229" s="537"/>
      <c r="N229" s="537"/>
      <c r="O229" s="176">
        <f t="shared" si="3"/>
        <v>222</v>
      </c>
      <c r="P229" s="520" t="s">
        <v>189</v>
      </c>
      <c r="Q229" s="520"/>
      <c r="R229" s="520"/>
      <c r="S229" s="520"/>
      <c r="T229" s="535" t="s">
        <v>189</v>
      </c>
      <c r="U229" s="536"/>
      <c r="V229" s="520" t="s">
        <v>189</v>
      </c>
      <c r="W229" s="520"/>
      <c r="X229" s="520" t="s">
        <v>189</v>
      </c>
      <c r="Y229" s="520"/>
      <c r="Z229" s="520" t="s">
        <v>189</v>
      </c>
      <c r="AA229" s="520"/>
      <c r="AB229" s="520" t="s">
        <v>189</v>
      </c>
      <c r="AC229" s="520"/>
      <c r="AD229" s="520"/>
      <c r="AE229" s="520" t="s">
        <v>189</v>
      </c>
      <c r="AF229" s="520"/>
      <c r="AG229" s="535" t="s">
        <v>189</v>
      </c>
      <c r="AH229" s="536"/>
      <c r="AI229" s="524" t="s">
        <v>189</v>
      </c>
      <c r="AJ229" s="524"/>
      <c r="AK229" s="520" t="s">
        <v>189</v>
      </c>
      <c r="AL229" s="520"/>
      <c r="AM229" s="520" t="s">
        <v>189</v>
      </c>
      <c r="AN229" s="520"/>
      <c r="AO229" s="520"/>
      <c r="AP229" s="520" t="s">
        <v>189</v>
      </c>
      <c r="AQ229" s="520"/>
      <c r="AR229" s="520" t="s">
        <v>189</v>
      </c>
      <c r="AS229" s="520"/>
      <c r="AT229" s="520" t="s">
        <v>189</v>
      </c>
      <c r="AU229" s="520"/>
      <c r="AV229" s="520" t="s">
        <v>189</v>
      </c>
      <c r="AW229" s="520"/>
      <c r="AX229" s="520" t="s">
        <v>189</v>
      </c>
      <c r="AY229" s="520"/>
      <c r="AZ229" s="520" t="s">
        <v>189</v>
      </c>
      <c r="BA229" s="520"/>
      <c r="BB229" s="524" t="s">
        <v>189</v>
      </c>
      <c r="BC229" s="524"/>
      <c r="BD229" s="520" t="s">
        <v>189</v>
      </c>
      <c r="BE229" s="520"/>
    </row>
    <row r="230" spans="1:57">
      <c r="A230" s="537" t="s">
        <v>395</v>
      </c>
      <c r="B230" s="537"/>
      <c r="C230" s="537"/>
      <c r="D230" s="537"/>
      <c r="E230" s="537"/>
      <c r="F230" s="537"/>
      <c r="G230" s="537"/>
      <c r="H230" s="537"/>
      <c r="I230" s="537"/>
      <c r="J230" s="537"/>
      <c r="K230" s="537"/>
      <c r="L230" s="537"/>
      <c r="M230" s="537"/>
      <c r="N230" s="537"/>
      <c r="O230" s="176">
        <f t="shared" si="3"/>
        <v>223</v>
      </c>
      <c r="P230" s="520" t="s">
        <v>189</v>
      </c>
      <c r="Q230" s="520"/>
      <c r="R230" s="520"/>
      <c r="S230" s="520"/>
      <c r="T230" s="535" t="s">
        <v>189</v>
      </c>
      <c r="U230" s="536"/>
      <c r="V230" s="520" t="s">
        <v>189</v>
      </c>
      <c r="W230" s="520"/>
      <c r="X230" s="520" t="s">
        <v>189</v>
      </c>
      <c r="Y230" s="520"/>
      <c r="Z230" s="520" t="s">
        <v>189</v>
      </c>
      <c r="AA230" s="520"/>
      <c r="AB230" s="520" t="s">
        <v>189</v>
      </c>
      <c r="AC230" s="520"/>
      <c r="AD230" s="520"/>
      <c r="AE230" s="520" t="s">
        <v>189</v>
      </c>
      <c r="AF230" s="520"/>
      <c r="AG230" s="535" t="s">
        <v>189</v>
      </c>
      <c r="AH230" s="536"/>
      <c r="AI230" s="524" t="s">
        <v>189</v>
      </c>
      <c r="AJ230" s="524"/>
      <c r="AK230" s="520" t="s">
        <v>189</v>
      </c>
      <c r="AL230" s="520"/>
      <c r="AM230" s="520" t="s">
        <v>189</v>
      </c>
      <c r="AN230" s="520"/>
      <c r="AO230" s="520"/>
      <c r="AP230" s="520" t="s">
        <v>189</v>
      </c>
      <c r="AQ230" s="520"/>
      <c r="AR230" s="520" t="s">
        <v>189</v>
      </c>
      <c r="AS230" s="520"/>
      <c r="AT230" s="520" t="s">
        <v>189</v>
      </c>
      <c r="AU230" s="520"/>
      <c r="AV230" s="520" t="s">
        <v>189</v>
      </c>
      <c r="AW230" s="520"/>
      <c r="AX230" s="520" t="s">
        <v>189</v>
      </c>
      <c r="AY230" s="520"/>
      <c r="AZ230" s="520" t="s">
        <v>189</v>
      </c>
      <c r="BA230" s="520"/>
      <c r="BB230" s="524" t="s">
        <v>189</v>
      </c>
      <c r="BC230" s="524"/>
      <c r="BD230" s="520" t="s">
        <v>189</v>
      </c>
      <c r="BE230" s="520"/>
    </row>
    <row r="231" spans="1:57">
      <c r="A231" s="537" t="s">
        <v>396</v>
      </c>
      <c r="B231" s="537"/>
      <c r="C231" s="537"/>
      <c r="D231" s="537"/>
      <c r="E231" s="537"/>
      <c r="F231" s="537"/>
      <c r="G231" s="537"/>
      <c r="H231" s="537"/>
      <c r="I231" s="537"/>
      <c r="J231" s="537"/>
      <c r="K231" s="537"/>
      <c r="L231" s="537"/>
      <c r="M231" s="537"/>
      <c r="N231" s="537"/>
      <c r="O231" s="176">
        <f t="shared" si="3"/>
        <v>224</v>
      </c>
      <c r="P231" s="520" t="s">
        <v>189</v>
      </c>
      <c r="Q231" s="520"/>
      <c r="R231" s="520"/>
      <c r="S231" s="520"/>
      <c r="T231" s="535" t="s">
        <v>189</v>
      </c>
      <c r="U231" s="536"/>
      <c r="V231" s="520" t="s">
        <v>189</v>
      </c>
      <c r="W231" s="520"/>
      <c r="X231" s="520" t="s">
        <v>189</v>
      </c>
      <c r="Y231" s="520"/>
      <c r="Z231" s="520" t="s">
        <v>189</v>
      </c>
      <c r="AA231" s="520"/>
      <c r="AB231" s="520" t="s">
        <v>189</v>
      </c>
      <c r="AC231" s="520"/>
      <c r="AD231" s="520"/>
      <c r="AE231" s="520" t="s">
        <v>189</v>
      </c>
      <c r="AF231" s="520"/>
      <c r="AG231" s="535" t="s">
        <v>189</v>
      </c>
      <c r="AH231" s="536"/>
      <c r="AI231" s="524" t="s">
        <v>189</v>
      </c>
      <c r="AJ231" s="524"/>
      <c r="AK231" s="520" t="s">
        <v>189</v>
      </c>
      <c r="AL231" s="520"/>
      <c r="AM231" s="520" t="s">
        <v>189</v>
      </c>
      <c r="AN231" s="520"/>
      <c r="AO231" s="520"/>
      <c r="AP231" s="520" t="s">
        <v>189</v>
      </c>
      <c r="AQ231" s="520"/>
      <c r="AR231" s="520" t="s">
        <v>189</v>
      </c>
      <c r="AS231" s="520"/>
      <c r="AT231" s="520" t="s">
        <v>189</v>
      </c>
      <c r="AU231" s="520"/>
      <c r="AV231" s="520" t="s">
        <v>189</v>
      </c>
      <c r="AW231" s="520"/>
      <c r="AX231" s="520" t="s">
        <v>189</v>
      </c>
      <c r="AY231" s="520"/>
      <c r="AZ231" s="520" t="s">
        <v>189</v>
      </c>
      <c r="BA231" s="520"/>
      <c r="BB231" s="524" t="s">
        <v>189</v>
      </c>
      <c r="BC231" s="524"/>
      <c r="BD231" s="520" t="s">
        <v>189</v>
      </c>
      <c r="BE231" s="520"/>
    </row>
    <row r="232" spans="1:57">
      <c r="A232" s="537" t="s">
        <v>397</v>
      </c>
      <c r="B232" s="537"/>
      <c r="C232" s="537"/>
      <c r="D232" s="537"/>
      <c r="E232" s="537"/>
      <c r="F232" s="537"/>
      <c r="G232" s="537"/>
      <c r="H232" s="537"/>
      <c r="I232" s="537"/>
      <c r="J232" s="537"/>
      <c r="K232" s="537"/>
      <c r="L232" s="537"/>
      <c r="M232" s="537"/>
      <c r="N232" s="537"/>
      <c r="O232" s="176">
        <f t="shared" si="3"/>
        <v>225</v>
      </c>
      <c r="P232" s="520" t="s">
        <v>189</v>
      </c>
      <c r="Q232" s="520"/>
      <c r="R232" s="520"/>
      <c r="S232" s="520"/>
      <c r="T232" s="535" t="s">
        <v>189</v>
      </c>
      <c r="U232" s="536"/>
      <c r="V232" s="520" t="s">
        <v>189</v>
      </c>
      <c r="W232" s="520"/>
      <c r="X232" s="520" t="s">
        <v>189</v>
      </c>
      <c r="Y232" s="520"/>
      <c r="Z232" s="520" t="s">
        <v>189</v>
      </c>
      <c r="AA232" s="520"/>
      <c r="AB232" s="520" t="s">
        <v>189</v>
      </c>
      <c r="AC232" s="520"/>
      <c r="AD232" s="520"/>
      <c r="AE232" s="520" t="s">
        <v>189</v>
      </c>
      <c r="AF232" s="520"/>
      <c r="AG232" s="535" t="s">
        <v>189</v>
      </c>
      <c r="AH232" s="536"/>
      <c r="AI232" s="524" t="s">
        <v>189</v>
      </c>
      <c r="AJ232" s="524"/>
      <c r="AK232" s="520" t="s">
        <v>189</v>
      </c>
      <c r="AL232" s="520"/>
      <c r="AM232" s="520" t="s">
        <v>189</v>
      </c>
      <c r="AN232" s="520"/>
      <c r="AO232" s="520"/>
      <c r="AP232" s="520" t="s">
        <v>189</v>
      </c>
      <c r="AQ232" s="520"/>
      <c r="AR232" s="520" t="s">
        <v>189</v>
      </c>
      <c r="AS232" s="520"/>
      <c r="AT232" s="520" t="s">
        <v>189</v>
      </c>
      <c r="AU232" s="520"/>
      <c r="AV232" s="520" t="s">
        <v>189</v>
      </c>
      <c r="AW232" s="520"/>
      <c r="AX232" s="520" t="s">
        <v>189</v>
      </c>
      <c r="AY232" s="520"/>
      <c r="AZ232" s="520" t="s">
        <v>189</v>
      </c>
      <c r="BA232" s="520"/>
      <c r="BB232" s="524" t="s">
        <v>189</v>
      </c>
      <c r="BC232" s="524"/>
      <c r="BD232" s="520" t="s">
        <v>189</v>
      </c>
      <c r="BE232" s="520"/>
    </row>
    <row r="233" spans="1:57">
      <c r="A233" s="537" t="s">
        <v>398</v>
      </c>
      <c r="B233" s="537"/>
      <c r="C233" s="537"/>
      <c r="D233" s="537"/>
      <c r="E233" s="537"/>
      <c r="F233" s="537"/>
      <c r="G233" s="537"/>
      <c r="H233" s="537"/>
      <c r="I233" s="537"/>
      <c r="J233" s="537"/>
      <c r="K233" s="537"/>
      <c r="L233" s="537"/>
      <c r="M233" s="537"/>
      <c r="N233" s="537"/>
      <c r="O233" s="176">
        <f t="shared" si="3"/>
        <v>226</v>
      </c>
      <c r="P233" s="520" t="s">
        <v>189</v>
      </c>
      <c r="Q233" s="520"/>
      <c r="R233" s="520"/>
      <c r="S233" s="520"/>
      <c r="T233" s="535" t="s">
        <v>189</v>
      </c>
      <c r="U233" s="536"/>
      <c r="V233" s="520" t="s">
        <v>189</v>
      </c>
      <c r="W233" s="520"/>
      <c r="X233" s="520" t="s">
        <v>189</v>
      </c>
      <c r="Y233" s="520"/>
      <c r="Z233" s="520" t="s">
        <v>189</v>
      </c>
      <c r="AA233" s="520"/>
      <c r="AB233" s="520" t="s">
        <v>189</v>
      </c>
      <c r="AC233" s="520"/>
      <c r="AD233" s="520"/>
      <c r="AE233" s="520" t="s">
        <v>189</v>
      </c>
      <c r="AF233" s="520"/>
      <c r="AG233" s="535" t="s">
        <v>189</v>
      </c>
      <c r="AH233" s="536"/>
      <c r="AI233" s="524" t="s">
        <v>189</v>
      </c>
      <c r="AJ233" s="524"/>
      <c r="AK233" s="520" t="s">
        <v>189</v>
      </c>
      <c r="AL233" s="520"/>
      <c r="AM233" s="520" t="s">
        <v>189</v>
      </c>
      <c r="AN233" s="520"/>
      <c r="AO233" s="520"/>
      <c r="AP233" s="520" t="s">
        <v>189</v>
      </c>
      <c r="AQ233" s="520"/>
      <c r="AR233" s="520" t="s">
        <v>189</v>
      </c>
      <c r="AS233" s="520"/>
      <c r="AT233" s="520" t="s">
        <v>189</v>
      </c>
      <c r="AU233" s="520"/>
      <c r="AV233" s="520" t="s">
        <v>189</v>
      </c>
      <c r="AW233" s="520"/>
      <c r="AX233" s="520" t="s">
        <v>189</v>
      </c>
      <c r="AY233" s="520"/>
      <c r="AZ233" s="520" t="s">
        <v>189</v>
      </c>
      <c r="BA233" s="520"/>
      <c r="BB233" s="524" t="s">
        <v>189</v>
      </c>
      <c r="BC233" s="524"/>
      <c r="BD233" s="520" t="s">
        <v>189</v>
      </c>
      <c r="BE233" s="520"/>
    </row>
    <row r="234" spans="1:57">
      <c r="A234" s="534" t="s">
        <v>585</v>
      </c>
      <c r="B234" s="534"/>
      <c r="C234" s="534"/>
      <c r="D234" s="534"/>
      <c r="E234" s="534"/>
      <c r="F234" s="534"/>
      <c r="G234" s="534"/>
      <c r="H234" s="534"/>
      <c r="I234" s="534"/>
      <c r="J234" s="534"/>
      <c r="K234" s="534"/>
      <c r="L234" s="534"/>
      <c r="M234" s="534"/>
      <c r="N234" s="534"/>
      <c r="O234" s="177">
        <f t="shared" si="3"/>
        <v>227</v>
      </c>
      <c r="P234" s="518" t="s">
        <v>189</v>
      </c>
      <c r="Q234" s="518"/>
      <c r="R234" s="518"/>
      <c r="S234" s="518"/>
      <c r="T234" s="531" t="s">
        <v>189</v>
      </c>
      <c r="U234" s="532"/>
      <c r="V234" s="518" t="s">
        <v>189</v>
      </c>
      <c r="W234" s="518"/>
      <c r="X234" s="518" t="s">
        <v>189</v>
      </c>
      <c r="Y234" s="518"/>
      <c r="Z234" s="518" t="s">
        <v>189</v>
      </c>
      <c r="AA234" s="518"/>
      <c r="AB234" s="518" t="s">
        <v>189</v>
      </c>
      <c r="AC234" s="518"/>
      <c r="AD234" s="518"/>
      <c r="AE234" s="518" t="s">
        <v>189</v>
      </c>
      <c r="AF234" s="518"/>
      <c r="AG234" s="531" t="s">
        <v>189</v>
      </c>
      <c r="AH234" s="532"/>
      <c r="AI234" s="525" t="s">
        <v>189</v>
      </c>
      <c r="AJ234" s="525"/>
      <c r="AK234" s="518" t="s">
        <v>189</v>
      </c>
      <c r="AL234" s="518"/>
      <c r="AM234" s="518" t="s">
        <v>189</v>
      </c>
      <c r="AN234" s="518"/>
      <c r="AO234" s="518"/>
      <c r="AP234" s="518" t="s">
        <v>189</v>
      </c>
      <c r="AQ234" s="518"/>
      <c r="AR234" s="518" t="s">
        <v>189</v>
      </c>
      <c r="AS234" s="518"/>
      <c r="AT234" s="518" t="s">
        <v>189</v>
      </c>
      <c r="AU234" s="518"/>
      <c r="AV234" s="518" t="s">
        <v>189</v>
      </c>
      <c r="AW234" s="518"/>
      <c r="AX234" s="518" t="s">
        <v>189</v>
      </c>
      <c r="AY234" s="518"/>
      <c r="AZ234" s="518" t="s">
        <v>189</v>
      </c>
      <c r="BA234" s="518"/>
      <c r="BB234" s="525" t="s">
        <v>189</v>
      </c>
      <c r="BC234" s="525"/>
      <c r="BD234" s="518" t="s">
        <v>189</v>
      </c>
      <c r="BE234" s="518"/>
    </row>
    <row r="235" spans="1:57">
      <c r="A235" s="537" t="s">
        <v>399</v>
      </c>
      <c r="B235" s="537"/>
      <c r="C235" s="537"/>
      <c r="D235" s="537"/>
      <c r="E235" s="537"/>
      <c r="F235" s="537"/>
      <c r="G235" s="537"/>
      <c r="H235" s="537"/>
      <c r="I235" s="537"/>
      <c r="J235" s="537"/>
      <c r="K235" s="537"/>
      <c r="L235" s="537"/>
      <c r="M235" s="537"/>
      <c r="N235" s="537"/>
      <c r="O235" s="176">
        <f t="shared" si="3"/>
        <v>228</v>
      </c>
      <c r="P235" s="520" t="s">
        <v>189</v>
      </c>
      <c r="Q235" s="520"/>
      <c r="R235" s="520"/>
      <c r="S235" s="520"/>
      <c r="T235" s="535" t="s">
        <v>189</v>
      </c>
      <c r="U235" s="536"/>
      <c r="V235" s="520" t="s">
        <v>189</v>
      </c>
      <c r="W235" s="520"/>
      <c r="X235" s="520" t="s">
        <v>189</v>
      </c>
      <c r="Y235" s="520"/>
      <c r="Z235" s="520" t="s">
        <v>189</v>
      </c>
      <c r="AA235" s="520"/>
      <c r="AB235" s="520" t="s">
        <v>189</v>
      </c>
      <c r="AC235" s="520"/>
      <c r="AD235" s="520"/>
      <c r="AE235" s="520" t="s">
        <v>189</v>
      </c>
      <c r="AF235" s="520"/>
      <c r="AG235" s="535" t="s">
        <v>189</v>
      </c>
      <c r="AH235" s="536"/>
      <c r="AI235" s="524" t="s">
        <v>189</v>
      </c>
      <c r="AJ235" s="524"/>
      <c r="AK235" s="520" t="s">
        <v>189</v>
      </c>
      <c r="AL235" s="520"/>
      <c r="AM235" s="520" t="s">
        <v>189</v>
      </c>
      <c r="AN235" s="520"/>
      <c r="AO235" s="520"/>
      <c r="AP235" s="520" t="s">
        <v>189</v>
      </c>
      <c r="AQ235" s="520"/>
      <c r="AR235" s="520" t="s">
        <v>189</v>
      </c>
      <c r="AS235" s="520"/>
      <c r="AT235" s="520" t="s">
        <v>189</v>
      </c>
      <c r="AU235" s="520"/>
      <c r="AV235" s="520" t="s">
        <v>189</v>
      </c>
      <c r="AW235" s="520"/>
      <c r="AX235" s="520" t="s">
        <v>189</v>
      </c>
      <c r="AY235" s="520"/>
      <c r="AZ235" s="520" t="s">
        <v>189</v>
      </c>
      <c r="BA235" s="520"/>
      <c r="BB235" s="524" t="s">
        <v>189</v>
      </c>
      <c r="BC235" s="524"/>
      <c r="BD235" s="520" t="s">
        <v>189</v>
      </c>
      <c r="BE235" s="520"/>
    </row>
    <row r="236" spans="1:57">
      <c r="A236" s="537" t="s">
        <v>400</v>
      </c>
      <c r="B236" s="537"/>
      <c r="C236" s="537"/>
      <c r="D236" s="537"/>
      <c r="E236" s="537"/>
      <c r="F236" s="537"/>
      <c r="G236" s="537"/>
      <c r="H236" s="537"/>
      <c r="I236" s="537"/>
      <c r="J236" s="537"/>
      <c r="K236" s="537"/>
      <c r="L236" s="537"/>
      <c r="M236" s="537"/>
      <c r="N236" s="537"/>
      <c r="O236" s="176">
        <f t="shared" si="3"/>
        <v>229</v>
      </c>
      <c r="P236" s="520" t="s">
        <v>189</v>
      </c>
      <c r="Q236" s="520"/>
      <c r="R236" s="520"/>
      <c r="S236" s="520"/>
      <c r="T236" s="535" t="s">
        <v>189</v>
      </c>
      <c r="U236" s="536"/>
      <c r="V236" s="520" t="s">
        <v>189</v>
      </c>
      <c r="W236" s="520"/>
      <c r="X236" s="520" t="s">
        <v>189</v>
      </c>
      <c r="Y236" s="520"/>
      <c r="Z236" s="520" t="s">
        <v>189</v>
      </c>
      <c r="AA236" s="520"/>
      <c r="AB236" s="520" t="s">
        <v>189</v>
      </c>
      <c r="AC236" s="520"/>
      <c r="AD236" s="520"/>
      <c r="AE236" s="520" t="s">
        <v>189</v>
      </c>
      <c r="AF236" s="520"/>
      <c r="AG236" s="535" t="s">
        <v>189</v>
      </c>
      <c r="AH236" s="536"/>
      <c r="AI236" s="524" t="s">
        <v>189</v>
      </c>
      <c r="AJ236" s="524"/>
      <c r="AK236" s="520" t="s">
        <v>189</v>
      </c>
      <c r="AL236" s="520"/>
      <c r="AM236" s="520" t="s">
        <v>189</v>
      </c>
      <c r="AN236" s="520"/>
      <c r="AO236" s="520"/>
      <c r="AP236" s="520" t="s">
        <v>189</v>
      </c>
      <c r="AQ236" s="520"/>
      <c r="AR236" s="520" t="s">
        <v>189</v>
      </c>
      <c r="AS236" s="520"/>
      <c r="AT236" s="520" t="s">
        <v>189</v>
      </c>
      <c r="AU236" s="520"/>
      <c r="AV236" s="520" t="s">
        <v>189</v>
      </c>
      <c r="AW236" s="520"/>
      <c r="AX236" s="520" t="s">
        <v>189</v>
      </c>
      <c r="AY236" s="520"/>
      <c r="AZ236" s="520" t="s">
        <v>189</v>
      </c>
      <c r="BA236" s="520"/>
      <c r="BB236" s="524" t="s">
        <v>189</v>
      </c>
      <c r="BC236" s="524"/>
      <c r="BD236" s="520" t="s">
        <v>189</v>
      </c>
      <c r="BE236" s="520"/>
    </row>
    <row r="237" spans="1:57">
      <c r="A237" s="537" t="s">
        <v>401</v>
      </c>
      <c r="B237" s="537"/>
      <c r="C237" s="537"/>
      <c r="D237" s="537"/>
      <c r="E237" s="537"/>
      <c r="F237" s="537"/>
      <c r="G237" s="537"/>
      <c r="H237" s="537"/>
      <c r="I237" s="537"/>
      <c r="J237" s="537"/>
      <c r="K237" s="537"/>
      <c r="L237" s="537"/>
      <c r="M237" s="537"/>
      <c r="N237" s="537"/>
      <c r="O237" s="176">
        <f t="shared" si="3"/>
        <v>230</v>
      </c>
      <c r="P237" s="520" t="s">
        <v>189</v>
      </c>
      <c r="Q237" s="520"/>
      <c r="R237" s="520"/>
      <c r="S237" s="520"/>
      <c r="T237" s="535" t="s">
        <v>189</v>
      </c>
      <c r="U237" s="536"/>
      <c r="V237" s="520" t="s">
        <v>189</v>
      </c>
      <c r="W237" s="520"/>
      <c r="X237" s="520" t="s">
        <v>189</v>
      </c>
      <c r="Y237" s="520"/>
      <c r="Z237" s="520" t="s">
        <v>189</v>
      </c>
      <c r="AA237" s="520"/>
      <c r="AB237" s="520" t="s">
        <v>189</v>
      </c>
      <c r="AC237" s="520"/>
      <c r="AD237" s="520"/>
      <c r="AE237" s="520" t="s">
        <v>189</v>
      </c>
      <c r="AF237" s="520"/>
      <c r="AG237" s="535" t="s">
        <v>189</v>
      </c>
      <c r="AH237" s="536"/>
      <c r="AI237" s="524" t="s">
        <v>189</v>
      </c>
      <c r="AJ237" s="524"/>
      <c r="AK237" s="520" t="s">
        <v>189</v>
      </c>
      <c r="AL237" s="520"/>
      <c r="AM237" s="520" t="s">
        <v>189</v>
      </c>
      <c r="AN237" s="520"/>
      <c r="AO237" s="520"/>
      <c r="AP237" s="520" t="s">
        <v>189</v>
      </c>
      <c r="AQ237" s="520"/>
      <c r="AR237" s="520" t="s">
        <v>189</v>
      </c>
      <c r="AS237" s="520"/>
      <c r="AT237" s="520" t="s">
        <v>189</v>
      </c>
      <c r="AU237" s="520"/>
      <c r="AV237" s="520" t="s">
        <v>189</v>
      </c>
      <c r="AW237" s="520"/>
      <c r="AX237" s="520" t="s">
        <v>189</v>
      </c>
      <c r="AY237" s="520"/>
      <c r="AZ237" s="520" t="s">
        <v>189</v>
      </c>
      <c r="BA237" s="520"/>
      <c r="BB237" s="524" t="s">
        <v>189</v>
      </c>
      <c r="BC237" s="524"/>
      <c r="BD237" s="520" t="s">
        <v>189</v>
      </c>
      <c r="BE237" s="520"/>
    </row>
    <row r="238" spans="1:57">
      <c r="A238" s="537" t="s">
        <v>402</v>
      </c>
      <c r="B238" s="537"/>
      <c r="C238" s="537"/>
      <c r="D238" s="537"/>
      <c r="E238" s="537"/>
      <c r="F238" s="537"/>
      <c r="G238" s="537"/>
      <c r="H238" s="537"/>
      <c r="I238" s="537"/>
      <c r="J238" s="537"/>
      <c r="K238" s="537"/>
      <c r="L238" s="537"/>
      <c r="M238" s="537"/>
      <c r="N238" s="537"/>
      <c r="O238" s="176">
        <f t="shared" si="3"/>
        <v>231</v>
      </c>
      <c r="P238" s="520" t="s">
        <v>189</v>
      </c>
      <c r="Q238" s="520"/>
      <c r="R238" s="520"/>
      <c r="S238" s="520"/>
      <c r="T238" s="535" t="s">
        <v>189</v>
      </c>
      <c r="U238" s="536"/>
      <c r="V238" s="520" t="s">
        <v>189</v>
      </c>
      <c r="W238" s="520"/>
      <c r="X238" s="520" t="s">
        <v>189</v>
      </c>
      <c r="Y238" s="520"/>
      <c r="Z238" s="520" t="s">
        <v>189</v>
      </c>
      <c r="AA238" s="520"/>
      <c r="AB238" s="520" t="s">
        <v>189</v>
      </c>
      <c r="AC238" s="520"/>
      <c r="AD238" s="520"/>
      <c r="AE238" s="520" t="s">
        <v>189</v>
      </c>
      <c r="AF238" s="520"/>
      <c r="AG238" s="535" t="s">
        <v>189</v>
      </c>
      <c r="AH238" s="536"/>
      <c r="AI238" s="524" t="s">
        <v>189</v>
      </c>
      <c r="AJ238" s="524"/>
      <c r="AK238" s="520" t="s">
        <v>189</v>
      </c>
      <c r="AL238" s="520"/>
      <c r="AM238" s="520" t="s">
        <v>189</v>
      </c>
      <c r="AN238" s="520"/>
      <c r="AO238" s="520"/>
      <c r="AP238" s="520" t="s">
        <v>189</v>
      </c>
      <c r="AQ238" s="520"/>
      <c r="AR238" s="520" t="s">
        <v>189</v>
      </c>
      <c r="AS238" s="520"/>
      <c r="AT238" s="520" t="s">
        <v>189</v>
      </c>
      <c r="AU238" s="520"/>
      <c r="AV238" s="520" t="s">
        <v>189</v>
      </c>
      <c r="AW238" s="520"/>
      <c r="AX238" s="520" t="s">
        <v>189</v>
      </c>
      <c r="AY238" s="520"/>
      <c r="AZ238" s="520" t="s">
        <v>189</v>
      </c>
      <c r="BA238" s="520"/>
      <c r="BB238" s="524" t="s">
        <v>189</v>
      </c>
      <c r="BC238" s="524"/>
      <c r="BD238" s="520" t="s">
        <v>189</v>
      </c>
      <c r="BE238" s="520"/>
    </row>
    <row r="239" spans="1:57">
      <c r="A239" s="537" t="s">
        <v>403</v>
      </c>
      <c r="B239" s="537"/>
      <c r="C239" s="537"/>
      <c r="D239" s="537"/>
      <c r="E239" s="537"/>
      <c r="F239" s="537"/>
      <c r="G239" s="537"/>
      <c r="H239" s="537"/>
      <c r="I239" s="537"/>
      <c r="J239" s="537"/>
      <c r="K239" s="537"/>
      <c r="L239" s="537"/>
      <c r="M239" s="537"/>
      <c r="N239" s="537"/>
      <c r="O239" s="176">
        <f t="shared" si="3"/>
        <v>232</v>
      </c>
      <c r="P239" s="520" t="s">
        <v>189</v>
      </c>
      <c r="Q239" s="520"/>
      <c r="R239" s="520"/>
      <c r="S239" s="520"/>
      <c r="T239" s="535" t="s">
        <v>189</v>
      </c>
      <c r="U239" s="536"/>
      <c r="V239" s="520" t="s">
        <v>189</v>
      </c>
      <c r="W239" s="520"/>
      <c r="X239" s="520" t="s">
        <v>189</v>
      </c>
      <c r="Y239" s="520"/>
      <c r="Z239" s="520" t="s">
        <v>189</v>
      </c>
      <c r="AA239" s="520"/>
      <c r="AB239" s="520" t="s">
        <v>189</v>
      </c>
      <c r="AC239" s="520"/>
      <c r="AD239" s="520"/>
      <c r="AE239" s="520" t="s">
        <v>189</v>
      </c>
      <c r="AF239" s="520"/>
      <c r="AG239" s="535" t="s">
        <v>189</v>
      </c>
      <c r="AH239" s="536"/>
      <c r="AI239" s="524" t="s">
        <v>189</v>
      </c>
      <c r="AJ239" s="524"/>
      <c r="AK239" s="520" t="s">
        <v>189</v>
      </c>
      <c r="AL239" s="520"/>
      <c r="AM239" s="520" t="s">
        <v>189</v>
      </c>
      <c r="AN239" s="520"/>
      <c r="AO239" s="520"/>
      <c r="AP239" s="520" t="s">
        <v>189</v>
      </c>
      <c r="AQ239" s="520"/>
      <c r="AR239" s="520" t="s">
        <v>189</v>
      </c>
      <c r="AS239" s="520"/>
      <c r="AT239" s="520" t="s">
        <v>189</v>
      </c>
      <c r="AU239" s="520"/>
      <c r="AV239" s="520" t="s">
        <v>189</v>
      </c>
      <c r="AW239" s="520"/>
      <c r="AX239" s="520" t="s">
        <v>189</v>
      </c>
      <c r="AY239" s="520"/>
      <c r="AZ239" s="520" t="s">
        <v>189</v>
      </c>
      <c r="BA239" s="520"/>
      <c r="BB239" s="524" t="s">
        <v>189</v>
      </c>
      <c r="BC239" s="524"/>
      <c r="BD239" s="520" t="s">
        <v>189</v>
      </c>
      <c r="BE239" s="520"/>
    </row>
    <row r="240" spans="1:57">
      <c r="A240" s="537" t="s">
        <v>404</v>
      </c>
      <c r="B240" s="537"/>
      <c r="C240" s="537"/>
      <c r="D240" s="537"/>
      <c r="E240" s="537"/>
      <c r="F240" s="537"/>
      <c r="G240" s="537"/>
      <c r="H240" s="537"/>
      <c r="I240" s="537"/>
      <c r="J240" s="537"/>
      <c r="K240" s="537"/>
      <c r="L240" s="537"/>
      <c r="M240" s="537"/>
      <c r="N240" s="537"/>
      <c r="O240" s="176">
        <f t="shared" si="3"/>
        <v>233</v>
      </c>
      <c r="P240" s="520" t="s">
        <v>189</v>
      </c>
      <c r="Q240" s="520"/>
      <c r="R240" s="520"/>
      <c r="S240" s="520"/>
      <c r="T240" s="535" t="s">
        <v>189</v>
      </c>
      <c r="U240" s="536"/>
      <c r="V240" s="520" t="s">
        <v>189</v>
      </c>
      <c r="W240" s="520"/>
      <c r="X240" s="520" t="s">
        <v>189</v>
      </c>
      <c r="Y240" s="520"/>
      <c r="Z240" s="520" t="s">
        <v>189</v>
      </c>
      <c r="AA240" s="520"/>
      <c r="AB240" s="520" t="s">
        <v>189</v>
      </c>
      <c r="AC240" s="520"/>
      <c r="AD240" s="520"/>
      <c r="AE240" s="520" t="s">
        <v>189</v>
      </c>
      <c r="AF240" s="520"/>
      <c r="AG240" s="535" t="s">
        <v>189</v>
      </c>
      <c r="AH240" s="536"/>
      <c r="AI240" s="524" t="s">
        <v>189</v>
      </c>
      <c r="AJ240" s="524"/>
      <c r="AK240" s="520" t="s">
        <v>189</v>
      </c>
      <c r="AL240" s="520"/>
      <c r="AM240" s="520" t="s">
        <v>189</v>
      </c>
      <c r="AN240" s="520"/>
      <c r="AO240" s="520"/>
      <c r="AP240" s="520" t="s">
        <v>189</v>
      </c>
      <c r="AQ240" s="520"/>
      <c r="AR240" s="520" t="s">
        <v>189</v>
      </c>
      <c r="AS240" s="520"/>
      <c r="AT240" s="520" t="s">
        <v>189</v>
      </c>
      <c r="AU240" s="520"/>
      <c r="AV240" s="520" t="s">
        <v>189</v>
      </c>
      <c r="AW240" s="520"/>
      <c r="AX240" s="520" t="s">
        <v>189</v>
      </c>
      <c r="AY240" s="520"/>
      <c r="AZ240" s="520" t="s">
        <v>189</v>
      </c>
      <c r="BA240" s="520"/>
      <c r="BB240" s="524" t="s">
        <v>189</v>
      </c>
      <c r="BC240" s="524"/>
      <c r="BD240" s="520" t="s">
        <v>189</v>
      </c>
      <c r="BE240" s="520"/>
    </row>
    <row r="241" spans="1:57">
      <c r="A241" s="537" t="s">
        <v>405</v>
      </c>
      <c r="B241" s="537"/>
      <c r="C241" s="537"/>
      <c r="D241" s="537"/>
      <c r="E241" s="537"/>
      <c r="F241" s="537"/>
      <c r="G241" s="537"/>
      <c r="H241" s="537"/>
      <c r="I241" s="537"/>
      <c r="J241" s="537"/>
      <c r="K241" s="537"/>
      <c r="L241" s="537"/>
      <c r="M241" s="537"/>
      <c r="N241" s="537"/>
      <c r="O241" s="176">
        <f t="shared" si="3"/>
        <v>234</v>
      </c>
      <c r="P241" s="520" t="s">
        <v>189</v>
      </c>
      <c r="Q241" s="520"/>
      <c r="R241" s="520"/>
      <c r="S241" s="520"/>
      <c r="T241" s="535" t="s">
        <v>189</v>
      </c>
      <c r="U241" s="536"/>
      <c r="V241" s="520" t="s">
        <v>189</v>
      </c>
      <c r="W241" s="520"/>
      <c r="X241" s="520" t="s">
        <v>189</v>
      </c>
      <c r="Y241" s="520"/>
      <c r="Z241" s="520" t="s">
        <v>189</v>
      </c>
      <c r="AA241" s="520"/>
      <c r="AB241" s="520" t="s">
        <v>189</v>
      </c>
      <c r="AC241" s="520"/>
      <c r="AD241" s="520"/>
      <c r="AE241" s="520" t="s">
        <v>189</v>
      </c>
      <c r="AF241" s="520"/>
      <c r="AG241" s="535" t="s">
        <v>189</v>
      </c>
      <c r="AH241" s="536"/>
      <c r="AI241" s="524" t="s">
        <v>189</v>
      </c>
      <c r="AJ241" s="524"/>
      <c r="AK241" s="520" t="s">
        <v>189</v>
      </c>
      <c r="AL241" s="520"/>
      <c r="AM241" s="520" t="s">
        <v>189</v>
      </c>
      <c r="AN241" s="520"/>
      <c r="AO241" s="520"/>
      <c r="AP241" s="520" t="s">
        <v>189</v>
      </c>
      <c r="AQ241" s="520"/>
      <c r="AR241" s="520" t="s">
        <v>189</v>
      </c>
      <c r="AS241" s="520"/>
      <c r="AT241" s="520" t="s">
        <v>189</v>
      </c>
      <c r="AU241" s="520"/>
      <c r="AV241" s="520" t="s">
        <v>189</v>
      </c>
      <c r="AW241" s="520"/>
      <c r="AX241" s="520" t="s">
        <v>189</v>
      </c>
      <c r="AY241" s="520"/>
      <c r="AZ241" s="520" t="s">
        <v>189</v>
      </c>
      <c r="BA241" s="520"/>
      <c r="BB241" s="524" t="s">
        <v>189</v>
      </c>
      <c r="BC241" s="524"/>
      <c r="BD241" s="520" t="s">
        <v>189</v>
      </c>
      <c r="BE241" s="520"/>
    </row>
    <row r="242" spans="1:57">
      <c r="A242" s="537" t="s">
        <v>406</v>
      </c>
      <c r="B242" s="537"/>
      <c r="C242" s="537"/>
      <c r="D242" s="537"/>
      <c r="E242" s="537"/>
      <c r="F242" s="537"/>
      <c r="G242" s="537"/>
      <c r="H242" s="537"/>
      <c r="I242" s="537"/>
      <c r="J242" s="537"/>
      <c r="K242" s="537"/>
      <c r="L242" s="537"/>
      <c r="M242" s="537"/>
      <c r="N242" s="537"/>
      <c r="O242" s="176">
        <f t="shared" si="3"/>
        <v>235</v>
      </c>
      <c r="P242" s="520" t="s">
        <v>189</v>
      </c>
      <c r="Q242" s="520"/>
      <c r="R242" s="520"/>
      <c r="S242" s="520"/>
      <c r="T242" s="535" t="s">
        <v>189</v>
      </c>
      <c r="U242" s="536"/>
      <c r="V242" s="520" t="s">
        <v>189</v>
      </c>
      <c r="W242" s="520"/>
      <c r="X242" s="520" t="s">
        <v>189</v>
      </c>
      <c r="Y242" s="520"/>
      <c r="Z242" s="520" t="s">
        <v>189</v>
      </c>
      <c r="AA242" s="520"/>
      <c r="AB242" s="520" t="s">
        <v>189</v>
      </c>
      <c r="AC242" s="520"/>
      <c r="AD242" s="520"/>
      <c r="AE242" s="520" t="s">
        <v>189</v>
      </c>
      <c r="AF242" s="520"/>
      <c r="AG242" s="535" t="s">
        <v>189</v>
      </c>
      <c r="AH242" s="536"/>
      <c r="AI242" s="524" t="s">
        <v>189</v>
      </c>
      <c r="AJ242" s="524"/>
      <c r="AK242" s="520" t="s">
        <v>189</v>
      </c>
      <c r="AL242" s="520"/>
      <c r="AM242" s="520" t="s">
        <v>189</v>
      </c>
      <c r="AN242" s="520"/>
      <c r="AO242" s="520"/>
      <c r="AP242" s="520" t="s">
        <v>189</v>
      </c>
      <c r="AQ242" s="520"/>
      <c r="AR242" s="520" t="s">
        <v>189</v>
      </c>
      <c r="AS242" s="520"/>
      <c r="AT242" s="520" t="s">
        <v>189</v>
      </c>
      <c r="AU242" s="520"/>
      <c r="AV242" s="520" t="s">
        <v>189</v>
      </c>
      <c r="AW242" s="520"/>
      <c r="AX242" s="520" t="s">
        <v>189</v>
      </c>
      <c r="AY242" s="520"/>
      <c r="AZ242" s="520" t="s">
        <v>189</v>
      </c>
      <c r="BA242" s="520"/>
      <c r="BB242" s="524" t="s">
        <v>189</v>
      </c>
      <c r="BC242" s="524"/>
      <c r="BD242" s="520" t="s">
        <v>189</v>
      </c>
      <c r="BE242" s="520"/>
    </row>
    <row r="243" spans="1:57">
      <c r="A243" s="537" t="s">
        <v>407</v>
      </c>
      <c r="B243" s="537"/>
      <c r="C243" s="537"/>
      <c r="D243" s="537"/>
      <c r="E243" s="537"/>
      <c r="F243" s="537"/>
      <c r="G243" s="537"/>
      <c r="H243" s="537"/>
      <c r="I243" s="537"/>
      <c r="J243" s="537"/>
      <c r="K243" s="537"/>
      <c r="L243" s="537"/>
      <c r="M243" s="537"/>
      <c r="N243" s="537"/>
      <c r="O243" s="176">
        <f t="shared" si="3"/>
        <v>236</v>
      </c>
      <c r="P243" s="520" t="s">
        <v>189</v>
      </c>
      <c r="Q243" s="520"/>
      <c r="R243" s="520"/>
      <c r="S243" s="520"/>
      <c r="T243" s="535" t="s">
        <v>189</v>
      </c>
      <c r="U243" s="536"/>
      <c r="V243" s="520" t="s">
        <v>189</v>
      </c>
      <c r="W243" s="520"/>
      <c r="X243" s="520" t="s">
        <v>189</v>
      </c>
      <c r="Y243" s="520"/>
      <c r="Z243" s="520" t="s">
        <v>189</v>
      </c>
      <c r="AA243" s="520"/>
      <c r="AB243" s="520" t="s">
        <v>189</v>
      </c>
      <c r="AC243" s="520"/>
      <c r="AD243" s="520"/>
      <c r="AE243" s="520" t="s">
        <v>189</v>
      </c>
      <c r="AF243" s="520"/>
      <c r="AG243" s="535" t="s">
        <v>189</v>
      </c>
      <c r="AH243" s="536"/>
      <c r="AI243" s="524" t="s">
        <v>189</v>
      </c>
      <c r="AJ243" s="524"/>
      <c r="AK243" s="520" t="s">
        <v>189</v>
      </c>
      <c r="AL243" s="520"/>
      <c r="AM243" s="520" t="s">
        <v>189</v>
      </c>
      <c r="AN243" s="520"/>
      <c r="AO243" s="520"/>
      <c r="AP243" s="520" t="s">
        <v>189</v>
      </c>
      <c r="AQ243" s="520"/>
      <c r="AR243" s="520" t="s">
        <v>189</v>
      </c>
      <c r="AS243" s="520"/>
      <c r="AT243" s="520" t="s">
        <v>189</v>
      </c>
      <c r="AU243" s="520"/>
      <c r="AV243" s="520" t="s">
        <v>189</v>
      </c>
      <c r="AW243" s="520"/>
      <c r="AX243" s="520" t="s">
        <v>189</v>
      </c>
      <c r="AY243" s="520"/>
      <c r="AZ243" s="520" t="s">
        <v>189</v>
      </c>
      <c r="BA243" s="520"/>
      <c r="BB243" s="524" t="s">
        <v>189</v>
      </c>
      <c r="BC243" s="524"/>
      <c r="BD243" s="520" t="s">
        <v>189</v>
      </c>
      <c r="BE243" s="520"/>
    </row>
    <row r="244" spans="1:57">
      <c r="A244" s="537" t="s">
        <v>408</v>
      </c>
      <c r="B244" s="537"/>
      <c r="C244" s="537"/>
      <c r="D244" s="537"/>
      <c r="E244" s="537"/>
      <c r="F244" s="537"/>
      <c r="G244" s="537"/>
      <c r="H244" s="537"/>
      <c r="I244" s="537"/>
      <c r="J244" s="537"/>
      <c r="K244" s="537"/>
      <c r="L244" s="537"/>
      <c r="M244" s="537"/>
      <c r="N244" s="537"/>
      <c r="O244" s="176">
        <f t="shared" si="3"/>
        <v>237</v>
      </c>
      <c r="P244" s="520" t="s">
        <v>189</v>
      </c>
      <c r="Q244" s="520"/>
      <c r="R244" s="520"/>
      <c r="S244" s="520"/>
      <c r="T244" s="535" t="s">
        <v>189</v>
      </c>
      <c r="U244" s="536"/>
      <c r="V244" s="520" t="s">
        <v>189</v>
      </c>
      <c r="W244" s="520"/>
      <c r="X244" s="520" t="s">
        <v>189</v>
      </c>
      <c r="Y244" s="520"/>
      <c r="Z244" s="520" t="s">
        <v>189</v>
      </c>
      <c r="AA244" s="520"/>
      <c r="AB244" s="520" t="s">
        <v>189</v>
      </c>
      <c r="AC244" s="520"/>
      <c r="AD244" s="520"/>
      <c r="AE244" s="520" t="s">
        <v>189</v>
      </c>
      <c r="AF244" s="520"/>
      <c r="AG244" s="535" t="s">
        <v>189</v>
      </c>
      <c r="AH244" s="536"/>
      <c r="AI244" s="524" t="s">
        <v>189</v>
      </c>
      <c r="AJ244" s="524"/>
      <c r="AK244" s="520" t="s">
        <v>189</v>
      </c>
      <c r="AL244" s="520"/>
      <c r="AM244" s="520" t="s">
        <v>189</v>
      </c>
      <c r="AN244" s="520"/>
      <c r="AO244" s="520"/>
      <c r="AP244" s="520" t="s">
        <v>189</v>
      </c>
      <c r="AQ244" s="520"/>
      <c r="AR244" s="520" t="s">
        <v>189</v>
      </c>
      <c r="AS244" s="520"/>
      <c r="AT244" s="520" t="s">
        <v>189</v>
      </c>
      <c r="AU244" s="520"/>
      <c r="AV244" s="520" t="s">
        <v>189</v>
      </c>
      <c r="AW244" s="520"/>
      <c r="AX244" s="520" t="s">
        <v>189</v>
      </c>
      <c r="AY244" s="520"/>
      <c r="AZ244" s="520" t="s">
        <v>189</v>
      </c>
      <c r="BA244" s="520"/>
      <c r="BB244" s="524" t="s">
        <v>189</v>
      </c>
      <c r="BC244" s="524"/>
      <c r="BD244" s="520" t="s">
        <v>189</v>
      </c>
      <c r="BE244" s="520"/>
    </row>
    <row r="245" spans="1:57">
      <c r="A245" s="538" t="s">
        <v>586</v>
      </c>
      <c r="B245" s="538"/>
      <c r="C245" s="538"/>
      <c r="D245" s="538"/>
      <c r="E245" s="538"/>
      <c r="F245" s="538"/>
      <c r="G245" s="538"/>
      <c r="H245" s="538"/>
      <c r="I245" s="538"/>
      <c r="J245" s="538"/>
      <c r="K245" s="538"/>
      <c r="L245" s="538"/>
      <c r="M245" s="538"/>
      <c r="N245" s="538"/>
      <c r="O245" s="176">
        <f t="shared" si="3"/>
        <v>238</v>
      </c>
      <c r="P245" s="520" t="s">
        <v>189</v>
      </c>
      <c r="Q245" s="520"/>
      <c r="R245" s="520"/>
      <c r="S245" s="520"/>
      <c r="T245" s="535" t="s">
        <v>189</v>
      </c>
      <c r="U245" s="536"/>
      <c r="V245" s="520" t="s">
        <v>189</v>
      </c>
      <c r="W245" s="520"/>
      <c r="X245" s="520" t="s">
        <v>189</v>
      </c>
      <c r="Y245" s="520"/>
      <c r="Z245" s="520" t="s">
        <v>189</v>
      </c>
      <c r="AA245" s="520"/>
      <c r="AB245" s="520" t="s">
        <v>189</v>
      </c>
      <c r="AC245" s="520"/>
      <c r="AD245" s="520"/>
      <c r="AE245" s="520" t="s">
        <v>189</v>
      </c>
      <c r="AF245" s="520"/>
      <c r="AG245" s="535" t="s">
        <v>189</v>
      </c>
      <c r="AH245" s="536"/>
      <c r="AI245" s="524" t="s">
        <v>189</v>
      </c>
      <c r="AJ245" s="524"/>
      <c r="AK245" s="520" t="s">
        <v>189</v>
      </c>
      <c r="AL245" s="520"/>
      <c r="AM245" s="520" t="s">
        <v>189</v>
      </c>
      <c r="AN245" s="520"/>
      <c r="AO245" s="520"/>
      <c r="AP245" s="520" t="s">
        <v>189</v>
      </c>
      <c r="AQ245" s="520"/>
      <c r="AR245" s="520" t="s">
        <v>189</v>
      </c>
      <c r="AS245" s="520"/>
      <c r="AT245" s="520" t="s">
        <v>189</v>
      </c>
      <c r="AU245" s="520"/>
      <c r="AV245" s="520" t="s">
        <v>189</v>
      </c>
      <c r="AW245" s="520"/>
      <c r="AX245" s="520" t="s">
        <v>189</v>
      </c>
      <c r="AY245" s="520"/>
      <c r="AZ245" s="520" t="s">
        <v>189</v>
      </c>
      <c r="BA245" s="520"/>
      <c r="BB245" s="524" t="s">
        <v>189</v>
      </c>
      <c r="BC245" s="524"/>
      <c r="BD245" s="520" t="s">
        <v>189</v>
      </c>
      <c r="BE245" s="520"/>
    </row>
    <row r="246" spans="1:57">
      <c r="A246" s="537" t="s">
        <v>409</v>
      </c>
      <c r="B246" s="537"/>
      <c r="C246" s="537"/>
      <c r="D246" s="537"/>
      <c r="E246" s="537"/>
      <c r="F246" s="537"/>
      <c r="G246" s="537"/>
      <c r="H246" s="537"/>
      <c r="I246" s="537"/>
      <c r="J246" s="537"/>
      <c r="K246" s="537"/>
      <c r="L246" s="537"/>
      <c r="M246" s="537"/>
      <c r="N246" s="537"/>
      <c r="O246" s="176">
        <f t="shared" si="3"/>
        <v>239</v>
      </c>
      <c r="P246" s="520" t="s">
        <v>189</v>
      </c>
      <c r="Q246" s="520"/>
      <c r="R246" s="520"/>
      <c r="S246" s="520"/>
      <c r="T246" s="535" t="s">
        <v>189</v>
      </c>
      <c r="U246" s="536"/>
      <c r="V246" s="520" t="s">
        <v>189</v>
      </c>
      <c r="W246" s="520"/>
      <c r="X246" s="520" t="s">
        <v>189</v>
      </c>
      <c r="Y246" s="520"/>
      <c r="Z246" s="520" t="s">
        <v>189</v>
      </c>
      <c r="AA246" s="520"/>
      <c r="AB246" s="520" t="s">
        <v>189</v>
      </c>
      <c r="AC246" s="520"/>
      <c r="AD246" s="520"/>
      <c r="AE246" s="520" t="s">
        <v>189</v>
      </c>
      <c r="AF246" s="520"/>
      <c r="AG246" s="535" t="s">
        <v>189</v>
      </c>
      <c r="AH246" s="536"/>
      <c r="AI246" s="524" t="s">
        <v>189</v>
      </c>
      <c r="AJ246" s="524"/>
      <c r="AK246" s="520" t="s">
        <v>189</v>
      </c>
      <c r="AL246" s="520"/>
      <c r="AM246" s="520" t="s">
        <v>189</v>
      </c>
      <c r="AN246" s="520"/>
      <c r="AO246" s="520"/>
      <c r="AP246" s="520" t="s">
        <v>189</v>
      </c>
      <c r="AQ246" s="520"/>
      <c r="AR246" s="520" t="s">
        <v>189</v>
      </c>
      <c r="AS246" s="520"/>
      <c r="AT246" s="520" t="s">
        <v>189</v>
      </c>
      <c r="AU246" s="520"/>
      <c r="AV246" s="520" t="s">
        <v>189</v>
      </c>
      <c r="AW246" s="520"/>
      <c r="AX246" s="520" t="s">
        <v>189</v>
      </c>
      <c r="AY246" s="520"/>
      <c r="AZ246" s="520" t="s">
        <v>189</v>
      </c>
      <c r="BA246" s="520"/>
      <c r="BB246" s="524" t="s">
        <v>189</v>
      </c>
      <c r="BC246" s="524"/>
      <c r="BD246" s="520" t="s">
        <v>189</v>
      </c>
      <c r="BE246" s="520"/>
    </row>
    <row r="247" spans="1:57">
      <c r="A247" s="534" t="s">
        <v>587</v>
      </c>
      <c r="B247" s="534"/>
      <c r="C247" s="534"/>
      <c r="D247" s="534"/>
      <c r="E247" s="534"/>
      <c r="F247" s="534"/>
      <c r="G247" s="534"/>
      <c r="H247" s="534"/>
      <c r="I247" s="534"/>
      <c r="J247" s="534"/>
      <c r="K247" s="534"/>
      <c r="L247" s="534"/>
      <c r="M247" s="534"/>
      <c r="N247" s="534"/>
      <c r="O247" s="177">
        <f t="shared" si="3"/>
        <v>240</v>
      </c>
      <c r="P247" s="518" t="s">
        <v>189</v>
      </c>
      <c r="Q247" s="518"/>
      <c r="R247" s="518"/>
      <c r="S247" s="518"/>
      <c r="T247" s="531" t="s">
        <v>189</v>
      </c>
      <c r="U247" s="532"/>
      <c r="V247" s="518" t="s">
        <v>189</v>
      </c>
      <c r="W247" s="518"/>
      <c r="X247" s="518" t="s">
        <v>189</v>
      </c>
      <c r="Y247" s="518"/>
      <c r="Z247" s="518" t="s">
        <v>189</v>
      </c>
      <c r="AA247" s="518"/>
      <c r="AB247" s="518" t="s">
        <v>189</v>
      </c>
      <c r="AC247" s="518"/>
      <c r="AD247" s="518"/>
      <c r="AE247" s="518" t="s">
        <v>189</v>
      </c>
      <c r="AF247" s="518"/>
      <c r="AG247" s="531" t="s">
        <v>189</v>
      </c>
      <c r="AH247" s="532"/>
      <c r="AI247" s="525" t="s">
        <v>189</v>
      </c>
      <c r="AJ247" s="525"/>
      <c r="AK247" s="518" t="s">
        <v>189</v>
      </c>
      <c r="AL247" s="518"/>
      <c r="AM247" s="518" t="s">
        <v>189</v>
      </c>
      <c r="AN247" s="518"/>
      <c r="AO247" s="518"/>
      <c r="AP247" s="518" t="s">
        <v>189</v>
      </c>
      <c r="AQ247" s="518"/>
      <c r="AR247" s="518" t="s">
        <v>189</v>
      </c>
      <c r="AS247" s="518"/>
      <c r="AT247" s="518" t="s">
        <v>189</v>
      </c>
      <c r="AU247" s="518"/>
      <c r="AV247" s="518" t="s">
        <v>189</v>
      </c>
      <c r="AW247" s="518"/>
      <c r="AX247" s="518" t="s">
        <v>189</v>
      </c>
      <c r="AY247" s="518"/>
      <c r="AZ247" s="518" t="s">
        <v>189</v>
      </c>
      <c r="BA247" s="518"/>
      <c r="BB247" s="525" t="s">
        <v>189</v>
      </c>
      <c r="BC247" s="525"/>
      <c r="BD247" s="518" t="s">
        <v>189</v>
      </c>
      <c r="BE247" s="518"/>
    </row>
    <row r="248" spans="1:57">
      <c r="A248" s="537" t="s">
        <v>410</v>
      </c>
      <c r="B248" s="537"/>
      <c r="C248" s="537"/>
      <c r="D248" s="537"/>
      <c r="E248" s="537"/>
      <c r="F248" s="537"/>
      <c r="G248" s="537"/>
      <c r="H248" s="537"/>
      <c r="I248" s="537"/>
      <c r="J248" s="537"/>
      <c r="K248" s="537"/>
      <c r="L248" s="537"/>
      <c r="M248" s="537"/>
      <c r="N248" s="537"/>
      <c r="O248" s="176">
        <f t="shared" si="3"/>
        <v>241</v>
      </c>
      <c r="P248" s="520" t="s">
        <v>189</v>
      </c>
      <c r="Q248" s="520"/>
      <c r="R248" s="520"/>
      <c r="S248" s="520"/>
      <c r="T248" s="535" t="s">
        <v>189</v>
      </c>
      <c r="U248" s="536"/>
      <c r="V248" s="520" t="s">
        <v>189</v>
      </c>
      <c r="W248" s="520"/>
      <c r="X248" s="520" t="s">
        <v>189</v>
      </c>
      <c r="Y248" s="520"/>
      <c r="Z248" s="520" t="s">
        <v>189</v>
      </c>
      <c r="AA248" s="520"/>
      <c r="AB248" s="520" t="s">
        <v>189</v>
      </c>
      <c r="AC248" s="520"/>
      <c r="AD248" s="520"/>
      <c r="AE248" s="520" t="s">
        <v>189</v>
      </c>
      <c r="AF248" s="520"/>
      <c r="AG248" s="535" t="s">
        <v>189</v>
      </c>
      <c r="AH248" s="536"/>
      <c r="AI248" s="524" t="s">
        <v>189</v>
      </c>
      <c r="AJ248" s="524"/>
      <c r="AK248" s="520" t="s">
        <v>189</v>
      </c>
      <c r="AL248" s="520"/>
      <c r="AM248" s="520" t="s">
        <v>189</v>
      </c>
      <c r="AN248" s="520"/>
      <c r="AO248" s="520"/>
      <c r="AP248" s="520" t="s">
        <v>189</v>
      </c>
      <c r="AQ248" s="520"/>
      <c r="AR248" s="520" t="s">
        <v>189</v>
      </c>
      <c r="AS248" s="520"/>
      <c r="AT248" s="520" t="s">
        <v>189</v>
      </c>
      <c r="AU248" s="520"/>
      <c r="AV248" s="520" t="s">
        <v>189</v>
      </c>
      <c r="AW248" s="520"/>
      <c r="AX248" s="520" t="s">
        <v>189</v>
      </c>
      <c r="AY248" s="520"/>
      <c r="AZ248" s="520" t="s">
        <v>189</v>
      </c>
      <c r="BA248" s="520"/>
      <c r="BB248" s="524" t="s">
        <v>189</v>
      </c>
      <c r="BC248" s="524"/>
      <c r="BD248" s="520" t="s">
        <v>189</v>
      </c>
      <c r="BE248" s="520"/>
    </row>
    <row r="249" spans="1:57">
      <c r="A249" s="537" t="s">
        <v>411</v>
      </c>
      <c r="B249" s="537"/>
      <c r="C249" s="537"/>
      <c r="D249" s="537"/>
      <c r="E249" s="537"/>
      <c r="F249" s="537"/>
      <c r="G249" s="537"/>
      <c r="H249" s="537"/>
      <c r="I249" s="537"/>
      <c r="J249" s="537"/>
      <c r="K249" s="537"/>
      <c r="L249" s="537"/>
      <c r="M249" s="537"/>
      <c r="N249" s="537"/>
      <c r="O249" s="176">
        <f t="shared" si="3"/>
        <v>242</v>
      </c>
      <c r="P249" s="520" t="s">
        <v>189</v>
      </c>
      <c r="Q249" s="520"/>
      <c r="R249" s="520"/>
      <c r="S249" s="520"/>
      <c r="T249" s="535" t="s">
        <v>189</v>
      </c>
      <c r="U249" s="536"/>
      <c r="V249" s="520" t="s">
        <v>189</v>
      </c>
      <c r="W249" s="520"/>
      <c r="X249" s="520" t="s">
        <v>189</v>
      </c>
      <c r="Y249" s="520"/>
      <c r="Z249" s="520" t="s">
        <v>189</v>
      </c>
      <c r="AA249" s="520"/>
      <c r="AB249" s="520" t="s">
        <v>189</v>
      </c>
      <c r="AC249" s="520"/>
      <c r="AD249" s="520"/>
      <c r="AE249" s="520" t="s">
        <v>189</v>
      </c>
      <c r="AF249" s="520"/>
      <c r="AG249" s="535" t="s">
        <v>189</v>
      </c>
      <c r="AH249" s="536"/>
      <c r="AI249" s="524" t="s">
        <v>189</v>
      </c>
      <c r="AJ249" s="524"/>
      <c r="AK249" s="520" t="s">
        <v>189</v>
      </c>
      <c r="AL249" s="520"/>
      <c r="AM249" s="520" t="s">
        <v>189</v>
      </c>
      <c r="AN249" s="520"/>
      <c r="AO249" s="520"/>
      <c r="AP249" s="520" t="s">
        <v>189</v>
      </c>
      <c r="AQ249" s="520"/>
      <c r="AR249" s="520" t="s">
        <v>189</v>
      </c>
      <c r="AS249" s="520"/>
      <c r="AT249" s="520" t="s">
        <v>189</v>
      </c>
      <c r="AU249" s="520"/>
      <c r="AV249" s="520" t="s">
        <v>189</v>
      </c>
      <c r="AW249" s="520"/>
      <c r="AX249" s="520" t="s">
        <v>189</v>
      </c>
      <c r="AY249" s="520"/>
      <c r="AZ249" s="520" t="s">
        <v>189</v>
      </c>
      <c r="BA249" s="520"/>
      <c r="BB249" s="524" t="s">
        <v>189</v>
      </c>
      <c r="BC249" s="524"/>
      <c r="BD249" s="520" t="s">
        <v>189</v>
      </c>
      <c r="BE249" s="520"/>
    </row>
    <row r="250" spans="1:57">
      <c r="A250" s="537" t="s">
        <v>412</v>
      </c>
      <c r="B250" s="537"/>
      <c r="C250" s="537"/>
      <c r="D250" s="537"/>
      <c r="E250" s="537"/>
      <c r="F250" s="537"/>
      <c r="G250" s="537"/>
      <c r="H250" s="537"/>
      <c r="I250" s="537"/>
      <c r="J250" s="537"/>
      <c r="K250" s="537"/>
      <c r="L250" s="537"/>
      <c r="M250" s="537"/>
      <c r="N250" s="537"/>
      <c r="O250" s="176">
        <f t="shared" si="3"/>
        <v>243</v>
      </c>
      <c r="P250" s="520" t="s">
        <v>189</v>
      </c>
      <c r="Q250" s="520"/>
      <c r="R250" s="520"/>
      <c r="S250" s="520"/>
      <c r="T250" s="535" t="s">
        <v>189</v>
      </c>
      <c r="U250" s="536"/>
      <c r="V250" s="520" t="s">
        <v>189</v>
      </c>
      <c r="W250" s="520"/>
      <c r="X250" s="520" t="s">
        <v>189</v>
      </c>
      <c r="Y250" s="520"/>
      <c r="Z250" s="520" t="s">
        <v>189</v>
      </c>
      <c r="AA250" s="520"/>
      <c r="AB250" s="520" t="s">
        <v>189</v>
      </c>
      <c r="AC250" s="520"/>
      <c r="AD250" s="520"/>
      <c r="AE250" s="520" t="s">
        <v>189</v>
      </c>
      <c r="AF250" s="520"/>
      <c r="AG250" s="535" t="s">
        <v>189</v>
      </c>
      <c r="AH250" s="536"/>
      <c r="AI250" s="524" t="s">
        <v>189</v>
      </c>
      <c r="AJ250" s="524"/>
      <c r="AK250" s="520" t="s">
        <v>189</v>
      </c>
      <c r="AL250" s="520"/>
      <c r="AM250" s="520" t="s">
        <v>189</v>
      </c>
      <c r="AN250" s="520"/>
      <c r="AO250" s="520"/>
      <c r="AP250" s="520" t="s">
        <v>189</v>
      </c>
      <c r="AQ250" s="520"/>
      <c r="AR250" s="520" t="s">
        <v>189</v>
      </c>
      <c r="AS250" s="520"/>
      <c r="AT250" s="520" t="s">
        <v>189</v>
      </c>
      <c r="AU250" s="520"/>
      <c r="AV250" s="520" t="s">
        <v>189</v>
      </c>
      <c r="AW250" s="520"/>
      <c r="AX250" s="520" t="s">
        <v>189</v>
      </c>
      <c r="AY250" s="520"/>
      <c r="AZ250" s="520" t="s">
        <v>189</v>
      </c>
      <c r="BA250" s="520"/>
      <c r="BB250" s="524" t="s">
        <v>189</v>
      </c>
      <c r="BC250" s="524"/>
      <c r="BD250" s="520" t="s">
        <v>189</v>
      </c>
      <c r="BE250" s="520"/>
    </row>
    <row r="251" spans="1:57">
      <c r="A251" s="537" t="s">
        <v>413</v>
      </c>
      <c r="B251" s="537"/>
      <c r="C251" s="537"/>
      <c r="D251" s="537"/>
      <c r="E251" s="537"/>
      <c r="F251" s="537"/>
      <c r="G251" s="537"/>
      <c r="H251" s="537"/>
      <c r="I251" s="537"/>
      <c r="J251" s="537"/>
      <c r="K251" s="537"/>
      <c r="L251" s="537"/>
      <c r="M251" s="537"/>
      <c r="N251" s="537"/>
      <c r="O251" s="176">
        <f t="shared" si="3"/>
        <v>244</v>
      </c>
      <c r="P251" s="520" t="s">
        <v>189</v>
      </c>
      <c r="Q251" s="520"/>
      <c r="R251" s="520"/>
      <c r="S251" s="520"/>
      <c r="T251" s="535" t="s">
        <v>189</v>
      </c>
      <c r="U251" s="536"/>
      <c r="V251" s="520" t="s">
        <v>189</v>
      </c>
      <c r="W251" s="520"/>
      <c r="X251" s="520" t="s">
        <v>189</v>
      </c>
      <c r="Y251" s="520"/>
      <c r="Z251" s="520" t="s">
        <v>189</v>
      </c>
      <c r="AA251" s="520"/>
      <c r="AB251" s="520" t="s">
        <v>189</v>
      </c>
      <c r="AC251" s="520"/>
      <c r="AD251" s="520"/>
      <c r="AE251" s="520" t="s">
        <v>189</v>
      </c>
      <c r="AF251" s="520"/>
      <c r="AG251" s="535" t="s">
        <v>189</v>
      </c>
      <c r="AH251" s="536"/>
      <c r="AI251" s="524" t="s">
        <v>189</v>
      </c>
      <c r="AJ251" s="524"/>
      <c r="AK251" s="520" t="s">
        <v>189</v>
      </c>
      <c r="AL251" s="520"/>
      <c r="AM251" s="520" t="s">
        <v>189</v>
      </c>
      <c r="AN251" s="520"/>
      <c r="AO251" s="520"/>
      <c r="AP251" s="520" t="s">
        <v>189</v>
      </c>
      <c r="AQ251" s="520"/>
      <c r="AR251" s="520" t="s">
        <v>189</v>
      </c>
      <c r="AS251" s="520"/>
      <c r="AT251" s="520" t="s">
        <v>189</v>
      </c>
      <c r="AU251" s="520"/>
      <c r="AV251" s="520" t="s">
        <v>189</v>
      </c>
      <c r="AW251" s="520"/>
      <c r="AX251" s="520" t="s">
        <v>189</v>
      </c>
      <c r="AY251" s="520"/>
      <c r="AZ251" s="520" t="s">
        <v>189</v>
      </c>
      <c r="BA251" s="520"/>
      <c r="BB251" s="524" t="s">
        <v>189</v>
      </c>
      <c r="BC251" s="524"/>
      <c r="BD251" s="520" t="s">
        <v>189</v>
      </c>
      <c r="BE251" s="520"/>
    </row>
    <row r="252" spans="1:57">
      <c r="A252" s="537" t="s">
        <v>414</v>
      </c>
      <c r="B252" s="537"/>
      <c r="C252" s="537"/>
      <c r="D252" s="537"/>
      <c r="E252" s="537"/>
      <c r="F252" s="537"/>
      <c r="G252" s="537"/>
      <c r="H252" s="537"/>
      <c r="I252" s="537"/>
      <c r="J252" s="537"/>
      <c r="K252" s="537"/>
      <c r="L252" s="537"/>
      <c r="M252" s="537"/>
      <c r="N252" s="537"/>
      <c r="O252" s="176">
        <f t="shared" si="3"/>
        <v>245</v>
      </c>
      <c r="P252" s="520" t="s">
        <v>189</v>
      </c>
      <c r="Q252" s="520"/>
      <c r="R252" s="520"/>
      <c r="S252" s="520"/>
      <c r="T252" s="535" t="s">
        <v>189</v>
      </c>
      <c r="U252" s="536"/>
      <c r="V252" s="520" t="s">
        <v>189</v>
      </c>
      <c r="W252" s="520"/>
      <c r="X252" s="520" t="s">
        <v>189</v>
      </c>
      <c r="Y252" s="520"/>
      <c r="Z252" s="520" t="s">
        <v>189</v>
      </c>
      <c r="AA252" s="520"/>
      <c r="AB252" s="520" t="s">
        <v>189</v>
      </c>
      <c r="AC252" s="520"/>
      <c r="AD252" s="520"/>
      <c r="AE252" s="520" t="s">
        <v>189</v>
      </c>
      <c r="AF252" s="520"/>
      <c r="AG252" s="535" t="s">
        <v>189</v>
      </c>
      <c r="AH252" s="536"/>
      <c r="AI252" s="524" t="s">
        <v>189</v>
      </c>
      <c r="AJ252" s="524"/>
      <c r="AK252" s="520" t="s">
        <v>189</v>
      </c>
      <c r="AL252" s="520"/>
      <c r="AM252" s="520" t="s">
        <v>189</v>
      </c>
      <c r="AN252" s="520"/>
      <c r="AO252" s="520"/>
      <c r="AP252" s="520" t="s">
        <v>189</v>
      </c>
      <c r="AQ252" s="520"/>
      <c r="AR252" s="520" t="s">
        <v>189</v>
      </c>
      <c r="AS252" s="520"/>
      <c r="AT252" s="520" t="s">
        <v>189</v>
      </c>
      <c r="AU252" s="520"/>
      <c r="AV252" s="520" t="s">
        <v>189</v>
      </c>
      <c r="AW252" s="520"/>
      <c r="AX252" s="520" t="s">
        <v>189</v>
      </c>
      <c r="AY252" s="520"/>
      <c r="AZ252" s="520" t="s">
        <v>189</v>
      </c>
      <c r="BA252" s="520"/>
      <c r="BB252" s="524" t="s">
        <v>189</v>
      </c>
      <c r="BC252" s="524"/>
      <c r="BD252" s="520" t="s">
        <v>189</v>
      </c>
      <c r="BE252" s="520"/>
    </row>
    <row r="253" spans="1:57">
      <c r="A253" s="537" t="s">
        <v>415</v>
      </c>
      <c r="B253" s="537"/>
      <c r="C253" s="537"/>
      <c r="D253" s="537"/>
      <c r="E253" s="537"/>
      <c r="F253" s="537"/>
      <c r="G253" s="537"/>
      <c r="H253" s="537"/>
      <c r="I253" s="537"/>
      <c r="J253" s="537"/>
      <c r="K253" s="537"/>
      <c r="L253" s="537"/>
      <c r="M253" s="537"/>
      <c r="N253" s="537"/>
      <c r="O253" s="176">
        <f t="shared" si="3"/>
        <v>246</v>
      </c>
      <c r="P253" s="520" t="s">
        <v>189</v>
      </c>
      <c r="Q253" s="520"/>
      <c r="R253" s="520"/>
      <c r="S253" s="520"/>
      <c r="T253" s="535" t="s">
        <v>189</v>
      </c>
      <c r="U253" s="536"/>
      <c r="V253" s="520" t="s">
        <v>189</v>
      </c>
      <c r="W253" s="520"/>
      <c r="X253" s="520" t="s">
        <v>189</v>
      </c>
      <c r="Y253" s="520"/>
      <c r="Z253" s="520" t="s">
        <v>189</v>
      </c>
      <c r="AA253" s="520"/>
      <c r="AB253" s="520" t="s">
        <v>189</v>
      </c>
      <c r="AC253" s="520"/>
      <c r="AD253" s="520"/>
      <c r="AE253" s="520" t="s">
        <v>189</v>
      </c>
      <c r="AF253" s="520"/>
      <c r="AG253" s="535" t="s">
        <v>189</v>
      </c>
      <c r="AH253" s="536"/>
      <c r="AI253" s="524" t="s">
        <v>189</v>
      </c>
      <c r="AJ253" s="524"/>
      <c r="AK253" s="520" t="s">
        <v>189</v>
      </c>
      <c r="AL253" s="520"/>
      <c r="AM253" s="520" t="s">
        <v>189</v>
      </c>
      <c r="AN253" s="520"/>
      <c r="AO253" s="520"/>
      <c r="AP253" s="520" t="s">
        <v>189</v>
      </c>
      <c r="AQ253" s="520"/>
      <c r="AR253" s="520" t="s">
        <v>189</v>
      </c>
      <c r="AS253" s="520"/>
      <c r="AT253" s="520" t="s">
        <v>189</v>
      </c>
      <c r="AU253" s="520"/>
      <c r="AV253" s="520" t="s">
        <v>189</v>
      </c>
      <c r="AW253" s="520"/>
      <c r="AX253" s="520" t="s">
        <v>189</v>
      </c>
      <c r="AY253" s="520"/>
      <c r="AZ253" s="520" t="s">
        <v>189</v>
      </c>
      <c r="BA253" s="520"/>
      <c r="BB253" s="524" t="s">
        <v>189</v>
      </c>
      <c r="BC253" s="524"/>
      <c r="BD253" s="520" t="s">
        <v>189</v>
      </c>
      <c r="BE253" s="520"/>
    </row>
    <row r="254" spans="1:57">
      <c r="A254" s="537" t="s">
        <v>416</v>
      </c>
      <c r="B254" s="537"/>
      <c r="C254" s="537"/>
      <c r="D254" s="537"/>
      <c r="E254" s="537"/>
      <c r="F254" s="537"/>
      <c r="G254" s="537"/>
      <c r="H254" s="537"/>
      <c r="I254" s="537"/>
      <c r="J254" s="537"/>
      <c r="K254" s="537"/>
      <c r="L254" s="537"/>
      <c r="M254" s="537"/>
      <c r="N254" s="537"/>
      <c r="O254" s="176">
        <f t="shared" si="3"/>
        <v>247</v>
      </c>
      <c r="P254" s="520" t="s">
        <v>189</v>
      </c>
      <c r="Q254" s="520"/>
      <c r="R254" s="520"/>
      <c r="S254" s="520"/>
      <c r="T254" s="535" t="s">
        <v>189</v>
      </c>
      <c r="U254" s="536"/>
      <c r="V254" s="520" t="s">
        <v>189</v>
      </c>
      <c r="W254" s="520"/>
      <c r="X254" s="520" t="s">
        <v>189</v>
      </c>
      <c r="Y254" s="520"/>
      <c r="Z254" s="520" t="s">
        <v>189</v>
      </c>
      <c r="AA254" s="520"/>
      <c r="AB254" s="520" t="s">
        <v>189</v>
      </c>
      <c r="AC254" s="520"/>
      <c r="AD254" s="520"/>
      <c r="AE254" s="520" t="s">
        <v>189</v>
      </c>
      <c r="AF254" s="520"/>
      <c r="AG254" s="535" t="s">
        <v>189</v>
      </c>
      <c r="AH254" s="536"/>
      <c r="AI254" s="524" t="s">
        <v>189</v>
      </c>
      <c r="AJ254" s="524"/>
      <c r="AK254" s="520" t="s">
        <v>189</v>
      </c>
      <c r="AL254" s="520"/>
      <c r="AM254" s="520" t="s">
        <v>189</v>
      </c>
      <c r="AN254" s="520"/>
      <c r="AO254" s="520"/>
      <c r="AP254" s="520" t="s">
        <v>189</v>
      </c>
      <c r="AQ254" s="520"/>
      <c r="AR254" s="520" t="s">
        <v>189</v>
      </c>
      <c r="AS254" s="520"/>
      <c r="AT254" s="520" t="s">
        <v>189</v>
      </c>
      <c r="AU254" s="520"/>
      <c r="AV254" s="520" t="s">
        <v>189</v>
      </c>
      <c r="AW254" s="520"/>
      <c r="AX254" s="520" t="s">
        <v>189</v>
      </c>
      <c r="AY254" s="520"/>
      <c r="AZ254" s="520" t="s">
        <v>189</v>
      </c>
      <c r="BA254" s="520"/>
      <c r="BB254" s="524" t="s">
        <v>189</v>
      </c>
      <c r="BC254" s="524"/>
      <c r="BD254" s="520" t="s">
        <v>189</v>
      </c>
      <c r="BE254" s="520"/>
    </row>
    <row r="255" spans="1:57">
      <c r="A255" s="537" t="s">
        <v>417</v>
      </c>
      <c r="B255" s="537"/>
      <c r="C255" s="537"/>
      <c r="D255" s="537"/>
      <c r="E255" s="537"/>
      <c r="F255" s="537"/>
      <c r="G255" s="537"/>
      <c r="H255" s="537"/>
      <c r="I255" s="537"/>
      <c r="J255" s="537"/>
      <c r="K255" s="537"/>
      <c r="L255" s="537"/>
      <c r="M255" s="537"/>
      <c r="N255" s="537"/>
      <c r="O255" s="176">
        <f t="shared" si="3"/>
        <v>248</v>
      </c>
      <c r="P255" s="520" t="s">
        <v>189</v>
      </c>
      <c r="Q255" s="520"/>
      <c r="R255" s="520"/>
      <c r="S255" s="520"/>
      <c r="T255" s="535" t="s">
        <v>189</v>
      </c>
      <c r="U255" s="536"/>
      <c r="V255" s="520" t="s">
        <v>189</v>
      </c>
      <c r="W255" s="520"/>
      <c r="X255" s="520" t="s">
        <v>189</v>
      </c>
      <c r="Y255" s="520"/>
      <c r="Z255" s="520" t="s">
        <v>189</v>
      </c>
      <c r="AA255" s="520"/>
      <c r="AB255" s="520" t="s">
        <v>189</v>
      </c>
      <c r="AC255" s="520"/>
      <c r="AD255" s="520"/>
      <c r="AE255" s="520" t="s">
        <v>189</v>
      </c>
      <c r="AF255" s="520"/>
      <c r="AG255" s="535" t="s">
        <v>189</v>
      </c>
      <c r="AH255" s="536"/>
      <c r="AI255" s="524" t="s">
        <v>189</v>
      </c>
      <c r="AJ255" s="524"/>
      <c r="AK255" s="520" t="s">
        <v>189</v>
      </c>
      <c r="AL255" s="520"/>
      <c r="AM255" s="520" t="s">
        <v>189</v>
      </c>
      <c r="AN255" s="520"/>
      <c r="AO255" s="520"/>
      <c r="AP255" s="520" t="s">
        <v>189</v>
      </c>
      <c r="AQ255" s="520"/>
      <c r="AR255" s="520" t="s">
        <v>189</v>
      </c>
      <c r="AS255" s="520"/>
      <c r="AT255" s="520" t="s">
        <v>189</v>
      </c>
      <c r="AU255" s="520"/>
      <c r="AV255" s="520" t="s">
        <v>189</v>
      </c>
      <c r="AW255" s="520"/>
      <c r="AX255" s="520" t="s">
        <v>189</v>
      </c>
      <c r="AY255" s="520"/>
      <c r="AZ255" s="520" t="s">
        <v>189</v>
      </c>
      <c r="BA255" s="520"/>
      <c r="BB255" s="524" t="s">
        <v>189</v>
      </c>
      <c r="BC255" s="524"/>
      <c r="BD255" s="520" t="s">
        <v>189</v>
      </c>
      <c r="BE255" s="520"/>
    </row>
    <row r="256" spans="1:57">
      <c r="A256" s="537" t="s">
        <v>418</v>
      </c>
      <c r="B256" s="537"/>
      <c r="C256" s="537"/>
      <c r="D256" s="537"/>
      <c r="E256" s="537"/>
      <c r="F256" s="537"/>
      <c r="G256" s="537"/>
      <c r="H256" s="537"/>
      <c r="I256" s="537"/>
      <c r="J256" s="537"/>
      <c r="K256" s="537"/>
      <c r="L256" s="537"/>
      <c r="M256" s="537"/>
      <c r="N256" s="537"/>
      <c r="O256" s="176">
        <f t="shared" si="3"/>
        <v>249</v>
      </c>
      <c r="P256" s="520" t="s">
        <v>189</v>
      </c>
      <c r="Q256" s="520"/>
      <c r="R256" s="520"/>
      <c r="S256" s="520"/>
      <c r="T256" s="535" t="s">
        <v>189</v>
      </c>
      <c r="U256" s="536"/>
      <c r="V256" s="520" t="s">
        <v>189</v>
      </c>
      <c r="W256" s="520"/>
      <c r="X256" s="520" t="s">
        <v>189</v>
      </c>
      <c r="Y256" s="520"/>
      <c r="Z256" s="520" t="s">
        <v>189</v>
      </c>
      <c r="AA256" s="520"/>
      <c r="AB256" s="520" t="s">
        <v>189</v>
      </c>
      <c r="AC256" s="520"/>
      <c r="AD256" s="520"/>
      <c r="AE256" s="520" t="s">
        <v>189</v>
      </c>
      <c r="AF256" s="520"/>
      <c r="AG256" s="535" t="s">
        <v>189</v>
      </c>
      <c r="AH256" s="536"/>
      <c r="AI256" s="524" t="s">
        <v>189</v>
      </c>
      <c r="AJ256" s="524"/>
      <c r="AK256" s="520" t="s">
        <v>189</v>
      </c>
      <c r="AL256" s="520"/>
      <c r="AM256" s="520" t="s">
        <v>189</v>
      </c>
      <c r="AN256" s="520"/>
      <c r="AO256" s="520"/>
      <c r="AP256" s="520" t="s">
        <v>189</v>
      </c>
      <c r="AQ256" s="520"/>
      <c r="AR256" s="520" t="s">
        <v>189</v>
      </c>
      <c r="AS256" s="520"/>
      <c r="AT256" s="520" t="s">
        <v>189</v>
      </c>
      <c r="AU256" s="520"/>
      <c r="AV256" s="520" t="s">
        <v>189</v>
      </c>
      <c r="AW256" s="520"/>
      <c r="AX256" s="520" t="s">
        <v>189</v>
      </c>
      <c r="AY256" s="520"/>
      <c r="AZ256" s="520" t="s">
        <v>189</v>
      </c>
      <c r="BA256" s="520"/>
      <c r="BB256" s="524" t="s">
        <v>189</v>
      </c>
      <c r="BC256" s="524"/>
      <c r="BD256" s="520" t="s">
        <v>189</v>
      </c>
      <c r="BE256" s="520"/>
    </row>
    <row r="257" spans="1:57">
      <c r="A257" s="537" t="s">
        <v>419</v>
      </c>
      <c r="B257" s="537"/>
      <c r="C257" s="537"/>
      <c r="D257" s="537"/>
      <c r="E257" s="537"/>
      <c r="F257" s="537"/>
      <c r="G257" s="537"/>
      <c r="H257" s="537"/>
      <c r="I257" s="537"/>
      <c r="J257" s="537"/>
      <c r="K257" s="537"/>
      <c r="L257" s="537"/>
      <c r="M257" s="537"/>
      <c r="N257" s="537"/>
      <c r="O257" s="176">
        <f t="shared" si="3"/>
        <v>250</v>
      </c>
      <c r="P257" s="520" t="s">
        <v>189</v>
      </c>
      <c r="Q257" s="520"/>
      <c r="R257" s="520"/>
      <c r="S257" s="520"/>
      <c r="T257" s="535" t="s">
        <v>189</v>
      </c>
      <c r="U257" s="536"/>
      <c r="V257" s="520" t="s">
        <v>189</v>
      </c>
      <c r="W257" s="520"/>
      <c r="X257" s="520" t="s">
        <v>189</v>
      </c>
      <c r="Y257" s="520"/>
      <c r="Z257" s="520" t="s">
        <v>189</v>
      </c>
      <c r="AA257" s="520"/>
      <c r="AB257" s="520" t="s">
        <v>189</v>
      </c>
      <c r="AC257" s="520"/>
      <c r="AD257" s="520"/>
      <c r="AE257" s="520" t="s">
        <v>189</v>
      </c>
      <c r="AF257" s="520"/>
      <c r="AG257" s="535" t="s">
        <v>189</v>
      </c>
      <c r="AH257" s="536"/>
      <c r="AI257" s="524" t="s">
        <v>189</v>
      </c>
      <c r="AJ257" s="524"/>
      <c r="AK257" s="520" t="s">
        <v>189</v>
      </c>
      <c r="AL257" s="520"/>
      <c r="AM257" s="520" t="s">
        <v>189</v>
      </c>
      <c r="AN257" s="520"/>
      <c r="AO257" s="520"/>
      <c r="AP257" s="520" t="s">
        <v>189</v>
      </c>
      <c r="AQ257" s="520"/>
      <c r="AR257" s="520" t="s">
        <v>189</v>
      </c>
      <c r="AS257" s="520"/>
      <c r="AT257" s="520" t="s">
        <v>189</v>
      </c>
      <c r="AU257" s="520"/>
      <c r="AV257" s="520" t="s">
        <v>189</v>
      </c>
      <c r="AW257" s="520"/>
      <c r="AX257" s="520" t="s">
        <v>189</v>
      </c>
      <c r="AY257" s="520"/>
      <c r="AZ257" s="520" t="s">
        <v>189</v>
      </c>
      <c r="BA257" s="520"/>
      <c r="BB257" s="524" t="s">
        <v>189</v>
      </c>
      <c r="BC257" s="524"/>
      <c r="BD257" s="520" t="s">
        <v>189</v>
      </c>
      <c r="BE257" s="520"/>
    </row>
    <row r="258" spans="1:57">
      <c r="A258" s="537" t="s">
        <v>420</v>
      </c>
      <c r="B258" s="537"/>
      <c r="C258" s="537"/>
      <c r="D258" s="537"/>
      <c r="E258" s="537"/>
      <c r="F258" s="537"/>
      <c r="G258" s="537"/>
      <c r="H258" s="537"/>
      <c r="I258" s="537"/>
      <c r="J258" s="537"/>
      <c r="K258" s="537"/>
      <c r="L258" s="537"/>
      <c r="M258" s="537"/>
      <c r="N258" s="537"/>
      <c r="O258" s="176">
        <f t="shared" si="3"/>
        <v>251</v>
      </c>
      <c r="P258" s="520" t="s">
        <v>189</v>
      </c>
      <c r="Q258" s="520"/>
      <c r="R258" s="520"/>
      <c r="S258" s="520"/>
      <c r="T258" s="535" t="s">
        <v>189</v>
      </c>
      <c r="U258" s="536"/>
      <c r="V258" s="520" t="s">
        <v>189</v>
      </c>
      <c r="W258" s="520"/>
      <c r="X258" s="520" t="s">
        <v>189</v>
      </c>
      <c r="Y258" s="520"/>
      <c r="Z258" s="520" t="s">
        <v>189</v>
      </c>
      <c r="AA258" s="520"/>
      <c r="AB258" s="520" t="s">
        <v>189</v>
      </c>
      <c r="AC258" s="520"/>
      <c r="AD258" s="520"/>
      <c r="AE258" s="520" t="s">
        <v>189</v>
      </c>
      <c r="AF258" s="520"/>
      <c r="AG258" s="535" t="s">
        <v>189</v>
      </c>
      <c r="AH258" s="536"/>
      <c r="AI258" s="524" t="s">
        <v>189</v>
      </c>
      <c r="AJ258" s="524"/>
      <c r="AK258" s="520" t="s">
        <v>189</v>
      </c>
      <c r="AL258" s="520"/>
      <c r="AM258" s="520" t="s">
        <v>189</v>
      </c>
      <c r="AN258" s="520"/>
      <c r="AO258" s="520"/>
      <c r="AP258" s="520" t="s">
        <v>189</v>
      </c>
      <c r="AQ258" s="520"/>
      <c r="AR258" s="520" t="s">
        <v>189</v>
      </c>
      <c r="AS258" s="520"/>
      <c r="AT258" s="520" t="s">
        <v>189</v>
      </c>
      <c r="AU258" s="520"/>
      <c r="AV258" s="520" t="s">
        <v>189</v>
      </c>
      <c r="AW258" s="520"/>
      <c r="AX258" s="520" t="s">
        <v>189</v>
      </c>
      <c r="AY258" s="520"/>
      <c r="AZ258" s="520" t="s">
        <v>189</v>
      </c>
      <c r="BA258" s="520"/>
      <c r="BB258" s="524" t="s">
        <v>189</v>
      </c>
      <c r="BC258" s="524"/>
      <c r="BD258" s="520" t="s">
        <v>189</v>
      </c>
      <c r="BE258" s="520"/>
    </row>
    <row r="259" spans="1:57">
      <c r="A259" s="537" t="s">
        <v>421</v>
      </c>
      <c r="B259" s="537"/>
      <c r="C259" s="537"/>
      <c r="D259" s="537"/>
      <c r="E259" s="537"/>
      <c r="F259" s="537"/>
      <c r="G259" s="537"/>
      <c r="H259" s="537"/>
      <c r="I259" s="537"/>
      <c r="J259" s="537"/>
      <c r="K259" s="537"/>
      <c r="L259" s="537"/>
      <c r="M259" s="537"/>
      <c r="N259" s="537"/>
      <c r="O259" s="176">
        <f t="shared" si="3"/>
        <v>252</v>
      </c>
      <c r="P259" s="520" t="s">
        <v>189</v>
      </c>
      <c r="Q259" s="520"/>
      <c r="R259" s="520"/>
      <c r="S259" s="520"/>
      <c r="T259" s="535" t="s">
        <v>189</v>
      </c>
      <c r="U259" s="536"/>
      <c r="V259" s="520" t="s">
        <v>189</v>
      </c>
      <c r="W259" s="520"/>
      <c r="X259" s="520" t="s">
        <v>189</v>
      </c>
      <c r="Y259" s="520"/>
      <c r="Z259" s="520" t="s">
        <v>189</v>
      </c>
      <c r="AA259" s="520"/>
      <c r="AB259" s="520" t="s">
        <v>189</v>
      </c>
      <c r="AC259" s="520"/>
      <c r="AD259" s="520"/>
      <c r="AE259" s="520" t="s">
        <v>189</v>
      </c>
      <c r="AF259" s="520"/>
      <c r="AG259" s="535" t="s">
        <v>189</v>
      </c>
      <c r="AH259" s="536"/>
      <c r="AI259" s="524" t="s">
        <v>189</v>
      </c>
      <c r="AJ259" s="524"/>
      <c r="AK259" s="520" t="s">
        <v>189</v>
      </c>
      <c r="AL259" s="520"/>
      <c r="AM259" s="520" t="s">
        <v>189</v>
      </c>
      <c r="AN259" s="520"/>
      <c r="AO259" s="520"/>
      <c r="AP259" s="520" t="s">
        <v>189</v>
      </c>
      <c r="AQ259" s="520"/>
      <c r="AR259" s="520" t="s">
        <v>189</v>
      </c>
      <c r="AS259" s="520"/>
      <c r="AT259" s="520" t="s">
        <v>189</v>
      </c>
      <c r="AU259" s="520"/>
      <c r="AV259" s="520" t="s">
        <v>189</v>
      </c>
      <c r="AW259" s="520"/>
      <c r="AX259" s="520" t="s">
        <v>189</v>
      </c>
      <c r="AY259" s="520"/>
      <c r="AZ259" s="520" t="s">
        <v>189</v>
      </c>
      <c r="BA259" s="520"/>
      <c r="BB259" s="524" t="s">
        <v>189</v>
      </c>
      <c r="BC259" s="524"/>
      <c r="BD259" s="520" t="s">
        <v>189</v>
      </c>
      <c r="BE259" s="520"/>
    </row>
    <row r="260" spans="1:57">
      <c r="A260" s="537" t="s">
        <v>422</v>
      </c>
      <c r="B260" s="537"/>
      <c r="C260" s="537"/>
      <c r="D260" s="537"/>
      <c r="E260" s="537"/>
      <c r="F260" s="537"/>
      <c r="G260" s="537"/>
      <c r="H260" s="537"/>
      <c r="I260" s="537"/>
      <c r="J260" s="537"/>
      <c r="K260" s="537"/>
      <c r="L260" s="537"/>
      <c r="M260" s="537"/>
      <c r="N260" s="537"/>
      <c r="O260" s="176">
        <f t="shared" si="3"/>
        <v>253</v>
      </c>
      <c r="P260" s="520" t="s">
        <v>189</v>
      </c>
      <c r="Q260" s="520"/>
      <c r="R260" s="520"/>
      <c r="S260" s="520"/>
      <c r="T260" s="535" t="s">
        <v>189</v>
      </c>
      <c r="U260" s="536"/>
      <c r="V260" s="520" t="s">
        <v>189</v>
      </c>
      <c r="W260" s="520"/>
      <c r="X260" s="520" t="s">
        <v>189</v>
      </c>
      <c r="Y260" s="520"/>
      <c r="Z260" s="520" t="s">
        <v>189</v>
      </c>
      <c r="AA260" s="520"/>
      <c r="AB260" s="520" t="s">
        <v>189</v>
      </c>
      <c r="AC260" s="520"/>
      <c r="AD260" s="520"/>
      <c r="AE260" s="520" t="s">
        <v>189</v>
      </c>
      <c r="AF260" s="520"/>
      <c r="AG260" s="535" t="s">
        <v>189</v>
      </c>
      <c r="AH260" s="536"/>
      <c r="AI260" s="524" t="s">
        <v>189</v>
      </c>
      <c r="AJ260" s="524"/>
      <c r="AK260" s="520" t="s">
        <v>189</v>
      </c>
      <c r="AL260" s="520"/>
      <c r="AM260" s="520" t="s">
        <v>189</v>
      </c>
      <c r="AN260" s="520"/>
      <c r="AO260" s="520"/>
      <c r="AP260" s="520" t="s">
        <v>189</v>
      </c>
      <c r="AQ260" s="520"/>
      <c r="AR260" s="520" t="s">
        <v>189</v>
      </c>
      <c r="AS260" s="520"/>
      <c r="AT260" s="520" t="s">
        <v>189</v>
      </c>
      <c r="AU260" s="520"/>
      <c r="AV260" s="520" t="s">
        <v>189</v>
      </c>
      <c r="AW260" s="520"/>
      <c r="AX260" s="520" t="s">
        <v>189</v>
      </c>
      <c r="AY260" s="520"/>
      <c r="AZ260" s="520" t="s">
        <v>189</v>
      </c>
      <c r="BA260" s="520"/>
      <c r="BB260" s="524" t="s">
        <v>189</v>
      </c>
      <c r="BC260" s="524"/>
      <c r="BD260" s="520" t="s">
        <v>189</v>
      </c>
      <c r="BE260" s="520"/>
    </row>
    <row r="261" spans="1:57">
      <c r="A261" s="534" t="s">
        <v>588</v>
      </c>
      <c r="B261" s="534"/>
      <c r="C261" s="534"/>
      <c r="D261" s="534"/>
      <c r="E261" s="534"/>
      <c r="F261" s="534"/>
      <c r="G261" s="534"/>
      <c r="H261" s="534"/>
      <c r="I261" s="534"/>
      <c r="J261" s="534"/>
      <c r="K261" s="534"/>
      <c r="L261" s="534"/>
      <c r="M261" s="534"/>
      <c r="N261" s="534"/>
      <c r="O261" s="177">
        <f t="shared" si="3"/>
        <v>254</v>
      </c>
      <c r="P261" s="518" t="s">
        <v>189</v>
      </c>
      <c r="Q261" s="518"/>
      <c r="R261" s="518"/>
      <c r="S261" s="518"/>
      <c r="T261" s="531" t="s">
        <v>189</v>
      </c>
      <c r="U261" s="532"/>
      <c r="V261" s="518" t="s">
        <v>189</v>
      </c>
      <c r="W261" s="518"/>
      <c r="X261" s="518" t="s">
        <v>189</v>
      </c>
      <c r="Y261" s="518"/>
      <c r="Z261" s="518" t="s">
        <v>189</v>
      </c>
      <c r="AA261" s="518"/>
      <c r="AB261" s="518" t="s">
        <v>189</v>
      </c>
      <c r="AC261" s="518"/>
      <c r="AD261" s="518"/>
      <c r="AE261" s="518" t="s">
        <v>189</v>
      </c>
      <c r="AF261" s="518"/>
      <c r="AG261" s="531" t="s">
        <v>189</v>
      </c>
      <c r="AH261" s="532"/>
      <c r="AI261" s="525" t="s">
        <v>189</v>
      </c>
      <c r="AJ261" s="525"/>
      <c r="AK261" s="518" t="s">
        <v>189</v>
      </c>
      <c r="AL261" s="518"/>
      <c r="AM261" s="518" t="s">
        <v>189</v>
      </c>
      <c r="AN261" s="518"/>
      <c r="AO261" s="518"/>
      <c r="AP261" s="518" t="s">
        <v>189</v>
      </c>
      <c r="AQ261" s="518"/>
      <c r="AR261" s="518" t="s">
        <v>189</v>
      </c>
      <c r="AS261" s="518"/>
      <c r="AT261" s="518" t="s">
        <v>189</v>
      </c>
      <c r="AU261" s="518"/>
      <c r="AV261" s="518" t="s">
        <v>189</v>
      </c>
      <c r="AW261" s="518"/>
      <c r="AX261" s="518" t="s">
        <v>189</v>
      </c>
      <c r="AY261" s="518"/>
      <c r="AZ261" s="518" t="s">
        <v>189</v>
      </c>
      <c r="BA261" s="518"/>
      <c r="BB261" s="525" t="s">
        <v>189</v>
      </c>
      <c r="BC261" s="525"/>
      <c r="BD261" s="518" t="s">
        <v>189</v>
      </c>
      <c r="BE261" s="518"/>
    </row>
    <row r="262" spans="1:57">
      <c r="A262" s="537" t="s">
        <v>423</v>
      </c>
      <c r="B262" s="537"/>
      <c r="C262" s="537"/>
      <c r="D262" s="537"/>
      <c r="E262" s="537"/>
      <c r="F262" s="537"/>
      <c r="G262" s="537"/>
      <c r="H262" s="537"/>
      <c r="I262" s="537"/>
      <c r="J262" s="537"/>
      <c r="K262" s="537"/>
      <c r="L262" s="537"/>
      <c r="M262" s="537"/>
      <c r="N262" s="537"/>
      <c r="O262" s="176">
        <f t="shared" si="3"/>
        <v>255</v>
      </c>
      <c r="P262" s="520" t="s">
        <v>189</v>
      </c>
      <c r="Q262" s="520"/>
      <c r="R262" s="520"/>
      <c r="S262" s="520"/>
      <c r="T262" s="535" t="s">
        <v>189</v>
      </c>
      <c r="U262" s="536"/>
      <c r="V262" s="520" t="s">
        <v>189</v>
      </c>
      <c r="W262" s="520"/>
      <c r="X262" s="520" t="s">
        <v>189</v>
      </c>
      <c r="Y262" s="520"/>
      <c r="Z262" s="520" t="s">
        <v>189</v>
      </c>
      <c r="AA262" s="520"/>
      <c r="AB262" s="520" t="s">
        <v>189</v>
      </c>
      <c r="AC262" s="520"/>
      <c r="AD262" s="520"/>
      <c r="AE262" s="520" t="s">
        <v>189</v>
      </c>
      <c r="AF262" s="520"/>
      <c r="AG262" s="535" t="s">
        <v>189</v>
      </c>
      <c r="AH262" s="536"/>
      <c r="AI262" s="524" t="s">
        <v>189</v>
      </c>
      <c r="AJ262" s="524"/>
      <c r="AK262" s="520" t="s">
        <v>189</v>
      </c>
      <c r="AL262" s="520"/>
      <c r="AM262" s="520" t="s">
        <v>189</v>
      </c>
      <c r="AN262" s="520"/>
      <c r="AO262" s="520"/>
      <c r="AP262" s="520" t="s">
        <v>189</v>
      </c>
      <c r="AQ262" s="520"/>
      <c r="AR262" s="520" t="s">
        <v>189</v>
      </c>
      <c r="AS262" s="520"/>
      <c r="AT262" s="520" t="s">
        <v>189</v>
      </c>
      <c r="AU262" s="520"/>
      <c r="AV262" s="520" t="s">
        <v>189</v>
      </c>
      <c r="AW262" s="520"/>
      <c r="AX262" s="520" t="s">
        <v>189</v>
      </c>
      <c r="AY262" s="520"/>
      <c r="AZ262" s="520" t="s">
        <v>189</v>
      </c>
      <c r="BA262" s="520"/>
      <c r="BB262" s="524" t="s">
        <v>189</v>
      </c>
      <c r="BC262" s="524"/>
      <c r="BD262" s="520" t="s">
        <v>189</v>
      </c>
      <c r="BE262" s="520"/>
    </row>
    <row r="263" spans="1:57">
      <c r="A263" s="537" t="s">
        <v>424</v>
      </c>
      <c r="B263" s="537"/>
      <c r="C263" s="537"/>
      <c r="D263" s="537"/>
      <c r="E263" s="537"/>
      <c r="F263" s="537"/>
      <c r="G263" s="537"/>
      <c r="H263" s="537"/>
      <c r="I263" s="537"/>
      <c r="J263" s="537"/>
      <c r="K263" s="537"/>
      <c r="L263" s="537"/>
      <c r="M263" s="537"/>
      <c r="N263" s="537"/>
      <c r="O263" s="176">
        <f t="shared" si="3"/>
        <v>256</v>
      </c>
      <c r="P263" s="520" t="s">
        <v>189</v>
      </c>
      <c r="Q263" s="520"/>
      <c r="R263" s="520"/>
      <c r="S263" s="520"/>
      <c r="T263" s="535" t="s">
        <v>189</v>
      </c>
      <c r="U263" s="536"/>
      <c r="V263" s="520" t="s">
        <v>189</v>
      </c>
      <c r="W263" s="520"/>
      <c r="X263" s="520" t="s">
        <v>189</v>
      </c>
      <c r="Y263" s="520"/>
      <c r="Z263" s="520" t="s">
        <v>189</v>
      </c>
      <c r="AA263" s="520"/>
      <c r="AB263" s="520" t="s">
        <v>189</v>
      </c>
      <c r="AC263" s="520"/>
      <c r="AD263" s="520"/>
      <c r="AE263" s="520" t="s">
        <v>189</v>
      </c>
      <c r="AF263" s="520"/>
      <c r="AG263" s="535" t="s">
        <v>189</v>
      </c>
      <c r="AH263" s="536"/>
      <c r="AI263" s="524" t="s">
        <v>189</v>
      </c>
      <c r="AJ263" s="524"/>
      <c r="AK263" s="520" t="s">
        <v>189</v>
      </c>
      <c r="AL263" s="520"/>
      <c r="AM263" s="520" t="s">
        <v>189</v>
      </c>
      <c r="AN263" s="520"/>
      <c r="AO263" s="520"/>
      <c r="AP263" s="520" t="s">
        <v>189</v>
      </c>
      <c r="AQ263" s="520"/>
      <c r="AR263" s="520" t="s">
        <v>189</v>
      </c>
      <c r="AS263" s="520"/>
      <c r="AT263" s="520" t="s">
        <v>189</v>
      </c>
      <c r="AU263" s="520"/>
      <c r="AV263" s="520" t="s">
        <v>189</v>
      </c>
      <c r="AW263" s="520"/>
      <c r="AX263" s="520" t="s">
        <v>189</v>
      </c>
      <c r="AY263" s="520"/>
      <c r="AZ263" s="520" t="s">
        <v>189</v>
      </c>
      <c r="BA263" s="520"/>
      <c r="BB263" s="524" t="s">
        <v>189</v>
      </c>
      <c r="BC263" s="524"/>
      <c r="BD263" s="520" t="s">
        <v>189</v>
      </c>
      <c r="BE263" s="520"/>
    </row>
    <row r="264" spans="1:57">
      <c r="A264" s="537" t="s">
        <v>425</v>
      </c>
      <c r="B264" s="537"/>
      <c r="C264" s="537"/>
      <c r="D264" s="537"/>
      <c r="E264" s="537"/>
      <c r="F264" s="537"/>
      <c r="G264" s="537"/>
      <c r="H264" s="537"/>
      <c r="I264" s="537"/>
      <c r="J264" s="537"/>
      <c r="K264" s="537"/>
      <c r="L264" s="537"/>
      <c r="M264" s="537"/>
      <c r="N264" s="537"/>
      <c r="O264" s="176">
        <f t="shared" si="3"/>
        <v>257</v>
      </c>
      <c r="P264" s="520" t="s">
        <v>189</v>
      </c>
      <c r="Q264" s="520"/>
      <c r="R264" s="520"/>
      <c r="S264" s="520"/>
      <c r="T264" s="535" t="s">
        <v>189</v>
      </c>
      <c r="U264" s="536"/>
      <c r="V264" s="520" t="s">
        <v>189</v>
      </c>
      <c r="W264" s="520"/>
      <c r="X264" s="520" t="s">
        <v>189</v>
      </c>
      <c r="Y264" s="520"/>
      <c r="Z264" s="520" t="s">
        <v>189</v>
      </c>
      <c r="AA264" s="520"/>
      <c r="AB264" s="520" t="s">
        <v>189</v>
      </c>
      <c r="AC264" s="520"/>
      <c r="AD264" s="520"/>
      <c r="AE264" s="520" t="s">
        <v>189</v>
      </c>
      <c r="AF264" s="520"/>
      <c r="AG264" s="535" t="s">
        <v>189</v>
      </c>
      <c r="AH264" s="536"/>
      <c r="AI264" s="524" t="s">
        <v>189</v>
      </c>
      <c r="AJ264" s="524"/>
      <c r="AK264" s="520" t="s">
        <v>189</v>
      </c>
      <c r="AL264" s="520"/>
      <c r="AM264" s="520" t="s">
        <v>189</v>
      </c>
      <c r="AN264" s="520"/>
      <c r="AO264" s="520"/>
      <c r="AP264" s="520" t="s">
        <v>189</v>
      </c>
      <c r="AQ264" s="520"/>
      <c r="AR264" s="520" t="s">
        <v>189</v>
      </c>
      <c r="AS264" s="520"/>
      <c r="AT264" s="520" t="s">
        <v>189</v>
      </c>
      <c r="AU264" s="520"/>
      <c r="AV264" s="520" t="s">
        <v>189</v>
      </c>
      <c r="AW264" s="520"/>
      <c r="AX264" s="520" t="s">
        <v>189</v>
      </c>
      <c r="AY264" s="520"/>
      <c r="AZ264" s="520" t="s">
        <v>189</v>
      </c>
      <c r="BA264" s="520"/>
      <c r="BB264" s="524" t="s">
        <v>189</v>
      </c>
      <c r="BC264" s="524"/>
      <c r="BD264" s="520" t="s">
        <v>189</v>
      </c>
      <c r="BE264" s="520"/>
    </row>
    <row r="265" spans="1:57">
      <c r="A265" s="537" t="s">
        <v>426</v>
      </c>
      <c r="B265" s="537"/>
      <c r="C265" s="537"/>
      <c r="D265" s="537"/>
      <c r="E265" s="537"/>
      <c r="F265" s="537"/>
      <c r="G265" s="537"/>
      <c r="H265" s="537"/>
      <c r="I265" s="537"/>
      <c r="J265" s="537"/>
      <c r="K265" s="537"/>
      <c r="L265" s="537"/>
      <c r="M265" s="537"/>
      <c r="N265" s="537"/>
      <c r="O265" s="176">
        <f t="shared" ref="O265:O315" si="4">O264+1</f>
        <v>258</v>
      </c>
      <c r="P265" s="520" t="s">
        <v>189</v>
      </c>
      <c r="Q265" s="520"/>
      <c r="R265" s="520"/>
      <c r="S265" s="520"/>
      <c r="T265" s="535" t="s">
        <v>189</v>
      </c>
      <c r="U265" s="536"/>
      <c r="V265" s="520" t="s">
        <v>189</v>
      </c>
      <c r="W265" s="520"/>
      <c r="X265" s="520" t="s">
        <v>189</v>
      </c>
      <c r="Y265" s="520"/>
      <c r="Z265" s="520" t="s">
        <v>189</v>
      </c>
      <c r="AA265" s="520"/>
      <c r="AB265" s="520" t="s">
        <v>189</v>
      </c>
      <c r="AC265" s="520"/>
      <c r="AD265" s="520"/>
      <c r="AE265" s="520" t="s">
        <v>189</v>
      </c>
      <c r="AF265" s="520"/>
      <c r="AG265" s="535" t="s">
        <v>189</v>
      </c>
      <c r="AH265" s="536"/>
      <c r="AI265" s="524" t="s">
        <v>189</v>
      </c>
      <c r="AJ265" s="524"/>
      <c r="AK265" s="520" t="s">
        <v>189</v>
      </c>
      <c r="AL265" s="520"/>
      <c r="AM265" s="520" t="s">
        <v>189</v>
      </c>
      <c r="AN265" s="520"/>
      <c r="AO265" s="520"/>
      <c r="AP265" s="520" t="s">
        <v>189</v>
      </c>
      <c r="AQ265" s="520"/>
      <c r="AR265" s="520" t="s">
        <v>189</v>
      </c>
      <c r="AS265" s="520"/>
      <c r="AT265" s="520" t="s">
        <v>189</v>
      </c>
      <c r="AU265" s="520"/>
      <c r="AV265" s="520" t="s">
        <v>189</v>
      </c>
      <c r="AW265" s="520"/>
      <c r="AX265" s="520" t="s">
        <v>189</v>
      </c>
      <c r="AY265" s="520"/>
      <c r="AZ265" s="520" t="s">
        <v>189</v>
      </c>
      <c r="BA265" s="520"/>
      <c r="BB265" s="524" t="s">
        <v>189</v>
      </c>
      <c r="BC265" s="524"/>
      <c r="BD265" s="520" t="s">
        <v>189</v>
      </c>
      <c r="BE265" s="520"/>
    </row>
    <row r="266" spans="1:57">
      <c r="A266" s="537" t="s">
        <v>427</v>
      </c>
      <c r="B266" s="537"/>
      <c r="C266" s="537"/>
      <c r="D266" s="537"/>
      <c r="E266" s="537"/>
      <c r="F266" s="537"/>
      <c r="G266" s="537"/>
      <c r="H266" s="537"/>
      <c r="I266" s="537"/>
      <c r="J266" s="537"/>
      <c r="K266" s="537"/>
      <c r="L266" s="537"/>
      <c r="M266" s="537"/>
      <c r="N266" s="537"/>
      <c r="O266" s="176">
        <f t="shared" si="4"/>
        <v>259</v>
      </c>
      <c r="P266" s="520" t="s">
        <v>189</v>
      </c>
      <c r="Q266" s="520"/>
      <c r="R266" s="520"/>
      <c r="S266" s="520"/>
      <c r="T266" s="535" t="s">
        <v>189</v>
      </c>
      <c r="U266" s="536"/>
      <c r="V266" s="520" t="s">
        <v>189</v>
      </c>
      <c r="W266" s="520"/>
      <c r="X266" s="520" t="s">
        <v>189</v>
      </c>
      <c r="Y266" s="520"/>
      <c r="Z266" s="520" t="s">
        <v>189</v>
      </c>
      <c r="AA266" s="520"/>
      <c r="AB266" s="520" t="s">
        <v>189</v>
      </c>
      <c r="AC266" s="520"/>
      <c r="AD266" s="520"/>
      <c r="AE266" s="520" t="s">
        <v>189</v>
      </c>
      <c r="AF266" s="520"/>
      <c r="AG266" s="535" t="s">
        <v>189</v>
      </c>
      <c r="AH266" s="536"/>
      <c r="AI266" s="524" t="s">
        <v>189</v>
      </c>
      <c r="AJ266" s="524"/>
      <c r="AK266" s="520" t="s">
        <v>189</v>
      </c>
      <c r="AL266" s="520"/>
      <c r="AM266" s="520" t="s">
        <v>189</v>
      </c>
      <c r="AN266" s="520"/>
      <c r="AO266" s="520"/>
      <c r="AP266" s="520" t="s">
        <v>189</v>
      </c>
      <c r="AQ266" s="520"/>
      <c r="AR266" s="520" t="s">
        <v>189</v>
      </c>
      <c r="AS266" s="520"/>
      <c r="AT266" s="520" t="s">
        <v>189</v>
      </c>
      <c r="AU266" s="520"/>
      <c r="AV266" s="520" t="s">
        <v>189</v>
      </c>
      <c r="AW266" s="520"/>
      <c r="AX266" s="520" t="s">
        <v>189</v>
      </c>
      <c r="AY266" s="520"/>
      <c r="AZ266" s="520" t="s">
        <v>189</v>
      </c>
      <c r="BA266" s="520"/>
      <c r="BB266" s="524" t="s">
        <v>189</v>
      </c>
      <c r="BC266" s="524"/>
      <c r="BD266" s="520" t="s">
        <v>189</v>
      </c>
      <c r="BE266" s="520"/>
    </row>
    <row r="267" spans="1:57">
      <c r="A267" s="537" t="s">
        <v>428</v>
      </c>
      <c r="B267" s="537"/>
      <c r="C267" s="537"/>
      <c r="D267" s="537"/>
      <c r="E267" s="537"/>
      <c r="F267" s="537"/>
      <c r="G267" s="537"/>
      <c r="H267" s="537"/>
      <c r="I267" s="537"/>
      <c r="J267" s="537"/>
      <c r="K267" s="537"/>
      <c r="L267" s="537"/>
      <c r="M267" s="537"/>
      <c r="N267" s="537"/>
      <c r="O267" s="176">
        <f t="shared" si="4"/>
        <v>260</v>
      </c>
      <c r="P267" s="520" t="s">
        <v>189</v>
      </c>
      <c r="Q267" s="520"/>
      <c r="R267" s="520"/>
      <c r="S267" s="520"/>
      <c r="T267" s="535" t="s">
        <v>189</v>
      </c>
      <c r="U267" s="536"/>
      <c r="V267" s="520" t="s">
        <v>189</v>
      </c>
      <c r="W267" s="520"/>
      <c r="X267" s="520" t="s">
        <v>189</v>
      </c>
      <c r="Y267" s="520"/>
      <c r="Z267" s="520" t="s">
        <v>189</v>
      </c>
      <c r="AA267" s="520"/>
      <c r="AB267" s="520" t="s">
        <v>189</v>
      </c>
      <c r="AC267" s="520"/>
      <c r="AD267" s="520"/>
      <c r="AE267" s="520" t="s">
        <v>189</v>
      </c>
      <c r="AF267" s="520"/>
      <c r="AG267" s="535" t="s">
        <v>189</v>
      </c>
      <c r="AH267" s="536"/>
      <c r="AI267" s="524" t="s">
        <v>189</v>
      </c>
      <c r="AJ267" s="524"/>
      <c r="AK267" s="520" t="s">
        <v>189</v>
      </c>
      <c r="AL267" s="520"/>
      <c r="AM267" s="520" t="s">
        <v>189</v>
      </c>
      <c r="AN267" s="520"/>
      <c r="AO267" s="520"/>
      <c r="AP267" s="520" t="s">
        <v>189</v>
      </c>
      <c r="AQ267" s="520"/>
      <c r="AR267" s="520" t="s">
        <v>189</v>
      </c>
      <c r="AS267" s="520"/>
      <c r="AT267" s="520" t="s">
        <v>189</v>
      </c>
      <c r="AU267" s="520"/>
      <c r="AV267" s="520" t="s">
        <v>189</v>
      </c>
      <c r="AW267" s="520"/>
      <c r="AX267" s="520" t="s">
        <v>189</v>
      </c>
      <c r="AY267" s="520"/>
      <c r="AZ267" s="520" t="s">
        <v>189</v>
      </c>
      <c r="BA267" s="520"/>
      <c r="BB267" s="524" t="s">
        <v>189</v>
      </c>
      <c r="BC267" s="524"/>
      <c r="BD267" s="520" t="s">
        <v>189</v>
      </c>
      <c r="BE267" s="520"/>
    </row>
    <row r="268" spans="1:57">
      <c r="A268" s="537" t="s">
        <v>429</v>
      </c>
      <c r="B268" s="537"/>
      <c r="C268" s="537"/>
      <c r="D268" s="537"/>
      <c r="E268" s="537"/>
      <c r="F268" s="537"/>
      <c r="G268" s="537"/>
      <c r="H268" s="537"/>
      <c r="I268" s="537"/>
      <c r="J268" s="537"/>
      <c r="K268" s="537"/>
      <c r="L268" s="537"/>
      <c r="M268" s="537"/>
      <c r="N268" s="537"/>
      <c r="O268" s="176">
        <f t="shared" si="4"/>
        <v>261</v>
      </c>
      <c r="P268" s="520" t="s">
        <v>189</v>
      </c>
      <c r="Q268" s="520"/>
      <c r="R268" s="520"/>
      <c r="S268" s="520"/>
      <c r="T268" s="535" t="s">
        <v>189</v>
      </c>
      <c r="U268" s="536"/>
      <c r="V268" s="520" t="s">
        <v>189</v>
      </c>
      <c r="W268" s="520"/>
      <c r="X268" s="520" t="s">
        <v>189</v>
      </c>
      <c r="Y268" s="520"/>
      <c r="Z268" s="520" t="s">
        <v>189</v>
      </c>
      <c r="AA268" s="520"/>
      <c r="AB268" s="520" t="s">
        <v>189</v>
      </c>
      <c r="AC268" s="520"/>
      <c r="AD268" s="520"/>
      <c r="AE268" s="520" t="s">
        <v>189</v>
      </c>
      <c r="AF268" s="520"/>
      <c r="AG268" s="535" t="s">
        <v>189</v>
      </c>
      <c r="AH268" s="536"/>
      <c r="AI268" s="524" t="s">
        <v>189</v>
      </c>
      <c r="AJ268" s="524"/>
      <c r="AK268" s="520" t="s">
        <v>189</v>
      </c>
      <c r="AL268" s="520"/>
      <c r="AM268" s="520" t="s">
        <v>189</v>
      </c>
      <c r="AN268" s="520"/>
      <c r="AO268" s="520"/>
      <c r="AP268" s="520" t="s">
        <v>189</v>
      </c>
      <c r="AQ268" s="520"/>
      <c r="AR268" s="520" t="s">
        <v>189</v>
      </c>
      <c r="AS268" s="520"/>
      <c r="AT268" s="520" t="s">
        <v>189</v>
      </c>
      <c r="AU268" s="520"/>
      <c r="AV268" s="520" t="s">
        <v>189</v>
      </c>
      <c r="AW268" s="520"/>
      <c r="AX268" s="520" t="s">
        <v>189</v>
      </c>
      <c r="AY268" s="520"/>
      <c r="AZ268" s="520" t="s">
        <v>189</v>
      </c>
      <c r="BA268" s="520"/>
      <c r="BB268" s="524" t="s">
        <v>189</v>
      </c>
      <c r="BC268" s="524"/>
      <c r="BD268" s="520" t="s">
        <v>189</v>
      </c>
      <c r="BE268" s="520"/>
    </row>
    <row r="269" spans="1:57">
      <c r="A269" s="537" t="s">
        <v>430</v>
      </c>
      <c r="B269" s="537"/>
      <c r="C269" s="537"/>
      <c r="D269" s="537"/>
      <c r="E269" s="537"/>
      <c r="F269" s="537"/>
      <c r="G269" s="537"/>
      <c r="H269" s="537"/>
      <c r="I269" s="537"/>
      <c r="J269" s="537"/>
      <c r="K269" s="537"/>
      <c r="L269" s="537"/>
      <c r="M269" s="537"/>
      <c r="N269" s="537"/>
      <c r="O269" s="176">
        <f t="shared" si="4"/>
        <v>262</v>
      </c>
      <c r="P269" s="520" t="s">
        <v>189</v>
      </c>
      <c r="Q269" s="520"/>
      <c r="R269" s="520"/>
      <c r="S269" s="520"/>
      <c r="T269" s="535" t="s">
        <v>189</v>
      </c>
      <c r="U269" s="536"/>
      <c r="V269" s="520" t="s">
        <v>189</v>
      </c>
      <c r="W269" s="520"/>
      <c r="X269" s="520" t="s">
        <v>189</v>
      </c>
      <c r="Y269" s="520"/>
      <c r="Z269" s="520" t="s">
        <v>189</v>
      </c>
      <c r="AA269" s="520"/>
      <c r="AB269" s="520" t="s">
        <v>189</v>
      </c>
      <c r="AC269" s="520"/>
      <c r="AD269" s="520"/>
      <c r="AE269" s="520" t="s">
        <v>189</v>
      </c>
      <c r="AF269" s="520"/>
      <c r="AG269" s="535" t="s">
        <v>189</v>
      </c>
      <c r="AH269" s="536"/>
      <c r="AI269" s="524" t="s">
        <v>189</v>
      </c>
      <c r="AJ269" s="524"/>
      <c r="AK269" s="520" t="s">
        <v>189</v>
      </c>
      <c r="AL269" s="520"/>
      <c r="AM269" s="520" t="s">
        <v>189</v>
      </c>
      <c r="AN269" s="520"/>
      <c r="AO269" s="520"/>
      <c r="AP269" s="520" t="s">
        <v>189</v>
      </c>
      <c r="AQ269" s="520"/>
      <c r="AR269" s="520" t="s">
        <v>189</v>
      </c>
      <c r="AS269" s="520"/>
      <c r="AT269" s="520" t="s">
        <v>189</v>
      </c>
      <c r="AU269" s="520"/>
      <c r="AV269" s="520" t="s">
        <v>189</v>
      </c>
      <c r="AW269" s="520"/>
      <c r="AX269" s="520" t="s">
        <v>189</v>
      </c>
      <c r="AY269" s="520"/>
      <c r="AZ269" s="520" t="s">
        <v>189</v>
      </c>
      <c r="BA269" s="520"/>
      <c r="BB269" s="524" t="s">
        <v>189</v>
      </c>
      <c r="BC269" s="524"/>
      <c r="BD269" s="520" t="s">
        <v>189</v>
      </c>
      <c r="BE269" s="520"/>
    </row>
    <row r="270" spans="1:57">
      <c r="A270" s="537" t="s">
        <v>431</v>
      </c>
      <c r="B270" s="537"/>
      <c r="C270" s="537"/>
      <c r="D270" s="537"/>
      <c r="E270" s="537"/>
      <c r="F270" s="537"/>
      <c r="G270" s="537"/>
      <c r="H270" s="537"/>
      <c r="I270" s="537"/>
      <c r="J270" s="537"/>
      <c r="K270" s="537"/>
      <c r="L270" s="537"/>
      <c r="M270" s="537"/>
      <c r="N270" s="537"/>
      <c r="O270" s="176">
        <f t="shared" si="4"/>
        <v>263</v>
      </c>
      <c r="P270" s="520" t="s">
        <v>189</v>
      </c>
      <c r="Q270" s="520"/>
      <c r="R270" s="520"/>
      <c r="S270" s="520"/>
      <c r="T270" s="535" t="s">
        <v>189</v>
      </c>
      <c r="U270" s="536"/>
      <c r="V270" s="520" t="s">
        <v>189</v>
      </c>
      <c r="W270" s="520"/>
      <c r="X270" s="520" t="s">
        <v>189</v>
      </c>
      <c r="Y270" s="520"/>
      <c r="Z270" s="520" t="s">
        <v>189</v>
      </c>
      <c r="AA270" s="520"/>
      <c r="AB270" s="520" t="s">
        <v>189</v>
      </c>
      <c r="AC270" s="520"/>
      <c r="AD270" s="520"/>
      <c r="AE270" s="520" t="s">
        <v>189</v>
      </c>
      <c r="AF270" s="520"/>
      <c r="AG270" s="535" t="s">
        <v>189</v>
      </c>
      <c r="AH270" s="536"/>
      <c r="AI270" s="524" t="s">
        <v>189</v>
      </c>
      <c r="AJ270" s="524"/>
      <c r="AK270" s="520" t="s">
        <v>189</v>
      </c>
      <c r="AL270" s="520"/>
      <c r="AM270" s="520" t="s">
        <v>189</v>
      </c>
      <c r="AN270" s="520"/>
      <c r="AO270" s="520"/>
      <c r="AP270" s="520" t="s">
        <v>189</v>
      </c>
      <c r="AQ270" s="520"/>
      <c r="AR270" s="520" t="s">
        <v>189</v>
      </c>
      <c r="AS270" s="520"/>
      <c r="AT270" s="520" t="s">
        <v>189</v>
      </c>
      <c r="AU270" s="520"/>
      <c r="AV270" s="520" t="s">
        <v>189</v>
      </c>
      <c r="AW270" s="520"/>
      <c r="AX270" s="520" t="s">
        <v>189</v>
      </c>
      <c r="AY270" s="520"/>
      <c r="AZ270" s="520" t="s">
        <v>189</v>
      </c>
      <c r="BA270" s="520"/>
      <c r="BB270" s="524" t="s">
        <v>189</v>
      </c>
      <c r="BC270" s="524"/>
      <c r="BD270" s="520" t="s">
        <v>189</v>
      </c>
      <c r="BE270" s="520"/>
    </row>
    <row r="271" spans="1:57">
      <c r="A271" s="537" t="s">
        <v>432</v>
      </c>
      <c r="B271" s="537"/>
      <c r="C271" s="537"/>
      <c r="D271" s="537"/>
      <c r="E271" s="537"/>
      <c r="F271" s="537"/>
      <c r="G271" s="537"/>
      <c r="H271" s="537"/>
      <c r="I271" s="537"/>
      <c r="J271" s="537"/>
      <c r="K271" s="537"/>
      <c r="L271" s="537"/>
      <c r="M271" s="537"/>
      <c r="N271" s="537"/>
      <c r="O271" s="176">
        <f t="shared" si="4"/>
        <v>264</v>
      </c>
      <c r="P271" s="520" t="s">
        <v>189</v>
      </c>
      <c r="Q271" s="520"/>
      <c r="R271" s="520"/>
      <c r="S271" s="520"/>
      <c r="T271" s="535" t="s">
        <v>189</v>
      </c>
      <c r="U271" s="536"/>
      <c r="V271" s="520" t="s">
        <v>189</v>
      </c>
      <c r="W271" s="520"/>
      <c r="X271" s="520" t="s">
        <v>189</v>
      </c>
      <c r="Y271" s="520"/>
      <c r="Z271" s="520" t="s">
        <v>189</v>
      </c>
      <c r="AA271" s="520"/>
      <c r="AB271" s="520" t="s">
        <v>189</v>
      </c>
      <c r="AC271" s="520"/>
      <c r="AD271" s="520"/>
      <c r="AE271" s="520" t="s">
        <v>189</v>
      </c>
      <c r="AF271" s="520"/>
      <c r="AG271" s="535" t="s">
        <v>189</v>
      </c>
      <c r="AH271" s="536"/>
      <c r="AI271" s="524" t="s">
        <v>189</v>
      </c>
      <c r="AJ271" s="524"/>
      <c r="AK271" s="520" t="s">
        <v>189</v>
      </c>
      <c r="AL271" s="520"/>
      <c r="AM271" s="520" t="s">
        <v>189</v>
      </c>
      <c r="AN271" s="520"/>
      <c r="AO271" s="520"/>
      <c r="AP271" s="520" t="s">
        <v>189</v>
      </c>
      <c r="AQ271" s="520"/>
      <c r="AR271" s="520" t="s">
        <v>189</v>
      </c>
      <c r="AS271" s="520"/>
      <c r="AT271" s="520" t="s">
        <v>189</v>
      </c>
      <c r="AU271" s="520"/>
      <c r="AV271" s="520" t="s">
        <v>189</v>
      </c>
      <c r="AW271" s="520"/>
      <c r="AX271" s="520" t="s">
        <v>189</v>
      </c>
      <c r="AY271" s="520"/>
      <c r="AZ271" s="520" t="s">
        <v>189</v>
      </c>
      <c r="BA271" s="520"/>
      <c r="BB271" s="524" t="s">
        <v>189</v>
      </c>
      <c r="BC271" s="524"/>
      <c r="BD271" s="520" t="s">
        <v>189</v>
      </c>
      <c r="BE271" s="520"/>
    </row>
    <row r="272" spans="1:57">
      <c r="A272" s="534" t="s">
        <v>589</v>
      </c>
      <c r="B272" s="534"/>
      <c r="C272" s="534"/>
      <c r="D272" s="534"/>
      <c r="E272" s="534"/>
      <c r="F272" s="534"/>
      <c r="G272" s="534"/>
      <c r="H272" s="534"/>
      <c r="I272" s="534"/>
      <c r="J272" s="534"/>
      <c r="K272" s="534"/>
      <c r="L272" s="534"/>
      <c r="M272" s="534"/>
      <c r="N272" s="534"/>
      <c r="O272" s="177">
        <f t="shared" si="4"/>
        <v>265</v>
      </c>
      <c r="P272" s="518" t="s">
        <v>189</v>
      </c>
      <c r="Q272" s="518"/>
      <c r="R272" s="518"/>
      <c r="S272" s="518"/>
      <c r="T272" s="531" t="s">
        <v>189</v>
      </c>
      <c r="U272" s="532"/>
      <c r="V272" s="518" t="s">
        <v>189</v>
      </c>
      <c r="W272" s="518"/>
      <c r="X272" s="518" t="s">
        <v>189</v>
      </c>
      <c r="Y272" s="518"/>
      <c r="Z272" s="518" t="s">
        <v>189</v>
      </c>
      <c r="AA272" s="518"/>
      <c r="AB272" s="518" t="s">
        <v>189</v>
      </c>
      <c r="AC272" s="518"/>
      <c r="AD272" s="518"/>
      <c r="AE272" s="518" t="s">
        <v>189</v>
      </c>
      <c r="AF272" s="518"/>
      <c r="AG272" s="531" t="s">
        <v>189</v>
      </c>
      <c r="AH272" s="532"/>
      <c r="AI272" s="525" t="s">
        <v>189</v>
      </c>
      <c r="AJ272" s="525"/>
      <c r="AK272" s="518" t="s">
        <v>189</v>
      </c>
      <c r="AL272" s="518"/>
      <c r="AM272" s="518" t="s">
        <v>189</v>
      </c>
      <c r="AN272" s="518"/>
      <c r="AO272" s="518"/>
      <c r="AP272" s="518" t="s">
        <v>189</v>
      </c>
      <c r="AQ272" s="518"/>
      <c r="AR272" s="518" t="s">
        <v>189</v>
      </c>
      <c r="AS272" s="518"/>
      <c r="AT272" s="518" t="s">
        <v>189</v>
      </c>
      <c r="AU272" s="518"/>
      <c r="AV272" s="518" t="s">
        <v>189</v>
      </c>
      <c r="AW272" s="518"/>
      <c r="AX272" s="518" t="s">
        <v>189</v>
      </c>
      <c r="AY272" s="518"/>
      <c r="AZ272" s="518" t="s">
        <v>189</v>
      </c>
      <c r="BA272" s="518"/>
      <c r="BB272" s="525" t="s">
        <v>189</v>
      </c>
      <c r="BC272" s="525"/>
      <c r="BD272" s="518" t="s">
        <v>189</v>
      </c>
      <c r="BE272" s="518"/>
    </row>
    <row r="273" spans="1:57">
      <c r="A273" s="534" t="s">
        <v>590</v>
      </c>
      <c r="B273" s="534"/>
      <c r="C273" s="534"/>
      <c r="D273" s="534"/>
      <c r="E273" s="534"/>
      <c r="F273" s="534"/>
      <c r="G273" s="534"/>
      <c r="H273" s="534"/>
      <c r="I273" s="534"/>
      <c r="J273" s="534"/>
      <c r="K273" s="534"/>
      <c r="L273" s="534"/>
      <c r="M273" s="534"/>
      <c r="N273" s="534"/>
      <c r="O273" s="177">
        <f t="shared" si="4"/>
        <v>266</v>
      </c>
      <c r="P273" s="518" t="s">
        <v>995</v>
      </c>
      <c r="Q273" s="518"/>
      <c r="R273" s="518"/>
      <c r="S273" s="518"/>
      <c r="T273" s="531" t="s">
        <v>996</v>
      </c>
      <c r="U273" s="532"/>
      <c r="V273" s="518" t="s">
        <v>1162</v>
      </c>
      <c r="W273" s="518"/>
      <c r="X273" s="518" t="s">
        <v>1167</v>
      </c>
      <c r="Y273" s="518"/>
      <c r="Z273" s="518" t="s">
        <v>1178</v>
      </c>
      <c r="AA273" s="518"/>
      <c r="AB273" s="518" t="s">
        <v>1179</v>
      </c>
      <c r="AC273" s="518"/>
      <c r="AD273" s="518"/>
      <c r="AE273" s="518" t="s">
        <v>1180</v>
      </c>
      <c r="AF273" s="518"/>
      <c r="AG273" s="531" t="s">
        <v>1181</v>
      </c>
      <c r="AH273" s="532"/>
      <c r="AI273" s="525" t="s">
        <v>1161</v>
      </c>
      <c r="AJ273" s="525"/>
      <c r="AK273" s="518" t="s">
        <v>1197</v>
      </c>
      <c r="AL273" s="518"/>
      <c r="AM273" s="518" t="s">
        <v>1098</v>
      </c>
      <c r="AN273" s="518"/>
      <c r="AO273" s="518"/>
      <c r="AP273" s="518" t="s">
        <v>1198</v>
      </c>
      <c r="AQ273" s="518"/>
      <c r="AR273" s="518" t="s">
        <v>1099</v>
      </c>
      <c r="AS273" s="518"/>
      <c r="AT273" s="518" t="s">
        <v>1192</v>
      </c>
      <c r="AU273" s="518"/>
      <c r="AV273" s="518" t="s">
        <v>1100</v>
      </c>
      <c r="AW273" s="518"/>
      <c r="AX273" s="518" t="s">
        <v>1074</v>
      </c>
      <c r="AY273" s="518"/>
      <c r="AZ273" s="518" t="s">
        <v>1075</v>
      </c>
      <c r="BA273" s="518"/>
      <c r="BB273" s="525" t="s">
        <v>1101</v>
      </c>
      <c r="BC273" s="525"/>
      <c r="BD273" s="518" t="s">
        <v>1241</v>
      </c>
      <c r="BE273" s="518"/>
    </row>
    <row r="274" spans="1:57">
      <c r="A274" s="538" t="s">
        <v>997</v>
      </c>
      <c r="B274" s="538"/>
      <c r="C274" s="538"/>
      <c r="D274" s="538"/>
      <c r="E274" s="538"/>
      <c r="F274" s="538"/>
      <c r="G274" s="538"/>
      <c r="H274" s="538"/>
      <c r="I274" s="538"/>
      <c r="J274" s="538"/>
      <c r="K274" s="538"/>
      <c r="L274" s="538"/>
      <c r="M274" s="538"/>
      <c r="N274" s="538"/>
      <c r="O274" s="176">
        <f t="shared" si="4"/>
        <v>267</v>
      </c>
      <c r="P274" s="520" t="s">
        <v>189</v>
      </c>
      <c r="Q274" s="520"/>
      <c r="R274" s="520"/>
      <c r="S274" s="520"/>
      <c r="T274" s="535" t="s">
        <v>189</v>
      </c>
      <c r="U274" s="536"/>
      <c r="V274" s="520" t="s">
        <v>189</v>
      </c>
      <c r="W274" s="520"/>
      <c r="X274" s="520" t="s">
        <v>189</v>
      </c>
      <c r="Y274" s="520"/>
      <c r="Z274" s="520" t="s">
        <v>189</v>
      </c>
      <c r="AA274" s="520"/>
      <c r="AB274" s="520" t="s">
        <v>189</v>
      </c>
      <c r="AC274" s="520"/>
      <c r="AD274" s="520"/>
      <c r="AE274" s="520" t="s">
        <v>189</v>
      </c>
      <c r="AF274" s="520"/>
      <c r="AG274" s="535" t="s">
        <v>189</v>
      </c>
      <c r="AH274" s="536"/>
      <c r="AI274" s="524" t="s">
        <v>189</v>
      </c>
      <c r="AJ274" s="524"/>
      <c r="AK274" s="520" t="s">
        <v>189</v>
      </c>
      <c r="AL274" s="520"/>
      <c r="AM274" s="520" t="s">
        <v>189</v>
      </c>
      <c r="AN274" s="520"/>
      <c r="AO274" s="520"/>
      <c r="AP274" s="520" t="s">
        <v>189</v>
      </c>
      <c r="AQ274" s="520"/>
      <c r="AR274" s="520" t="s">
        <v>189</v>
      </c>
      <c r="AS274" s="520"/>
      <c r="AT274" s="520" t="s">
        <v>189</v>
      </c>
      <c r="AU274" s="520"/>
      <c r="AV274" s="520" t="s">
        <v>189</v>
      </c>
      <c r="AW274" s="520"/>
      <c r="AX274" s="520" t="s">
        <v>189</v>
      </c>
      <c r="AY274" s="520"/>
      <c r="AZ274" s="520" t="s">
        <v>189</v>
      </c>
      <c r="BA274" s="520"/>
      <c r="BB274" s="524" t="s">
        <v>189</v>
      </c>
      <c r="BC274" s="524"/>
      <c r="BD274" s="520" t="s">
        <v>189</v>
      </c>
      <c r="BE274" s="520"/>
    </row>
    <row r="275" spans="1:57">
      <c r="A275" s="537" t="s">
        <v>433</v>
      </c>
      <c r="B275" s="537"/>
      <c r="C275" s="537"/>
      <c r="D275" s="537"/>
      <c r="E275" s="537"/>
      <c r="F275" s="537"/>
      <c r="G275" s="537"/>
      <c r="H275" s="537"/>
      <c r="I275" s="537"/>
      <c r="J275" s="537"/>
      <c r="K275" s="537"/>
      <c r="L275" s="537"/>
      <c r="M275" s="537"/>
      <c r="N275" s="537"/>
      <c r="O275" s="176">
        <f t="shared" si="4"/>
        <v>268</v>
      </c>
      <c r="P275" s="520" t="s">
        <v>189</v>
      </c>
      <c r="Q275" s="520"/>
      <c r="R275" s="520"/>
      <c r="S275" s="520"/>
      <c r="T275" s="535" t="s">
        <v>189</v>
      </c>
      <c r="U275" s="536"/>
      <c r="V275" s="520" t="s">
        <v>189</v>
      </c>
      <c r="W275" s="520"/>
      <c r="X275" s="520" t="s">
        <v>189</v>
      </c>
      <c r="Y275" s="520"/>
      <c r="Z275" s="520" t="s">
        <v>189</v>
      </c>
      <c r="AA275" s="520"/>
      <c r="AB275" s="520" t="s">
        <v>189</v>
      </c>
      <c r="AC275" s="520"/>
      <c r="AD275" s="520"/>
      <c r="AE275" s="520" t="s">
        <v>189</v>
      </c>
      <c r="AF275" s="520"/>
      <c r="AG275" s="535" t="s">
        <v>189</v>
      </c>
      <c r="AH275" s="536"/>
      <c r="AI275" s="524" t="s">
        <v>189</v>
      </c>
      <c r="AJ275" s="524"/>
      <c r="AK275" s="520" t="s">
        <v>189</v>
      </c>
      <c r="AL275" s="520"/>
      <c r="AM275" s="520" t="s">
        <v>189</v>
      </c>
      <c r="AN275" s="520"/>
      <c r="AO275" s="520"/>
      <c r="AP275" s="520" t="s">
        <v>189</v>
      </c>
      <c r="AQ275" s="520"/>
      <c r="AR275" s="520" t="s">
        <v>189</v>
      </c>
      <c r="AS275" s="520"/>
      <c r="AT275" s="520" t="s">
        <v>189</v>
      </c>
      <c r="AU275" s="520"/>
      <c r="AV275" s="520" t="s">
        <v>189</v>
      </c>
      <c r="AW275" s="520"/>
      <c r="AX275" s="520" t="s">
        <v>189</v>
      </c>
      <c r="AY275" s="520"/>
      <c r="AZ275" s="520" t="s">
        <v>189</v>
      </c>
      <c r="BA275" s="520"/>
      <c r="BB275" s="524" t="s">
        <v>189</v>
      </c>
      <c r="BC275" s="524"/>
      <c r="BD275" s="520" t="s">
        <v>189</v>
      </c>
      <c r="BE275" s="520"/>
    </row>
    <row r="276" spans="1:57">
      <c r="A276" s="537" t="s">
        <v>434</v>
      </c>
      <c r="B276" s="537"/>
      <c r="C276" s="537"/>
      <c r="D276" s="537"/>
      <c r="E276" s="537"/>
      <c r="F276" s="537"/>
      <c r="G276" s="537"/>
      <c r="H276" s="537"/>
      <c r="I276" s="537"/>
      <c r="J276" s="537"/>
      <c r="K276" s="537"/>
      <c r="L276" s="537"/>
      <c r="M276" s="537"/>
      <c r="N276" s="537"/>
      <c r="O276" s="176">
        <f t="shared" si="4"/>
        <v>269</v>
      </c>
      <c r="P276" s="520" t="s">
        <v>189</v>
      </c>
      <c r="Q276" s="520"/>
      <c r="R276" s="520"/>
      <c r="S276" s="520"/>
      <c r="T276" s="535" t="s">
        <v>189</v>
      </c>
      <c r="U276" s="536"/>
      <c r="V276" s="520" t="s">
        <v>189</v>
      </c>
      <c r="W276" s="520"/>
      <c r="X276" s="520" t="s">
        <v>189</v>
      </c>
      <c r="Y276" s="520"/>
      <c r="Z276" s="520" t="s">
        <v>189</v>
      </c>
      <c r="AA276" s="520"/>
      <c r="AB276" s="520" t="s">
        <v>189</v>
      </c>
      <c r="AC276" s="520"/>
      <c r="AD276" s="520"/>
      <c r="AE276" s="520" t="s">
        <v>189</v>
      </c>
      <c r="AF276" s="520"/>
      <c r="AG276" s="535" t="s">
        <v>189</v>
      </c>
      <c r="AH276" s="536"/>
      <c r="AI276" s="524" t="s">
        <v>189</v>
      </c>
      <c r="AJ276" s="524"/>
      <c r="AK276" s="520" t="s">
        <v>189</v>
      </c>
      <c r="AL276" s="520"/>
      <c r="AM276" s="520" t="s">
        <v>189</v>
      </c>
      <c r="AN276" s="520"/>
      <c r="AO276" s="520"/>
      <c r="AP276" s="520" t="s">
        <v>189</v>
      </c>
      <c r="AQ276" s="520"/>
      <c r="AR276" s="520" t="s">
        <v>189</v>
      </c>
      <c r="AS276" s="520"/>
      <c r="AT276" s="520" t="s">
        <v>189</v>
      </c>
      <c r="AU276" s="520"/>
      <c r="AV276" s="520" t="s">
        <v>189</v>
      </c>
      <c r="AW276" s="520"/>
      <c r="AX276" s="520" t="s">
        <v>189</v>
      </c>
      <c r="AY276" s="520"/>
      <c r="AZ276" s="520" t="s">
        <v>189</v>
      </c>
      <c r="BA276" s="520"/>
      <c r="BB276" s="524" t="s">
        <v>189</v>
      </c>
      <c r="BC276" s="524"/>
      <c r="BD276" s="520" t="s">
        <v>189</v>
      </c>
      <c r="BE276" s="520"/>
    </row>
    <row r="277" spans="1:57">
      <c r="A277" s="538" t="s">
        <v>998</v>
      </c>
      <c r="B277" s="538"/>
      <c r="C277" s="538"/>
      <c r="D277" s="538"/>
      <c r="E277" s="538"/>
      <c r="F277" s="538"/>
      <c r="G277" s="538"/>
      <c r="H277" s="538"/>
      <c r="I277" s="538"/>
      <c r="J277" s="538"/>
      <c r="K277" s="538"/>
      <c r="L277" s="538"/>
      <c r="M277" s="538"/>
      <c r="N277" s="538"/>
      <c r="O277" s="176">
        <f t="shared" si="4"/>
        <v>270</v>
      </c>
      <c r="P277" s="520" t="s">
        <v>189</v>
      </c>
      <c r="Q277" s="520"/>
      <c r="R277" s="520"/>
      <c r="S277" s="520"/>
      <c r="T277" s="535" t="s">
        <v>189</v>
      </c>
      <c r="U277" s="536"/>
      <c r="V277" s="520" t="s">
        <v>189</v>
      </c>
      <c r="W277" s="520"/>
      <c r="X277" s="520" t="s">
        <v>189</v>
      </c>
      <c r="Y277" s="520"/>
      <c r="Z277" s="520" t="s">
        <v>189</v>
      </c>
      <c r="AA277" s="520"/>
      <c r="AB277" s="520" t="s">
        <v>189</v>
      </c>
      <c r="AC277" s="520"/>
      <c r="AD277" s="520"/>
      <c r="AE277" s="520" t="s">
        <v>189</v>
      </c>
      <c r="AF277" s="520"/>
      <c r="AG277" s="535" t="s">
        <v>189</v>
      </c>
      <c r="AH277" s="536"/>
      <c r="AI277" s="524" t="s">
        <v>189</v>
      </c>
      <c r="AJ277" s="524"/>
      <c r="AK277" s="520" t="s">
        <v>189</v>
      </c>
      <c r="AL277" s="520"/>
      <c r="AM277" s="520" t="s">
        <v>189</v>
      </c>
      <c r="AN277" s="520"/>
      <c r="AO277" s="520"/>
      <c r="AP277" s="520" t="s">
        <v>189</v>
      </c>
      <c r="AQ277" s="520"/>
      <c r="AR277" s="520" t="s">
        <v>189</v>
      </c>
      <c r="AS277" s="520"/>
      <c r="AT277" s="520" t="s">
        <v>189</v>
      </c>
      <c r="AU277" s="520"/>
      <c r="AV277" s="520" t="s">
        <v>189</v>
      </c>
      <c r="AW277" s="520"/>
      <c r="AX277" s="520" t="s">
        <v>189</v>
      </c>
      <c r="AY277" s="520"/>
      <c r="AZ277" s="520" t="s">
        <v>189</v>
      </c>
      <c r="BA277" s="520"/>
      <c r="BB277" s="524" t="s">
        <v>189</v>
      </c>
      <c r="BC277" s="524"/>
      <c r="BD277" s="520" t="s">
        <v>189</v>
      </c>
      <c r="BE277" s="520"/>
    </row>
    <row r="278" spans="1:57">
      <c r="A278" s="537" t="s">
        <v>435</v>
      </c>
      <c r="B278" s="537"/>
      <c r="C278" s="537"/>
      <c r="D278" s="537"/>
      <c r="E278" s="537"/>
      <c r="F278" s="537"/>
      <c r="G278" s="537"/>
      <c r="H278" s="537"/>
      <c r="I278" s="537"/>
      <c r="J278" s="537"/>
      <c r="K278" s="537"/>
      <c r="L278" s="537"/>
      <c r="M278" s="537"/>
      <c r="N278" s="537"/>
      <c r="O278" s="176">
        <f t="shared" si="4"/>
        <v>271</v>
      </c>
      <c r="P278" s="520" t="s">
        <v>189</v>
      </c>
      <c r="Q278" s="520"/>
      <c r="R278" s="520"/>
      <c r="S278" s="520"/>
      <c r="T278" s="535" t="s">
        <v>189</v>
      </c>
      <c r="U278" s="536"/>
      <c r="V278" s="520" t="s">
        <v>189</v>
      </c>
      <c r="W278" s="520"/>
      <c r="X278" s="520" t="s">
        <v>189</v>
      </c>
      <c r="Y278" s="520"/>
      <c r="Z278" s="520" t="s">
        <v>189</v>
      </c>
      <c r="AA278" s="520"/>
      <c r="AB278" s="520" t="s">
        <v>189</v>
      </c>
      <c r="AC278" s="520"/>
      <c r="AD278" s="520"/>
      <c r="AE278" s="520" t="s">
        <v>189</v>
      </c>
      <c r="AF278" s="520"/>
      <c r="AG278" s="535" t="s">
        <v>189</v>
      </c>
      <c r="AH278" s="536"/>
      <c r="AI278" s="524" t="s">
        <v>189</v>
      </c>
      <c r="AJ278" s="524"/>
      <c r="AK278" s="520" t="s">
        <v>189</v>
      </c>
      <c r="AL278" s="520"/>
      <c r="AM278" s="520" t="s">
        <v>189</v>
      </c>
      <c r="AN278" s="520"/>
      <c r="AO278" s="520"/>
      <c r="AP278" s="520" t="s">
        <v>189</v>
      </c>
      <c r="AQ278" s="520"/>
      <c r="AR278" s="520" t="s">
        <v>189</v>
      </c>
      <c r="AS278" s="520"/>
      <c r="AT278" s="520" t="s">
        <v>189</v>
      </c>
      <c r="AU278" s="520"/>
      <c r="AV278" s="520" t="s">
        <v>189</v>
      </c>
      <c r="AW278" s="520"/>
      <c r="AX278" s="520" t="s">
        <v>189</v>
      </c>
      <c r="AY278" s="520"/>
      <c r="AZ278" s="520" t="s">
        <v>189</v>
      </c>
      <c r="BA278" s="520"/>
      <c r="BB278" s="524" t="s">
        <v>189</v>
      </c>
      <c r="BC278" s="524"/>
      <c r="BD278" s="520" t="s">
        <v>189</v>
      </c>
      <c r="BE278" s="520"/>
    </row>
    <row r="279" spans="1:57">
      <c r="A279" s="534" t="s">
        <v>999</v>
      </c>
      <c r="B279" s="534"/>
      <c r="C279" s="534"/>
      <c r="D279" s="534"/>
      <c r="E279" s="534"/>
      <c r="F279" s="534"/>
      <c r="G279" s="534"/>
      <c r="H279" s="534"/>
      <c r="I279" s="534"/>
      <c r="J279" s="534"/>
      <c r="K279" s="534"/>
      <c r="L279" s="534"/>
      <c r="M279" s="534"/>
      <c r="N279" s="534"/>
      <c r="O279" s="177">
        <f t="shared" si="4"/>
        <v>272</v>
      </c>
      <c r="P279" s="518" t="s">
        <v>189</v>
      </c>
      <c r="Q279" s="518"/>
      <c r="R279" s="518"/>
      <c r="S279" s="518"/>
      <c r="T279" s="531" t="s">
        <v>189</v>
      </c>
      <c r="U279" s="532"/>
      <c r="V279" s="518" t="s">
        <v>189</v>
      </c>
      <c r="W279" s="518"/>
      <c r="X279" s="518" t="s">
        <v>189</v>
      </c>
      <c r="Y279" s="518"/>
      <c r="Z279" s="518" t="s">
        <v>189</v>
      </c>
      <c r="AA279" s="518"/>
      <c r="AB279" s="518" t="s">
        <v>189</v>
      </c>
      <c r="AC279" s="518"/>
      <c r="AD279" s="518"/>
      <c r="AE279" s="518" t="s">
        <v>189</v>
      </c>
      <c r="AF279" s="518"/>
      <c r="AG279" s="531" t="s">
        <v>189</v>
      </c>
      <c r="AH279" s="532"/>
      <c r="AI279" s="525" t="s">
        <v>189</v>
      </c>
      <c r="AJ279" s="525"/>
      <c r="AK279" s="518" t="s">
        <v>189</v>
      </c>
      <c r="AL279" s="518"/>
      <c r="AM279" s="518" t="s">
        <v>189</v>
      </c>
      <c r="AN279" s="518"/>
      <c r="AO279" s="518"/>
      <c r="AP279" s="518" t="s">
        <v>189</v>
      </c>
      <c r="AQ279" s="518"/>
      <c r="AR279" s="518" t="s">
        <v>189</v>
      </c>
      <c r="AS279" s="518"/>
      <c r="AT279" s="518" t="s">
        <v>189</v>
      </c>
      <c r="AU279" s="518"/>
      <c r="AV279" s="518" t="s">
        <v>189</v>
      </c>
      <c r="AW279" s="518"/>
      <c r="AX279" s="518" t="s">
        <v>189</v>
      </c>
      <c r="AY279" s="518"/>
      <c r="AZ279" s="518" t="s">
        <v>189</v>
      </c>
      <c r="BA279" s="518"/>
      <c r="BB279" s="525" t="s">
        <v>189</v>
      </c>
      <c r="BC279" s="525"/>
      <c r="BD279" s="518" t="s">
        <v>189</v>
      </c>
      <c r="BE279" s="518"/>
    </row>
    <row r="280" spans="1:57">
      <c r="A280" s="538" t="s">
        <v>1000</v>
      </c>
      <c r="B280" s="538"/>
      <c r="C280" s="538"/>
      <c r="D280" s="538"/>
      <c r="E280" s="538"/>
      <c r="F280" s="538"/>
      <c r="G280" s="538"/>
      <c r="H280" s="538"/>
      <c r="I280" s="538"/>
      <c r="J280" s="538"/>
      <c r="K280" s="538"/>
      <c r="L280" s="538"/>
      <c r="M280" s="538"/>
      <c r="N280" s="538"/>
      <c r="O280" s="176">
        <f t="shared" si="4"/>
        <v>273</v>
      </c>
      <c r="P280" s="520" t="s">
        <v>189</v>
      </c>
      <c r="Q280" s="520"/>
      <c r="R280" s="520"/>
      <c r="S280" s="520"/>
      <c r="T280" s="535" t="s">
        <v>189</v>
      </c>
      <c r="U280" s="536"/>
      <c r="V280" s="520" t="s">
        <v>189</v>
      </c>
      <c r="W280" s="520"/>
      <c r="X280" s="520" t="s">
        <v>189</v>
      </c>
      <c r="Y280" s="520"/>
      <c r="Z280" s="520" t="s">
        <v>189</v>
      </c>
      <c r="AA280" s="520"/>
      <c r="AB280" s="520" t="s">
        <v>189</v>
      </c>
      <c r="AC280" s="520"/>
      <c r="AD280" s="520"/>
      <c r="AE280" s="520" t="s">
        <v>189</v>
      </c>
      <c r="AF280" s="520"/>
      <c r="AG280" s="535" t="s">
        <v>189</v>
      </c>
      <c r="AH280" s="536"/>
      <c r="AI280" s="524" t="s">
        <v>189</v>
      </c>
      <c r="AJ280" s="524"/>
      <c r="AK280" s="520" t="s">
        <v>189</v>
      </c>
      <c r="AL280" s="520"/>
      <c r="AM280" s="520" t="s">
        <v>189</v>
      </c>
      <c r="AN280" s="520"/>
      <c r="AO280" s="520"/>
      <c r="AP280" s="520" t="s">
        <v>189</v>
      </c>
      <c r="AQ280" s="520"/>
      <c r="AR280" s="520" t="s">
        <v>189</v>
      </c>
      <c r="AS280" s="520"/>
      <c r="AT280" s="520" t="s">
        <v>189</v>
      </c>
      <c r="AU280" s="520"/>
      <c r="AV280" s="520" t="s">
        <v>189</v>
      </c>
      <c r="AW280" s="520"/>
      <c r="AX280" s="520" t="s">
        <v>189</v>
      </c>
      <c r="AY280" s="520"/>
      <c r="AZ280" s="520" t="s">
        <v>189</v>
      </c>
      <c r="BA280" s="520"/>
      <c r="BB280" s="524" t="s">
        <v>189</v>
      </c>
      <c r="BC280" s="524"/>
      <c r="BD280" s="520" t="s">
        <v>189</v>
      </c>
      <c r="BE280" s="520"/>
    </row>
    <row r="281" spans="1:57">
      <c r="A281" s="537" t="s">
        <v>436</v>
      </c>
      <c r="B281" s="537"/>
      <c r="C281" s="537"/>
      <c r="D281" s="537"/>
      <c r="E281" s="537"/>
      <c r="F281" s="537"/>
      <c r="G281" s="537"/>
      <c r="H281" s="537"/>
      <c r="I281" s="537"/>
      <c r="J281" s="537"/>
      <c r="K281" s="537"/>
      <c r="L281" s="537"/>
      <c r="M281" s="537"/>
      <c r="N281" s="537"/>
      <c r="O281" s="176">
        <f t="shared" si="4"/>
        <v>274</v>
      </c>
      <c r="P281" s="520" t="s">
        <v>189</v>
      </c>
      <c r="Q281" s="520"/>
      <c r="R281" s="520"/>
      <c r="S281" s="520"/>
      <c r="T281" s="535" t="s">
        <v>189</v>
      </c>
      <c r="U281" s="536"/>
      <c r="V281" s="520" t="s">
        <v>189</v>
      </c>
      <c r="W281" s="520"/>
      <c r="X281" s="520" t="s">
        <v>189</v>
      </c>
      <c r="Y281" s="520"/>
      <c r="Z281" s="520" t="s">
        <v>189</v>
      </c>
      <c r="AA281" s="520"/>
      <c r="AB281" s="520" t="s">
        <v>189</v>
      </c>
      <c r="AC281" s="520"/>
      <c r="AD281" s="520"/>
      <c r="AE281" s="520" t="s">
        <v>189</v>
      </c>
      <c r="AF281" s="520"/>
      <c r="AG281" s="535" t="s">
        <v>189</v>
      </c>
      <c r="AH281" s="536"/>
      <c r="AI281" s="524" t="s">
        <v>189</v>
      </c>
      <c r="AJ281" s="524"/>
      <c r="AK281" s="520" t="s">
        <v>189</v>
      </c>
      <c r="AL281" s="520"/>
      <c r="AM281" s="520" t="s">
        <v>189</v>
      </c>
      <c r="AN281" s="520"/>
      <c r="AO281" s="520"/>
      <c r="AP281" s="520" t="s">
        <v>189</v>
      </c>
      <c r="AQ281" s="520"/>
      <c r="AR281" s="520" t="s">
        <v>189</v>
      </c>
      <c r="AS281" s="520"/>
      <c r="AT281" s="520" t="s">
        <v>189</v>
      </c>
      <c r="AU281" s="520"/>
      <c r="AV281" s="520" t="s">
        <v>189</v>
      </c>
      <c r="AW281" s="520"/>
      <c r="AX281" s="520" t="s">
        <v>189</v>
      </c>
      <c r="AY281" s="520"/>
      <c r="AZ281" s="520" t="s">
        <v>189</v>
      </c>
      <c r="BA281" s="520"/>
      <c r="BB281" s="524" t="s">
        <v>189</v>
      </c>
      <c r="BC281" s="524"/>
      <c r="BD281" s="520" t="s">
        <v>189</v>
      </c>
      <c r="BE281" s="520"/>
    </row>
    <row r="282" spans="1:57">
      <c r="A282" s="537" t="s">
        <v>437</v>
      </c>
      <c r="B282" s="537"/>
      <c r="C282" s="537"/>
      <c r="D282" s="537"/>
      <c r="E282" s="537"/>
      <c r="F282" s="537"/>
      <c r="G282" s="537"/>
      <c r="H282" s="537"/>
      <c r="I282" s="537"/>
      <c r="J282" s="537"/>
      <c r="K282" s="537"/>
      <c r="L282" s="537"/>
      <c r="M282" s="537"/>
      <c r="N282" s="537"/>
      <c r="O282" s="176">
        <f t="shared" si="4"/>
        <v>275</v>
      </c>
      <c r="P282" s="520" t="s">
        <v>189</v>
      </c>
      <c r="Q282" s="520"/>
      <c r="R282" s="520"/>
      <c r="S282" s="520"/>
      <c r="T282" s="535" t="s">
        <v>189</v>
      </c>
      <c r="U282" s="536"/>
      <c r="V282" s="520" t="s">
        <v>189</v>
      </c>
      <c r="W282" s="520"/>
      <c r="X282" s="520" t="s">
        <v>189</v>
      </c>
      <c r="Y282" s="520"/>
      <c r="Z282" s="520" t="s">
        <v>189</v>
      </c>
      <c r="AA282" s="520"/>
      <c r="AB282" s="520" t="s">
        <v>189</v>
      </c>
      <c r="AC282" s="520"/>
      <c r="AD282" s="520"/>
      <c r="AE282" s="520" t="s">
        <v>189</v>
      </c>
      <c r="AF282" s="520"/>
      <c r="AG282" s="535" t="s">
        <v>189</v>
      </c>
      <c r="AH282" s="536"/>
      <c r="AI282" s="524" t="s">
        <v>189</v>
      </c>
      <c r="AJ282" s="524"/>
      <c r="AK282" s="520" t="s">
        <v>189</v>
      </c>
      <c r="AL282" s="520"/>
      <c r="AM282" s="520" t="s">
        <v>189</v>
      </c>
      <c r="AN282" s="520"/>
      <c r="AO282" s="520"/>
      <c r="AP282" s="520" t="s">
        <v>189</v>
      </c>
      <c r="AQ282" s="520"/>
      <c r="AR282" s="520" t="s">
        <v>189</v>
      </c>
      <c r="AS282" s="520"/>
      <c r="AT282" s="520" t="s">
        <v>189</v>
      </c>
      <c r="AU282" s="520"/>
      <c r="AV282" s="520" t="s">
        <v>189</v>
      </c>
      <c r="AW282" s="520"/>
      <c r="AX282" s="520" t="s">
        <v>189</v>
      </c>
      <c r="AY282" s="520"/>
      <c r="AZ282" s="520" t="s">
        <v>189</v>
      </c>
      <c r="BA282" s="520"/>
      <c r="BB282" s="524" t="s">
        <v>189</v>
      </c>
      <c r="BC282" s="524"/>
      <c r="BD282" s="520" t="s">
        <v>189</v>
      </c>
      <c r="BE282" s="520"/>
    </row>
    <row r="283" spans="1:57">
      <c r="A283" s="537" t="s">
        <v>438</v>
      </c>
      <c r="B283" s="537"/>
      <c r="C283" s="537"/>
      <c r="D283" s="537"/>
      <c r="E283" s="537"/>
      <c r="F283" s="537"/>
      <c r="G283" s="537"/>
      <c r="H283" s="537"/>
      <c r="I283" s="537"/>
      <c r="J283" s="537"/>
      <c r="K283" s="537"/>
      <c r="L283" s="537"/>
      <c r="M283" s="537"/>
      <c r="N283" s="537"/>
      <c r="O283" s="176">
        <f t="shared" si="4"/>
        <v>276</v>
      </c>
      <c r="P283" s="520" t="s">
        <v>189</v>
      </c>
      <c r="Q283" s="520"/>
      <c r="R283" s="520"/>
      <c r="S283" s="520"/>
      <c r="T283" s="535" t="s">
        <v>189</v>
      </c>
      <c r="U283" s="536"/>
      <c r="V283" s="520" t="s">
        <v>189</v>
      </c>
      <c r="W283" s="520"/>
      <c r="X283" s="520" t="s">
        <v>189</v>
      </c>
      <c r="Y283" s="520"/>
      <c r="Z283" s="520" t="s">
        <v>189</v>
      </c>
      <c r="AA283" s="520"/>
      <c r="AB283" s="520" t="s">
        <v>189</v>
      </c>
      <c r="AC283" s="520"/>
      <c r="AD283" s="520"/>
      <c r="AE283" s="520" t="s">
        <v>189</v>
      </c>
      <c r="AF283" s="520"/>
      <c r="AG283" s="535" t="s">
        <v>189</v>
      </c>
      <c r="AH283" s="536"/>
      <c r="AI283" s="524" t="s">
        <v>189</v>
      </c>
      <c r="AJ283" s="524"/>
      <c r="AK283" s="520" t="s">
        <v>189</v>
      </c>
      <c r="AL283" s="520"/>
      <c r="AM283" s="520" t="s">
        <v>189</v>
      </c>
      <c r="AN283" s="520"/>
      <c r="AO283" s="520"/>
      <c r="AP283" s="520" t="s">
        <v>189</v>
      </c>
      <c r="AQ283" s="520"/>
      <c r="AR283" s="520" t="s">
        <v>189</v>
      </c>
      <c r="AS283" s="520"/>
      <c r="AT283" s="520" t="s">
        <v>189</v>
      </c>
      <c r="AU283" s="520"/>
      <c r="AV283" s="520" t="s">
        <v>189</v>
      </c>
      <c r="AW283" s="520"/>
      <c r="AX283" s="520" t="s">
        <v>189</v>
      </c>
      <c r="AY283" s="520"/>
      <c r="AZ283" s="520" t="s">
        <v>189</v>
      </c>
      <c r="BA283" s="520"/>
      <c r="BB283" s="524" t="s">
        <v>189</v>
      </c>
      <c r="BC283" s="524"/>
      <c r="BD283" s="520" t="s">
        <v>189</v>
      </c>
      <c r="BE283" s="520"/>
    </row>
    <row r="284" spans="1:57">
      <c r="A284" s="537" t="s">
        <v>439</v>
      </c>
      <c r="B284" s="537"/>
      <c r="C284" s="537"/>
      <c r="D284" s="537"/>
      <c r="E284" s="537"/>
      <c r="F284" s="537"/>
      <c r="G284" s="537"/>
      <c r="H284" s="537"/>
      <c r="I284" s="537"/>
      <c r="J284" s="537"/>
      <c r="K284" s="537"/>
      <c r="L284" s="537"/>
      <c r="M284" s="537"/>
      <c r="N284" s="537"/>
      <c r="O284" s="176">
        <f t="shared" si="4"/>
        <v>277</v>
      </c>
      <c r="P284" s="520" t="s">
        <v>189</v>
      </c>
      <c r="Q284" s="520"/>
      <c r="R284" s="520"/>
      <c r="S284" s="520"/>
      <c r="T284" s="535" t="s">
        <v>189</v>
      </c>
      <c r="U284" s="536"/>
      <c r="V284" s="520" t="s">
        <v>189</v>
      </c>
      <c r="W284" s="520"/>
      <c r="X284" s="520" t="s">
        <v>189</v>
      </c>
      <c r="Y284" s="520"/>
      <c r="Z284" s="520" t="s">
        <v>189</v>
      </c>
      <c r="AA284" s="520"/>
      <c r="AB284" s="520" t="s">
        <v>189</v>
      </c>
      <c r="AC284" s="520"/>
      <c r="AD284" s="520"/>
      <c r="AE284" s="520" t="s">
        <v>189</v>
      </c>
      <c r="AF284" s="520"/>
      <c r="AG284" s="535" t="s">
        <v>189</v>
      </c>
      <c r="AH284" s="536"/>
      <c r="AI284" s="524" t="s">
        <v>189</v>
      </c>
      <c r="AJ284" s="524"/>
      <c r="AK284" s="520" t="s">
        <v>189</v>
      </c>
      <c r="AL284" s="520"/>
      <c r="AM284" s="520" t="s">
        <v>189</v>
      </c>
      <c r="AN284" s="520"/>
      <c r="AO284" s="520"/>
      <c r="AP284" s="520" t="s">
        <v>189</v>
      </c>
      <c r="AQ284" s="520"/>
      <c r="AR284" s="520" t="s">
        <v>189</v>
      </c>
      <c r="AS284" s="520"/>
      <c r="AT284" s="520" t="s">
        <v>189</v>
      </c>
      <c r="AU284" s="520"/>
      <c r="AV284" s="520" t="s">
        <v>189</v>
      </c>
      <c r="AW284" s="520"/>
      <c r="AX284" s="520" t="s">
        <v>189</v>
      </c>
      <c r="AY284" s="520"/>
      <c r="AZ284" s="520" t="s">
        <v>189</v>
      </c>
      <c r="BA284" s="520"/>
      <c r="BB284" s="524" t="s">
        <v>189</v>
      </c>
      <c r="BC284" s="524"/>
      <c r="BD284" s="520" t="s">
        <v>189</v>
      </c>
      <c r="BE284" s="520"/>
    </row>
    <row r="285" spans="1:57">
      <c r="A285" s="538" t="s">
        <v>1001</v>
      </c>
      <c r="B285" s="538"/>
      <c r="C285" s="538"/>
      <c r="D285" s="538"/>
      <c r="E285" s="538"/>
      <c r="F285" s="538"/>
      <c r="G285" s="538"/>
      <c r="H285" s="538"/>
      <c r="I285" s="538"/>
      <c r="J285" s="538"/>
      <c r="K285" s="538"/>
      <c r="L285" s="538"/>
      <c r="M285" s="538"/>
      <c r="N285" s="538"/>
      <c r="O285" s="176">
        <f t="shared" si="4"/>
        <v>278</v>
      </c>
      <c r="P285" s="520" t="s">
        <v>189</v>
      </c>
      <c r="Q285" s="520"/>
      <c r="R285" s="520"/>
      <c r="S285" s="520"/>
      <c r="T285" s="535" t="s">
        <v>189</v>
      </c>
      <c r="U285" s="536"/>
      <c r="V285" s="520" t="s">
        <v>189</v>
      </c>
      <c r="W285" s="520"/>
      <c r="X285" s="520" t="s">
        <v>189</v>
      </c>
      <c r="Y285" s="520"/>
      <c r="Z285" s="520" t="s">
        <v>189</v>
      </c>
      <c r="AA285" s="520"/>
      <c r="AB285" s="520" t="s">
        <v>189</v>
      </c>
      <c r="AC285" s="520"/>
      <c r="AD285" s="520"/>
      <c r="AE285" s="520" t="s">
        <v>189</v>
      </c>
      <c r="AF285" s="520"/>
      <c r="AG285" s="535" t="s">
        <v>189</v>
      </c>
      <c r="AH285" s="536"/>
      <c r="AI285" s="524" t="s">
        <v>189</v>
      </c>
      <c r="AJ285" s="524"/>
      <c r="AK285" s="520" t="s">
        <v>189</v>
      </c>
      <c r="AL285" s="520"/>
      <c r="AM285" s="520" t="s">
        <v>189</v>
      </c>
      <c r="AN285" s="520"/>
      <c r="AO285" s="520"/>
      <c r="AP285" s="520" t="s">
        <v>189</v>
      </c>
      <c r="AQ285" s="520"/>
      <c r="AR285" s="520" t="s">
        <v>189</v>
      </c>
      <c r="AS285" s="520"/>
      <c r="AT285" s="520" t="s">
        <v>189</v>
      </c>
      <c r="AU285" s="520"/>
      <c r="AV285" s="520" t="s">
        <v>189</v>
      </c>
      <c r="AW285" s="520"/>
      <c r="AX285" s="520" t="s">
        <v>189</v>
      </c>
      <c r="AY285" s="520"/>
      <c r="AZ285" s="520" t="s">
        <v>189</v>
      </c>
      <c r="BA285" s="520"/>
      <c r="BB285" s="524" t="s">
        <v>189</v>
      </c>
      <c r="BC285" s="524"/>
      <c r="BD285" s="520" t="s">
        <v>189</v>
      </c>
      <c r="BE285" s="520"/>
    </row>
    <row r="286" spans="1:57">
      <c r="A286" s="537" t="s">
        <v>440</v>
      </c>
      <c r="B286" s="537"/>
      <c r="C286" s="537"/>
      <c r="D286" s="537"/>
      <c r="E286" s="537"/>
      <c r="F286" s="537"/>
      <c r="G286" s="537"/>
      <c r="H286" s="537"/>
      <c r="I286" s="537"/>
      <c r="J286" s="537"/>
      <c r="K286" s="537"/>
      <c r="L286" s="537"/>
      <c r="M286" s="537"/>
      <c r="N286" s="537"/>
      <c r="O286" s="176">
        <f t="shared" si="4"/>
        <v>279</v>
      </c>
      <c r="P286" s="520" t="s">
        <v>189</v>
      </c>
      <c r="Q286" s="520"/>
      <c r="R286" s="520"/>
      <c r="S286" s="520"/>
      <c r="T286" s="535" t="s">
        <v>189</v>
      </c>
      <c r="U286" s="536"/>
      <c r="V286" s="520" t="s">
        <v>189</v>
      </c>
      <c r="W286" s="520"/>
      <c r="X286" s="520" t="s">
        <v>189</v>
      </c>
      <c r="Y286" s="520"/>
      <c r="Z286" s="520" t="s">
        <v>189</v>
      </c>
      <c r="AA286" s="520"/>
      <c r="AB286" s="520" t="s">
        <v>189</v>
      </c>
      <c r="AC286" s="520"/>
      <c r="AD286" s="520"/>
      <c r="AE286" s="520" t="s">
        <v>189</v>
      </c>
      <c r="AF286" s="520"/>
      <c r="AG286" s="535" t="s">
        <v>189</v>
      </c>
      <c r="AH286" s="536"/>
      <c r="AI286" s="524" t="s">
        <v>189</v>
      </c>
      <c r="AJ286" s="524"/>
      <c r="AK286" s="520" t="s">
        <v>189</v>
      </c>
      <c r="AL286" s="520"/>
      <c r="AM286" s="520" t="s">
        <v>189</v>
      </c>
      <c r="AN286" s="520"/>
      <c r="AO286" s="520"/>
      <c r="AP286" s="520" t="s">
        <v>189</v>
      </c>
      <c r="AQ286" s="520"/>
      <c r="AR286" s="520" t="s">
        <v>189</v>
      </c>
      <c r="AS286" s="520"/>
      <c r="AT286" s="520" t="s">
        <v>189</v>
      </c>
      <c r="AU286" s="520"/>
      <c r="AV286" s="520" t="s">
        <v>189</v>
      </c>
      <c r="AW286" s="520"/>
      <c r="AX286" s="520" t="s">
        <v>189</v>
      </c>
      <c r="AY286" s="520"/>
      <c r="AZ286" s="520" t="s">
        <v>189</v>
      </c>
      <c r="BA286" s="520"/>
      <c r="BB286" s="524" t="s">
        <v>189</v>
      </c>
      <c r="BC286" s="524"/>
      <c r="BD286" s="520" t="s">
        <v>189</v>
      </c>
      <c r="BE286" s="520"/>
    </row>
    <row r="287" spans="1:57">
      <c r="A287" s="537" t="s">
        <v>441</v>
      </c>
      <c r="B287" s="537"/>
      <c r="C287" s="537"/>
      <c r="D287" s="537"/>
      <c r="E287" s="537"/>
      <c r="F287" s="537"/>
      <c r="G287" s="537"/>
      <c r="H287" s="537"/>
      <c r="I287" s="537"/>
      <c r="J287" s="537"/>
      <c r="K287" s="537"/>
      <c r="L287" s="537"/>
      <c r="M287" s="537"/>
      <c r="N287" s="537"/>
      <c r="O287" s="176">
        <f t="shared" si="4"/>
        <v>280</v>
      </c>
      <c r="P287" s="520" t="s">
        <v>189</v>
      </c>
      <c r="Q287" s="520"/>
      <c r="R287" s="520"/>
      <c r="S287" s="520"/>
      <c r="T287" s="535" t="s">
        <v>189</v>
      </c>
      <c r="U287" s="536"/>
      <c r="V287" s="520" t="s">
        <v>189</v>
      </c>
      <c r="W287" s="520"/>
      <c r="X287" s="520" t="s">
        <v>189</v>
      </c>
      <c r="Y287" s="520"/>
      <c r="Z287" s="520" t="s">
        <v>189</v>
      </c>
      <c r="AA287" s="520"/>
      <c r="AB287" s="520" t="s">
        <v>189</v>
      </c>
      <c r="AC287" s="520"/>
      <c r="AD287" s="520"/>
      <c r="AE287" s="520" t="s">
        <v>189</v>
      </c>
      <c r="AF287" s="520"/>
      <c r="AG287" s="535" t="s">
        <v>189</v>
      </c>
      <c r="AH287" s="536"/>
      <c r="AI287" s="524" t="s">
        <v>189</v>
      </c>
      <c r="AJ287" s="524"/>
      <c r="AK287" s="520" t="s">
        <v>189</v>
      </c>
      <c r="AL287" s="520"/>
      <c r="AM287" s="520" t="s">
        <v>189</v>
      </c>
      <c r="AN287" s="520"/>
      <c r="AO287" s="520"/>
      <c r="AP287" s="520" t="s">
        <v>189</v>
      </c>
      <c r="AQ287" s="520"/>
      <c r="AR287" s="520" t="s">
        <v>189</v>
      </c>
      <c r="AS287" s="520"/>
      <c r="AT287" s="520" t="s">
        <v>189</v>
      </c>
      <c r="AU287" s="520"/>
      <c r="AV287" s="520" t="s">
        <v>189</v>
      </c>
      <c r="AW287" s="520"/>
      <c r="AX287" s="520" t="s">
        <v>189</v>
      </c>
      <c r="AY287" s="520"/>
      <c r="AZ287" s="520" t="s">
        <v>189</v>
      </c>
      <c r="BA287" s="520"/>
      <c r="BB287" s="524" t="s">
        <v>189</v>
      </c>
      <c r="BC287" s="524"/>
      <c r="BD287" s="520" t="s">
        <v>189</v>
      </c>
      <c r="BE287" s="520"/>
    </row>
    <row r="288" spans="1:57">
      <c r="A288" s="537" t="s">
        <v>442</v>
      </c>
      <c r="B288" s="537"/>
      <c r="C288" s="537"/>
      <c r="D288" s="537"/>
      <c r="E288" s="537"/>
      <c r="F288" s="537"/>
      <c r="G288" s="537"/>
      <c r="H288" s="537"/>
      <c r="I288" s="537"/>
      <c r="J288" s="537"/>
      <c r="K288" s="537"/>
      <c r="L288" s="537"/>
      <c r="M288" s="537"/>
      <c r="N288" s="537"/>
      <c r="O288" s="176">
        <f t="shared" si="4"/>
        <v>281</v>
      </c>
      <c r="P288" s="520" t="s">
        <v>189</v>
      </c>
      <c r="Q288" s="520"/>
      <c r="R288" s="520"/>
      <c r="S288" s="520"/>
      <c r="T288" s="535" t="s">
        <v>189</v>
      </c>
      <c r="U288" s="536"/>
      <c r="V288" s="520" t="s">
        <v>189</v>
      </c>
      <c r="W288" s="520"/>
      <c r="X288" s="520" t="s">
        <v>189</v>
      </c>
      <c r="Y288" s="520"/>
      <c r="Z288" s="520" t="s">
        <v>189</v>
      </c>
      <c r="AA288" s="520"/>
      <c r="AB288" s="520" t="s">
        <v>189</v>
      </c>
      <c r="AC288" s="520"/>
      <c r="AD288" s="520"/>
      <c r="AE288" s="520" t="s">
        <v>189</v>
      </c>
      <c r="AF288" s="520"/>
      <c r="AG288" s="535" t="s">
        <v>189</v>
      </c>
      <c r="AH288" s="536"/>
      <c r="AI288" s="524" t="s">
        <v>189</v>
      </c>
      <c r="AJ288" s="524"/>
      <c r="AK288" s="520" t="s">
        <v>189</v>
      </c>
      <c r="AL288" s="520"/>
      <c r="AM288" s="520" t="s">
        <v>189</v>
      </c>
      <c r="AN288" s="520"/>
      <c r="AO288" s="520"/>
      <c r="AP288" s="520" t="s">
        <v>189</v>
      </c>
      <c r="AQ288" s="520"/>
      <c r="AR288" s="520" t="s">
        <v>189</v>
      </c>
      <c r="AS288" s="520"/>
      <c r="AT288" s="520" t="s">
        <v>189</v>
      </c>
      <c r="AU288" s="520"/>
      <c r="AV288" s="520" t="s">
        <v>189</v>
      </c>
      <c r="AW288" s="520"/>
      <c r="AX288" s="520" t="s">
        <v>189</v>
      </c>
      <c r="AY288" s="520"/>
      <c r="AZ288" s="520" t="s">
        <v>189</v>
      </c>
      <c r="BA288" s="520"/>
      <c r="BB288" s="524" t="s">
        <v>189</v>
      </c>
      <c r="BC288" s="524"/>
      <c r="BD288" s="520" t="s">
        <v>189</v>
      </c>
      <c r="BE288" s="520"/>
    </row>
    <row r="289" spans="1:57">
      <c r="A289" s="537" t="s">
        <v>443</v>
      </c>
      <c r="B289" s="537"/>
      <c r="C289" s="537"/>
      <c r="D289" s="537"/>
      <c r="E289" s="537"/>
      <c r="F289" s="537"/>
      <c r="G289" s="537"/>
      <c r="H289" s="537"/>
      <c r="I289" s="537"/>
      <c r="J289" s="537"/>
      <c r="K289" s="537"/>
      <c r="L289" s="537"/>
      <c r="M289" s="537"/>
      <c r="N289" s="537"/>
      <c r="O289" s="176">
        <f t="shared" si="4"/>
        <v>282</v>
      </c>
      <c r="P289" s="520" t="s">
        <v>189</v>
      </c>
      <c r="Q289" s="520"/>
      <c r="R289" s="520"/>
      <c r="S289" s="520"/>
      <c r="T289" s="535" t="s">
        <v>189</v>
      </c>
      <c r="U289" s="536"/>
      <c r="V289" s="520" t="s">
        <v>189</v>
      </c>
      <c r="W289" s="520"/>
      <c r="X289" s="520" t="s">
        <v>189</v>
      </c>
      <c r="Y289" s="520"/>
      <c r="Z289" s="520" t="s">
        <v>189</v>
      </c>
      <c r="AA289" s="520"/>
      <c r="AB289" s="520" t="s">
        <v>189</v>
      </c>
      <c r="AC289" s="520"/>
      <c r="AD289" s="520"/>
      <c r="AE289" s="520" t="s">
        <v>189</v>
      </c>
      <c r="AF289" s="520"/>
      <c r="AG289" s="535" t="s">
        <v>189</v>
      </c>
      <c r="AH289" s="536"/>
      <c r="AI289" s="524" t="s">
        <v>189</v>
      </c>
      <c r="AJ289" s="524"/>
      <c r="AK289" s="520" t="s">
        <v>189</v>
      </c>
      <c r="AL289" s="520"/>
      <c r="AM289" s="520" t="s">
        <v>189</v>
      </c>
      <c r="AN289" s="520"/>
      <c r="AO289" s="520"/>
      <c r="AP289" s="520" t="s">
        <v>189</v>
      </c>
      <c r="AQ289" s="520"/>
      <c r="AR289" s="520" t="s">
        <v>189</v>
      </c>
      <c r="AS289" s="520"/>
      <c r="AT289" s="520" t="s">
        <v>189</v>
      </c>
      <c r="AU289" s="520"/>
      <c r="AV289" s="520" t="s">
        <v>189</v>
      </c>
      <c r="AW289" s="520"/>
      <c r="AX289" s="520" t="s">
        <v>189</v>
      </c>
      <c r="AY289" s="520"/>
      <c r="AZ289" s="520" t="s">
        <v>189</v>
      </c>
      <c r="BA289" s="520"/>
      <c r="BB289" s="524" t="s">
        <v>189</v>
      </c>
      <c r="BC289" s="524"/>
      <c r="BD289" s="520" t="s">
        <v>189</v>
      </c>
      <c r="BE289" s="520"/>
    </row>
    <row r="290" spans="1:57">
      <c r="A290" s="537" t="s">
        <v>444</v>
      </c>
      <c r="B290" s="537"/>
      <c r="C290" s="537"/>
      <c r="D290" s="537"/>
      <c r="E290" s="537"/>
      <c r="F290" s="537"/>
      <c r="G290" s="537"/>
      <c r="H290" s="537"/>
      <c r="I290" s="537"/>
      <c r="J290" s="537"/>
      <c r="K290" s="537"/>
      <c r="L290" s="537"/>
      <c r="M290" s="537"/>
      <c r="N290" s="537"/>
      <c r="O290" s="176">
        <f t="shared" si="4"/>
        <v>283</v>
      </c>
      <c r="P290" s="520" t="s">
        <v>189</v>
      </c>
      <c r="Q290" s="520"/>
      <c r="R290" s="520"/>
      <c r="S290" s="520"/>
      <c r="T290" s="535" t="s">
        <v>189</v>
      </c>
      <c r="U290" s="536"/>
      <c r="V290" s="520" t="s">
        <v>189</v>
      </c>
      <c r="W290" s="520"/>
      <c r="X290" s="520" t="s">
        <v>189</v>
      </c>
      <c r="Y290" s="520"/>
      <c r="Z290" s="520" t="s">
        <v>189</v>
      </c>
      <c r="AA290" s="520"/>
      <c r="AB290" s="520" t="s">
        <v>189</v>
      </c>
      <c r="AC290" s="520"/>
      <c r="AD290" s="520"/>
      <c r="AE290" s="520" t="s">
        <v>189</v>
      </c>
      <c r="AF290" s="520"/>
      <c r="AG290" s="535" t="s">
        <v>189</v>
      </c>
      <c r="AH290" s="536"/>
      <c r="AI290" s="524" t="s">
        <v>189</v>
      </c>
      <c r="AJ290" s="524"/>
      <c r="AK290" s="520" t="s">
        <v>189</v>
      </c>
      <c r="AL290" s="520"/>
      <c r="AM290" s="520" t="s">
        <v>189</v>
      </c>
      <c r="AN290" s="520"/>
      <c r="AO290" s="520"/>
      <c r="AP290" s="520" t="s">
        <v>189</v>
      </c>
      <c r="AQ290" s="520"/>
      <c r="AR290" s="520" t="s">
        <v>189</v>
      </c>
      <c r="AS290" s="520"/>
      <c r="AT290" s="520" t="s">
        <v>189</v>
      </c>
      <c r="AU290" s="520"/>
      <c r="AV290" s="520" t="s">
        <v>189</v>
      </c>
      <c r="AW290" s="520"/>
      <c r="AX290" s="520" t="s">
        <v>189</v>
      </c>
      <c r="AY290" s="520"/>
      <c r="AZ290" s="520" t="s">
        <v>189</v>
      </c>
      <c r="BA290" s="520"/>
      <c r="BB290" s="524" t="s">
        <v>189</v>
      </c>
      <c r="BC290" s="524"/>
      <c r="BD290" s="520" t="s">
        <v>189</v>
      </c>
      <c r="BE290" s="520"/>
    </row>
    <row r="291" spans="1:57">
      <c r="A291" s="537" t="s">
        <v>445</v>
      </c>
      <c r="B291" s="537"/>
      <c r="C291" s="537"/>
      <c r="D291" s="537"/>
      <c r="E291" s="537"/>
      <c r="F291" s="537"/>
      <c r="G291" s="537"/>
      <c r="H291" s="537"/>
      <c r="I291" s="537"/>
      <c r="J291" s="537"/>
      <c r="K291" s="537"/>
      <c r="L291" s="537"/>
      <c r="M291" s="537"/>
      <c r="N291" s="537"/>
      <c r="O291" s="176">
        <f t="shared" si="4"/>
        <v>284</v>
      </c>
      <c r="P291" s="520" t="s">
        <v>189</v>
      </c>
      <c r="Q291" s="520"/>
      <c r="R291" s="520"/>
      <c r="S291" s="520"/>
      <c r="T291" s="535" t="s">
        <v>189</v>
      </c>
      <c r="U291" s="536"/>
      <c r="V291" s="520" t="s">
        <v>189</v>
      </c>
      <c r="W291" s="520"/>
      <c r="X291" s="520" t="s">
        <v>189</v>
      </c>
      <c r="Y291" s="520"/>
      <c r="Z291" s="520" t="s">
        <v>189</v>
      </c>
      <c r="AA291" s="520"/>
      <c r="AB291" s="520" t="s">
        <v>189</v>
      </c>
      <c r="AC291" s="520"/>
      <c r="AD291" s="520"/>
      <c r="AE291" s="520" t="s">
        <v>189</v>
      </c>
      <c r="AF291" s="520"/>
      <c r="AG291" s="535" t="s">
        <v>189</v>
      </c>
      <c r="AH291" s="536"/>
      <c r="AI291" s="524" t="s">
        <v>189</v>
      </c>
      <c r="AJ291" s="524"/>
      <c r="AK291" s="520" t="s">
        <v>189</v>
      </c>
      <c r="AL291" s="520"/>
      <c r="AM291" s="520" t="s">
        <v>189</v>
      </c>
      <c r="AN291" s="520"/>
      <c r="AO291" s="520"/>
      <c r="AP291" s="520" t="s">
        <v>189</v>
      </c>
      <c r="AQ291" s="520"/>
      <c r="AR291" s="520" t="s">
        <v>189</v>
      </c>
      <c r="AS291" s="520"/>
      <c r="AT291" s="520" t="s">
        <v>189</v>
      </c>
      <c r="AU291" s="520"/>
      <c r="AV291" s="520" t="s">
        <v>189</v>
      </c>
      <c r="AW291" s="520"/>
      <c r="AX291" s="520" t="s">
        <v>189</v>
      </c>
      <c r="AY291" s="520"/>
      <c r="AZ291" s="520" t="s">
        <v>189</v>
      </c>
      <c r="BA291" s="520"/>
      <c r="BB291" s="524" t="s">
        <v>189</v>
      </c>
      <c r="BC291" s="524"/>
      <c r="BD291" s="520" t="s">
        <v>189</v>
      </c>
      <c r="BE291" s="520"/>
    </row>
    <row r="292" spans="1:57">
      <c r="A292" s="534" t="s">
        <v>1002</v>
      </c>
      <c r="B292" s="534"/>
      <c r="C292" s="534"/>
      <c r="D292" s="534"/>
      <c r="E292" s="534"/>
      <c r="F292" s="534"/>
      <c r="G292" s="534"/>
      <c r="H292" s="534"/>
      <c r="I292" s="534"/>
      <c r="J292" s="534"/>
      <c r="K292" s="534"/>
      <c r="L292" s="534"/>
      <c r="M292" s="534"/>
      <c r="N292" s="534"/>
      <c r="O292" s="177">
        <f t="shared" si="4"/>
        <v>285</v>
      </c>
      <c r="P292" s="518" t="s">
        <v>189</v>
      </c>
      <c r="Q292" s="518"/>
      <c r="R292" s="518"/>
      <c r="S292" s="518"/>
      <c r="T292" s="531" t="s">
        <v>189</v>
      </c>
      <c r="U292" s="532"/>
      <c r="V292" s="518" t="s">
        <v>189</v>
      </c>
      <c r="W292" s="518"/>
      <c r="X292" s="518" t="s">
        <v>189</v>
      </c>
      <c r="Y292" s="518"/>
      <c r="Z292" s="518" t="s">
        <v>189</v>
      </c>
      <c r="AA292" s="518"/>
      <c r="AB292" s="518" t="s">
        <v>189</v>
      </c>
      <c r="AC292" s="518"/>
      <c r="AD292" s="518"/>
      <c r="AE292" s="518" t="s">
        <v>189</v>
      </c>
      <c r="AF292" s="518"/>
      <c r="AG292" s="531" t="s">
        <v>189</v>
      </c>
      <c r="AH292" s="532"/>
      <c r="AI292" s="525" t="s">
        <v>189</v>
      </c>
      <c r="AJ292" s="525"/>
      <c r="AK292" s="518" t="s">
        <v>189</v>
      </c>
      <c r="AL292" s="518"/>
      <c r="AM292" s="518" t="s">
        <v>189</v>
      </c>
      <c r="AN292" s="518"/>
      <c r="AO292" s="518"/>
      <c r="AP292" s="518" t="s">
        <v>189</v>
      </c>
      <c r="AQ292" s="518"/>
      <c r="AR292" s="518" t="s">
        <v>189</v>
      </c>
      <c r="AS292" s="518"/>
      <c r="AT292" s="518" t="s">
        <v>189</v>
      </c>
      <c r="AU292" s="518"/>
      <c r="AV292" s="518" t="s">
        <v>189</v>
      </c>
      <c r="AW292" s="518"/>
      <c r="AX292" s="518" t="s">
        <v>189</v>
      </c>
      <c r="AY292" s="518"/>
      <c r="AZ292" s="518" t="s">
        <v>189</v>
      </c>
      <c r="BA292" s="518"/>
      <c r="BB292" s="525" t="s">
        <v>189</v>
      </c>
      <c r="BC292" s="525"/>
      <c r="BD292" s="518" t="s">
        <v>189</v>
      </c>
      <c r="BE292" s="518"/>
    </row>
    <row r="293" spans="1:57">
      <c r="A293" s="537" t="s">
        <v>446</v>
      </c>
      <c r="B293" s="537"/>
      <c r="C293" s="537"/>
      <c r="D293" s="537"/>
      <c r="E293" s="537"/>
      <c r="F293" s="537"/>
      <c r="G293" s="537"/>
      <c r="H293" s="537"/>
      <c r="I293" s="537"/>
      <c r="J293" s="537"/>
      <c r="K293" s="537"/>
      <c r="L293" s="537"/>
      <c r="M293" s="537"/>
      <c r="N293" s="537"/>
      <c r="O293" s="176">
        <f t="shared" si="4"/>
        <v>286</v>
      </c>
      <c r="P293" s="520" t="s">
        <v>189</v>
      </c>
      <c r="Q293" s="520"/>
      <c r="R293" s="520"/>
      <c r="S293" s="520"/>
      <c r="T293" s="535" t="s">
        <v>189</v>
      </c>
      <c r="U293" s="536"/>
      <c r="V293" s="520" t="s">
        <v>189</v>
      </c>
      <c r="W293" s="520"/>
      <c r="X293" s="520" t="s">
        <v>189</v>
      </c>
      <c r="Y293" s="520"/>
      <c r="Z293" s="520" t="s">
        <v>189</v>
      </c>
      <c r="AA293" s="520"/>
      <c r="AB293" s="520" t="s">
        <v>189</v>
      </c>
      <c r="AC293" s="520"/>
      <c r="AD293" s="520"/>
      <c r="AE293" s="520" t="s">
        <v>189</v>
      </c>
      <c r="AF293" s="520"/>
      <c r="AG293" s="535" t="s">
        <v>189</v>
      </c>
      <c r="AH293" s="536"/>
      <c r="AI293" s="524" t="s">
        <v>189</v>
      </c>
      <c r="AJ293" s="524"/>
      <c r="AK293" s="520" t="s">
        <v>189</v>
      </c>
      <c r="AL293" s="520"/>
      <c r="AM293" s="520" t="s">
        <v>189</v>
      </c>
      <c r="AN293" s="520"/>
      <c r="AO293" s="520"/>
      <c r="AP293" s="520" t="s">
        <v>189</v>
      </c>
      <c r="AQ293" s="520"/>
      <c r="AR293" s="520" t="s">
        <v>189</v>
      </c>
      <c r="AS293" s="520"/>
      <c r="AT293" s="520" t="s">
        <v>189</v>
      </c>
      <c r="AU293" s="520"/>
      <c r="AV293" s="520" t="s">
        <v>189</v>
      </c>
      <c r="AW293" s="520"/>
      <c r="AX293" s="520" t="s">
        <v>189</v>
      </c>
      <c r="AY293" s="520"/>
      <c r="AZ293" s="520" t="s">
        <v>189</v>
      </c>
      <c r="BA293" s="520"/>
      <c r="BB293" s="524" t="s">
        <v>189</v>
      </c>
      <c r="BC293" s="524"/>
      <c r="BD293" s="520" t="s">
        <v>189</v>
      </c>
      <c r="BE293" s="520"/>
    </row>
    <row r="294" spans="1:57">
      <c r="A294" s="537" t="s">
        <v>447</v>
      </c>
      <c r="B294" s="537"/>
      <c r="C294" s="537"/>
      <c r="D294" s="537"/>
      <c r="E294" s="537"/>
      <c r="F294" s="537"/>
      <c r="G294" s="537"/>
      <c r="H294" s="537"/>
      <c r="I294" s="537"/>
      <c r="J294" s="537"/>
      <c r="K294" s="537"/>
      <c r="L294" s="537"/>
      <c r="M294" s="537"/>
      <c r="N294" s="537"/>
      <c r="O294" s="176">
        <f t="shared" si="4"/>
        <v>287</v>
      </c>
      <c r="P294" s="520" t="s">
        <v>189</v>
      </c>
      <c r="Q294" s="520"/>
      <c r="R294" s="520"/>
      <c r="S294" s="520"/>
      <c r="T294" s="535" t="s">
        <v>189</v>
      </c>
      <c r="U294" s="536"/>
      <c r="V294" s="520" t="s">
        <v>1182</v>
      </c>
      <c r="W294" s="520"/>
      <c r="X294" s="520" t="s">
        <v>189</v>
      </c>
      <c r="Y294" s="520"/>
      <c r="Z294" s="520" t="s">
        <v>189</v>
      </c>
      <c r="AA294" s="520"/>
      <c r="AB294" s="520" t="s">
        <v>189</v>
      </c>
      <c r="AC294" s="520"/>
      <c r="AD294" s="520"/>
      <c r="AE294" s="520" t="s">
        <v>189</v>
      </c>
      <c r="AF294" s="520"/>
      <c r="AG294" s="535" t="s">
        <v>189</v>
      </c>
      <c r="AH294" s="536"/>
      <c r="AI294" s="524" t="s">
        <v>189</v>
      </c>
      <c r="AJ294" s="524"/>
      <c r="AK294" s="520" t="s">
        <v>189</v>
      </c>
      <c r="AL294" s="520"/>
      <c r="AM294" s="520" t="s">
        <v>189</v>
      </c>
      <c r="AN294" s="520"/>
      <c r="AO294" s="520"/>
      <c r="AP294" s="520" t="s">
        <v>189</v>
      </c>
      <c r="AQ294" s="520"/>
      <c r="AR294" s="520" t="s">
        <v>189</v>
      </c>
      <c r="AS294" s="520"/>
      <c r="AT294" s="520" t="s">
        <v>189</v>
      </c>
      <c r="AU294" s="520"/>
      <c r="AV294" s="520" t="s">
        <v>189</v>
      </c>
      <c r="AW294" s="520"/>
      <c r="AX294" s="520" t="s">
        <v>189</v>
      </c>
      <c r="AY294" s="520"/>
      <c r="AZ294" s="520" t="s">
        <v>189</v>
      </c>
      <c r="BA294" s="520"/>
      <c r="BB294" s="524" t="s">
        <v>189</v>
      </c>
      <c r="BC294" s="524"/>
      <c r="BD294" s="520" t="s">
        <v>1182</v>
      </c>
      <c r="BE294" s="520"/>
    </row>
    <row r="295" spans="1:57">
      <c r="A295" s="537" t="s">
        <v>448</v>
      </c>
      <c r="B295" s="537"/>
      <c r="C295" s="537"/>
      <c r="D295" s="537"/>
      <c r="E295" s="537"/>
      <c r="F295" s="537"/>
      <c r="G295" s="537"/>
      <c r="H295" s="537"/>
      <c r="I295" s="537"/>
      <c r="J295" s="537"/>
      <c r="K295" s="537"/>
      <c r="L295" s="537"/>
      <c r="M295" s="537"/>
      <c r="N295" s="537"/>
      <c r="O295" s="176">
        <f t="shared" si="4"/>
        <v>288</v>
      </c>
      <c r="P295" s="520" t="s">
        <v>189</v>
      </c>
      <c r="Q295" s="520"/>
      <c r="R295" s="520"/>
      <c r="S295" s="520"/>
      <c r="T295" s="535" t="s">
        <v>189</v>
      </c>
      <c r="U295" s="536"/>
      <c r="V295" s="520" t="s">
        <v>189</v>
      </c>
      <c r="W295" s="520"/>
      <c r="X295" s="520" t="s">
        <v>1183</v>
      </c>
      <c r="Y295" s="520"/>
      <c r="Z295" s="520" t="s">
        <v>189</v>
      </c>
      <c r="AA295" s="520"/>
      <c r="AB295" s="520" t="s">
        <v>189</v>
      </c>
      <c r="AC295" s="520"/>
      <c r="AD295" s="520"/>
      <c r="AE295" s="520" t="s">
        <v>189</v>
      </c>
      <c r="AF295" s="520"/>
      <c r="AG295" s="535" t="s">
        <v>189</v>
      </c>
      <c r="AH295" s="536"/>
      <c r="AI295" s="524" t="s">
        <v>189</v>
      </c>
      <c r="AJ295" s="524"/>
      <c r="AK295" s="520" t="s">
        <v>189</v>
      </c>
      <c r="AL295" s="520"/>
      <c r="AM295" s="520" t="s">
        <v>189</v>
      </c>
      <c r="AN295" s="520"/>
      <c r="AO295" s="520"/>
      <c r="AP295" s="520" t="s">
        <v>189</v>
      </c>
      <c r="AQ295" s="520"/>
      <c r="AR295" s="520" t="s">
        <v>189</v>
      </c>
      <c r="AS295" s="520"/>
      <c r="AT295" s="520" t="s">
        <v>189</v>
      </c>
      <c r="AU295" s="520"/>
      <c r="AV295" s="520" t="s">
        <v>189</v>
      </c>
      <c r="AW295" s="520"/>
      <c r="AX295" s="520" t="s">
        <v>189</v>
      </c>
      <c r="AY295" s="520"/>
      <c r="AZ295" s="520" t="s">
        <v>189</v>
      </c>
      <c r="BA295" s="520"/>
      <c r="BB295" s="524" t="s">
        <v>189</v>
      </c>
      <c r="BC295" s="524"/>
      <c r="BD295" s="520" t="s">
        <v>1183</v>
      </c>
      <c r="BE295" s="520"/>
    </row>
    <row r="296" spans="1:57">
      <c r="A296" s="537" t="s">
        <v>449</v>
      </c>
      <c r="B296" s="537"/>
      <c r="C296" s="537"/>
      <c r="D296" s="537"/>
      <c r="E296" s="537"/>
      <c r="F296" s="537"/>
      <c r="G296" s="537"/>
      <c r="H296" s="537"/>
      <c r="I296" s="537"/>
      <c r="J296" s="537"/>
      <c r="K296" s="537"/>
      <c r="L296" s="537"/>
      <c r="M296" s="537"/>
      <c r="N296" s="537"/>
      <c r="O296" s="176">
        <f t="shared" si="4"/>
        <v>289</v>
      </c>
      <c r="P296" s="520" t="s">
        <v>189</v>
      </c>
      <c r="Q296" s="520"/>
      <c r="R296" s="520"/>
      <c r="S296" s="520"/>
      <c r="T296" s="535" t="s">
        <v>189</v>
      </c>
      <c r="U296" s="536"/>
      <c r="V296" s="520" t="s">
        <v>189</v>
      </c>
      <c r="W296" s="520"/>
      <c r="X296" s="520" t="s">
        <v>189</v>
      </c>
      <c r="Y296" s="520"/>
      <c r="Z296" s="520" t="s">
        <v>189</v>
      </c>
      <c r="AA296" s="520"/>
      <c r="AB296" s="520" t="s">
        <v>189</v>
      </c>
      <c r="AC296" s="520"/>
      <c r="AD296" s="520"/>
      <c r="AE296" s="520" t="s">
        <v>189</v>
      </c>
      <c r="AF296" s="520"/>
      <c r="AG296" s="535" t="s">
        <v>189</v>
      </c>
      <c r="AH296" s="536"/>
      <c r="AI296" s="524" t="s">
        <v>189</v>
      </c>
      <c r="AJ296" s="524"/>
      <c r="AK296" s="520" t="s">
        <v>189</v>
      </c>
      <c r="AL296" s="520"/>
      <c r="AM296" s="520" t="s">
        <v>189</v>
      </c>
      <c r="AN296" s="520"/>
      <c r="AO296" s="520"/>
      <c r="AP296" s="520" t="s">
        <v>189</v>
      </c>
      <c r="AQ296" s="520"/>
      <c r="AR296" s="520" t="s">
        <v>189</v>
      </c>
      <c r="AS296" s="520"/>
      <c r="AT296" s="520" t="s">
        <v>189</v>
      </c>
      <c r="AU296" s="520"/>
      <c r="AV296" s="520" t="s">
        <v>189</v>
      </c>
      <c r="AW296" s="520"/>
      <c r="AX296" s="520" t="s">
        <v>189</v>
      </c>
      <c r="AY296" s="520"/>
      <c r="AZ296" s="520" t="s">
        <v>189</v>
      </c>
      <c r="BA296" s="520"/>
      <c r="BB296" s="524" t="s">
        <v>189</v>
      </c>
      <c r="BC296" s="524"/>
      <c r="BD296" s="520" t="s">
        <v>189</v>
      </c>
      <c r="BE296" s="520"/>
    </row>
    <row r="297" spans="1:57">
      <c r="A297" s="537" t="s">
        <v>450</v>
      </c>
      <c r="B297" s="537"/>
      <c r="C297" s="537"/>
      <c r="D297" s="537"/>
      <c r="E297" s="537"/>
      <c r="F297" s="537"/>
      <c r="G297" s="537"/>
      <c r="H297" s="537"/>
      <c r="I297" s="537"/>
      <c r="J297" s="537"/>
      <c r="K297" s="537"/>
      <c r="L297" s="537"/>
      <c r="M297" s="537"/>
      <c r="N297" s="537"/>
      <c r="O297" s="176">
        <f t="shared" si="4"/>
        <v>290</v>
      </c>
      <c r="P297" s="520" t="s">
        <v>189</v>
      </c>
      <c r="Q297" s="520"/>
      <c r="R297" s="520"/>
      <c r="S297" s="520"/>
      <c r="T297" s="535" t="s">
        <v>189</v>
      </c>
      <c r="U297" s="536"/>
      <c r="V297" s="520" t="s">
        <v>189</v>
      </c>
      <c r="W297" s="520"/>
      <c r="X297" s="520" t="s">
        <v>189</v>
      </c>
      <c r="Y297" s="520"/>
      <c r="Z297" s="520" t="s">
        <v>189</v>
      </c>
      <c r="AA297" s="520"/>
      <c r="AB297" s="520" t="s">
        <v>189</v>
      </c>
      <c r="AC297" s="520"/>
      <c r="AD297" s="520"/>
      <c r="AE297" s="520" t="s">
        <v>189</v>
      </c>
      <c r="AF297" s="520"/>
      <c r="AG297" s="535" t="s">
        <v>189</v>
      </c>
      <c r="AH297" s="536"/>
      <c r="AI297" s="524" t="s">
        <v>189</v>
      </c>
      <c r="AJ297" s="524"/>
      <c r="AK297" s="520" t="s">
        <v>189</v>
      </c>
      <c r="AL297" s="520"/>
      <c r="AM297" s="520" t="s">
        <v>189</v>
      </c>
      <c r="AN297" s="520"/>
      <c r="AO297" s="520"/>
      <c r="AP297" s="520" t="s">
        <v>189</v>
      </c>
      <c r="AQ297" s="520"/>
      <c r="AR297" s="520" t="s">
        <v>189</v>
      </c>
      <c r="AS297" s="520"/>
      <c r="AT297" s="520" t="s">
        <v>189</v>
      </c>
      <c r="AU297" s="520"/>
      <c r="AV297" s="520" t="s">
        <v>189</v>
      </c>
      <c r="AW297" s="520"/>
      <c r="AX297" s="520" t="s">
        <v>189</v>
      </c>
      <c r="AY297" s="520"/>
      <c r="AZ297" s="520" t="s">
        <v>189</v>
      </c>
      <c r="BA297" s="520"/>
      <c r="BB297" s="524" t="s">
        <v>189</v>
      </c>
      <c r="BC297" s="524"/>
      <c r="BD297" s="520" t="s">
        <v>189</v>
      </c>
      <c r="BE297" s="520"/>
    </row>
    <row r="298" spans="1:57">
      <c r="A298" s="537" t="s">
        <v>451</v>
      </c>
      <c r="B298" s="537"/>
      <c r="C298" s="537"/>
      <c r="D298" s="537"/>
      <c r="E298" s="537"/>
      <c r="F298" s="537"/>
      <c r="G298" s="537"/>
      <c r="H298" s="537"/>
      <c r="I298" s="537"/>
      <c r="J298" s="537"/>
      <c r="K298" s="537"/>
      <c r="L298" s="537"/>
      <c r="M298" s="537"/>
      <c r="N298" s="537"/>
      <c r="O298" s="176">
        <f t="shared" si="4"/>
        <v>291</v>
      </c>
      <c r="P298" s="520" t="s">
        <v>189</v>
      </c>
      <c r="Q298" s="520"/>
      <c r="R298" s="520"/>
      <c r="S298" s="520"/>
      <c r="T298" s="535" t="s">
        <v>189</v>
      </c>
      <c r="U298" s="536"/>
      <c r="V298" s="520" t="s">
        <v>189</v>
      </c>
      <c r="W298" s="520"/>
      <c r="X298" s="520" t="s">
        <v>189</v>
      </c>
      <c r="Y298" s="520"/>
      <c r="Z298" s="520" t="s">
        <v>189</v>
      </c>
      <c r="AA298" s="520"/>
      <c r="AB298" s="520" t="s">
        <v>189</v>
      </c>
      <c r="AC298" s="520"/>
      <c r="AD298" s="520"/>
      <c r="AE298" s="520" t="s">
        <v>189</v>
      </c>
      <c r="AF298" s="520"/>
      <c r="AG298" s="535" t="s">
        <v>189</v>
      </c>
      <c r="AH298" s="536"/>
      <c r="AI298" s="524" t="s">
        <v>189</v>
      </c>
      <c r="AJ298" s="524"/>
      <c r="AK298" s="520" t="s">
        <v>189</v>
      </c>
      <c r="AL298" s="520"/>
      <c r="AM298" s="520" t="s">
        <v>189</v>
      </c>
      <c r="AN298" s="520"/>
      <c r="AO298" s="520"/>
      <c r="AP298" s="520" t="s">
        <v>189</v>
      </c>
      <c r="AQ298" s="520"/>
      <c r="AR298" s="520" t="s">
        <v>189</v>
      </c>
      <c r="AS298" s="520"/>
      <c r="AT298" s="520" t="s">
        <v>189</v>
      </c>
      <c r="AU298" s="520"/>
      <c r="AV298" s="520" t="s">
        <v>189</v>
      </c>
      <c r="AW298" s="520"/>
      <c r="AX298" s="520" t="s">
        <v>189</v>
      </c>
      <c r="AY298" s="520"/>
      <c r="AZ298" s="520" t="s">
        <v>189</v>
      </c>
      <c r="BA298" s="520"/>
      <c r="BB298" s="524" t="s">
        <v>189</v>
      </c>
      <c r="BC298" s="524"/>
      <c r="BD298" s="520" t="s">
        <v>189</v>
      </c>
      <c r="BE298" s="520"/>
    </row>
    <row r="299" spans="1:57">
      <c r="A299" s="537" t="s">
        <v>452</v>
      </c>
      <c r="B299" s="537"/>
      <c r="C299" s="537"/>
      <c r="D299" s="537"/>
      <c r="E299" s="537"/>
      <c r="F299" s="537"/>
      <c r="G299" s="537"/>
      <c r="H299" s="537"/>
      <c r="I299" s="537"/>
      <c r="J299" s="537"/>
      <c r="K299" s="537"/>
      <c r="L299" s="537"/>
      <c r="M299" s="537"/>
      <c r="N299" s="537"/>
      <c r="O299" s="176">
        <f t="shared" si="4"/>
        <v>292</v>
      </c>
      <c r="P299" s="520" t="s">
        <v>189</v>
      </c>
      <c r="Q299" s="520"/>
      <c r="R299" s="520"/>
      <c r="S299" s="520"/>
      <c r="T299" s="535" t="s">
        <v>189</v>
      </c>
      <c r="U299" s="536"/>
      <c r="V299" s="520" t="s">
        <v>189</v>
      </c>
      <c r="W299" s="520"/>
      <c r="X299" s="520" t="s">
        <v>189</v>
      </c>
      <c r="Y299" s="520"/>
      <c r="Z299" s="520" t="s">
        <v>189</v>
      </c>
      <c r="AA299" s="520"/>
      <c r="AB299" s="520" t="s">
        <v>189</v>
      </c>
      <c r="AC299" s="520"/>
      <c r="AD299" s="520"/>
      <c r="AE299" s="520" t="s">
        <v>189</v>
      </c>
      <c r="AF299" s="520"/>
      <c r="AG299" s="535" t="s">
        <v>189</v>
      </c>
      <c r="AH299" s="536"/>
      <c r="AI299" s="524" t="s">
        <v>189</v>
      </c>
      <c r="AJ299" s="524"/>
      <c r="AK299" s="520" t="s">
        <v>189</v>
      </c>
      <c r="AL299" s="520"/>
      <c r="AM299" s="520" t="s">
        <v>189</v>
      </c>
      <c r="AN299" s="520"/>
      <c r="AO299" s="520"/>
      <c r="AP299" s="520" t="s">
        <v>189</v>
      </c>
      <c r="AQ299" s="520"/>
      <c r="AR299" s="520" t="s">
        <v>189</v>
      </c>
      <c r="AS299" s="520"/>
      <c r="AT299" s="520" t="s">
        <v>189</v>
      </c>
      <c r="AU299" s="520"/>
      <c r="AV299" s="520" t="s">
        <v>189</v>
      </c>
      <c r="AW299" s="520"/>
      <c r="AX299" s="520" t="s">
        <v>189</v>
      </c>
      <c r="AY299" s="520"/>
      <c r="AZ299" s="520" t="s">
        <v>189</v>
      </c>
      <c r="BA299" s="520"/>
      <c r="BB299" s="524" t="s">
        <v>189</v>
      </c>
      <c r="BC299" s="524"/>
      <c r="BD299" s="520" t="s">
        <v>189</v>
      </c>
      <c r="BE299" s="520"/>
    </row>
    <row r="300" spans="1:57">
      <c r="A300" s="537" t="s">
        <v>453</v>
      </c>
      <c r="B300" s="537"/>
      <c r="C300" s="537"/>
      <c r="D300" s="537"/>
      <c r="E300" s="537"/>
      <c r="F300" s="537"/>
      <c r="G300" s="537"/>
      <c r="H300" s="537"/>
      <c r="I300" s="537"/>
      <c r="J300" s="537"/>
      <c r="K300" s="537"/>
      <c r="L300" s="537"/>
      <c r="M300" s="537"/>
      <c r="N300" s="537"/>
      <c r="O300" s="176">
        <f t="shared" si="4"/>
        <v>293</v>
      </c>
      <c r="P300" s="520" t="s">
        <v>189</v>
      </c>
      <c r="Q300" s="520"/>
      <c r="R300" s="520"/>
      <c r="S300" s="520"/>
      <c r="T300" s="535" t="s">
        <v>189</v>
      </c>
      <c r="U300" s="536"/>
      <c r="V300" s="520" t="s">
        <v>189</v>
      </c>
      <c r="W300" s="520"/>
      <c r="X300" s="520" t="s">
        <v>189</v>
      </c>
      <c r="Y300" s="520"/>
      <c r="Z300" s="520" t="s">
        <v>189</v>
      </c>
      <c r="AA300" s="520"/>
      <c r="AB300" s="520" t="s">
        <v>189</v>
      </c>
      <c r="AC300" s="520"/>
      <c r="AD300" s="520"/>
      <c r="AE300" s="520" t="s">
        <v>189</v>
      </c>
      <c r="AF300" s="520"/>
      <c r="AG300" s="535" t="s">
        <v>189</v>
      </c>
      <c r="AH300" s="536"/>
      <c r="AI300" s="524" t="s">
        <v>189</v>
      </c>
      <c r="AJ300" s="524"/>
      <c r="AK300" s="520" t="s">
        <v>189</v>
      </c>
      <c r="AL300" s="520"/>
      <c r="AM300" s="520" t="s">
        <v>189</v>
      </c>
      <c r="AN300" s="520"/>
      <c r="AO300" s="520"/>
      <c r="AP300" s="520" t="s">
        <v>189</v>
      </c>
      <c r="AQ300" s="520"/>
      <c r="AR300" s="520" t="s">
        <v>189</v>
      </c>
      <c r="AS300" s="520"/>
      <c r="AT300" s="520" t="s">
        <v>189</v>
      </c>
      <c r="AU300" s="520"/>
      <c r="AV300" s="520" t="s">
        <v>189</v>
      </c>
      <c r="AW300" s="520"/>
      <c r="AX300" s="520" t="s">
        <v>189</v>
      </c>
      <c r="AY300" s="520"/>
      <c r="AZ300" s="520" t="s">
        <v>189</v>
      </c>
      <c r="BA300" s="520"/>
      <c r="BB300" s="524" t="s">
        <v>189</v>
      </c>
      <c r="BC300" s="524"/>
      <c r="BD300" s="520" t="s">
        <v>189</v>
      </c>
      <c r="BE300" s="520"/>
    </row>
    <row r="301" spans="1:57">
      <c r="A301" s="534" t="s">
        <v>1003</v>
      </c>
      <c r="B301" s="534"/>
      <c r="C301" s="534"/>
      <c r="D301" s="534"/>
      <c r="E301" s="534"/>
      <c r="F301" s="534"/>
      <c r="G301" s="534"/>
      <c r="H301" s="534"/>
      <c r="I301" s="534"/>
      <c r="J301" s="534"/>
      <c r="K301" s="534"/>
      <c r="L301" s="534"/>
      <c r="M301" s="534"/>
      <c r="N301" s="534"/>
      <c r="O301" s="177">
        <f t="shared" si="4"/>
        <v>294</v>
      </c>
      <c r="P301" s="518" t="s">
        <v>189</v>
      </c>
      <c r="Q301" s="518"/>
      <c r="R301" s="518"/>
      <c r="S301" s="518"/>
      <c r="T301" s="531" t="s">
        <v>189</v>
      </c>
      <c r="U301" s="532"/>
      <c r="V301" s="518" t="s">
        <v>189</v>
      </c>
      <c r="W301" s="518"/>
      <c r="X301" s="518" t="s">
        <v>189</v>
      </c>
      <c r="Y301" s="518"/>
      <c r="Z301" s="518" t="s">
        <v>189</v>
      </c>
      <c r="AA301" s="518"/>
      <c r="AB301" s="518" t="s">
        <v>189</v>
      </c>
      <c r="AC301" s="518"/>
      <c r="AD301" s="518"/>
      <c r="AE301" s="518" t="s">
        <v>189</v>
      </c>
      <c r="AF301" s="518"/>
      <c r="AG301" s="531" t="s">
        <v>189</v>
      </c>
      <c r="AH301" s="532"/>
      <c r="AI301" s="525" t="s">
        <v>189</v>
      </c>
      <c r="AJ301" s="525"/>
      <c r="AK301" s="518" t="s">
        <v>189</v>
      </c>
      <c r="AL301" s="518"/>
      <c r="AM301" s="518" t="s">
        <v>189</v>
      </c>
      <c r="AN301" s="518"/>
      <c r="AO301" s="518"/>
      <c r="AP301" s="518" t="s">
        <v>189</v>
      </c>
      <c r="AQ301" s="518"/>
      <c r="AR301" s="518" t="s">
        <v>189</v>
      </c>
      <c r="AS301" s="518"/>
      <c r="AT301" s="518" t="s">
        <v>189</v>
      </c>
      <c r="AU301" s="518"/>
      <c r="AV301" s="518" t="s">
        <v>189</v>
      </c>
      <c r="AW301" s="518"/>
      <c r="AX301" s="518" t="s">
        <v>189</v>
      </c>
      <c r="AY301" s="518"/>
      <c r="AZ301" s="518" t="s">
        <v>189</v>
      </c>
      <c r="BA301" s="518"/>
      <c r="BB301" s="525" t="s">
        <v>189</v>
      </c>
      <c r="BC301" s="525"/>
      <c r="BD301" s="518" t="s">
        <v>189</v>
      </c>
      <c r="BE301" s="518"/>
    </row>
    <row r="302" spans="1:57">
      <c r="A302" s="534" t="s">
        <v>1004</v>
      </c>
      <c r="B302" s="534"/>
      <c r="C302" s="534"/>
      <c r="D302" s="534"/>
      <c r="E302" s="534"/>
      <c r="F302" s="534"/>
      <c r="G302" s="534"/>
      <c r="H302" s="534"/>
      <c r="I302" s="534"/>
      <c r="J302" s="534"/>
      <c r="K302" s="534"/>
      <c r="L302" s="534"/>
      <c r="M302" s="534"/>
      <c r="N302" s="534"/>
      <c r="O302" s="177">
        <f t="shared" si="4"/>
        <v>295</v>
      </c>
      <c r="P302" s="518" t="s">
        <v>189</v>
      </c>
      <c r="Q302" s="518"/>
      <c r="R302" s="518"/>
      <c r="S302" s="518"/>
      <c r="T302" s="531" t="s">
        <v>189</v>
      </c>
      <c r="U302" s="532"/>
      <c r="V302" s="518" t="s">
        <v>1182</v>
      </c>
      <c r="W302" s="518"/>
      <c r="X302" s="518" t="s">
        <v>1183</v>
      </c>
      <c r="Y302" s="518"/>
      <c r="Z302" s="518" t="s">
        <v>189</v>
      </c>
      <c r="AA302" s="518"/>
      <c r="AB302" s="518" t="s">
        <v>189</v>
      </c>
      <c r="AC302" s="518"/>
      <c r="AD302" s="518"/>
      <c r="AE302" s="518" t="s">
        <v>189</v>
      </c>
      <c r="AF302" s="518"/>
      <c r="AG302" s="531" t="s">
        <v>189</v>
      </c>
      <c r="AH302" s="532"/>
      <c r="AI302" s="525" t="s">
        <v>189</v>
      </c>
      <c r="AJ302" s="525"/>
      <c r="AK302" s="518" t="s">
        <v>189</v>
      </c>
      <c r="AL302" s="518"/>
      <c r="AM302" s="518" t="s">
        <v>189</v>
      </c>
      <c r="AN302" s="518"/>
      <c r="AO302" s="518"/>
      <c r="AP302" s="518" t="s">
        <v>189</v>
      </c>
      <c r="AQ302" s="518"/>
      <c r="AR302" s="518" t="s">
        <v>189</v>
      </c>
      <c r="AS302" s="518"/>
      <c r="AT302" s="518" t="s">
        <v>189</v>
      </c>
      <c r="AU302" s="518"/>
      <c r="AV302" s="518" t="s">
        <v>189</v>
      </c>
      <c r="AW302" s="518"/>
      <c r="AX302" s="518" t="s">
        <v>189</v>
      </c>
      <c r="AY302" s="518"/>
      <c r="AZ302" s="518" t="s">
        <v>189</v>
      </c>
      <c r="BA302" s="518"/>
      <c r="BB302" s="525" t="s">
        <v>189</v>
      </c>
      <c r="BC302" s="525"/>
      <c r="BD302" s="518" t="s">
        <v>1242</v>
      </c>
      <c r="BE302" s="518"/>
    </row>
    <row r="303" spans="1:57">
      <c r="A303" s="537" t="s">
        <v>454</v>
      </c>
      <c r="B303" s="537"/>
      <c r="C303" s="537"/>
      <c r="D303" s="537"/>
      <c r="E303" s="537"/>
      <c r="F303" s="537"/>
      <c r="G303" s="537"/>
      <c r="H303" s="537"/>
      <c r="I303" s="537"/>
      <c r="J303" s="537"/>
      <c r="K303" s="537"/>
      <c r="L303" s="537"/>
      <c r="M303" s="537"/>
      <c r="N303" s="537"/>
      <c r="O303" s="176">
        <f t="shared" si="4"/>
        <v>296</v>
      </c>
      <c r="P303" s="520" t="s">
        <v>189</v>
      </c>
      <c r="Q303" s="520"/>
      <c r="R303" s="520"/>
      <c r="S303" s="520"/>
      <c r="T303" s="535" t="s">
        <v>189</v>
      </c>
      <c r="U303" s="536"/>
      <c r="V303" s="520" t="s">
        <v>189</v>
      </c>
      <c r="W303" s="520"/>
      <c r="X303" s="520" t="s">
        <v>189</v>
      </c>
      <c r="Y303" s="520"/>
      <c r="Z303" s="520" t="s">
        <v>189</v>
      </c>
      <c r="AA303" s="520"/>
      <c r="AB303" s="520" t="s">
        <v>189</v>
      </c>
      <c r="AC303" s="520"/>
      <c r="AD303" s="520"/>
      <c r="AE303" s="520" t="s">
        <v>189</v>
      </c>
      <c r="AF303" s="520"/>
      <c r="AG303" s="535" t="s">
        <v>189</v>
      </c>
      <c r="AH303" s="536"/>
      <c r="AI303" s="524" t="s">
        <v>189</v>
      </c>
      <c r="AJ303" s="524"/>
      <c r="AK303" s="520" t="s">
        <v>189</v>
      </c>
      <c r="AL303" s="520"/>
      <c r="AM303" s="520" t="s">
        <v>189</v>
      </c>
      <c r="AN303" s="520"/>
      <c r="AO303" s="520"/>
      <c r="AP303" s="520" t="s">
        <v>189</v>
      </c>
      <c r="AQ303" s="520"/>
      <c r="AR303" s="520" t="s">
        <v>189</v>
      </c>
      <c r="AS303" s="520"/>
      <c r="AT303" s="520" t="s">
        <v>189</v>
      </c>
      <c r="AU303" s="520"/>
      <c r="AV303" s="520" t="s">
        <v>189</v>
      </c>
      <c r="AW303" s="520"/>
      <c r="AX303" s="520" t="s">
        <v>189</v>
      </c>
      <c r="AY303" s="520"/>
      <c r="AZ303" s="520" t="s">
        <v>189</v>
      </c>
      <c r="BA303" s="520"/>
      <c r="BB303" s="524" t="s">
        <v>189</v>
      </c>
      <c r="BC303" s="524"/>
      <c r="BD303" s="520" t="s">
        <v>189</v>
      </c>
      <c r="BE303" s="520"/>
    </row>
    <row r="304" spans="1:57">
      <c r="A304" s="537" t="s">
        <v>455</v>
      </c>
      <c r="B304" s="537"/>
      <c r="C304" s="537"/>
      <c r="D304" s="537"/>
      <c r="E304" s="537"/>
      <c r="F304" s="537"/>
      <c r="G304" s="537"/>
      <c r="H304" s="537"/>
      <c r="I304" s="537"/>
      <c r="J304" s="537"/>
      <c r="K304" s="537"/>
      <c r="L304" s="537"/>
      <c r="M304" s="537"/>
      <c r="N304" s="537"/>
      <c r="O304" s="176">
        <f t="shared" si="4"/>
        <v>297</v>
      </c>
      <c r="P304" s="520" t="s">
        <v>189</v>
      </c>
      <c r="Q304" s="520"/>
      <c r="R304" s="520"/>
      <c r="S304" s="520"/>
      <c r="T304" s="535" t="s">
        <v>189</v>
      </c>
      <c r="U304" s="536"/>
      <c r="V304" s="520" t="s">
        <v>189</v>
      </c>
      <c r="W304" s="520"/>
      <c r="X304" s="520" t="s">
        <v>189</v>
      </c>
      <c r="Y304" s="520"/>
      <c r="Z304" s="520" t="s">
        <v>189</v>
      </c>
      <c r="AA304" s="520"/>
      <c r="AB304" s="520" t="s">
        <v>189</v>
      </c>
      <c r="AC304" s="520"/>
      <c r="AD304" s="520"/>
      <c r="AE304" s="520" t="s">
        <v>189</v>
      </c>
      <c r="AF304" s="520"/>
      <c r="AG304" s="535" t="s">
        <v>189</v>
      </c>
      <c r="AH304" s="536"/>
      <c r="AI304" s="524" t="s">
        <v>189</v>
      </c>
      <c r="AJ304" s="524"/>
      <c r="AK304" s="520" t="s">
        <v>189</v>
      </c>
      <c r="AL304" s="520"/>
      <c r="AM304" s="520" t="s">
        <v>189</v>
      </c>
      <c r="AN304" s="520"/>
      <c r="AO304" s="520"/>
      <c r="AP304" s="520" t="s">
        <v>189</v>
      </c>
      <c r="AQ304" s="520"/>
      <c r="AR304" s="520" t="s">
        <v>189</v>
      </c>
      <c r="AS304" s="520"/>
      <c r="AT304" s="520" t="s">
        <v>189</v>
      </c>
      <c r="AU304" s="520"/>
      <c r="AV304" s="520" t="s">
        <v>189</v>
      </c>
      <c r="AW304" s="520"/>
      <c r="AX304" s="520" t="s">
        <v>189</v>
      </c>
      <c r="AY304" s="520"/>
      <c r="AZ304" s="520" t="s">
        <v>189</v>
      </c>
      <c r="BA304" s="520"/>
      <c r="BB304" s="524" t="s">
        <v>189</v>
      </c>
      <c r="BC304" s="524"/>
      <c r="BD304" s="520" t="s">
        <v>189</v>
      </c>
      <c r="BE304" s="520"/>
    </row>
    <row r="305" spans="1:57">
      <c r="A305" s="538" t="s">
        <v>1005</v>
      </c>
      <c r="B305" s="538"/>
      <c r="C305" s="538"/>
      <c r="D305" s="538"/>
      <c r="E305" s="538"/>
      <c r="F305" s="538"/>
      <c r="G305" s="538"/>
      <c r="H305" s="538"/>
      <c r="I305" s="538"/>
      <c r="J305" s="538"/>
      <c r="K305" s="538"/>
      <c r="L305" s="538"/>
      <c r="M305" s="538"/>
      <c r="N305" s="538"/>
      <c r="O305" s="176">
        <f t="shared" si="4"/>
        <v>298</v>
      </c>
      <c r="P305" s="520" t="s">
        <v>189</v>
      </c>
      <c r="Q305" s="520"/>
      <c r="R305" s="520"/>
      <c r="S305" s="520"/>
      <c r="T305" s="535" t="s">
        <v>189</v>
      </c>
      <c r="U305" s="536"/>
      <c r="V305" s="520" t="s">
        <v>189</v>
      </c>
      <c r="W305" s="520"/>
      <c r="X305" s="520" t="s">
        <v>189</v>
      </c>
      <c r="Y305" s="520"/>
      <c r="Z305" s="520" t="s">
        <v>189</v>
      </c>
      <c r="AA305" s="520"/>
      <c r="AB305" s="520" t="s">
        <v>189</v>
      </c>
      <c r="AC305" s="520"/>
      <c r="AD305" s="520"/>
      <c r="AE305" s="520" t="s">
        <v>189</v>
      </c>
      <c r="AF305" s="520"/>
      <c r="AG305" s="535" t="s">
        <v>189</v>
      </c>
      <c r="AH305" s="536"/>
      <c r="AI305" s="524" t="s">
        <v>189</v>
      </c>
      <c r="AJ305" s="524"/>
      <c r="AK305" s="520" t="s">
        <v>189</v>
      </c>
      <c r="AL305" s="520"/>
      <c r="AM305" s="520" t="s">
        <v>189</v>
      </c>
      <c r="AN305" s="520"/>
      <c r="AO305" s="520"/>
      <c r="AP305" s="520" t="s">
        <v>189</v>
      </c>
      <c r="AQ305" s="520"/>
      <c r="AR305" s="520" t="s">
        <v>189</v>
      </c>
      <c r="AS305" s="520"/>
      <c r="AT305" s="520" t="s">
        <v>189</v>
      </c>
      <c r="AU305" s="520"/>
      <c r="AV305" s="520" t="s">
        <v>189</v>
      </c>
      <c r="AW305" s="520"/>
      <c r="AX305" s="520" t="s">
        <v>189</v>
      </c>
      <c r="AY305" s="520"/>
      <c r="AZ305" s="520" t="s">
        <v>189</v>
      </c>
      <c r="BA305" s="520"/>
      <c r="BB305" s="524" t="s">
        <v>189</v>
      </c>
      <c r="BC305" s="524"/>
      <c r="BD305" s="520" t="s">
        <v>189</v>
      </c>
      <c r="BE305" s="520"/>
    </row>
    <row r="306" spans="1:57">
      <c r="A306" s="537" t="s">
        <v>456</v>
      </c>
      <c r="B306" s="537"/>
      <c r="C306" s="537"/>
      <c r="D306" s="537"/>
      <c r="E306" s="537"/>
      <c r="F306" s="537"/>
      <c r="G306" s="537"/>
      <c r="H306" s="537"/>
      <c r="I306" s="537"/>
      <c r="J306" s="537"/>
      <c r="K306" s="537"/>
      <c r="L306" s="537"/>
      <c r="M306" s="537"/>
      <c r="N306" s="537"/>
      <c r="O306" s="176">
        <f t="shared" si="4"/>
        <v>299</v>
      </c>
      <c r="P306" s="520" t="s">
        <v>189</v>
      </c>
      <c r="Q306" s="520"/>
      <c r="R306" s="520"/>
      <c r="S306" s="520"/>
      <c r="T306" s="535" t="s">
        <v>189</v>
      </c>
      <c r="U306" s="536"/>
      <c r="V306" s="520" t="s">
        <v>189</v>
      </c>
      <c r="W306" s="520"/>
      <c r="X306" s="520" t="s">
        <v>189</v>
      </c>
      <c r="Y306" s="520"/>
      <c r="Z306" s="520" t="s">
        <v>189</v>
      </c>
      <c r="AA306" s="520"/>
      <c r="AB306" s="520" t="s">
        <v>189</v>
      </c>
      <c r="AC306" s="520"/>
      <c r="AD306" s="520"/>
      <c r="AE306" s="520" t="s">
        <v>189</v>
      </c>
      <c r="AF306" s="520"/>
      <c r="AG306" s="535" t="s">
        <v>189</v>
      </c>
      <c r="AH306" s="536"/>
      <c r="AI306" s="524" t="s">
        <v>189</v>
      </c>
      <c r="AJ306" s="524"/>
      <c r="AK306" s="520" t="s">
        <v>189</v>
      </c>
      <c r="AL306" s="520"/>
      <c r="AM306" s="520" t="s">
        <v>189</v>
      </c>
      <c r="AN306" s="520"/>
      <c r="AO306" s="520"/>
      <c r="AP306" s="520" t="s">
        <v>189</v>
      </c>
      <c r="AQ306" s="520"/>
      <c r="AR306" s="520" t="s">
        <v>189</v>
      </c>
      <c r="AS306" s="520"/>
      <c r="AT306" s="520" t="s">
        <v>189</v>
      </c>
      <c r="AU306" s="520"/>
      <c r="AV306" s="520" t="s">
        <v>189</v>
      </c>
      <c r="AW306" s="520"/>
      <c r="AX306" s="520" t="s">
        <v>189</v>
      </c>
      <c r="AY306" s="520"/>
      <c r="AZ306" s="520" t="s">
        <v>189</v>
      </c>
      <c r="BA306" s="520"/>
      <c r="BB306" s="524" t="s">
        <v>189</v>
      </c>
      <c r="BC306" s="524"/>
      <c r="BD306" s="520" t="s">
        <v>189</v>
      </c>
      <c r="BE306" s="520"/>
    </row>
    <row r="307" spans="1:57">
      <c r="A307" s="537" t="s">
        <v>457</v>
      </c>
      <c r="B307" s="537"/>
      <c r="C307" s="537"/>
      <c r="D307" s="537"/>
      <c r="E307" s="537"/>
      <c r="F307" s="537"/>
      <c r="G307" s="537"/>
      <c r="H307" s="537"/>
      <c r="I307" s="537"/>
      <c r="J307" s="537"/>
      <c r="K307" s="537"/>
      <c r="L307" s="537"/>
      <c r="M307" s="537"/>
      <c r="N307" s="537"/>
      <c r="O307" s="176">
        <f t="shared" si="4"/>
        <v>300</v>
      </c>
      <c r="P307" s="520" t="s">
        <v>189</v>
      </c>
      <c r="Q307" s="520"/>
      <c r="R307" s="520"/>
      <c r="S307" s="520"/>
      <c r="T307" s="535" t="s">
        <v>189</v>
      </c>
      <c r="U307" s="536"/>
      <c r="V307" s="520" t="s">
        <v>189</v>
      </c>
      <c r="W307" s="520"/>
      <c r="X307" s="520" t="s">
        <v>189</v>
      </c>
      <c r="Y307" s="520"/>
      <c r="Z307" s="520" t="s">
        <v>189</v>
      </c>
      <c r="AA307" s="520"/>
      <c r="AB307" s="520" t="s">
        <v>189</v>
      </c>
      <c r="AC307" s="520"/>
      <c r="AD307" s="520"/>
      <c r="AE307" s="520" t="s">
        <v>189</v>
      </c>
      <c r="AF307" s="520"/>
      <c r="AG307" s="535" t="s">
        <v>189</v>
      </c>
      <c r="AH307" s="536"/>
      <c r="AI307" s="524" t="s">
        <v>189</v>
      </c>
      <c r="AJ307" s="524"/>
      <c r="AK307" s="520" t="s">
        <v>189</v>
      </c>
      <c r="AL307" s="520"/>
      <c r="AM307" s="520" t="s">
        <v>189</v>
      </c>
      <c r="AN307" s="520"/>
      <c r="AO307" s="520"/>
      <c r="AP307" s="520" t="s">
        <v>189</v>
      </c>
      <c r="AQ307" s="520"/>
      <c r="AR307" s="520" t="s">
        <v>189</v>
      </c>
      <c r="AS307" s="520"/>
      <c r="AT307" s="520" t="s">
        <v>189</v>
      </c>
      <c r="AU307" s="520"/>
      <c r="AV307" s="520" t="s">
        <v>189</v>
      </c>
      <c r="AW307" s="520"/>
      <c r="AX307" s="520" t="s">
        <v>189</v>
      </c>
      <c r="AY307" s="520"/>
      <c r="AZ307" s="520" t="s">
        <v>189</v>
      </c>
      <c r="BA307" s="520"/>
      <c r="BB307" s="524" t="s">
        <v>189</v>
      </c>
      <c r="BC307" s="524"/>
      <c r="BD307" s="520" t="s">
        <v>189</v>
      </c>
      <c r="BE307" s="520"/>
    </row>
    <row r="308" spans="1:57">
      <c r="A308" s="538" t="s">
        <v>1006</v>
      </c>
      <c r="B308" s="538"/>
      <c r="C308" s="538"/>
      <c r="D308" s="538"/>
      <c r="E308" s="538"/>
      <c r="F308" s="538"/>
      <c r="G308" s="538"/>
      <c r="H308" s="538"/>
      <c r="I308" s="538"/>
      <c r="J308" s="538"/>
      <c r="K308" s="538"/>
      <c r="L308" s="538"/>
      <c r="M308" s="538"/>
      <c r="N308" s="538"/>
      <c r="O308" s="176">
        <f t="shared" si="4"/>
        <v>301</v>
      </c>
      <c r="P308" s="520" t="s">
        <v>189</v>
      </c>
      <c r="Q308" s="520"/>
      <c r="R308" s="520"/>
      <c r="S308" s="520"/>
      <c r="T308" s="535" t="s">
        <v>189</v>
      </c>
      <c r="U308" s="536"/>
      <c r="V308" s="520" t="s">
        <v>189</v>
      </c>
      <c r="W308" s="520"/>
      <c r="X308" s="520" t="s">
        <v>189</v>
      </c>
      <c r="Y308" s="520"/>
      <c r="Z308" s="520" t="s">
        <v>189</v>
      </c>
      <c r="AA308" s="520"/>
      <c r="AB308" s="520" t="s">
        <v>189</v>
      </c>
      <c r="AC308" s="520"/>
      <c r="AD308" s="520"/>
      <c r="AE308" s="520" t="s">
        <v>189</v>
      </c>
      <c r="AF308" s="520"/>
      <c r="AG308" s="535" t="s">
        <v>189</v>
      </c>
      <c r="AH308" s="536"/>
      <c r="AI308" s="524" t="s">
        <v>189</v>
      </c>
      <c r="AJ308" s="524"/>
      <c r="AK308" s="520" t="s">
        <v>189</v>
      </c>
      <c r="AL308" s="520"/>
      <c r="AM308" s="520" t="s">
        <v>189</v>
      </c>
      <c r="AN308" s="520"/>
      <c r="AO308" s="520"/>
      <c r="AP308" s="520" t="s">
        <v>189</v>
      </c>
      <c r="AQ308" s="520"/>
      <c r="AR308" s="520" t="s">
        <v>189</v>
      </c>
      <c r="AS308" s="520"/>
      <c r="AT308" s="520" t="s">
        <v>189</v>
      </c>
      <c r="AU308" s="520"/>
      <c r="AV308" s="520" t="s">
        <v>189</v>
      </c>
      <c r="AW308" s="520"/>
      <c r="AX308" s="520" t="s">
        <v>189</v>
      </c>
      <c r="AY308" s="520"/>
      <c r="AZ308" s="520" t="s">
        <v>189</v>
      </c>
      <c r="BA308" s="520"/>
      <c r="BB308" s="524" t="s">
        <v>189</v>
      </c>
      <c r="BC308" s="524"/>
      <c r="BD308" s="520" t="s">
        <v>189</v>
      </c>
      <c r="BE308" s="520"/>
    </row>
    <row r="309" spans="1:57">
      <c r="A309" s="537" t="s">
        <v>458</v>
      </c>
      <c r="B309" s="537"/>
      <c r="C309" s="537"/>
      <c r="D309" s="537"/>
      <c r="E309" s="537"/>
      <c r="F309" s="537"/>
      <c r="G309" s="537"/>
      <c r="H309" s="537"/>
      <c r="I309" s="537"/>
      <c r="J309" s="537"/>
      <c r="K309" s="537"/>
      <c r="L309" s="537"/>
      <c r="M309" s="537"/>
      <c r="N309" s="537"/>
      <c r="O309" s="176">
        <f t="shared" si="4"/>
        <v>302</v>
      </c>
      <c r="P309" s="520" t="s">
        <v>189</v>
      </c>
      <c r="Q309" s="520"/>
      <c r="R309" s="520"/>
      <c r="S309" s="520"/>
      <c r="T309" s="535" t="s">
        <v>189</v>
      </c>
      <c r="U309" s="536"/>
      <c r="V309" s="520" t="s">
        <v>189</v>
      </c>
      <c r="W309" s="520"/>
      <c r="X309" s="520" t="s">
        <v>189</v>
      </c>
      <c r="Y309" s="520"/>
      <c r="Z309" s="520" t="s">
        <v>189</v>
      </c>
      <c r="AA309" s="520"/>
      <c r="AB309" s="520" t="s">
        <v>189</v>
      </c>
      <c r="AC309" s="520"/>
      <c r="AD309" s="520"/>
      <c r="AE309" s="520" t="s">
        <v>189</v>
      </c>
      <c r="AF309" s="520"/>
      <c r="AG309" s="535" t="s">
        <v>189</v>
      </c>
      <c r="AH309" s="536"/>
      <c r="AI309" s="524" t="s">
        <v>189</v>
      </c>
      <c r="AJ309" s="524"/>
      <c r="AK309" s="520" t="s">
        <v>189</v>
      </c>
      <c r="AL309" s="520"/>
      <c r="AM309" s="520" t="s">
        <v>189</v>
      </c>
      <c r="AN309" s="520"/>
      <c r="AO309" s="520"/>
      <c r="AP309" s="520" t="s">
        <v>189</v>
      </c>
      <c r="AQ309" s="520"/>
      <c r="AR309" s="520" t="s">
        <v>189</v>
      </c>
      <c r="AS309" s="520"/>
      <c r="AT309" s="520" t="s">
        <v>189</v>
      </c>
      <c r="AU309" s="520"/>
      <c r="AV309" s="520" t="s">
        <v>189</v>
      </c>
      <c r="AW309" s="520"/>
      <c r="AX309" s="520" t="s">
        <v>189</v>
      </c>
      <c r="AY309" s="520"/>
      <c r="AZ309" s="520" t="s">
        <v>189</v>
      </c>
      <c r="BA309" s="520"/>
      <c r="BB309" s="524" t="s">
        <v>189</v>
      </c>
      <c r="BC309" s="524"/>
      <c r="BD309" s="520" t="s">
        <v>189</v>
      </c>
      <c r="BE309" s="520"/>
    </row>
    <row r="310" spans="1:57">
      <c r="A310" s="534" t="s">
        <v>1007</v>
      </c>
      <c r="B310" s="534"/>
      <c r="C310" s="534"/>
      <c r="D310" s="534"/>
      <c r="E310" s="534"/>
      <c r="F310" s="534"/>
      <c r="G310" s="534"/>
      <c r="H310" s="534"/>
      <c r="I310" s="534"/>
      <c r="J310" s="534"/>
      <c r="K310" s="534"/>
      <c r="L310" s="534"/>
      <c r="M310" s="534"/>
      <c r="N310" s="534"/>
      <c r="O310" s="177">
        <f t="shared" si="4"/>
        <v>303</v>
      </c>
      <c r="P310" s="518" t="s">
        <v>189</v>
      </c>
      <c r="Q310" s="518"/>
      <c r="R310" s="518"/>
      <c r="S310" s="518"/>
      <c r="T310" s="531" t="s">
        <v>189</v>
      </c>
      <c r="U310" s="532"/>
      <c r="V310" s="518" t="s">
        <v>189</v>
      </c>
      <c r="W310" s="518"/>
      <c r="X310" s="518" t="s">
        <v>189</v>
      </c>
      <c r="Y310" s="518"/>
      <c r="Z310" s="518" t="s">
        <v>189</v>
      </c>
      <c r="AA310" s="518"/>
      <c r="AB310" s="518" t="s">
        <v>189</v>
      </c>
      <c r="AC310" s="518"/>
      <c r="AD310" s="518"/>
      <c r="AE310" s="518" t="s">
        <v>189</v>
      </c>
      <c r="AF310" s="518"/>
      <c r="AG310" s="531" t="s">
        <v>189</v>
      </c>
      <c r="AH310" s="532"/>
      <c r="AI310" s="525" t="s">
        <v>189</v>
      </c>
      <c r="AJ310" s="525"/>
      <c r="AK310" s="518" t="s">
        <v>189</v>
      </c>
      <c r="AL310" s="518"/>
      <c r="AM310" s="518" t="s">
        <v>189</v>
      </c>
      <c r="AN310" s="518"/>
      <c r="AO310" s="518"/>
      <c r="AP310" s="518" t="s">
        <v>189</v>
      </c>
      <c r="AQ310" s="518"/>
      <c r="AR310" s="518" t="s">
        <v>189</v>
      </c>
      <c r="AS310" s="518"/>
      <c r="AT310" s="518" t="s">
        <v>189</v>
      </c>
      <c r="AU310" s="518"/>
      <c r="AV310" s="518" t="s">
        <v>189</v>
      </c>
      <c r="AW310" s="518"/>
      <c r="AX310" s="518" t="s">
        <v>189</v>
      </c>
      <c r="AY310" s="518"/>
      <c r="AZ310" s="518" t="s">
        <v>189</v>
      </c>
      <c r="BA310" s="518"/>
      <c r="BB310" s="525" t="s">
        <v>189</v>
      </c>
      <c r="BC310" s="525"/>
      <c r="BD310" s="518" t="s">
        <v>189</v>
      </c>
      <c r="BE310" s="518"/>
    </row>
    <row r="311" spans="1:57">
      <c r="A311" s="537" t="s">
        <v>459</v>
      </c>
      <c r="B311" s="537"/>
      <c r="C311" s="537"/>
      <c r="D311" s="537"/>
      <c r="E311" s="537"/>
      <c r="F311" s="537"/>
      <c r="G311" s="537"/>
      <c r="H311" s="537"/>
      <c r="I311" s="537"/>
      <c r="J311" s="537"/>
      <c r="K311" s="537"/>
      <c r="L311" s="537"/>
      <c r="M311" s="537"/>
      <c r="N311" s="537"/>
      <c r="O311" s="176">
        <f t="shared" si="4"/>
        <v>304</v>
      </c>
      <c r="P311" s="520" t="s">
        <v>189</v>
      </c>
      <c r="Q311" s="520"/>
      <c r="R311" s="520"/>
      <c r="S311" s="520"/>
      <c r="T311" s="535" t="s">
        <v>189</v>
      </c>
      <c r="U311" s="536"/>
      <c r="V311" s="520" t="s">
        <v>189</v>
      </c>
      <c r="W311" s="520"/>
      <c r="X311" s="520" t="s">
        <v>189</v>
      </c>
      <c r="Y311" s="520"/>
      <c r="Z311" s="520" t="s">
        <v>189</v>
      </c>
      <c r="AA311" s="520"/>
      <c r="AB311" s="520" t="s">
        <v>189</v>
      </c>
      <c r="AC311" s="520"/>
      <c r="AD311" s="520"/>
      <c r="AE311" s="520" t="s">
        <v>189</v>
      </c>
      <c r="AF311" s="520"/>
      <c r="AG311" s="535" t="s">
        <v>189</v>
      </c>
      <c r="AH311" s="536"/>
      <c r="AI311" s="524" t="s">
        <v>189</v>
      </c>
      <c r="AJ311" s="524"/>
      <c r="AK311" s="520" t="s">
        <v>189</v>
      </c>
      <c r="AL311" s="520"/>
      <c r="AM311" s="520" t="s">
        <v>189</v>
      </c>
      <c r="AN311" s="520"/>
      <c r="AO311" s="520"/>
      <c r="AP311" s="520" t="s">
        <v>189</v>
      </c>
      <c r="AQ311" s="520"/>
      <c r="AR311" s="520" t="s">
        <v>189</v>
      </c>
      <c r="AS311" s="520"/>
      <c r="AT311" s="520" t="s">
        <v>189</v>
      </c>
      <c r="AU311" s="520"/>
      <c r="AV311" s="520" t="s">
        <v>189</v>
      </c>
      <c r="AW311" s="520"/>
      <c r="AX311" s="520" t="s">
        <v>189</v>
      </c>
      <c r="AY311" s="520"/>
      <c r="AZ311" s="520" t="s">
        <v>189</v>
      </c>
      <c r="BA311" s="520"/>
      <c r="BB311" s="524" t="s">
        <v>189</v>
      </c>
      <c r="BC311" s="524"/>
      <c r="BD311" s="520" t="s">
        <v>189</v>
      </c>
      <c r="BE311" s="520"/>
    </row>
    <row r="312" spans="1:57">
      <c r="A312" s="537" t="s">
        <v>460</v>
      </c>
      <c r="B312" s="537"/>
      <c r="C312" s="537"/>
      <c r="D312" s="537"/>
      <c r="E312" s="537"/>
      <c r="F312" s="537"/>
      <c r="G312" s="537"/>
      <c r="H312" s="537"/>
      <c r="I312" s="537"/>
      <c r="J312" s="537"/>
      <c r="K312" s="537"/>
      <c r="L312" s="537"/>
      <c r="M312" s="537"/>
      <c r="N312" s="537"/>
      <c r="O312" s="176">
        <f t="shared" si="4"/>
        <v>305</v>
      </c>
      <c r="P312" s="520" t="s">
        <v>189</v>
      </c>
      <c r="Q312" s="520"/>
      <c r="R312" s="520"/>
      <c r="S312" s="520"/>
      <c r="T312" s="535" t="s">
        <v>189</v>
      </c>
      <c r="U312" s="536"/>
      <c r="V312" s="520" t="s">
        <v>189</v>
      </c>
      <c r="W312" s="520"/>
      <c r="X312" s="520" t="s">
        <v>189</v>
      </c>
      <c r="Y312" s="520"/>
      <c r="Z312" s="520" t="s">
        <v>189</v>
      </c>
      <c r="AA312" s="520"/>
      <c r="AB312" s="520" t="s">
        <v>189</v>
      </c>
      <c r="AC312" s="520"/>
      <c r="AD312" s="520"/>
      <c r="AE312" s="520" t="s">
        <v>189</v>
      </c>
      <c r="AF312" s="520"/>
      <c r="AG312" s="535" t="s">
        <v>189</v>
      </c>
      <c r="AH312" s="536"/>
      <c r="AI312" s="524" t="s">
        <v>189</v>
      </c>
      <c r="AJ312" s="524"/>
      <c r="AK312" s="520" t="s">
        <v>189</v>
      </c>
      <c r="AL312" s="520"/>
      <c r="AM312" s="520" t="s">
        <v>189</v>
      </c>
      <c r="AN312" s="520"/>
      <c r="AO312" s="520"/>
      <c r="AP312" s="520" t="s">
        <v>189</v>
      </c>
      <c r="AQ312" s="520"/>
      <c r="AR312" s="520" t="s">
        <v>189</v>
      </c>
      <c r="AS312" s="520"/>
      <c r="AT312" s="520" t="s">
        <v>189</v>
      </c>
      <c r="AU312" s="520"/>
      <c r="AV312" s="520" t="s">
        <v>189</v>
      </c>
      <c r="AW312" s="520"/>
      <c r="AX312" s="520" t="s">
        <v>189</v>
      </c>
      <c r="AY312" s="520"/>
      <c r="AZ312" s="520" t="s">
        <v>189</v>
      </c>
      <c r="BA312" s="520"/>
      <c r="BB312" s="524" t="s">
        <v>189</v>
      </c>
      <c r="BC312" s="524"/>
      <c r="BD312" s="520" t="s">
        <v>189</v>
      </c>
      <c r="BE312" s="520"/>
    </row>
    <row r="313" spans="1:57">
      <c r="A313" s="534" t="s">
        <v>1008</v>
      </c>
      <c r="B313" s="534"/>
      <c r="C313" s="534"/>
      <c r="D313" s="534"/>
      <c r="E313" s="534"/>
      <c r="F313" s="534"/>
      <c r="G313" s="534"/>
      <c r="H313" s="534"/>
      <c r="I313" s="534"/>
      <c r="J313" s="534"/>
      <c r="K313" s="534"/>
      <c r="L313" s="534"/>
      <c r="M313" s="534"/>
      <c r="N313" s="534"/>
      <c r="O313" s="177">
        <f t="shared" si="4"/>
        <v>306</v>
      </c>
      <c r="P313" s="518" t="s">
        <v>189</v>
      </c>
      <c r="Q313" s="518"/>
      <c r="R313" s="518"/>
      <c r="S313" s="518"/>
      <c r="T313" s="531" t="s">
        <v>189</v>
      </c>
      <c r="U313" s="532"/>
      <c r="V313" s="518" t="s">
        <v>1182</v>
      </c>
      <c r="W313" s="518"/>
      <c r="X313" s="518" t="s">
        <v>1183</v>
      </c>
      <c r="Y313" s="518"/>
      <c r="Z313" s="518" t="s">
        <v>189</v>
      </c>
      <c r="AA313" s="518"/>
      <c r="AB313" s="518" t="s">
        <v>189</v>
      </c>
      <c r="AC313" s="518"/>
      <c r="AD313" s="518"/>
      <c r="AE313" s="518" t="s">
        <v>189</v>
      </c>
      <c r="AF313" s="518"/>
      <c r="AG313" s="531" t="s">
        <v>189</v>
      </c>
      <c r="AH313" s="532"/>
      <c r="AI313" s="525" t="s">
        <v>189</v>
      </c>
      <c r="AJ313" s="525"/>
      <c r="AK313" s="518" t="s">
        <v>189</v>
      </c>
      <c r="AL313" s="518"/>
      <c r="AM313" s="518" t="s">
        <v>189</v>
      </c>
      <c r="AN313" s="518"/>
      <c r="AO313" s="518"/>
      <c r="AP313" s="518" t="s">
        <v>189</v>
      </c>
      <c r="AQ313" s="518"/>
      <c r="AR313" s="518" t="s">
        <v>189</v>
      </c>
      <c r="AS313" s="518"/>
      <c r="AT313" s="518" t="s">
        <v>189</v>
      </c>
      <c r="AU313" s="518"/>
      <c r="AV313" s="518" t="s">
        <v>189</v>
      </c>
      <c r="AW313" s="518"/>
      <c r="AX313" s="518" t="s">
        <v>189</v>
      </c>
      <c r="AY313" s="518"/>
      <c r="AZ313" s="518" t="s">
        <v>189</v>
      </c>
      <c r="BA313" s="518"/>
      <c r="BB313" s="525" t="s">
        <v>189</v>
      </c>
      <c r="BC313" s="525"/>
      <c r="BD313" s="518" t="s">
        <v>1242</v>
      </c>
      <c r="BE313" s="518"/>
    </row>
    <row r="314" spans="1:57">
      <c r="A314" s="534" t="s">
        <v>1009</v>
      </c>
      <c r="B314" s="534"/>
      <c r="C314" s="534"/>
      <c r="D314" s="534"/>
      <c r="E314" s="534"/>
      <c r="F314" s="534"/>
      <c r="G314" s="534"/>
      <c r="H314" s="534"/>
      <c r="I314" s="534"/>
      <c r="J314" s="534"/>
      <c r="K314" s="534"/>
      <c r="L314" s="534"/>
      <c r="M314" s="534"/>
      <c r="N314" s="534"/>
      <c r="O314" s="177">
        <f t="shared" si="4"/>
        <v>307</v>
      </c>
      <c r="P314" s="518" t="s">
        <v>995</v>
      </c>
      <c r="Q314" s="518"/>
      <c r="R314" s="518"/>
      <c r="S314" s="518"/>
      <c r="T314" s="531" t="s">
        <v>996</v>
      </c>
      <c r="U314" s="532"/>
      <c r="V314" s="518" t="s">
        <v>1184</v>
      </c>
      <c r="W314" s="518"/>
      <c r="X314" s="518" t="s">
        <v>1185</v>
      </c>
      <c r="Y314" s="518"/>
      <c r="Z314" s="518" t="s">
        <v>1178</v>
      </c>
      <c r="AA314" s="518"/>
      <c r="AB314" s="518" t="s">
        <v>1179</v>
      </c>
      <c r="AC314" s="518"/>
      <c r="AD314" s="518"/>
      <c r="AE314" s="518" t="s">
        <v>1180</v>
      </c>
      <c r="AF314" s="518"/>
      <c r="AG314" s="531" t="s">
        <v>1181</v>
      </c>
      <c r="AH314" s="532"/>
      <c r="AI314" s="525" t="s">
        <v>1161</v>
      </c>
      <c r="AJ314" s="525"/>
      <c r="AK314" s="518" t="s">
        <v>1197</v>
      </c>
      <c r="AL314" s="518"/>
      <c r="AM314" s="518" t="s">
        <v>1098</v>
      </c>
      <c r="AN314" s="518"/>
      <c r="AO314" s="518"/>
      <c r="AP314" s="518" t="s">
        <v>1198</v>
      </c>
      <c r="AQ314" s="518"/>
      <c r="AR314" s="518" t="s">
        <v>1099</v>
      </c>
      <c r="AS314" s="518"/>
      <c r="AT314" s="518" t="s">
        <v>1192</v>
      </c>
      <c r="AU314" s="518"/>
      <c r="AV314" s="518" t="s">
        <v>1100</v>
      </c>
      <c r="AW314" s="518"/>
      <c r="AX314" s="518" t="s">
        <v>1074</v>
      </c>
      <c r="AY314" s="518"/>
      <c r="AZ314" s="518" t="s">
        <v>1075</v>
      </c>
      <c r="BA314" s="518"/>
      <c r="BB314" s="525" t="s">
        <v>1101</v>
      </c>
      <c r="BC314" s="525"/>
      <c r="BD314" s="518" t="s">
        <v>1243</v>
      </c>
      <c r="BE314" s="518"/>
    </row>
    <row r="315" spans="1:57" ht="15.75" thickBot="1">
      <c r="A315" s="533" t="s">
        <v>461</v>
      </c>
      <c r="B315" s="533"/>
      <c r="C315" s="533"/>
      <c r="D315" s="533"/>
      <c r="E315" s="533"/>
      <c r="F315" s="533"/>
      <c r="G315" s="533"/>
      <c r="H315" s="533"/>
      <c r="I315" s="533"/>
      <c r="J315" s="533"/>
      <c r="K315" s="533"/>
      <c r="L315" s="533"/>
      <c r="M315" s="533"/>
      <c r="N315" s="533"/>
      <c r="O315" s="178">
        <f t="shared" si="4"/>
        <v>308</v>
      </c>
      <c r="P315" s="519" t="s">
        <v>189</v>
      </c>
      <c r="Q315" s="519"/>
      <c r="R315" s="519"/>
      <c r="S315" s="519"/>
      <c r="T315" s="529" t="s">
        <v>189</v>
      </c>
      <c r="U315" s="530"/>
      <c r="V315" s="519" t="s">
        <v>189</v>
      </c>
      <c r="W315" s="519"/>
      <c r="X315" s="519" t="s">
        <v>189</v>
      </c>
      <c r="Y315" s="519"/>
      <c r="Z315" s="519" t="s">
        <v>189</v>
      </c>
      <c r="AA315" s="519"/>
      <c r="AB315" s="519" t="s">
        <v>189</v>
      </c>
      <c r="AC315" s="519"/>
      <c r="AD315" s="519"/>
      <c r="AE315" s="519" t="s">
        <v>189</v>
      </c>
      <c r="AF315" s="519"/>
      <c r="AG315" s="529" t="s">
        <v>189</v>
      </c>
      <c r="AH315" s="530"/>
      <c r="AI315" s="523" t="s">
        <v>189</v>
      </c>
      <c r="AJ315" s="523"/>
      <c r="AK315" s="519" t="s">
        <v>189</v>
      </c>
      <c r="AL315" s="519"/>
      <c r="AM315" s="519" t="s">
        <v>189</v>
      </c>
      <c r="AN315" s="519"/>
      <c r="AO315" s="519"/>
      <c r="AP315" s="519" t="s">
        <v>189</v>
      </c>
      <c r="AQ315" s="519"/>
      <c r="AR315" s="519" t="s">
        <v>189</v>
      </c>
      <c r="AS315" s="519"/>
      <c r="AT315" s="519" t="s">
        <v>189</v>
      </c>
      <c r="AU315" s="519"/>
      <c r="AV315" s="519" t="s">
        <v>189</v>
      </c>
      <c r="AW315" s="519"/>
      <c r="AX315" s="519" t="s">
        <v>189</v>
      </c>
      <c r="AY315" s="519"/>
      <c r="AZ315" s="519" t="s">
        <v>189</v>
      </c>
      <c r="BA315" s="519"/>
      <c r="BB315" s="523" t="s">
        <v>189</v>
      </c>
      <c r="BC315" s="523"/>
      <c r="BD315" s="519" t="s">
        <v>189</v>
      </c>
      <c r="BE315" s="519"/>
    </row>
    <row r="316" spans="1:57" ht="15.75" thickTop="1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</row>
  </sheetData>
  <mergeCells count="6183">
    <mergeCell ref="AE9:AF9"/>
    <mergeCell ref="AG9:AH9"/>
    <mergeCell ref="AI9:AJ9"/>
    <mergeCell ref="A10:N10"/>
    <mergeCell ref="P10:S10"/>
    <mergeCell ref="T10:U10"/>
    <mergeCell ref="V10:W10"/>
    <mergeCell ref="X10:Y10"/>
    <mergeCell ref="Z10:AA10"/>
    <mergeCell ref="AB10:AD10"/>
    <mergeCell ref="AE8:AF8"/>
    <mergeCell ref="AG8:AH8"/>
    <mergeCell ref="AI8:AJ8"/>
    <mergeCell ref="A9:N9"/>
    <mergeCell ref="P9:S9"/>
    <mergeCell ref="T9:U9"/>
    <mergeCell ref="V9:W9"/>
    <mergeCell ref="X9:Y9"/>
    <mergeCell ref="Z9:AA9"/>
    <mergeCell ref="AB9:AD9"/>
    <mergeCell ref="A8:N8"/>
    <mergeCell ref="P8:S8"/>
    <mergeCell ref="T8:U8"/>
    <mergeCell ref="V8:W8"/>
    <mergeCell ref="X8:Y8"/>
    <mergeCell ref="Z8:AA8"/>
    <mergeCell ref="AB8:AD8"/>
    <mergeCell ref="AE11:AF11"/>
    <mergeCell ref="AG11:AH11"/>
    <mergeCell ref="AI11:AJ11"/>
    <mergeCell ref="A12:N12"/>
    <mergeCell ref="P12:S12"/>
    <mergeCell ref="T12:U12"/>
    <mergeCell ref="V12:W12"/>
    <mergeCell ref="X12:Y12"/>
    <mergeCell ref="Z12:AA12"/>
    <mergeCell ref="AB12:AD12"/>
    <mergeCell ref="AE10:AF10"/>
    <mergeCell ref="AG10:AH10"/>
    <mergeCell ref="AI10:AJ10"/>
    <mergeCell ref="A11:N11"/>
    <mergeCell ref="P11:S11"/>
    <mergeCell ref="T11:U11"/>
    <mergeCell ref="V11:W11"/>
    <mergeCell ref="X11:Y11"/>
    <mergeCell ref="Z11:AA11"/>
    <mergeCell ref="AB11:AD11"/>
    <mergeCell ref="AE13:AF13"/>
    <mergeCell ref="AG13:AH13"/>
    <mergeCell ref="AI13:AJ13"/>
    <mergeCell ref="A14:N14"/>
    <mergeCell ref="P14:S14"/>
    <mergeCell ref="T14:U14"/>
    <mergeCell ref="V14:W14"/>
    <mergeCell ref="X14:Y14"/>
    <mergeCell ref="Z14:AA14"/>
    <mergeCell ref="AB14:AD14"/>
    <mergeCell ref="AE12:AF12"/>
    <mergeCell ref="AG12:AH12"/>
    <mergeCell ref="AI12:AJ12"/>
    <mergeCell ref="A13:N13"/>
    <mergeCell ref="P13:S13"/>
    <mergeCell ref="T13:U13"/>
    <mergeCell ref="V13:W13"/>
    <mergeCell ref="X13:Y13"/>
    <mergeCell ref="Z13:AA13"/>
    <mergeCell ref="AB13:AD13"/>
    <mergeCell ref="AE15:AF15"/>
    <mergeCell ref="AG15:AH15"/>
    <mergeCell ref="AI15:AJ15"/>
    <mergeCell ref="A16:N16"/>
    <mergeCell ref="P16:S16"/>
    <mergeCell ref="T16:U16"/>
    <mergeCell ref="V16:W16"/>
    <mergeCell ref="X16:Y16"/>
    <mergeCell ref="Z16:AA16"/>
    <mergeCell ref="AB16:AD16"/>
    <mergeCell ref="AE14:AF14"/>
    <mergeCell ref="AG14:AH14"/>
    <mergeCell ref="AI14:AJ14"/>
    <mergeCell ref="A15:N15"/>
    <mergeCell ref="P15:S15"/>
    <mergeCell ref="T15:U15"/>
    <mergeCell ref="V15:W15"/>
    <mergeCell ref="X15:Y15"/>
    <mergeCell ref="Z15:AA15"/>
    <mergeCell ref="AB15:AD15"/>
    <mergeCell ref="AE17:AF17"/>
    <mergeCell ref="AG17:AH17"/>
    <mergeCell ref="AI17:AJ17"/>
    <mergeCell ref="A18:N18"/>
    <mergeCell ref="P18:S18"/>
    <mergeCell ref="T18:U18"/>
    <mergeCell ref="V18:W18"/>
    <mergeCell ref="X18:Y18"/>
    <mergeCell ref="Z18:AA18"/>
    <mergeCell ref="AB18:AD18"/>
    <mergeCell ref="AE16:AF16"/>
    <mergeCell ref="AG16:AH16"/>
    <mergeCell ref="AI16:AJ16"/>
    <mergeCell ref="A17:N17"/>
    <mergeCell ref="P17:S17"/>
    <mergeCell ref="T17:U17"/>
    <mergeCell ref="V17:W17"/>
    <mergeCell ref="X17:Y17"/>
    <mergeCell ref="Z17:AA17"/>
    <mergeCell ref="AB17:AD17"/>
    <mergeCell ref="AE19:AF19"/>
    <mergeCell ref="AG19:AH19"/>
    <mergeCell ref="AI19:AJ19"/>
    <mergeCell ref="A20:N20"/>
    <mergeCell ref="P20:S20"/>
    <mergeCell ref="T20:U20"/>
    <mergeCell ref="V20:W20"/>
    <mergeCell ref="X20:Y20"/>
    <mergeCell ref="Z20:AA20"/>
    <mergeCell ref="AB20:AD20"/>
    <mergeCell ref="AE18:AF18"/>
    <mergeCell ref="AG18:AH18"/>
    <mergeCell ref="AI18:AJ18"/>
    <mergeCell ref="A19:N19"/>
    <mergeCell ref="P19:S19"/>
    <mergeCell ref="T19:U19"/>
    <mergeCell ref="V19:W19"/>
    <mergeCell ref="X19:Y19"/>
    <mergeCell ref="Z19:AA19"/>
    <mergeCell ref="AB19:AD19"/>
    <mergeCell ref="AE21:AF21"/>
    <mergeCell ref="AG21:AH21"/>
    <mergeCell ref="AI21:AJ21"/>
    <mergeCell ref="A22:N22"/>
    <mergeCell ref="P22:S22"/>
    <mergeCell ref="T22:U22"/>
    <mergeCell ref="V22:W22"/>
    <mergeCell ref="X22:Y22"/>
    <mergeCell ref="Z22:AA22"/>
    <mergeCell ref="AB22:AD22"/>
    <mergeCell ref="AE20:AF20"/>
    <mergeCell ref="AG20:AH20"/>
    <mergeCell ref="AI20:AJ20"/>
    <mergeCell ref="A21:N21"/>
    <mergeCell ref="P21:S21"/>
    <mergeCell ref="T21:U21"/>
    <mergeCell ref="V21:W21"/>
    <mergeCell ref="X21:Y21"/>
    <mergeCell ref="Z21:AA21"/>
    <mergeCell ref="AB21:AD21"/>
    <mergeCell ref="AE23:AF23"/>
    <mergeCell ref="AG23:AH23"/>
    <mergeCell ref="AI23:AJ23"/>
    <mergeCell ref="A24:N24"/>
    <mergeCell ref="P24:S24"/>
    <mergeCell ref="T24:U24"/>
    <mergeCell ref="V24:W24"/>
    <mergeCell ref="X24:Y24"/>
    <mergeCell ref="Z24:AA24"/>
    <mergeCell ref="AB24:AD24"/>
    <mergeCell ref="AE22:AF22"/>
    <mergeCell ref="AG22:AH22"/>
    <mergeCell ref="AI22:AJ22"/>
    <mergeCell ref="A23:N23"/>
    <mergeCell ref="P23:S23"/>
    <mergeCell ref="T23:U23"/>
    <mergeCell ref="V23:W23"/>
    <mergeCell ref="X23:Y23"/>
    <mergeCell ref="Z23:AA23"/>
    <mergeCell ref="AB23:AD23"/>
    <mergeCell ref="AE25:AF25"/>
    <mergeCell ref="AG25:AH25"/>
    <mergeCell ref="AI25:AJ25"/>
    <mergeCell ref="A26:N26"/>
    <mergeCell ref="P26:S26"/>
    <mergeCell ref="T26:U26"/>
    <mergeCell ref="V26:W26"/>
    <mergeCell ref="X26:Y26"/>
    <mergeCell ref="Z26:AA26"/>
    <mergeCell ref="AB26:AD26"/>
    <mergeCell ref="AE24:AF24"/>
    <mergeCell ref="AG24:AH24"/>
    <mergeCell ref="AI24:AJ24"/>
    <mergeCell ref="A25:N25"/>
    <mergeCell ref="P25:S25"/>
    <mergeCell ref="T25:U25"/>
    <mergeCell ref="V25:W25"/>
    <mergeCell ref="X25:Y25"/>
    <mergeCell ref="Z25:AA25"/>
    <mergeCell ref="AB25:AD25"/>
    <mergeCell ref="AE27:AF27"/>
    <mergeCell ref="AG27:AH27"/>
    <mergeCell ref="AI27:AJ27"/>
    <mergeCell ref="A28:N28"/>
    <mergeCell ref="P28:S28"/>
    <mergeCell ref="T28:U28"/>
    <mergeCell ref="V28:W28"/>
    <mergeCell ref="X28:Y28"/>
    <mergeCell ref="Z28:AA28"/>
    <mergeCell ref="AB28:AD28"/>
    <mergeCell ref="AE26:AF26"/>
    <mergeCell ref="AG26:AH26"/>
    <mergeCell ref="AI26:AJ26"/>
    <mergeCell ref="A27:N27"/>
    <mergeCell ref="P27:S27"/>
    <mergeCell ref="T27:U27"/>
    <mergeCell ref="V27:W27"/>
    <mergeCell ref="X27:Y27"/>
    <mergeCell ref="Z27:AA27"/>
    <mergeCell ref="AB27:AD27"/>
    <mergeCell ref="AE29:AF29"/>
    <mergeCell ref="AG29:AH29"/>
    <mergeCell ref="AI29:AJ29"/>
    <mergeCell ref="A30:N30"/>
    <mergeCell ref="P30:S30"/>
    <mergeCell ref="T30:U30"/>
    <mergeCell ref="V30:W30"/>
    <mergeCell ref="X30:Y30"/>
    <mergeCell ref="Z30:AA30"/>
    <mergeCell ref="AB30:AD30"/>
    <mergeCell ref="AE28:AF28"/>
    <mergeCell ref="AG28:AH28"/>
    <mergeCell ref="AI28:AJ28"/>
    <mergeCell ref="A29:N29"/>
    <mergeCell ref="P29:S29"/>
    <mergeCell ref="T29:U29"/>
    <mergeCell ref="V29:W29"/>
    <mergeCell ref="X29:Y29"/>
    <mergeCell ref="Z29:AA29"/>
    <mergeCell ref="AB29:AD29"/>
    <mergeCell ref="AE31:AF31"/>
    <mergeCell ref="AG31:AH31"/>
    <mergeCell ref="AI31:AJ31"/>
    <mergeCell ref="A32:N32"/>
    <mergeCell ref="P32:S32"/>
    <mergeCell ref="T32:U32"/>
    <mergeCell ref="V32:W32"/>
    <mergeCell ref="X32:Y32"/>
    <mergeCell ref="Z32:AA32"/>
    <mergeCell ref="AB32:AD32"/>
    <mergeCell ref="AE30:AF30"/>
    <mergeCell ref="AG30:AH30"/>
    <mergeCell ref="AI30:AJ30"/>
    <mergeCell ref="A31:N31"/>
    <mergeCell ref="P31:S31"/>
    <mergeCell ref="T31:U31"/>
    <mergeCell ref="V31:W31"/>
    <mergeCell ref="X31:Y31"/>
    <mergeCell ref="Z31:AA31"/>
    <mergeCell ref="AB31:AD31"/>
    <mergeCell ref="AE33:AF33"/>
    <mergeCell ref="AG33:AH33"/>
    <mergeCell ref="AI33:AJ33"/>
    <mergeCell ref="A34:N34"/>
    <mergeCell ref="P34:S34"/>
    <mergeCell ref="T34:U34"/>
    <mergeCell ref="V34:W34"/>
    <mergeCell ref="X34:Y34"/>
    <mergeCell ref="Z34:AA34"/>
    <mergeCell ref="AB34:AD34"/>
    <mergeCell ref="AE32:AF32"/>
    <mergeCell ref="AG32:AH32"/>
    <mergeCell ref="AI32:AJ32"/>
    <mergeCell ref="A33:N33"/>
    <mergeCell ref="P33:S33"/>
    <mergeCell ref="T33:U33"/>
    <mergeCell ref="V33:W33"/>
    <mergeCell ref="X33:Y33"/>
    <mergeCell ref="Z33:AA33"/>
    <mergeCell ref="AB33:AD33"/>
    <mergeCell ref="AE35:AF35"/>
    <mergeCell ref="AG35:AH35"/>
    <mergeCell ref="AI35:AJ35"/>
    <mergeCell ref="A36:N36"/>
    <mergeCell ref="P36:S36"/>
    <mergeCell ref="T36:U36"/>
    <mergeCell ref="V36:W36"/>
    <mergeCell ref="X36:Y36"/>
    <mergeCell ref="Z36:AA36"/>
    <mergeCell ref="AB36:AD36"/>
    <mergeCell ref="AE34:AF34"/>
    <mergeCell ref="AG34:AH34"/>
    <mergeCell ref="AI34:AJ34"/>
    <mergeCell ref="A35:N35"/>
    <mergeCell ref="P35:S35"/>
    <mergeCell ref="T35:U35"/>
    <mergeCell ref="V35:W35"/>
    <mergeCell ref="X35:Y35"/>
    <mergeCell ref="Z35:AA35"/>
    <mergeCell ref="AB35:AD35"/>
    <mergeCell ref="AE37:AF37"/>
    <mergeCell ref="AG37:AH37"/>
    <mergeCell ref="AI37:AJ37"/>
    <mergeCell ref="A38:N38"/>
    <mergeCell ref="P38:S38"/>
    <mergeCell ref="T38:U38"/>
    <mergeCell ref="V38:W38"/>
    <mergeCell ref="X38:Y38"/>
    <mergeCell ref="Z38:AA38"/>
    <mergeCell ref="AB38:AD38"/>
    <mergeCell ref="AE36:AF36"/>
    <mergeCell ref="AG36:AH36"/>
    <mergeCell ref="AI36:AJ36"/>
    <mergeCell ref="A37:N37"/>
    <mergeCell ref="P37:S37"/>
    <mergeCell ref="T37:U37"/>
    <mergeCell ref="V37:W37"/>
    <mergeCell ref="X37:Y37"/>
    <mergeCell ref="Z37:AA37"/>
    <mergeCell ref="AB37:AD37"/>
    <mergeCell ref="AE39:AF39"/>
    <mergeCell ref="AG39:AH39"/>
    <mergeCell ref="AI39:AJ39"/>
    <mergeCell ref="A40:N40"/>
    <mergeCell ref="P40:S40"/>
    <mergeCell ref="T40:U40"/>
    <mergeCell ref="V40:W40"/>
    <mergeCell ref="X40:Y40"/>
    <mergeCell ref="Z40:AA40"/>
    <mergeCell ref="AB40:AD40"/>
    <mergeCell ref="AE38:AF38"/>
    <mergeCell ref="AG38:AH38"/>
    <mergeCell ref="AI38:AJ38"/>
    <mergeCell ref="A39:N39"/>
    <mergeCell ref="P39:S39"/>
    <mergeCell ref="T39:U39"/>
    <mergeCell ref="V39:W39"/>
    <mergeCell ref="X39:Y39"/>
    <mergeCell ref="Z39:AA39"/>
    <mergeCell ref="AB39:AD39"/>
    <mergeCell ref="AE41:AF41"/>
    <mergeCell ref="AG41:AH41"/>
    <mergeCell ref="AI41:AJ41"/>
    <mergeCell ref="A42:N42"/>
    <mergeCell ref="P42:S42"/>
    <mergeCell ref="T42:U42"/>
    <mergeCell ref="V42:W42"/>
    <mergeCell ref="X42:Y42"/>
    <mergeCell ref="Z42:AA42"/>
    <mergeCell ref="AB42:AD42"/>
    <mergeCell ref="AE40:AF40"/>
    <mergeCell ref="AG40:AH40"/>
    <mergeCell ref="AI40:AJ40"/>
    <mergeCell ref="A41:N41"/>
    <mergeCell ref="P41:S41"/>
    <mergeCell ref="T41:U41"/>
    <mergeCell ref="V41:W41"/>
    <mergeCell ref="X41:Y41"/>
    <mergeCell ref="Z41:AA41"/>
    <mergeCell ref="AB41:AD41"/>
    <mergeCell ref="AE43:AF43"/>
    <mergeCell ref="AG43:AH43"/>
    <mergeCell ref="AI43:AJ43"/>
    <mergeCell ref="A44:N44"/>
    <mergeCell ref="P44:S44"/>
    <mergeCell ref="T44:U44"/>
    <mergeCell ref="V44:W44"/>
    <mergeCell ref="X44:Y44"/>
    <mergeCell ref="Z44:AA44"/>
    <mergeCell ref="AB44:AD44"/>
    <mergeCell ref="AE42:AF42"/>
    <mergeCell ref="AG42:AH42"/>
    <mergeCell ref="AI42:AJ42"/>
    <mergeCell ref="A43:N43"/>
    <mergeCell ref="P43:S43"/>
    <mergeCell ref="T43:U43"/>
    <mergeCell ref="V43:W43"/>
    <mergeCell ref="X43:Y43"/>
    <mergeCell ref="Z43:AA43"/>
    <mergeCell ref="AB43:AD43"/>
    <mergeCell ref="AE45:AF45"/>
    <mergeCell ref="AG45:AH45"/>
    <mergeCell ref="AI45:AJ45"/>
    <mergeCell ref="A46:N46"/>
    <mergeCell ref="P46:S46"/>
    <mergeCell ref="T46:U46"/>
    <mergeCell ref="V46:W46"/>
    <mergeCell ref="X46:Y46"/>
    <mergeCell ref="Z46:AA46"/>
    <mergeCell ref="AB46:AD46"/>
    <mergeCell ref="AE44:AF44"/>
    <mergeCell ref="AG44:AH44"/>
    <mergeCell ref="AI44:AJ44"/>
    <mergeCell ref="A45:N45"/>
    <mergeCell ref="P45:S45"/>
    <mergeCell ref="T45:U45"/>
    <mergeCell ref="V45:W45"/>
    <mergeCell ref="X45:Y45"/>
    <mergeCell ref="Z45:AA45"/>
    <mergeCell ref="AB45:AD45"/>
    <mergeCell ref="AE47:AF47"/>
    <mergeCell ref="AG47:AH47"/>
    <mergeCell ref="AI47:AJ47"/>
    <mergeCell ref="A48:N48"/>
    <mergeCell ref="P48:S48"/>
    <mergeCell ref="T48:U48"/>
    <mergeCell ref="V48:W48"/>
    <mergeCell ref="X48:Y48"/>
    <mergeCell ref="Z48:AA48"/>
    <mergeCell ref="AB48:AD48"/>
    <mergeCell ref="AE46:AF46"/>
    <mergeCell ref="AG46:AH46"/>
    <mergeCell ref="AI46:AJ46"/>
    <mergeCell ref="A47:N47"/>
    <mergeCell ref="P47:S47"/>
    <mergeCell ref="T47:U47"/>
    <mergeCell ref="V47:W47"/>
    <mergeCell ref="X47:Y47"/>
    <mergeCell ref="Z47:AA47"/>
    <mergeCell ref="AB47:AD47"/>
    <mergeCell ref="AE49:AF49"/>
    <mergeCell ref="AG49:AH49"/>
    <mergeCell ref="AI49:AJ49"/>
    <mergeCell ref="A50:N50"/>
    <mergeCell ref="P50:S50"/>
    <mergeCell ref="T50:U50"/>
    <mergeCell ref="V50:W50"/>
    <mergeCell ref="X50:Y50"/>
    <mergeCell ref="Z50:AA50"/>
    <mergeCell ref="AB50:AD50"/>
    <mergeCell ref="AE48:AF48"/>
    <mergeCell ref="AG48:AH48"/>
    <mergeCell ref="AI48:AJ48"/>
    <mergeCell ref="A49:N49"/>
    <mergeCell ref="P49:S49"/>
    <mergeCell ref="T49:U49"/>
    <mergeCell ref="V49:W49"/>
    <mergeCell ref="X49:Y49"/>
    <mergeCell ref="Z49:AA49"/>
    <mergeCell ref="AB49:AD49"/>
    <mergeCell ref="AE51:AF51"/>
    <mergeCell ref="AG51:AH51"/>
    <mergeCell ref="AI51:AJ51"/>
    <mergeCell ref="A52:N52"/>
    <mergeCell ref="P52:S52"/>
    <mergeCell ref="T52:U52"/>
    <mergeCell ref="V52:W52"/>
    <mergeCell ref="X52:Y52"/>
    <mergeCell ref="Z52:AA52"/>
    <mergeCell ref="AB52:AD52"/>
    <mergeCell ref="AE50:AF50"/>
    <mergeCell ref="AG50:AH50"/>
    <mergeCell ref="AI50:AJ50"/>
    <mergeCell ref="A51:N51"/>
    <mergeCell ref="P51:S51"/>
    <mergeCell ref="T51:U51"/>
    <mergeCell ref="V51:W51"/>
    <mergeCell ref="X51:Y51"/>
    <mergeCell ref="Z51:AA51"/>
    <mergeCell ref="AB51:AD51"/>
    <mergeCell ref="AE53:AF53"/>
    <mergeCell ref="AG53:AH53"/>
    <mergeCell ref="AI53:AJ53"/>
    <mergeCell ref="A54:N54"/>
    <mergeCell ref="P54:S54"/>
    <mergeCell ref="T54:U54"/>
    <mergeCell ref="V54:W54"/>
    <mergeCell ref="X54:Y54"/>
    <mergeCell ref="Z54:AA54"/>
    <mergeCell ref="AB54:AD54"/>
    <mergeCell ref="AE52:AF52"/>
    <mergeCell ref="AG52:AH52"/>
    <mergeCell ref="AI52:AJ52"/>
    <mergeCell ref="A53:N53"/>
    <mergeCell ref="P53:S53"/>
    <mergeCell ref="T53:U53"/>
    <mergeCell ref="V53:W53"/>
    <mergeCell ref="X53:Y53"/>
    <mergeCell ref="Z53:AA53"/>
    <mergeCell ref="AB53:AD53"/>
    <mergeCell ref="AE55:AF55"/>
    <mergeCell ref="AG55:AH55"/>
    <mergeCell ref="AI55:AJ55"/>
    <mergeCell ref="A56:N56"/>
    <mergeCell ref="P56:S56"/>
    <mergeCell ref="T56:U56"/>
    <mergeCell ref="V56:W56"/>
    <mergeCell ref="X56:Y56"/>
    <mergeCell ref="Z56:AA56"/>
    <mergeCell ref="AB56:AD56"/>
    <mergeCell ref="AE54:AF54"/>
    <mergeCell ref="AG54:AH54"/>
    <mergeCell ref="AI54:AJ54"/>
    <mergeCell ref="A55:N55"/>
    <mergeCell ref="P55:S55"/>
    <mergeCell ref="T55:U55"/>
    <mergeCell ref="V55:W55"/>
    <mergeCell ref="X55:Y55"/>
    <mergeCell ref="Z55:AA55"/>
    <mergeCell ref="AB55:AD55"/>
    <mergeCell ref="AE57:AF57"/>
    <mergeCell ref="AG57:AH57"/>
    <mergeCell ref="AI57:AJ57"/>
    <mergeCell ref="A58:N58"/>
    <mergeCell ref="P58:S58"/>
    <mergeCell ref="T58:U58"/>
    <mergeCell ref="V58:W58"/>
    <mergeCell ref="X58:Y58"/>
    <mergeCell ref="Z58:AA58"/>
    <mergeCell ref="AB58:AD58"/>
    <mergeCell ref="AE56:AF56"/>
    <mergeCell ref="AG56:AH56"/>
    <mergeCell ref="AI56:AJ56"/>
    <mergeCell ref="A57:N57"/>
    <mergeCell ref="P57:S57"/>
    <mergeCell ref="T57:U57"/>
    <mergeCell ref="V57:W57"/>
    <mergeCell ref="X57:Y57"/>
    <mergeCell ref="Z57:AA57"/>
    <mergeCell ref="AB57:AD57"/>
    <mergeCell ref="AE59:AF59"/>
    <mergeCell ref="AG59:AH59"/>
    <mergeCell ref="AI59:AJ59"/>
    <mergeCell ref="A60:N60"/>
    <mergeCell ref="P60:S60"/>
    <mergeCell ref="T60:U60"/>
    <mergeCell ref="V60:W60"/>
    <mergeCell ref="X60:Y60"/>
    <mergeCell ref="Z60:AA60"/>
    <mergeCell ref="AB60:AD60"/>
    <mergeCell ref="AE58:AF58"/>
    <mergeCell ref="AG58:AH58"/>
    <mergeCell ref="AI58:AJ58"/>
    <mergeCell ref="A59:N59"/>
    <mergeCell ref="P59:S59"/>
    <mergeCell ref="T59:U59"/>
    <mergeCell ref="V59:W59"/>
    <mergeCell ref="X59:Y59"/>
    <mergeCell ref="Z59:AA59"/>
    <mergeCell ref="AB59:AD59"/>
    <mergeCell ref="AE61:AF61"/>
    <mergeCell ref="AG61:AH61"/>
    <mergeCell ref="AI61:AJ61"/>
    <mergeCell ref="A62:N62"/>
    <mergeCell ref="P62:S62"/>
    <mergeCell ref="T62:U62"/>
    <mergeCell ref="V62:W62"/>
    <mergeCell ref="X62:Y62"/>
    <mergeCell ref="Z62:AA62"/>
    <mergeCell ref="AB62:AD62"/>
    <mergeCell ref="AE60:AF60"/>
    <mergeCell ref="AG60:AH60"/>
    <mergeCell ref="AI60:AJ60"/>
    <mergeCell ref="A61:N61"/>
    <mergeCell ref="P61:S61"/>
    <mergeCell ref="T61:U61"/>
    <mergeCell ref="V61:W61"/>
    <mergeCell ref="X61:Y61"/>
    <mergeCell ref="Z61:AA61"/>
    <mergeCell ref="AB61:AD61"/>
    <mergeCell ref="AE63:AF63"/>
    <mergeCell ref="AG63:AH63"/>
    <mergeCell ref="AI63:AJ63"/>
    <mergeCell ref="A64:N64"/>
    <mergeCell ref="P64:S64"/>
    <mergeCell ref="T64:U64"/>
    <mergeCell ref="V64:W64"/>
    <mergeCell ref="X64:Y64"/>
    <mergeCell ref="Z64:AA64"/>
    <mergeCell ref="AB64:AD64"/>
    <mergeCell ref="AE62:AF62"/>
    <mergeCell ref="AG62:AH62"/>
    <mergeCell ref="AI62:AJ62"/>
    <mergeCell ref="A63:N63"/>
    <mergeCell ref="P63:S63"/>
    <mergeCell ref="T63:U63"/>
    <mergeCell ref="V63:W63"/>
    <mergeCell ref="X63:Y63"/>
    <mergeCell ref="Z63:AA63"/>
    <mergeCell ref="AB63:AD63"/>
    <mergeCell ref="AE65:AF65"/>
    <mergeCell ref="AG65:AH65"/>
    <mergeCell ref="AI65:AJ65"/>
    <mergeCell ref="A66:N66"/>
    <mergeCell ref="P66:S66"/>
    <mergeCell ref="T66:U66"/>
    <mergeCell ref="V66:W66"/>
    <mergeCell ref="X66:Y66"/>
    <mergeCell ref="Z66:AA66"/>
    <mergeCell ref="AB66:AD66"/>
    <mergeCell ref="AE64:AF64"/>
    <mergeCell ref="AG64:AH64"/>
    <mergeCell ref="AI64:AJ64"/>
    <mergeCell ref="A65:N65"/>
    <mergeCell ref="P65:S65"/>
    <mergeCell ref="T65:U65"/>
    <mergeCell ref="V65:W65"/>
    <mergeCell ref="X65:Y65"/>
    <mergeCell ref="Z65:AA65"/>
    <mergeCell ref="AB65:AD65"/>
    <mergeCell ref="AE67:AF67"/>
    <mergeCell ref="AG67:AH67"/>
    <mergeCell ref="AI67:AJ67"/>
    <mergeCell ref="A68:N68"/>
    <mergeCell ref="P68:S68"/>
    <mergeCell ref="T68:U68"/>
    <mergeCell ref="V68:W68"/>
    <mergeCell ref="X68:Y68"/>
    <mergeCell ref="Z68:AA68"/>
    <mergeCell ref="AB68:AD68"/>
    <mergeCell ref="AE66:AF66"/>
    <mergeCell ref="AG66:AH66"/>
    <mergeCell ref="AI66:AJ66"/>
    <mergeCell ref="A67:N67"/>
    <mergeCell ref="P67:S67"/>
    <mergeCell ref="T67:U67"/>
    <mergeCell ref="V67:W67"/>
    <mergeCell ref="X67:Y67"/>
    <mergeCell ref="Z67:AA67"/>
    <mergeCell ref="AB67:AD67"/>
    <mergeCell ref="AE69:AF69"/>
    <mergeCell ref="AG69:AH69"/>
    <mergeCell ref="AI69:AJ69"/>
    <mergeCell ref="A70:N70"/>
    <mergeCell ref="P70:S70"/>
    <mergeCell ref="T70:U70"/>
    <mergeCell ref="V70:W70"/>
    <mergeCell ref="X70:Y70"/>
    <mergeCell ref="Z70:AA70"/>
    <mergeCell ref="AB70:AD70"/>
    <mergeCell ref="AE68:AF68"/>
    <mergeCell ref="AG68:AH68"/>
    <mergeCell ref="AI68:AJ68"/>
    <mergeCell ref="A69:N69"/>
    <mergeCell ref="P69:S69"/>
    <mergeCell ref="T69:U69"/>
    <mergeCell ref="V69:W69"/>
    <mergeCell ref="X69:Y69"/>
    <mergeCell ref="Z69:AA69"/>
    <mergeCell ref="AB69:AD69"/>
    <mergeCell ref="AE71:AF71"/>
    <mergeCell ref="AG71:AH71"/>
    <mergeCell ref="AI71:AJ71"/>
    <mergeCell ref="A72:N72"/>
    <mergeCell ref="P72:S72"/>
    <mergeCell ref="T72:U72"/>
    <mergeCell ref="V72:W72"/>
    <mergeCell ref="X72:Y72"/>
    <mergeCell ref="Z72:AA72"/>
    <mergeCell ref="AB72:AD72"/>
    <mergeCell ref="AE70:AF70"/>
    <mergeCell ref="AG70:AH70"/>
    <mergeCell ref="AI70:AJ70"/>
    <mergeCell ref="A71:N71"/>
    <mergeCell ref="P71:S71"/>
    <mergeCell ref="T71:U71"/>
    <mergeCell ref="V71:W71"/>
    <mergeCell ref="X71:Y71"/>
    <mergeCell ref="Z71:AA71"/>
    <mergeCell ref="AB71:AD71"/>
    <mergeCell ref="AE73:AF73"/>
    <mergeCell ref="AG73:AH73"/>
    <mergeCell ref="AI73:AJ73"/>
    <mergeCell ref="A74:N74"/>
    <mergeCell ref="P74:S74"/>
    <mergeCell ref="T74:U74"/>
    <mergeCell ref="V74:W74"/>
    <mergeCell ref="X74:Y74"/>
    <mergeCell ref="Z74:AA74"/>
    <mergeCell ref="AB74:AD74"/>
    <mergeCell ref="AE72:AF72"/>
    <mergeCell ref="AG72:AH72"/>
    <mergeCell ref="AI72:AJ72"/>
    <mergeCell ref="A73:N73"/>
    <mergeCell ref="P73:S73"/>
    <mergeCell ref="T73:U73"/>
    <mergeCell ref="V73:W73"/>
    <mergeCell ref="X73:Y73"/>
    <mergeCell ref="Z73:AA73"/>
    <mergeCell ref="AB73:AD73"/>
    <mergeCell ref="AE75:AF75"/>
    <mergeCell ref="AG75:AH75"/>
    <mergeCell ref="AI75:AJ75"/>
    <mergeCell ref="A76:N76"/>
    <mergeCell ref="P76:S76"/>
    <mergeCell ref="T76:U76"/>
    <mergeCell ref="V76:W76"/>
    <mergeCell ref="X76:Y76"/>
    <mergeCell ref="Z76:AA76"/>
    <mergeCell ref="AB76:AD76"/>
    <mergeCell ref="AE74:AF74"/>
    <mergeCell ref="AG74:AH74"/>
    <mergeCell ref="AI74:AJ74"/>
    <mergeCell ref="A75:N75"/>
    <mergeCell ref="P75:S75"/>
    <mergeCell ref="T75:U75"/>
    <mergeCell ref="V75:W75"/>
    <mergeCell ref="X75:Y75"/>
    <mergeCell ref="Z75:AA75"/>
    <mergeCell ref="AB75:AD75"/>
    <mergeCell ref="AE77:AF77"/>
    <mergeCell ref="AG77:AH77"/>
    <mergeCell ref="AI77:AJ77"/>
    <mergeCell ref="A78:N78"/>
    <mergeCell ref="P78:S78"/>
    <mergeCell ref="T78:U78"/>
    <mergeCell ref="V78:W78"/>
    <mergeCell ref="X78:Y78"/>
    <mergeCell ref="Z78:AA78"/>
    <mergeCell ref="AB78:AD78"/>
    <mergeCell ref="AE76:AF76"/>
    <mergeCell ref="AG76:AH76"/>
    <mergeCell ref="AI76:AJ76"/>
    <mergeCell ref="A77:N77"/>
    <mergeCell ref="P77:S77"/>
    <mergeCell ref="T77:U77"/>
    <mergeCell ref="V77:W77"/>
    <mergeCell ref="X77:Y77"/>
    <mergeCell ref="Z77:AA77"/>
    <mergeCell ref="AB77:AD77"/>
    <mergeCell ref="AE79:AF79"/>
    <mergeCell ref="AG79:AH79"/>
    <mergeCell ref="AI79:AJ79"/>
    <mergeCell ref="A80:N80"/>
    <mergeCell ref="P80:S80"/>
    <mergeCell ref="T80:U80"/>
    <mergeCell ref="V80:W80"/>
    <mergeCell ref="X80:Y80"/>
    <mergeCell ref="Z80:AA80"/>
    <mergeCell ref="AB80:AD80"/>
    <mergeCell ref="AE78:AF78"/>
    <mergeCell ref="AG78:AH78"/>
    <mergeCell ref="AI78:AJ78"/>
    <mergeCell ref="A79:N79"/>
    <mergeCell ref="P79:S79"/>
    <mergeCell ref="T79:U79"/>
    <mergeCell ref="V79:W79"/>
    <mergeCell ref="X79:Y79"/>
    <mergeCell ref="Z79:AA79"/>
    <mergeCell ref="AB79:AD79"/>
    <mergeCell ref="AE81:AF81"/>
    <mergeCell ref="AG81:AH81"/>
    <mergeCell ref="AI81:AJ81"/>
    <mergeCell ref="A82:N82"/>
    <mergeCell ref="P82:S82"/>
    <mergeCell ref="T82:U82"/>
    <mergeCell ref="V82:W82"/>
    <mergeCell ref="X82:Y82"/>
    <mergeCell ref="Z82:AA82"/>
    <mergeCell ref="AB82:AD82"/>
    <mergeCell ref="AE80:AF80"/>
    <mergeCell ref="AG80:AH80"/>
    <mergeCell ref="AI80:AJ80"/>
    <mergeCell ref="A81:N81"/>
    <mergeCell ref="P81:S81"/>
    <mergeCell ref="T81:U81"/>
    <mergeCell ref="V81:W81"/>
    <mergeCell ref="X81:Y81"/>
    <mergeCell ref="Z81:AA81"/>
    <mergeCell ref="AB81:AD81"/>
    <mergeCell ref="AE83:AF83"/>
    <mergeCell ref="AG83:AH83"/>
    <mergeCell ref="AI83:AJ83"/>
    <mergeCell ref="A84:N84"/>
    <mergeCell ref="P84:S84"/>
    <mergeCell ref="T84:U84"/>
    <mergeCell ref="V84:W84"/>
    <mergeCell ref="X84:Y84"/>
    <mergeCell ref="Z84:AA84"/>
    <mergeCell ref="AB84:AD84"/>
    <mergeCell ref="AE82:AF82"/>
    <mergeCell ref="AG82:AH82"/>
    <mergeCell ref="AI82:AJ82"/>
    <mergeCell ref="A83:N83"/>
    <mergeCell ref="P83:S83"/>
    <mergeCell ref="T83:U83"/>
    <mergeCell ref="V83:W83"/>
    <mergeCell ref="X83:Y83"/>
    <mergeCell ref="Z83:AA83"/>
    <mergeCell ref="AB83:AD83"/>
    <mergeCell ref="AE85:AF85"/>
    <mergeCell ref="AG85:AH85"/>
    <mergeCell ref="AI85:AJ85"/>
    <mergeCell ref="A86:N86"/>
    <mergeCell ref="P86:S86"/>
    <mergeCell ref="T86:U86"/>
    <mergeCell ref="V86:W86"/>
    <mergeCell ref="X86:Y86"/>
    <mergeCell ref="Z86:AA86"/>
    <mergeCell ref="AB86:AD86"/>
    <mergeCell ref="AE84:AF84"/>
    <mergeCell ref="AG84:AH84"/>
    <mergeCell ref="AI84:AJ84"/>
    <mergeCell ref="A85:N85"/>
    <mergeCell ref="P85:S85"/>
    <mergeCell ref="T85:U85"/>
    <mergeCell ref="V85:W85"/>
    <mergeCell ref="X85:Y85"/>
    <mergeCell ref="Z85:AA85"/>
    <mergeCell ref="AB85:AD85"/>
    <mergeCell ref="AE87:AF87"/>
    <mergeCell ref="AG87:AH87"/>
    <mergeCell ref="AI87:AJ87"/>
    <mergeCell ref="A88:N88"/>
    <mergeCell ref="P88:S88"/>
    <mergeCell ref="T88:U88"/>
    <mergeCell ref="V88:W88"/>
    <mergeCell ref="X88:Y88"/>
    <mergeCell ref="Z88:AA88"/>
    <mergeCell ref="AB88:AD88"/>
    <mergeCell ref="AE86:AF86"/>
    <mergeCell ref="AG86:AH86"/>
    <mergeCell ref="AI86:AJ86"/>
    <mergeCell ref="A87:N87"/>
    <mergeCell ref="P87:S87"/>
    <mergeCell ref="T87:U87"/>
    <mergeCell ref="V87:W87"/>
    <mergeCell ref="X87:Y87"/>
    <mergeCell ref="Z87:AA87"/>
    <mergeCell ref="AB87:AD87"/>
    <mergeCell ref="AE89:AF89"/>
    <mergeCell ref="AG89:AH89"/>
    <mergeCell ref="AI89:AJ89"/>
    <mergeCell ref="A90:N90"/>
    <mergeCell ref="P90:S90"/>
    <mergeCell ref="T90:U90"/>
    <mergeCell ref="V90:W90"/>
    <mergeCell ref="X90:Y90"/>
    <mergeCell ref="Z90:AA90"/>
    <mergeCell ref="AB90:AD90"/>
    <mergeCell ref="AE88:AF88"/>
    <mergeCell ref="AG88:AH88"/>
    <mergeCell ref="AI88:AJ88"/>
    <mergeCell ref="A89:N89"/>
    <mergeCell ref="P89:S89"/>
    <mergeCell ref="T89:U89"/>
    <mergeCell ref="V89:W89"/>
    <mergeCell ref="X89:Y89"/>
    <mergeCell ref="Z89:AA89"/>
    <mergeCell ref="AB89:AD89"/>
    <mergeCell ref="AE91:AF91"/>
    <mergeCell ref="AG91:AH91"/>
    <mergeCell ref="AI91:AJ91"/>
    <mergeCell ref="A92:N92"/>
    <mergeCell ref="P92:S92"/>
    <mergeCell ref="T92:U92"/>
    <mergeCell ref="V92:W92"/>
    <mergeCell ref="X92:Y92"/>
    <mergeCell ref="Z92:AA92"/>
    <mergeCell ref="AB92:AD92"/>
    <mergeCell ref="AE90:AF90"/>
    <mergeCell ref="AG90:AH90"/>
    <mergeCell ref="AI90:AJ90"/>
    <mergeCell ref="A91:N91"/>
    <mergeCell ref="P91:S91"/>
    <mergeCell ref="T91:U91"/>
    <mergeCell ref="V91:W91"/>
    <mergeCell ref="X91:Y91"/>
    <mergeCell ref="Z91:AA91"/>
    <mergeCell ref="AB91:AD91"/>
    <mergeCell ref="AE93:AF93"/>
    <mergeCell ref="AG93:AH93"/>
    <mergeCell ref="AI93:AJ93"/>
    <mergeCell ref="A94:N94"/>
    <mergeCell ref="P94:S94"/>
    <mergeCell ref="T94:U94"/>
    <mergeCell ref="V94:W94"/>
    <mergeCell ref="X94:Y94"/>
    <mergeCell ref="Z94:AA94"/>
    <mergeCell ref="AB94:AD94"/>
    <mergeCell ref="AE92:AF92"/>
    <mergeCell ref="AG92:AH92"/>
    <mergeCell ref="AI92:AJ92"/>
    <mergeCell ref="A93:N93"/>
    <mergeCell ref="P93:S93"/>
    <mergeCell ref="T93:U93"/>
    <mergeCell ref="V93:W93"/>
    <mergeCell ref="X93:Y93"/>
    <mergeCell ref="Z93:AA93"/>
    <mergeCell ref="AB93:AD93"/>
    <mergeCell ref="AE95:AF95"/>
    <mergeCell ref="AG95:AH95"/>
    <mergeCell ref="AI95:AJ95"/>
    <mergeCell ref="A96:N96"/>
    <mergeCell ref="P96:S96"/>
    <mergeCell ref="T96:U96"/>
    <mergeCell ref="V96:W96"/>
    <mergeCell ref="X96:Y96"/>
    <mergeCell ref="Z96:AA96"/>
    <mergeCell ref="AB96:AD96"/>
    <mergeCell ref="AE94:AF94"/>
    <mergeCell ref="AG94:AH94"/>
    <mergeCell ref="AI94:AJ94"/>
    <mergeCell ref="A95:N95"/>
    <mergeCell ref="P95:S95"/>
    <mergeCell ref="T95:U95"/>
    <mergeCell ref="V95:W95"/>
    <mergeCell ref="X95:Y95"/>
    <mergeCell ref="Z95:AA95"/>
    <mergeCell ref="AB95:AD95"/>
    <mergeCell ref="AE97:AF97"/>
    <mergeCell ref="AG97:AH97"/>
    <mergeCell ref="AI97:AJ97"/>
    <mergeCell ref="A98:N98"/>
    <mergeCell ref="P98:S98"/>
    <mergeCell ref="T98:U98"/>
    <mergeCell ref="V98:W98"/>
    <mergeCell ref="X98:Y98"/>
    <mergeCell ref="Z98:AA98"/>
    <mergeCell ref="AB98:AD98"/>
    <mergeCell ref="AE96:AF96"/>
    <mergeCell ref="AG96:AH96"/>
    <mergeCell ref="AI96:AJ96"/>
    <mergeCell ref="A97:N97"/>
    <mergeCell ref="P97:S97"/>
    <mergeCell ref="T97:U97"/>
    <mergeCell ref="V97:W97"/>
    <mergeCell ref="X97:Y97"/>
    <mergeCell ref="Z97:AA97"/>
    <mergeCell ref="AB97:AD97"/>
    <mergeCell ref="AE99:AF99"/>
    <mergeCell ref="AG99:AH99"/>
    <mergeCell ref="AI99:AJ99"/>
    <mergeCell ref="A100:N100"/>
    <mergeCell ref="P100:S100"/>
    <mergeCell ref="T100:U100"/>
    <mergeCell ref="V100:W100"/>
    <mergeCell ref="X100:Y100"/>
    <mergeCell ref="Z100:AA100"/>
    <mergeCell ref="AB100:AD100"/>
    <mergeCell ref="AE98:AF98"/>
    <mergeCell ref="AG98:AH98"/>
    <mergeCell ref="AI98:AJ98"/>
    <mergeCell ref="A99:N99"/>
    <mergeCell ref="P99:S99"/>
    <mergeCell ref="T99:U99"/>
    <mergeCell ref="V99:W99"/>
    <mergeCell ref="X99:Y99"/>
    <mergeCell ref="Z99:AA99"/>
    <mergeCell ref="AB99:AD99"/>
    <mergeCell ref="AE101:AF101"/>
    <mergeCell ref="AG101:AH101"/>
    <mergeCell ref="AI101:AJ101"/>
    <mergeCell ref="A102:N102"/>
    <mergeCell ref="P102:S102"/>
    <mergeCell ref="T102:U102"/>
    <mergeCell ref="V102:W102"/>
    <mergeCell ref="X102:Y102"/>
    <mergeCell ref="Z102:AA102"/>
    <mergeCell ref="AB102:AD102"/>
    <mergeCell ref="AE100:AF100"/>
    <mergeCell ref="AG100:AH100"/>
    <mergeCell ref="AI100:AJ100"/>
    <mergeCell ref="A101:N101"/>
    <mergeCell ref="P101:S101"/>
    <mergeCell ref="T101:U101"/>
    <mergeCell ref="V101:W101"/>
    <mergeCell ref="X101:Y101"/>
    <mergeCell ref="Z101:AA101"/>
    <mergeCell ref="AB101:AD101"/>
    <mergeCell ref="AE103:AF103"/>
    <mergeCell ref="AG103:AH103"/>
    <mergeCell ref="AI103:AJ103"/>
    <mergeCell ref="A104:N104"/>
    <mergeCell ref="P104:S104"/>
    <mergeCell ref="T104:U104"/>
    <mergeCell ref="V104:W104"/>
    <mergeCell ref="X104:Y104"/>
    <mergeCell ref="Z104:AA104"/>
    <mergeCell ref="AB104:AD104"/>
    <mergeCell ref="AE102:AF102"/>
    <mergeCell ref="AG102:AH102"/>
    <mergeCell ref="AI102:AJ102"/>
    <mergeCell ref="A103:N103"/>
    <mergeCell ref="P103:S103"/>
    <mergeCell ref="T103:U103"/>
    <mergeCell ref="V103:W103"/>
    <mergeCell ref="X103:Y103"/>
    <mergeCell ref="Z103:AA103"/>
    <mergeCell ref="AB103:AD103"/>
    <mergeCell ref="AE105:AF105"/>
    <mergeCell ref="AG105:AH105"/>
    <mergeCell ref="AI105:AJ105"/>
    <mergeCell ref="A106:N106"/>
    <mergeCell ref="P106:S106"/>
    <mergeCell ref="T106:U106"/>
    <mergeCell ref="V106:W106"/>
    <mergeCell ref="X106:Y106"/>
    <mergeCell ref="Z106:AA106"/>
    <mergeCell ref="AB106:AD106"/>
    <mergeCell ref="AE104:AF104"/>
    <mergeCell ref="AG104:AH104"/>
    <mergeCell ref="AI104:AJ104"/>
    <mergeCell ref="A105:N105"/>
    <mergeCell ref="P105:S105"/>
    <mergeCell ref="T105:U105"/>
    <mergeCell ref="V105:W105"/>
    <mergeCell ref="X105:Y105"/>
    <mergeCell ref="Z105:AA105"/>
    <mergeCell ref="AB105:AD105"/>
    <mergeCell ref="AE107:AF107"/>
    <mergeCell ref="AG107:AH107"/>
    <mergeCell ref="AI107:AJ107"/>
    <mergeCell ref="A108:N108"/>
    <mergeCell ref="P108:S108"/>
    <mergeCell ref="T108:U108"/>
    <mergeCell ref="V108:W108"/>
    <mergeCell ref="X108:Y108"/>
    <mergeCell ref="Z108:AA108"/>
    <mergeCell ref="AB108:AD108"/>
    <mergeCell ref="AE106:AF106"/>
    <mergeCell ref="AG106:AH106"/>
    <mergeCell ref="AI106:AJ106"/>
    <mergeCell ref="A107:N107"/>
    <mergeCell ref="P107:S107"/>
    <mergeCell ref="T107:U107"/>
    <mergeCell ref="V107:W107"/>
    <mergeCell ref="X107:Y107"/>
    <mergeCell ref="Z107:AA107"/>
    <mergeCell ref="AB107:AD107"/>
    <mergeCell ref="AE109:AF109"/>
    <mergeCell ref="AG109:AH109"/>
    <mergeCell ref="AI109:AJ109"/>
    <mergeCell ref="A110:N110"/>
    <mergeCell ref="P110:S110"/>
    <mergeCell ref="T110:U110"/>
    <mergeCell ref="V110:W110"/>
    <mergeCell ref="X110:Y110"/>
    <mergeCell ref="Z110:AA110"/>
    <mergeCell ref="AB110:AD110"/>
    <mergeCell ref="AE108:AF108"/>
    <mergeCell ref="AG108:AH108"/>
    <mergeCell ref="AI108:AJ108"/>
    <mergeCell ref="A109:N109"/>
    <mergeCell ref="P109:S109"/>
    <mergeCell ref="T109:U109"/>
    <mergeCell ref="V109:W109"/>
    <mergeCell ref="X109:Y109"/>
    <mergeCell ref="Z109:AA109"/>
    <mergeCell ref="AB109:AD109"/>
    <mergeCell ref="AE111:AF111"/>
    <mergeCell ref="AG111:AH111"/>
    <mergeCell ref="AI111:AJ111"/>
    <mergeCell ref="A112:N112"/>
    <mergeCell ref="P112:S112"/>
    <mergeCell ref="T112:U112"/>
    <mergeCell ref="V112:W112"/>
    <mergeCell ref="X112:Y112"/>
    <mergeCell ref="Z112:AA112"/>
    <mergeCell ref="AB112:AD112"/>
    <mergeCell ref="AE110:AF110"/>
    <mergeCell ref="AG110:AH110"/>
    <mergeCell ref="AI110:AJ110"/>
    <mergeCell ref="A111:N111"/>
    <mergeCell ref="P111:S111"/>
    <mergeCell ref="T111:U111"/>
    <mergeCell ref="V111:W111"/>
    <mergeCell ref="X111:Y111"/>
    <mergeCell ref="Z111:AA111"/>
    <mergeCell ref="AB111:AD111"/>
    <mergeCell ref="AE113:AF113"/>
    <mergeCell ref="AG113:AH113"/>
    <mergeCell ref="AI113:AJ113"/>
    <mergeCell ref="A114:N114"/>
    <mergeCell ref="P114:S114"/>
    <mergeCell ref="T114:U114"/>
    <mergeCell ref="V114:W114"/>
    <mergeCell ref="X114:Y114"/>
    <mergeCell ref="Z114:AA114"/>
    <mergeCell ref="AB114:AD114"/>
    <mergeCell ref="AE112:AF112"/>
    <mergeCell ref="AG112:AH112"/>
    <mergeCell ref="AI112:AJ112"/>
    <mergeCell ref="A113:N113"/>
    <mergeCell ref="P113:S113"/>
    <mergeCell ref="T113:U113"/>
    <mergeCell ref="V113:W113"/>
    <mergeCell ref="X113:Y113"/>
    <mergeCell ref="Z113:AA113"/>
    <mergeCell ref="AB113:AD113"/>
    <mergeCell ref="AE115:AF115"/>
    <mergeCell ref="AG115:AH115"/>
    <mergeCell ref="AI115:AJ115"/>
    <mergeCell ref="A116:N116"/>
    <mergeCell ref="P116:S116"/>
    <mergeCell ref="T116:U116"/>
    <mergeCell ref="V116:W116"/>
    <mergeCell ref="X116:Y116"/>
    <mergeCell ref="Z116:AA116"/>
    <mergeCell ref="AB116:AD116"/>
    <mergeCell ref="AE114:AF114"/>
    <mergeCell ref="AG114:AH114"/>
    <mergeCell ref="AI114:AJ114"/>
    <mergeCell ref="A115:N115"/>
    <mergeCell ref="P115:S115"/>
    <mergeCell ref="T115:U115"/>
    <mergeCell ref="V115:W115"/>
    <mergeCell ref="X115:Y115"/>
    <mergeCell ref="Z115:AA115"/>
    <mergeCell ref="AB115:AD115"/>
    <mergeCell ref="AE117:AF117"/>
    <mergeCell ref="AG117:AH117"/>
    <mergeCell ref="AI117:AJ117"/>
    <mergeCell ref="A118:N118"/>
    <mergeCell ref="P118:S118"/>
    <mergeCell ref="T118:U118"/>
    <mergeCell ref="V118:W118"/>
    <mergeCell ref="X118:Y118"/>
    <mergeCell ref="Z118:AA118"/>
    <mergeCell ref="AB118:AD118"/>
    <mergeCell ref="AE116:AF116"/>
    <mergeCell ref="AG116:AH116"/>
    <mergeCell ref="AI116:AJ116"/>
    <mergeCell ref="A117:N117"/>
    <mergeCell ref="P117:S117"/>
    <mergeCell ref="T117:U117"/>
    <mergeCell ref="V117:W117"/>
    <mergeCell ref="X117:Y117"/>
    <mergeCell ref="Z117:AA117"/>
    <mergeCell ref="AB117:AD117"/>
    <mergeCell ref="AE119:AF119"/>
    <mergeCell ref="AG119:AH119"/>
    <mergeCell ref="AI119:AJ119"/>
    <mergeCell ref="A120:N120"/>
    <mergeCell ref="P120:S120"/>
    <mergeCell ref="T120:U120"/>
    <mergeCell ref="V120:W120"/>
    <mergeCell ref="X120:Y120"/>
    <mergeCell ref="Z120:AA120"/>
    <mergeCell ref="AB120:AD120"/>
    <mergeCell ref="AE118:AF118"/>
    <mergeCell ref="AG118:AH118"/>
    <mergeCell ref="AI118:AJ118"/>
    <mergeCell ref="A119:N119"/>
    <mergeCell ref="P119:S119"/>
    <mergeCell ref="T119:U119"/>
    <mergeCell ref="V119:W119"/>
    <mergeCell ref="X119:Y119"/>
    <mergeCell ref="Z119:AA119"/>
    <mergeCell ref="AB119:AD119"/>
    <mergeCell ref="AE121:AF121"/>
    <mergeCell ref="AG121:AH121"/>
    <mergeCell ref="AI121:AJ121"/>
    <mergeCell ref="A122:N122"/>
    <mergeCell ref="P122:S122"/>
    <mergeCell ref="T122:U122"/>
    <mergeCell ref="V122:W122"/>
    <mergeCell ref="X122:Y122"/>
    <mergeCell ref="Z122:AA122"/>
    <mergeCell ref="AB122:AD122"/>
    <mergeCell ref="AE120:AF120"/>
    <mergeCell ref="AG120:AH120"/>
    <mergeCell ref="AI120:AJ120"/>
    <mergeCell ref="A121:N121"/>
    <mergeCell ref="P121:S121"/>
    <mergeCell ref="T121:U121"/>
    <mergeCell ref="V121:W121"/>
    <mergeCell ref="X121:Y121"/>
    <mergeCell ref="Z121:AA121"/>
    <mergeCell ref="AB121:AD121"/>
    <mergeCell ref="AE123:AF123"/>
    <mergeCell ref="AG123:AH123"/>
    <mergeCell ref="AI123:AJ123"/>
    <mergeCell ref="A124:N124"/>
    <mergeCell ref="P124:S124"/>
    <mergeCell ref="T124:U124"/>
    <mergeCell ref="V124:W124"/>
    <mergeCell ref="X124:Y124"/>
    <mergeCell ref="Z124:AA124"/>
    <mergeCell ref="AB124:AD124"/>
    <mergeCell ref="AE122:AF122"/>
    <mergeCell ref="AG122:AH122"/>
    <mergeCell ref="AI122:AJ122"/>
    <mergeCell ref="A123:N123"/>
    <mergeCell ref="P123:S123"/>
    <mergeCell ref="T123:U123"/>
    <mergeCell ref="V123:W123"/>
    <mergeCell ref="X123:Y123"/>
    <mergeCell ref="Z123:AA123"/>
    <mergeCell ref="AB123:AD123"/>
    <mergeCell ref="AE125:AF125"/>
    <mergeCell ref="AG125:AH125"/>
    <mergeCell ref="AI125:AJ125"/>
    <mergeCell ref="A126:N126"/>
    <mergeCell ref="P126:S126"/>
    <mergeCell ref="T126:U126"/>
    <mergeCell ref="V126:W126"/>
    <mergeCell ref="X126:Y126"/>
    <mergeCell ref="Z126:AA126"/>
    <mergeCell ref="AB126:AD126"/>
    <mergeCell ref="AE124:AF124"/>
    <mergeCell ref="AG124:AH124"/>
    <mergeCell ref="AI124:AJ124"/>
    <mergeCell ref="A125:N125"/>
    <mergeCell ref="P125:S125"/>
    <mergeCell ref="T125:U125"/>
    <mergeCell ref="V125:W125"/>
    <mergeCell ref="X125:Y125"/>
    <mergeCell ref="Z125:AA125"/>
    <mergeCell ref="AB125:AD125"/>
    <mergeCell ref="AE127:AF127"/>
    <mergeCell ref="AG127:AH127"/>
    <mergeCell ref="AI127:AJ127"/>
    <mergeCell ref="A128:N128"/>
    <mergeCell ref="P128:S128"/>
    <mergeCell ref="T128:U128"/>
    <mergeCell ref="V128:W128"/>
    <mergeCell ref="X128:Y128"/>
    <mergeCell ref="Z128:AA128"/>
    <mergeCell ref="AB128:AD128"/>
    <mergeCell ref="AE126:AF126"/>
    <mergeCell ref="AG126:AH126"/>
    <mergeCell ref="AI126:AJ126"/>
    <mergeCell ref="A127:N127"/>
    <mergeCell ref="P127:S127"/>
    <mergeCell ref="T127:U127"/>
    <mergeCell ref="V127:W127"/>
    <mergeCell ref="X127:Y127"/>
    <mergeCell ref="Z127:AA127"/>
    <mergeCell ref="AB127:AD127"/>
    <mergeCell ref="AE129:AF129"/>
    <mergeCell ref="AG129:AH129"/>
    <mergeCell ref="AI129:AJ129"/>
    <mergeCell ref="A130:N130"/>
    <mergeCell ref="P130:S130"/>
    <mergeCell ref="T130:U130"/>
    <mergeCell ref="V130:W130"/>
    <mergeCell ref="X130:Y130"/>
    <mergeCell ref="Z130:AA130"/>
    <mergeCell ref="AB130:AD130"/>
    <mergeCell ref="AE128:AF128"/>
    <mergeCell ref="AG128:AH128"/>
    <mergeCell ref="AI128:AJ128"/>
    <mergeCell ref="A129:N129"/>
    <mergeCell ref="P129:S129"/>
    <mergeCell ref="T129:U129"/>
    <mergeCell ref="V129:W129"/>
    <mergeCell ref="X129:Y129"/>
    <mergeCell ref="Z129:AA129"/>
    <mergeCell ref="AB129:AD129"/>
    <mergeCell ref="AE131:AF131"/>
    <mergeCell ref="AG131:AH131"/>
    <mergeCell ref="AI131:AJ131"/>
    <mergeCell ref="A132:N132"/>
    <mergeCell ref="P132:S132"/>
    <mergeCell ref="T132:U132"/>
    <mergeCell ref="V132:W132"/>
    <mergeCell ref="X132:Y132"/>
    <mergeCell ref="Z132:AA132"/>
    <mergeCell ref="AB132:AD132"/>
    <mergeCell ref="AE130:AF130"/>
    <mergeCell ref="AG130:AH130"/>
    <mergeCell ref="AI130:AJ130"/>
    <mergeCell ref="A131:N131"/>
    <mergeCell ref="P131:S131"/>
    <mergeCell ref="T131:U131"/>
    <mergeCell ref="V131:W131"/>
    <mergeCell ref="X131:Y131"/>
    <mergeCell ref="Z131:AA131"/>
    <mergeCell ref="AB131:AD131"/>
    <mergeCell ref="AE133:AF133"/>
    <mergeCell ref="AG133:AH133"/>
    <mergeCell ref="AI133:AJ133"/>
    <mergeCell ref="A134:N134"/>
    <mergeCell ref="P134:S134"/>
    <mergeCell ref="T134:U134"/>
    <mergeCell ref="V134:W134"/>
    <mergeCell ref="X134:Y134"/>
    <mergeCell ref="Z134:AA134"/>
    <mergeCell ref="AB134:AD134"/>
    <mergeCell ref="AE132:AF132"/>
    <mergeCell ref="AG132:AH132"/>
    <mergeCell ref="AI132:AJ132"/>
    <mergeCell ref="A133:N133"/>
    <mergeCell ref="P133:S133"/>
    <mergeCell ref="T133:U133"/>
    <mergeCell ref="V133:W133"/>
    <mergeCell ref="X133:Y133"/>
    <mergeCell ref="Z133:AA133"/>
    <mergeCell ref="AB133:AD133"/>
    <mergeCell ref="AE135:AF135"/>
    <mergeCell ref="AG135:AH135"/>
    <mergeCell ref="AI135:AJ135"/>
    <mergeCell ref="A136:N136"/>
    <mergeCell ref="P136:S136"/>
    <mergeCell ref="T136:U136"/>
    <mergeCell ref="V136:W136"/>
    <mergeCell ref="X136:Y136"/>
    <mergeCell ref="Z136:AA136"/>
    <mergeCell ref="AB136:AD136"/>
    <mergeCell ref="AE134:AF134"/>
    <mergeCell ref="AG134:AH134"/>
    <mergeCell ref="AI134:AJ134"/>
    <mergeCell ref="A135:N135"/>
    <mergeCell ref="P135:S135"/>
    <mergeCell ref="T135:U135"/>
    <mergeCell ref="V135:W135"/>
    <mergeCell ref="X135:Y135"/>
    <mergeCell ref="Z135:AA135"/>
    <mergeCell ref="AB135:AD135"/>
    <mergeCell ref="AE137:AF137"/>
    <mergeCell ref="AG137:AH137"/>
    <mergeCell ref="AI137:AJ137"/>
    <mergeCell ref="A138:N138"/>
    <mergeCell ref="P138:S138"/>
    <mergeCell ref="T138:U138"/>
    <mergeCell ref="V138:W138"/>
    <mergeCell ref="X138:Y138"/>
    <mergeCell ref="Z138:AA138"/>
    <mergeCell ref="AB138:AD138"/>
    <mergeCell ref="AE136:AF136"/>
    <mergeCell ref="AG136:AH136"/>
    <mergeCell ref="AI136:AJ136"/>
    <mergeCell ref="A137:N137"/>
    <mergeCell ref="P137:S137"/>
    <mergeCell ref="T137:U137"/>
    <mergeCell ref="V137:W137"/>
    <mergeCell ref="X137:Y137"/>
    <mergeCell ref="Z137:AA137"/>
    <mergeCell ref="AB137:AD137"/>
    <mergeCell ref="AE139:AF139"/>
    <mergeCell ref="AG139:AH139"/>
    <mergeCell ref="AI139:AJ139"/>
    <mergeCell ref="A140:N140"/>
    <mergeCell ref="P140:S140"/>
    <mergeCell ref="T140:U140"/>
    <mergeCell ref="V140:W140"/>
    <mergeCell ref="X140:Y140"/>
    <mergeCell ref="Z140:AA140"/>
    <mergeCell ref="AB140:AD140"/>
    <mergeCell ref="AE138:AF138"/>
    <mergeCell ref="AG138:AH138"/>
    <mergeCell ref="AI138:AJ138"/>
    <mergeCell ref="A139:N139"/>
    <mergeCell ref="P139:S139"/>
    <mergeCell ref="T139:U139"/>
    <mergeCell ref="V139:W139"/>
    <mergeCell ref="X139:Y139"/>
    <mergeCell ref="Z139:AA139"/>
    <mergeCell ref="AB139:AD139"/>
    <mergeCell ref="AE141:AF141"/>
    <mergeCell ref="AG141:AH141"/>
    <mergeCell ref="AI141:AJ141"/>
    <mergeCell ref="A142:N142"/>
    <mergeCell ref="P142:S142"/>
    <mergeCell ref="T142:U142"/>
    <mergeCell ref="V142:W142"/>
    <mergeCell ref="X142:Y142"/>
    <mergeCell ref="Z142:AA142"/>
    <mergeCell ref="AB142:AD142"/>
    <mergeCell ref="AE140:AF140"/>
    <mergeCell ref="AG140:AH140"/>
    <mergeCell ref="AI140:AJ140"/>
    <mergeCell ref="A141:N141"/>
    <mergeCell ref="P141:S141"/>
    <mergeCell ref="T141:U141"/>
    <mergeCell ref="V141:W141"/>
    <mergeCell ref="X141:Y141"/>
    <mergeCell ref="Z141:AA141"/>
    <mergeCell ref="AB141:AD141"/>
    <mergeCell ref="AE143:AF143"/>
    <mergeCell ref="AG143:AH143"/>
    <mergeCell ref="AI143:AJ143"/>
    <mergeCell ref="A144:N144"/>
    <mergeCell ref="P144:S144"/>
    <mergeCell ref="T144:U144"/>
    <mergeCell ref="V144:W144"/>
    <mergeCell ref="X144:Y144"/>
    <mergeCell ref="Z144:AA144"/>
    <mergeCell ref="AB144:AD144"/>
    <mergeCell ref="AE142:AF142"/>
    <mergeCell ref="AG142:AH142"/>
    <mergeCell ref="AI142:AJ142"/>
    <mergeCell ref="A143:N143"/>
    <mergeCell ref="P143:S143"/>
    <mergeCell ref="T143:U143"/>
    <mergeCell ref="V143:W143"/>
    <mergeCell ref="X143:Y143"/>
    <mergeCell ref="Z143:AA143"/>
    <mergeCell ref="AB143:AD143"/>
    <mergeCell ref="AE145:AF145"/>
    <mergeCell ref="AG145:AH145"/>
    <mergeCell ref="AI145:AJ145"/>
    <mergeCell ref="A146:N146"/>
    <mergeCell ref="P146:S146"/>
    <mergeCell ref="T146:U146"/>
    <mergeCell ref="V146:W146"/>
    <mergeCell ref="X146:Y146"/>
    <mergeCell ref="Z146:AA146"/>
    <mergeCell ref="AB146:AD146"/>
    <mergeCell ref="AE144:AF144"/>
    <mergeCell ref="AG144:AH144"/>
    <mergeCell ref="AI144:AJ144"/>
    <mergeCell ref="A145:N145"/>
    <mergeCell ref="P145:S145"/>
    <mergeCell ref="T145:U145"/>
    <mergeCell ref="V145:W145"/>
    <mergeCell ref="X145:Y145"/>
    <mergeCell ref="Z145:AA145"/>
    <mergeCell ref="AB145:AD145"/>
    <mergeCell ref="AE147:AF147"/>
    <mergeCell ref="AG147:AH147"/>
    <mergeCell ref="AI147:AJ147"/>
    <mergeCell ref="A148:N148"/>
    <mergeCell ref="P148:S148"/>
    <mergeCell ref="T148:U148"/>
    <mergeCell ref="V148:W148"/>
    <mergeCell ref="X148:Y148"/>
    <mergeCell ref="Z148:AA148"/>
    <mergeCell ref="AB148:AD148"/>
    <mergeCell ref="AE146:AF146"/>
    <mergeCell ref="AG146:AH146"/>
    <mergeCell ref="AI146:AJ146"/>
    <mergeCell ref="A147:N147"/>
    <mergeCell ref="P147:S147"/>
    <mergeCell ref="T147:U147"/>
    <mergeCell ref="V147:W147"/>
    <mergeCell ref="X147:Y147"/>
    <mergeCell ref="Z147:AA147"/>
    <mergeCell ref="AB147:AD147"/>
    <mergeCell ref="AE149:AF149"/>
    <mergeCell ref="AG149:AH149"/>
    <mergeCell ref="AI149:AJ149"/>
    <mergeCell ref="A150:N150"/>
    <mergeCell ref="P150:S150"/>
    <mergeCell ref="T150:U150"/>
    <mergeCell ref="V150:W150"/>
    <mergeCell ref="X150:Y150"/>
    <mergeCell ref="Z150:AA150"/>
    <mergeCell ref="AB150:AD150"/>
    <mergeCell ref="AE148:AF148"/>
    <mergeCell ref="AG148:AH148"/>
    <mergeCell ref="AI148:AJ148"/>
    <mergeCell ref="A149:N149"/>
    <mergeCell ref="P149:S149"/>
    <mergeCell ref="T149:U149"/>
    <mergeCell ref="V149:W149"/>
    <mergeCell ref="X149:Y149"/>
    <mergeCell ref="Z149:AA149"/>
    <mergeCell ref="AB149:AD149"/>
    <mergeCell ref="AE151:AF151"/>
    <mergeCell ref="AG151:AH151"/>
    <mergeCell ref="AI151:AJ151"/>
    <mergeCell ref="A152:N152"/>
    <mergeCell ref="P152:S152"/>
    <mergeCell ref="T152:U152"/>
    <mergeCell ref="V152:W152"/>
    <mergeCell ref="X152:Y152"/>
    <mergeCell ref="Z152:AA152"/>
    <mergeCell ref="AB152:AD152"/>
    <mergeCell ref="AE150:AF150"/>
    <mergeCell ref="AG150:AH150"/>
    <mergeCell ref="AI150:AJ150"/>
    <mergeCell ref="A151:N151"/>
    <mergeCell ref="P151:S151"/>
    <mergeCell ref="T151:U151"/>
    <mergeCell ref="V151:W151"/>
    <mergeCell ref="X151:Y151"/>
    <mergeCell ref="Z151:AA151"/>
    <mergeCell ref="AB151:AD151"/>
    <mergeCell ref="AE153:AF153"/>
    <mergeCell ref="AG153:AH153"/>
    <mergeCell ref="AI153:AJ153"/>
    <mergeCell ref="A154:N154"/>
    <mergeCell ref="P154:S154"/>
    <mergeCell ref="T154:U154"/>
    <mergeCell ref="V154:W154"/>
    <mergeCell ref="X154:Y154"/>
    <mergeCell ref="Z154:AA154"/>
    <mergeCell ref="AB154:AD154"/>
    <mergeCell ref="AE152:AF152"/>
    <mergeCell ref="AG152:AH152"/>
    <mergeCell ref="AI152:AJ152"/>
    <mergeCell ref="A153:N153"/>
    <mergeCell ref="P153:S153"/>
    <mergeCell ref="T153:U153"/>
    <mergeCell ref="V153:W153"/>
    <mergeCell ref="X153:Y153"/>
    <mergeCell ref="Z153:AA153"/>
    <mergeCell ref="AB153:AD153"/>
    <mergeCell ref="AE155:AF155"/>
    <mergeCell ref="AG155:AH155"/>
    <mergeCell ref="AI155:AJ155"/>
    <mergeCell ref="A156:N156"/>
    <mergeCell ref="P156:S156"/>
    <mergeCell ref="T156:U156"/>
    <mergeCell ref="V156:W156"/>
    <mergeCell ref="X156:Y156"/>
    <mergeCell ref="Z156:AA156"/>
    <mergeCell ref="AB156:AD156"/>
    <mergeCell ref="AE154:AF154"/>
    <mergeCell ref="AG154:AH154"/>
    <mergeCell ref="AI154:AJ154"/>
    <mergeCell ref="A155:N155"/>
    <mergeCell ref="P155:S155"/>
    <mergeCell ref="T155:U155"/>
    <mergeCell ref="V155:W155"/>
    <mergeCell ref="X155:Y155"/>
    <mergeCell ref="Z155:AA155"/>
    <mergeCell ref="AB155:AD155"/>
    <mergeCell ref="AE157:AF157"/>
    <mergeCell ref="AG157:AH157"/>
    <mergeCell ref="AI157:AJ157"/>
    <mergeCell ref="A158:N158"/>
    <mergeCell ref="P158:S158"/>
    <mergeCell ref="T158:U158"/>
    <mergeCell ref="V158:W158"/>
    <mergeCell ref="X158:Y158"/>
    <mergeCell ref="Z158:AA158"/>
    <mergeCell ref="AB158:AD158"/>
    <mergeCell ref="AE156:AF156"/>
    <mergeCell ref="AG156:AH156"/>
    <mergeCell ref="AI156:AJ156"/>
    <mergeCell ref="A157:N157"/>
    <mergeCell ref="P157:S157"/>
    <mergeCell ref="T157:U157"/>
    <mergeCell ref="V157:W157"/>
    <mergeCell ref="X157:Y157"/>
    <mergeCell ref="Z157:AA157"/>
    <mergeCell ref="AB157:AD157"/>
    <mergeCell ref="AE159:AF159"/>
    <mergeCell ref="AG159:AH159"/>
    <mergeCell ref="AI159:AJ159"/>
    <mergeCell ref="A160:N160"/>
    <mergeCell ref="P160:S160"/>
    <mergeCell ref="T160:U160"/>
    <mergeCell ref="V160:W160"/>
    <mergeCell ref="X160:Y160"/>
    <mergeCell ref="Z160:AA160"/>
    <mergeCell ref="AB160:AD160"/>
    <mergeCell ref="AE158:AF158"/>
    <mergeCell ref="AG158:AH158"/>
    <mergeCell ref="AI158:AJ158"/>
    <mergeCell ref="A159:N159"/>
    <mergeCell ref="P159:S159"/>
    <mergeCell ref="T159:U159"/>
    <mergeCell ref="V159:W159"/>
    <mergeCell ref="X159:Y159"/>
    <mergeCell ref="Z159:AA159"/>
    <mergeCell ref="AB159:AD159"/>
    <mergeCell ref="AE161:AF161"/>
    <mergeCell ref="AG161:AH161"/>
    <mergeCell ref="AI161:AJ161"/>
    <mergeCell ref="A162:N162"/>
    <mergeCell ref="P162:S162"/>
    <mergeCell ref="T162:U162"/>
    <mergeCell ref="V162:W162"/>
    <mergeCell ref="X162:Y162"/>
    <mergeCell ref="Z162:AA162"/>
    <mergeCell ref="AB162:AD162"/>
    <mergeCell ref="AE160:AF160"/>
    <mergeCell ref="AG160:AH160"/>
    <mergeCell ref="AI160:AJ160"/>
    <mergeCell ref="A161:N161"/>
    <mergeCell ref="P161:S161"/>
    <mergeCell ref="T161:U161"/>
    <mergeCell ref="V161:W161"/>
    <mergeCell ref="X161:Y161"/>
    <mergeCell ref="Z161:AA161"/>
    <mergeCell ref="AB161:AD161"/>
    <mergeCell ref="AE163:AF163"/>
    <mergeCell ref="AG163:AH163"/>
    <mergeCell ref="AI163:AJ163"/>
    <mergeCell ref="A164:N164"/>
    <mergeCell ref="P164:S164"/>
    <mergeCell ref="T164:U164"/>
    <mergeCell ref="V164:W164"/>
    <mergeCell ref="X164:Y164"/>
    <mergeCell ref="Z164:AA164"/>
    <mergeCell ref="AB164:AD164"/>
    <mergeCell ref="AE162:AF162"/>
    <mergeCell ref="AG162:AH162"/>
    <mergeCell ref="AI162:AJ162"/>
    <mergeCell ref="A163:N163"/>
    <mergeCell ref="P163:S163"/>
    <mergeCell ref="T163:U163"/>
    <mergeCell ref="V163:W163"/>
    <mergeCell ref="X163:Y163"/>
    <mergeCell ref="Z163:AA163"/>
    <mergeCell ref="AB163:AD163"/>
    <mergeCell ref="AE165:AF165"/>
    <mergeCell ref="AG165:AH165"/>
    <mergeCell ref="AI165:AJ165"/>
    <mergeCell ref="A166:N166"/>
    <mergeCell ref="P166:S166"/>
    <mergeCell ref="T166:U166"/>
    <mergeCell ref="V166:W166"/>
    <mergeCell ref="X166:Y166"/>
    <mergeCell ref="Z166:AA166"/>
    <mergeCell ref="AB166:AD166"/>
    <mergeCell ref="AE164:AF164"/>
    <mergeCell ref="AG164:AH164"/>
    <mergeCell ref="AI164:AJ164"/>
    <mergeCell ref="A165:N165"/>
    <mergeCell ref="P165:S165"/>
    <mergeCell ref="T165:U165"/>
    <mergeCell ref="V165:W165"/>
    <mergeCell ref="X165:Y165"/>
    <mergeCell ref="Z165:AA165"/>
    <mergeCell ref="AB165:AD165"/>
    <mergeCell ref="AE167:AF167"/>
    <mergeCell ref="AG167:AH167"/>
    <mergeCell ref="AI167:AJ167"/>
    <mergeCell ref="A168:N168"/>
    <mergeCell ref="P168:S168"/>
    <mergeCell ref="T168:U168"/>
    <mergeCell ref="V168:W168"/>
    <mergeCell ref="X168:Y168"/>
    <mergeCell ref="Z168:AA168"/>
    <mergeCell ref="AB168:AD168"/>
    <mergeCell ref="AE166:AF166"/>
    <mergeCell ref="AG166:AH166"/>
    <mergeCell ref="AI166:AJ166"/>
    <mergeCell ref="A167:N167"/>
    <mergeCell ref="P167:S167"/>
    <mergeCell ref="T167:U167"/>
    <mergeCell ref="V167:W167"/>
    <mergeCell ref="X167:Y167"/>
    <mergeCell ref="Z167:AA167"/>
    <mergeCell ref="AB167:AD167"/>
    <mergeCell ref="AE169:AF169"/>
    <mergeCell ref="AG169:AH169"/>
    <mergeCell ref="AI169:AJ169"/>
    <mergeCell ref="A170:N170"/>
    <mergeCell ref="P170:S170"/>
    <mergeCell ref="T170:U170"/>
    <mergeCell ref="V170:W170"/>
    <mergeCell ref="X170:Y170"/>
    <mergeCell ref="Z170:AA170"/>
    <mergeCell ref="AB170:AD170"/>
    <mergeCell ref="AE168:AF168"/>
    <mergeCell ref="AG168:AH168"/>
    <mergeCell ref="AI168:AJ168"/>
    <mergeCell ref="A169:N169"/>
    <mergeCell ref="P169:S169"/>
    <mergeCell ref="T169:U169"/>
    <mergeCell ref="V169:W169"/>
    <mergeCell ref="X169:Y169"/>
    <mergeCell ref="Z169:AA169"/>
    <mergeCell ref="AB169:AD169"/>
    <mergeCell ref="AE171:AF171"/>
    <mergeCell ref="AG171:AH171"/>
    <mergeCell ref="AI171:AJ171"/>
    <mergeCell ref="A172:N172"/>
    <mergeCell ref="P172:S172"/>
    <mergeCell ref="T172:U172"/>
    <mergeCell ref="V172:W172"/>
    <mergeCell ref="X172:Y172"/>
    <mergeCell ref="Z172:AA172"/>
    <mergeCell ref="AB172:AD172"/>
    <mergeCell ref="AE170:AF170"/>
    <mergeCell ref="AG170:AH170"/>
    <mergeCell ref="AI170:AJ170"/>
    <mergeCell ref="A171:N171"/>
    <mergeCell ref="P171:S171"/>
    <mergeCell ref="T171:U171"/>
    <mergeCell ref="V171:W171"/>
    <mergeCell ref="X171:Y171"/>
    <mergeCell ref="Z171:AA171"/>
    <mergeCell ref="AB171:AD171"/>
    <mergeCell ref="AE173:AF173"/>
    <mergeCell ref="AG173:AH173"/>
    <mergeCell ref="AI173:AJ173"/>
    <mergeCell ref="A174:N174"/>
    <mergeCell ref="P174:S174"/>
    <mergeCell ref="T174:U174"/>
    <mergeCell ref="V174:W174"/>
    <mergeCell ref="X174:Y174"/>
    <mergeCell ref="Z174:AA174"/>
    <mergeCell ref="AB174:AD174"/>
    <mergeCell ref="AE172:AF172"/>
    <mergeCell ref="AG172:AH172"/>
    <mergeCell ref="AI172:AJ172"/>
    <mergeCell ref="A173:N173"/>
    <mergeCell ref="P173:S173"/>
    <mergeCell ref="T173:U173"/>
    <mergeCell ref="V173:W173"/>
    <mergeCell ref="X173:Y173"/>
    <mergeCell ref="Z173:AA173"/>
    <mergeCell ref="AB173:AD173"/>
    <mergeCell ref="AE175:AF175"/>
    <mergeCell ref="AG175:AH175"/>
    <mergeCell ref="AI175:AJ175"/>
    <mergeCell ref="A176:N176"/>
    <mergeCell ref="P176:S176"/>
    <mergeCell ref="T176:U176"/>
    <mergeCell ref="V176:W176"/>
    <mergeCell ref="X176:Y176"/>
    <mergeCell ref="Z176:AA176"/>
    <mergeCell ref="AB176:AD176"/>
    <mergeCell ref="AE174:AF174"/>
    <mergeCell ref="AG174:AH174"/>
    <mergeCell ref="AI174:AJ174"/>
    <mergeCell ref="A175:N175"/>
    <mergeCell ref="P175:S175"/>
    <mergeCell ref="T175:U175"/>
    <mergeCell ref="V175:W175"/>
    <mergeCell ref="X175:Y175"/>
    <mergeCell ref="Z175:AA175"/>
    <mergeCell ref="AB175:AD175"/>
    <mergeCell ref="AE177:AF177"/>
    <mergeCell ref="AG177:AH177"/>
    <mergeCell ref="AI177:AJ177"/>
    <mergeCell ref="A178:N178"/>
    <mergeCell ref="P178:S178"/>
    <mergeCell ref="T178:U178"/>
    <mergeCell ref="V178:W178"/>
    <mergeCell ref="X178:Y178"/>
    <mergeCell ref="Z178:AA178"/>
    <mergeCell ref="AB178:AD178"/>
    <mergeCell ref="AE176:AF176"/>
    <mergeCell ref="AG176:AH176"/>
    <mergeCell ref="AI176:AJ176"/>
    <mergeCell ref="A177:N177"/>
    <mergeCell ref="P177:S177"/>
    <mergeCell ref="T177:U177"/>
    <mergeCell ref="V177:W177"/>
    <mergeCell ref="X177:Y177"/>
    <mergeCell ref="Z177:AA177"/>
    <mergeCell ref="AB177:AD177"/>
    <mergeCell ref="AE179:AF179"/>
    <mergeCell ref="AG179:AH179"/>
    <mergeCell ref="AI179:AJ179"/>
    <mergeCell ref="A180:N180"/>
    <mergeCell ref="P180:S180"/>
    <mergeCell ref="T180:U180"/>
    <mergeCell ref="V180:W180"/>
    <mergeCell ref="X180:Y180"/>
    <mergeCell ref="Z180:AA180"/>
    <mergeCell ref="AB180:AD180"/>
    <mergeCell ref="AE178:AF178"/>
    <mergeCell ref="AG178:AH178"/>
    <mergeCell ref="AI178:AJ178"/>
    <mergeCell ref="A179:N179"/>
    <mergeCell ref="P179:S179"/>
    <mergeCell ref="T179:U179"/>
    <mergeCell ref="V179:W179"/>
    <mergeCell ref="X179:Y179"/>
    <mergeCell ref="Z179:AA179"/>
    <mergeCell ref="AB179:AD179"/>
    <mergeCell ref="AE181:AF181"/>
    <mergeCell ref="AG181:AH181"/>
    <mergeCell ref="AI181:AJ181"/>
    <mergeCell ref="A182:N182"/>
    <mergeCell ref="P182:S182"/>
    <mergeCell ref="T182:U182"/>
    <mergeCell ref="V182:W182"/>
    <mergeCell ref="X182:Y182"/>
    <mergeCell ref="Z182:AA182"/>
    <mergeCell ref="AB182:AD182"/>
    <mergeCell ref="AE180:AF180"/>
    <mergeCell ref="AG180:AH180"/>
    <mergeCell ref="AI180:AJ180"/>
    <mergeCell ref="A181:N181"/>
    <mergeCell ref="P181:S181"/>
    <mergeCell ref="T181:U181"/>
    <mergeCell ref="V181:W181"/>
    <mergeCell ref="X181:Y181"/>
    <mergeCell ref="Z181:AA181"/>
    <mergeCell ref="AB181:AD181"/>
    <mergeCell ref="AE183:AF183"/>
    <mergeCell ref="AG183:AH183"/>
    <mergeCell ref="AI183:AJ183"/>
    <mergeCell ref="A184:N184"/>
    <mergeCell ref="P184:S184"/>
    <mergeCell ref="T184:U184"/>
    <mergeCell ref="V184:W184"/>
    <mergeCell ref="X184:Y184"/>
    <mergeCell ref="Z184:AA184"/>
    <mergeCell ref="AB184:AD184"/>
    <mergeCell ref="AE182:AF182"/>
    <mergeCell ref="AG182:AH182"/>
    <mergeCell ref="AI182:AJ182"/>
    <mergeCell ref="A183:N183"/>
    <mergeCell ref="P183:S183"/>
    <mergeCell ref="T183:U183"/>
    <mergeCell ref="V183:W183"/>
    <mergeCell ref="X183:Y183"/>
    <mergeCell ref="Z183:AA183"/>
    <mergeCell ref="AB183:AD183"/>
    <mergeCell ref="AE185:AF185"/>
    <mergeCell ref="AG185:AH185"/>
    <mergeCell ref="AI185:AJ185"/>
    <mergeCell ref="A186:N186"/>
    <mergeCell ref="P186:S186"/>
    <mergeCell ref="T186:U186"/>
    <mergeCell ref="V186:W186"/>
    <mergeCell ref="X186:Y186"/>
    <mergeCell ref="Z186:AA186"/>
    <mergeCell ref="AB186:AD186"/>
    <mergeCell ref="AE184:AF184"/>
    <mergeCell ref="AG184:AH184"/>
    <mergeCell ref="AI184:AJ184"/>
    <mergeCell ref="A185:N185"/>
    <mergeCell ref="P185:S185"/>
    <mergeCell ref="T185:U185"/>
    <mergeCell ref="V185:W185"/>
    <mergeCell ref="X185:Y185"/>
    <mergeCell ref="Z185:AA185"/>
    <mergeCell ref="AB185:AD185"/>
    <mergeCell ref="AE187:AF187"/>
    <mergeCell ref="AG187:AH187"/>
    <mergeCell ref="AI187:AJ187"/>
    <mergeCell ref="A188:N188"/>
    <mergeCell ref="P188:S188"/>
    <mergeCell ref="T188:U188"/>
    <mergeCell ref="V188:W188"/>
    <mergeCell ref="X188:Y188"/>
    <mergeCell ref="Z188:AA188"/>
    <mergeCell ref="AB188:AD188"/>
    <mergeCell ref="AE186:AF186"/>
    <mergeCell ref="AG186:AH186"/>
    <mergeCell ref="AI186:AJ186"/>
    <mergeCell ref="A187:N187"/>
    <mergeCell ref="P187:S187"/>
    <mergeCell ref="T187:U187"/>
    <mergeCell ref="V187:W187"/>
    <mergeCell ref="X187:Y187"/>
    <mergeCell ref="Z187:AA187"/>
    <mergeCell ref="AB187:AD187"/>
    <mergeCell ref="AE189:AF189"/>
    <mergeCell ref="AG189:AH189"/>
    <mergeCell ref="AI189:AJ189"/>
    <mergeCell ref="A190:N190"/>
    <mergeCell ref="P190:S190"/>
    <mergeCell ref="T190:U190"/>
    <mergeCell ref="V190:W190"/>
    <mergeCell ref="X190:Y190"/>
    <mergeCell ref="Z190:AA190"/>
    <mergeCell ref="AB190:AD190"/>
    <mergeCell ref="AE188:AF188"/>
    <mergeCell ref="AG188:AH188"/>
    <mergeCell ref="AI188:AJ188"/>
    <mergeCell ref="A189:N189"/>
    <mergeCell ref="P189:S189"/>
    <mergeCell ref="T189:U189"/>
    <mergeCell ref="V189:W189"/>
    <mergeCell ref="X189:Y189"/>
    <mergeCell ref="Z189:AA189"/>
    <mergeCell ref="AB189:AD189"/>
    <mergeCell ref="AE191:AF191"/>
    <mergeCell ref="AG191:AH191"/>
    <mergeCell ref="AI191:AJ191"/>
    <mergeCell ref="A192:N192"/>
    <mergeCell ref="P192:S192"/>
    <mergeCell ref="T192:U192"/>
    <mergeCell ref="V192:W192"/>
    <mergeCell ref="X192:Y192"/>
    <mergeCell ref="Z192:AA192"/>
    <mergeCell ref="AB192:AD192"/>
    <mergeCell ref="AE190:AF190"/>
    <mergeCell ref="AG190:AH190"/>
    <mergeCell ref="AI190:AJ190"/>
    <mergeCell ref="A191:N191"/>
    <mergeCell ref="P191:S191"/>
    <mergeCell ref="T191:U191"/>
    <mergeCell ref="V191:W191"/>
    <mergeCell ref="X191:Y191"/>
    <mergeCell ref="Z191:AA191"/>
    <mergeCell ref="AB191:AD191"/>
    <mergeCell ref="AE193:AF193"/>
    <mergeCell ref="AG193:AH193"/>
    <mergeCell ref="AI193:AJ193"/>
    <mergeCell ref="A194:N194"/>
    <mergeCell ref="P194:S194"/>
    <mergeCell ref="T194:U194"/>
    <mergeCell ref="V194:W194"/>
    <mergeCell ref="X194:Y194"/>
    <mergeCell ref="Z194:AA194"/>
    <mergeCell ref="AB194:AD194"/>
    <mergeCell ref="AE192:AF192"/>
    <mergeCell ref="AG192:AH192"/>
    <mergeCell ref="AI192:AJ192"/>
    <mergeCell ref="A193:N193"/>
    <mergeCell ref="P193:S193"/>
    <mergeCell ref="T193:U193"/>
    <mergeCell ref="V193:W193"/>
    <mergeCell ref="X193:Y193"/>
    <mergeCell ref="Z193:AA193"/>
    <mergeCell ref="AB193:AD193"/>
    <mergeCell ref="AE195:AF195"/>
    <mergeCell ref="AG195:AH195"/>
    <mergeCell ref="AI195:AJ195"/>
    <mergeCell ref="A196:N196"/>
    <mergeCell ref="P196:S196"/>
    <mergeCell ref="T196:U196"/>
    <mergeCell ref="V196:W196"/>
    <mergeCell ref="X196:Y196"/>
    <mergeCell ref="Z196:AA196"/>
    <mergeCell ref="AB196:AD196"/>
    <mergeCell ref="AE194:AF194"/>
    <mergeCell ref="AG194:AH194"/>
    <mergeCell ref="AI194:AJ194"/>
    <mergeCell ref="A195:N195"/>
    <mergeCell ref="P195:S195"/>
    <mergeCell ref="T195:U195"/>
    <mergeCell ref="V195:W195"/>
    <mergeCell ref="X195:Y195"/>
    <mergeCell ref="Z195:AA195"/>
    <mergeCell ref="AB195:AD195"/>
    <mergeCell ref="AE197:AF197"/>
    <mergeCell ref="AG197:AH197"/>
    <mergeCell ref="AI197:AJ197"/>
    <mergeCell ref="A198:N198"/>
    <mergeCell ref="P198:S198"/>
    <mergeCell ref="T198:U198"/>
    <mergeCell ref="V198:W198"/>
    <mergeCell ref="X198:Y198"/>
    <mergeCell ref="Z198:AA198"/>
    <mergeCell ref="AB198:AD198"/>
    <mergeCell ref="AE196:AF196"/>
    <mergeCell ref="AG196:AH196"/>
    <mergeCell ref="AI196:AJ196"/>
    <mergeCell ref="A197:N197"/>
    <mergeCell ref="P197:S197"/>
    <mergeCell ref="T197:U197"/>
    <mergeCell ref="V197:W197"/>
    <mergeCell ref="X197:Y197"/>
    <mergeCell ref="Z197:AA197"/>
    <mergeCell ref="AB197:AD197"/>
    <mergeCell ref="AE199:AF199"/>
    <mergeCell ref="AG199:AH199"/>
    <mergeCell ref="AI199:AJ199"/>
    <mergeCell ref="A200:N200"/>
    <mergeCell ref="P200:S200"/>
    <mergeCell ref="T200:U200"/>
    <mergeCell ref="V200:W200"/>
    <mergeCell ref="X200:Y200"/>
    <mergeCell ref="Z200:AA200"/>
    <mergeCell ref="AB200:AD200"/>
    <mergeCell ref="AE198:AF198"/>
    <mergeCell ref="AG198:AH198"/>
    <mergeCell ref="AI198:AJ198"/>
    <mergeCell ref="A199:N199"/>
    <mergeCell ref="P199:S199"/>
    <mergeCell ref="T199:U199"/>
    <mergeCell ref="V199:W199"/>
    <mergeCell ref="X199:Y199"/>
    <mergeCell ref="Z199:AA199"/>
    <mergeCell ref="AB199:AD199"/>
    <mergeCell ref="AE201:AF201"/>
    <mergeCell ref="AG201:AH201"/>
    <mergeCell ref="AI201:AJ201"/>
    <mergeCell ref="A202:N202"/>
    <mergeCell ref="P202:S202"/>
    <mergeCell ref="T202:U202"/>
    <mergeCell ref="V202:W202"/>
    <mergeCell ref="X202:Y202"/>
    <mergeCell ref="Z202:AA202"/>
    <mergeCell ref="AB202:AD202"/>
    <mergeCell ref="AE200:AF200"/>
    <mergeCell ref="AG200:AH200"/>
    <mergeCell ref="AI200:AJ200"/>
    <mergeCell ref="A201:N201"/>
    <mergeCell ref="P201:S201"/>
    <mergeCell ref="T201:U201"/>
    <mergeCell ref="V201:W201"/>
    <mergeCell ref="X201:Y201"/>
    <mergeCell ref="Z201:AA201"/>
    <mergeCell ref="AB201:AD201"/>
    <mergeCell ref="AE203:AF203"/>
    <mergeCell ref="AG203:AH203"/>
    <mergeCell ref="AI203:AJ203"/>
    <mergeCell ref="A204:N204"/>
    <mergeCell ref="P204:S204"/>
    <mergeCell ref="T204:U204"/>
    <mergeCell ref="V204:W204"/>
    <mergeCell ref="X204:Y204"/>
    <mergeCell ref="Z204:AA204"/>
    <mergeCell ref="AB204:AD204"/>
    <mergeCell ref="AE202:AF202"/>
    <mergeCell ref="AG202:AH202"/>
    <mergeCell ref="AI202:AJ202"/>
    <mergeCell ref="A203:N203"/>
    <mergeCell ref="P203:S203"/>
    <mergeCell ref="T203:U203"/>
    <mergeCell ref="V203:W203"/>
    <mergeCell ref="X203:Y203"/>
    <mergeCell ref="Z203:AA203"/>
    <mergeCell ref="AB203:AD203"/>
    <mergeCell ref="AE205:AF205"/>
    <mergeCell ref="AG205:AH205"/>
    <mergeCell ref="AI205:AJ205"/>
    <mergeCell ref="A206:N206"/>
    <mergeCell ref="P206:S206"/>
    <mergeCell ref="T206:U206"/>
    <mergeCell ref="V206:W206"/>
    <mergeCell ref="X206:Y206"/>
    <mergeCell ref="Z206:AA206"/>
    <mergeCell ref="AB206:AD206"/>
    <mergeCell ref="AE204:AF204"/>
    <mergeCell ref="AG204:AH204"/>
    <mergeCell ref="AI204:AJ204"/>
    <mergeCell ref="A205:N205"/>
    <mergeCell ref="P205:S205"/>
    <mergeCell ref="T205:U205"/>
    <mergeCell ref="V205:W205"/>
    <mergeCell ref="X205:Y205"/>
    <mergeCell ref="Z205:AA205"/>
    <mergeCell ref="AB205:AD205"/>
    <mergeCell ref="AE207:AF207"/>
    <mergeCell ref="AG207:AH207"/>
    <mergeCell ref="AI207:AJ207"/>
    <mergeCell ref="A208:N208"/>
    <mergeCell ref="P208:S208"/>
    <mergeCell ref="T208:U208"/>
    <mergeCell ref="V208:W208"/>
    <mergeCell ref="X208:Y208"/>
    <mergeCell ref="Z208:AA208"/>
    <mergeCell ref="AB208:AD208"/>
    <mergeCell ref="AE206:AF206"/>
    <mergeCell ref="AG206:AH206"/>
    <mergeCell ref="AI206:AJ206"/>
    <mergeCell ref="A207:N207"/>
    <mergeCell ref="P207:S207"/>
    <mergeCell ref="T207:U207"/>
    <mergeCell ref="V207:W207"/>
    <mergeCell ref="X207:Y207"/>
    <mergeCell ref="Z207:AA207"/>
    <mergeCell ref="AB207:AD207"/>
    <mergeCell ref="AE209:AF209"/>
    <mergeCell ref="AG209:AH209"/>
    <mergeCell ref="AI209:AJ209"/>
    <mergeCell ref="A210:N210"/>
    <mergeCell ref="P210:S210"/>
    <mergeCell ref="T210:U210"/>
    <mergeCell ref="V210:W210"/>
    <mergeCell ref="X210:Y210"/>
    <mergeCell ref="Z210:AA210"/>
    <mergeCell ref="AB210:AD210"/>
    <mergeCell ref="AE208:AF208"/>
    <mergeCell ref="AG208:AH208"/>
    <mergeCell ref="AI208:AJ208"/>
    <mergeCell ref="A209:N209"/>
    <mergeCell ref="P209:S209"/>
    <mergeCell ref="T209:U209"/>
    <mergeCell ref="V209:W209"/>
    <mergeCell ref="X209:Y209"/>
    <mergeCell ref="Z209:AA209"/>
    <mergeCell ref="AB209:AD209"/>
    <mergeCell ref="AE211:AF211"/>
    <mergeCell ref="AG211:AH211"/>
    <mergeCell ref="AI211:AJ211"/>
    <mergeCell ref="A212:N212"/>
    <mergeCell ref="P212:S212"/>
    <mergeCell ref="T212:U212"/>
    <mergeCell ref="V212:W212"/>
    <mergeCell ref="X212:Y212"/>
    <mergeCell ref="Z212:AA212"/>
    <mergeCell ref="AB212:AD212"/>
    <mergeCell ref="AE210:AF210"/>
    <mergeCell ref="AG210:AH210"/>
    <mergeCell ref="AI210:AJ210"/>
    <mergeCell ref="A211:N211"/>
    <mergeCell ref="P211:S211"/>
    <mergeCell ref="T211:U211"/>
    <mergeCell ref="V211:W211"/>
    <mergeCell ref="X211:Y211"/>
    <mergeCell ref="Z211:AA211"/>
    <mergeCell ref="AB211:AD211"/>
    <mergeCell ref="AE213:AF213"/>
    <mergeCell ref="AG213:AH213"/>
    <mergeCell ref="AI213:AJ213"/>
    <mergeCell ref="A214:N214"/>
    <mergeCell ref="P214:S214"/>
    <mergeCell ref="T214:U214"/>
    <mergeCell ref="V214:W214"/>
    <mergeCell ref="X214:Y214"/>
    <mergeCell ref="Z214:AA214"/>
    <mergeCell ref="AB214:AD214"/>
    <mergeCell ref="AE212:AF212"/>
    <mergeCell ref="AG212:AH212"/>
    <mergeCell ref="AI212:AJ212"/>
    <mergeCell ref="A213:N213"/>
    <mergeCell ref="P213:S213"/>
    <mergeCell ref="T213:U213"/>
    <mergeCell ref="V213:W213"/>
    <mergeCell ref="X213:Y213"/>
    <mergeCell ref="Z213:AA213"/>
    <mergeCell ref="AB213:AD213"/>
    <mergeCell ref="AE215:AF215"/>
    <mergeCell ref="AG215:AH215"/>
    <mergeCell ref="AI215:AJ215"/>
    <mergeCell ref="A216:N216"/>
    <mergeCell ref="P216:S216"/>
    <mergeCell ref="T216:U216"/>
    <mergeCell ref="V216:W216"/>
    <mergeCell ref="X216:Y216"/>
    <mergeCell ref="Z216:AA216"/>
    <mergeCell ref="AB216:AD216"/>
    <mergeCell ref="AE214:AF214"/>
    <mergeCell ref="AG214:AH214"/>
    <mergeCell ref="AI214:AJ214"/>
    <mergeCell ref="A215:N215"/>
    <mergeCell ref="P215:S215"/>
    <mergeCell ref="T215:U215"/>
    <mergeCell ref="V215:W215"/>
    <mergeCell ref="X215:Y215"/>
    <mergeCell ref="Z215:AA215"/>
    <mergeCell ref="AB215:AD215"/>
    <mergeCell ref="AE217:AF217"/>
    <mergeCell ref="AG217:AH217"/>
    <mergeCell ref="AI217:AJ217"/>
    <mergeCell ref="A218:N218"/>
    <mergeCell ref="P218:S218"/>
    <mergeCell ref="T218:U218"/>
    <mergeCell ref="V218:W218"/>
    <mergeCell ref="X218:Y218"/>
    <mergeCell ref="Z218:AA218"/>
    <mergeCell ref="AB218:AD218"/>
    <mergeCell ref="AE216:AF216"/>
    <mergeCell ref="AG216:AH216"/>
    <mergeCell ref="AI216:AJ216"/>
    <mergeCell ref="A217:N217"/>
    <mergeCell ref="P217:S217"/>
    <mergeCell ref="T217:U217"/>
    <mergeCell ref="V217:W217"/>
    <mergeCell ref="X217:Y217"/>
    <mergeCell ref="Z217:AA217"/>
    <mergeCell ref="AB217:AD217"/>
    <mergeCell ref="AE219:AF219"/>
    <mergeCell ref="AG219:AH219"/>
    <mergeCell ref="AI219:AJ219"/>
    <mergeCell ref="A220:N220"/>
    <mergeCell ref="P220:S220"/>
    <mergeCell ref="T220:U220"/>
    <mergeCell ref="V220:W220"/>
    <mergeCell ref="X220:Y220"/>
    <mergeCell ref="Z220:AA220"/>
    <mergeCell ref="AB220:AD220"/>
    <mergeCell ref="AE218:AF218"/>
    <mergeCell ref="AG218:AH218"/>
    <mergeCell ref="AI218:AJ218"/>
    <mergeCell ref="A219:N219"/>
    <mergeCell ref="P219:S219"/>
    <mergeCell ref="T219:U219"/>
    <mergeCell ref="V219:W219"/>
    <mergeCell ref="X219:Y219"/>
    <mergeCell ref="Z219:AA219"/>
    <mergeCell ref="AB219:AD219"/>
    <mergeCell ref="AE221:AF221"/>
    <mergeCell ref="AG221:AH221"/>
    <mergeCell ref="AI221:AJ221"/>
    <mergeCell ref="A222:N222"/>
    <mergeCell ref="P222:S222"/>
    <mergeCell ref="T222:U222"/>
    <mergeCell ref="V222:W222"/>
    <mergeCell ref="X222:Y222"/>
    <mergeCell ref="Z222:AA222"/>
    <mergeCell ref="AB222:AD222"/>
    <mergeCell ref="AE220:AF220"/>
    <mergeCell ref="AG220:AH220"/>
    <mergeCell ref="AI220:AJ220"/>
    <mergeCell ref="A221:N221"/>
    <mergeCell ref="P221:S221"/>
    <mergeCell ref="T221:U221"/>
    <mergeCell ref="V221:W221"/>
    <mergeCell ref="X221:Y221"/>
    <mergeCell ref="Z221:AA221"/>
    <mergeCell ref="AB221:AD221"/>
    <mergeCell ref="AE223:AF223"/>
    <mergeCell ref="AG223:AH223"/>
    <mergeCell ref="AI223:AJ223"/>
    <mergeCell ref="A224:N224"/>
    <mergeCell ref="P224:S224"/>
    <mergeCell ref="T224:U224"/>
    <mergeCell ref="V224:W224"/>
    <mergeCell ref="X224:Y224"/>
    <mergeCell ref="Z224:AA224"/>
    <mergeCell ref="AB224:AD224"/>
    <mergeCell ref="AE222:AF222"/>
    <mergeCell ref="AG222:AH222"/>
    <mergeCell ref="AI222:AJ222"/>
    <mergeCell ref="A223:N223"/>
    <mergeCell ref="P223:S223"/>
    <mergeCell ref="T223:U223"/>
    <mergeCell ref="V223:W223"/>
    <mergeCell ref="X223:Y223"/>
    <mergeCell ref="Z223:AA223"/>
    <mergeCell ref="AB223:AD223"/>
    <mergeCell ref="AE225:AF225"/>
    <mergeCell ref="AG225:AH225"/>
    <mergeCell ref="AI225:AJ225"/>
    <mergeCell ref="A226:N226"/>
    <mergeCell ref="P226:S226"/>
    <mergeCell ref="T226:U226"/>
    <mergeCell ref="V226:W226"/>
    <mergeCell ref="X226:Y226"/>
    <mergeCell ref="Z226:AA226"/>
    <mergeCell ref="AB226:AD226"/>
    <mergeCell ref="AE224:AF224"/>
    <mergeCell ref="AG224:AH224"/>
    <mergeCell ref="AI224:AJ224"/>
    <mergeCell ref="A225:N225"/>
    <mergeCell ref="P225:S225"/>
    <mergeCell ref="T225:U225"/>
    <mergeCell ref="V225:W225"/>
    <mergeCell ref="X225:Y225"/>
    <mergeCell ref="Z225:AA225"/>
    <mergeCell ref="AB225:AD225"/>
    <mergeCell ref="AE227:AF227"/>
    <mergeCell ref="AG227:AH227"/>
    <mergeCell ref="AI227:AJ227"/>
    <mergeCell ref="A228:N228"/>
    <mergeCell ref="P228:S228"/>
    <mergeCell ref="T228:U228"/>
    <mergeCell ref="V228:W228"/>
    <mergeCell ref="X228:Y228"/>
    <mergeCell ref="Z228:AA228"/>
    <mergeCell ref="AB228:AD228"/>
    <mergeCell ref="AE226:AF226"/>
    <mergeCell ref="AG226:AH226"/>
    <mergeCell ref="AI226:AJ226"/>
    <mergeCell ref="A227:N227"/>
    <mergeCell ref="P227:S227"/>
    <mergeCell ref="T227:U227"/>
    <mergeCell ref="V227:W227"/>
    <mergeCell ref="X227:Y227"/>
    <mergeCell ref="Z227:AA227"/>
    <mergeCell ref="AB227:AD227"/>
    <mergeCell ref="AE229:AF229"/>
    <mergeCell ref="AG229:AH229"/>
    <mergeCell ref="AI229:AJ229"/>
    <mergeCell ref="A230:N230"/>
    <mergeCell ref="P230:S230"/>
    <mergeCell ref="T230:U230"/>
    <mergeCell ref="V230:W230"/>
    <mergeCell ref="X230:Y230"/>
    <mergeCell ref="Z230:AA230"/>
    <mergeCell ref="AB230:AD230"/>
    <mergeCell ref="AE228:AF228"/>
    <mergeCell ref="AG228:AH228"/>
    <mergeCell ref="AI228:AJ228"/>
    <mergeCell ref="A229:N229"/>
    <mergeCell ref="P229:S229"/>
    <mergeCell ref="T229:U229"/>
    <mergeCell ref="V229:W229"/>
    <mergeCell ref="X229:Y229"/>
    <mergeCell ref="Z229:AA229"/>
    <mergeCell ref="AB229:AD229"/>
    <mergeCell ref="AE231:AF231"/>
    <mergeCell ref="AG231:AH231"/>
    <mergeCell ref="AI231:AJ231"/>
    <mergeCell ref="A232:N232"/>
    <mergeCell ref="P232:S232"/>
    <mergeCell ref="T232:U232"/>
    <mergeCell ref="V232:W232"/>
    <mergeCell ref="X232:Y232"/>
    <mergeCell ref="Z232:AA232"/>
    <mergeCell ref="AB232:AD232"/>
    <mergeCell ref="AE230:AF230"/>
    <mergeCell ref="AG230:AH230"/>
    <mergeCell ref="AI230:AJ230"/>
    <mergeCell ref="A231:N231"/>
    <mergeCell ref="P231:S231"/>
    <mergeCell ref="T231:U231"/>
    <mergeCell ref="V231:W231"/>
    <mergeCell ref="X231:Y231"/>
    <mergeCell ref="Z231:AA231"/>
    <mergeCell ref="AB231:AD231"/>
    <mergeCell ref="AE233:AF233"/>
    <mergeCell ref="AG233:AH233"/>
    <mergeCell ref="AI233:AJ233"/>
    <mergeCell ref="A234:N234"/>
    <mergeCell ref="P234:S234"/>
    <mergeCell ref="T234:U234"/>
    <mergeCell ref="V234:W234"/>
    <mergeCell ref="X234:Y234"/>
    <mergeCell ref="Z234:AA234"/>
    <mergeCell ref="AB234:AD234"/>
    <mergeCell ref="AE232:AF232"/>
    <mergeCell ref="AG232:AH232"/>
    <mergeCell ref="AI232:AJ232"/>
    <mergeCell ref="A233:N233"/>
    <mergeCell ref="P233:S233"/>
    <mergeCell ref="T233:U233"/>
    <mergeCell ref="V233:W233"/>
    <mergeCell ref="X233:Y233"/>
    <mergeCell ref="Z233:AA233"/>
    <mergeCell ref="AB233:AD233"/>
    <mergeCell ref="AE235:AF235"/>
    <mergeCell ref="AG235:AH235"/>
    <mergeCell ref="AI235:AJ235"/>
    <mergeCell ref="A236:N236"/>
    <mergeCell ref="P236:S236"/>
    <mergeCell ref="T236:U236"/>
    <mergeCell ref="V236:W236"/>
    <mergeCell ref="X236:Y236"/>
    <mergeCell ref="Z236:AA236"/>
    <mergeCell ref="AB236:AD236"/>
    <mergeCell ref="AE234:AF234"/>
    <mergeCell ref="AG234:AH234"/>
    <mergeCell ref="AI234:AJ234"/>
    <mergeCell ref="A235:N235"/>
    <mergeCell ref="P235:S235"/>
    <mergeCell ref="T235:U235"/>
    <mergeCell ref="V235:W235"/>
    <mergeCell ref="X235:Y235"/>
    <mergeCell ref="Z235:AA235"/>
    <mergeCell ref="AB235:AD235"/>
    <mergeCell ref="AE237:AF237"/>
    <mergeCell ref="AG237:AH237"/>
    <mergeCell ref="AI237:AJ237"/>
    <mergeCell ref="A238:N238"/>
    <mergeCell ref="P238:S238"/>
    <mergeCell ref="T238:U238"/>
    <mergeCell ref="V238:W238"/>
    <mergeCell ref="X238:Y238"/>
    <mergeCell ref="Z238:AA238"/>
    <mergeCell ref="AB238:AD238"/>
    <mergeCell ref="AE236:AF236"/>
    <mergeCell ref="AG236:AH236"/>
    <mergeCell ref="AI236:AJ236"/>
    <mergeCell ref="A237:N237"/>
    <mergeCell ref="P237:S237"/>
    <mergeCell ref="T237:U237"/>
    <mergeCell ref="V237:W237"/>
    <mergeCell ref="X237:Y237"/>
    <mergeCell ref="Z237:AA237"/>
    <mergeCell ref="AB237:AD237"/>
    <mergeCell ref="AE239:AF239"/>
    <mergeCell ref="AG239:AH239"/>
    <mergeCell ref="AI239:AJ239"/>
    <mergeCell ref="A240:N240"/>
    <mergeCell ref="P240:S240"/>
    <mergeCell ref="T240:U240"/>
    <mergeCell ref="V240:W240"/>
    <mergeCell ref="X240:Y240"/>
    <mergeCell ref="Z240:AA240"/>
    <mergeCell ref="AB240:AD240"/>
    <mergeCell ref="AE238:AF238"/>
    <mergeCell ref="AG238:AH238"/>
    <mergeCell ref="AI238:AJ238"/>
    <mergeCell ref="A239:N239"/>
    <mergeCell ref="P239:S239"/>
    <mergeCell ref="T239:U239"/>
    <mergeCell ref="V239:W239"/>
    <mergeCell ref="X239:Y239"/>
    <mergeCell ref="Z239:AA239"/>
    <mergeCell ref="AB239:AD239"/>
    <mergeCell ref="AE241:AF241"/>
    <mergeCell ref="AG241:AH241"/>
    <mergeCell ref="AI241:AJ241"/>
    <mergeCell ref="A242:N242"/>
    <mergeCell ref="P242:S242"/>
    <mergeCell ref="T242:U242"/>
    <mergeCell ref="V242:W242"/>
    <mergeCell ref="X242:Y242"/>
    <mergeCell ref="Z242:AA242"/>
    <mergeCell ref="AB242:AD242"/>
    <mergeCell ref="AE240:AF240"/>
    <mergeCell ref="AG240:AH240"/>
    <mergeCell ref="AI240:AJ240"/>
    <mergeCell ref="A241:N241"/>
    <mergeCell ref="P241:S241"/>
    <mergeCell ref="T241:U241"/>
    <mergeCell ref="V241:W241"/>
    <mergeCell ref="X241:Y241"/>
    <mergeCell ref="Z241:AA241"/>
    <mergeCell ref="AB241:AD241"/>
    <mergeCell ref="AE243:AF243"/>
    <mergeCell ref="AG243:AH243"/>
    <mergeCell ref="AI243:AJ243"/>
    <mergeCell ref="A244:N244"/>
    <mergeCell ref="P244:S244"/>
    <mergeCell ref="T244:U244"/>
    <mergeCell ref="V244:W244"/>
    <mergeCell ref="X244:Y244"/>
    <mergeCell ref="Z244:AA244"/>
    <mergeCell ref="AB244:AD244"/>
    <mergeCell ref="AE242:AF242"/>
    <mergeCell ref="AG242:AH242"/>
    <mergeCell ref="AI242:AJ242"/>
    <mergeCell ref="A243:N243"/>
    <mergeCell ref="P243:S243"/>
    <mergeCell ref="T243:U243"/>
    <mergeCell ref="V243:W243"/>
    <mergeCell ref="X243:Y243"/>
    <mergeCell ref="Z243:AA243"/>
    <mergeCell ref="AB243:AD243"/>
    <mergeCell ref="AE245:AF245"/>
    <mergeCell ref="AG245:AH245"/>
    <mergeCell ref="AI245:AJ245"/>
    <mergeCell ref="A246:N246"/>
    <mergeCell ref="P246:S246"/>
    <mergeCell ref="T246:U246"/>
    <mergeCell ref="V246:W246"/>
    <mergeCell ref="X246:Y246"/>
    <mergeCell ref="Z246:AA246"/>
    <mergeCell ref="AB246:AD246"/>
    <mergeCell ref="AE244:AF244"/>
    <mergeCell ref="AG244:AH244"/>
    <mergeCell ref="AI244:AJ244"/>
    <mergeCell ref="A245:N245"/>
    <mergeCell ref="P245:S245"/>
    <mergeCell ref="T245:U245"/>
    <mergeCell ref="V245:W245"/>
    <mergeCell ref="X245:Y245"/>
    <mergeCell ref="Z245:AA245"/>
    <mergeCell ref="AB245:AD245"/>
    <mergeCell ref="AE247:AF247"/>
    <mergeCell ref="AG247:AH247"/>
    <mergeCell ref="AI247:AJ247"/>
    <mergeCell ref="A248:N248"/>
    <mergeCell ref="P248:S248"/>
    <mergeCell ref="T248:U248"/>
    <mergeCell ref="V248:W248"/>
    <mergeCell ref="X248:Y248"/>
    <mergeCell ref="Z248:AA248"/>
    <mergeCell ref="AB248:AD248"/>
    <mergeCell ref="AE246:AF246"/>
    <mergeCell ref="AG246:AH246"/>
    <mergeCell ref="AI246:AJ246"/>
    <mergeCell ref="A247:N247"/>
    <mergeCell ref="P247:S247"/>
    <mergeCell ref="T247:U247"/>
    <mergeCell ref="V247:W247"/>
    <mergeCell ref="X247:Y247"/>
    <mergeCell ref="Z247:AA247"/>
    <mergeCell ref="AB247:AD247"/>
    <mergeCell ref="AE249:AF249"/>
    <mergeCell ref="AG249:AH249"/>
    <mergeCell ref="AI249:AJ249"/>
    <mergeCell ref="A250:N250"/>
    <mergeCell ref="P250:S250"/>
    <mergeCell ref="T250:U250"/>
    <mergeCell ref="V250:W250"/>
    <mergeCell ref="X250:Y250"/>
    <mergeCell ref="Z250:AA250"/>
    <mergeCell ref="AB250:AD250"/>
    <mergeCell ref="AE248:AF248"/>
    <mergeCell ref="AG248:AH248"/>
    <mergeCell ref="AI248:AJ248"/>
    <mergeCell ref="A249:N249"/>
    <mergeCell ref="P249:S249"/>
    <mergeCell ref="T249:U249"/>
    <mergeCell ref="V249:W249"/>
    <mergeCell ref="X249:Y249"/>
    <mergeCell ref="Z249:AA249"/>
    <mergeCell ref="AB249:AD249"/>
    <mergeCell ref="AE251:AF251"/>
    <mergeCell ref="AG251:AH251"/>
    <mergeCell ref="AI251:AJ251"/>
    <mergeCell ref="A252:N252"/>
    <mergeCell ref="P252:S252"/>
    <mergeCell ref="T252:U252"/>
    <mergeCell ref="V252:W252"/>
    <mergeCell ref="X252:Y252"/>
    <mergeCell ref="Z252:AA252"/>
    <mergeCell ref="AB252:AD252"/>
    <mergeCell ref="AE250:AF250"/>
    <mergeCell ref="AG250:AH250"/>
    <mergeCell ref="AI250:AJ250"/>
    <mergeCell ref="A251:N251"/>
    <mergeCell ref="P251:S251"/>
    <mergeCell ref="T251:U251"/>
    <mergeCell ref="V251:W251"/>
    <mergeCell ref="X251:Y251"/>
    <mergeCell ref="Z251:AA251"/>
    <mergeCell ref="AB251:AD251"/>
    <mergeCell ref="AE253:AF253"/>
    <mergeCell ref="AG253:AH253"/>
    <mergeCell ref="AI253:AJ253"/>
    <mergeCell ref="A254:N254"/>
    <mergeCell ref="P254:S254"/>
    <mergeCell ref="T254:U254"/>
    <mergeCell ref="V254:W254"/>
    <mergeCell ref="X254:Y254"/>
    <mergeCell ref="Z254:AA254"/>
    <mergeCell ref="AB254:AD254"/>
    <mergeCell ref="AE252:AF252"/>
    <mergeCell ref="AG252:AH252"/>
    <mergeCell ref="AI252:AJ252"/>
    <mergeCell ref="A253:N253"/>
    <mergeCell ref="P253:S253"/>
    <mergeCell ref="T253:U253"/>
    <mergeCell ref="V253:W253"/>
    <mergeCell ref="X253:Y253"/>
    <mergeCell ref="Z253:AA253"/>
    <mergeCell ref="AB253:AD253"/>
    <mergeCell ref="AE255:AF255"/>
    <mergeCell ref="AG255:AH255"/>
    <mergeCell ref="AI255:AJ255"/>
    <mergeCell ref="A256:N256"/>
    <mergeCell ref="P256:S256"/>
    <mergeCell ref="T256:U256"/>
    <mergeCell ref="V256:W256"/>
    <mergeCell ref="X256:Y256"/>
    <mergeCell ref="Z256:AA256"/>
    <mergeCell ref="AB256:AD256"/>
    <mergeCell ref="AE254:AF254"/>
    <mergeCell ref="AG254:AH254"/>
    <mergeCell ref="AI254:AJ254"/>
    <mergeCell ref="A255:N255"/>
    <mergeCell ref="P255:S255"/>
    <mergeCell ref="T255:U255"/>
    <mergeCell ref="V255:W255"/>
    <mergeCell ref="X255:Y255"/>
    <mergeCell ref="Z255:AA255"/>
    <mergeCell ref="AB255:AD255"/>
    <mergeCell ref="AE257:AF257"/>
    <mergeCell ref="AG257:AH257"/>
    <mergeCell ref="AI257:AJ257"/>
    <mergeCell ref="A258:N258"/>
    <mergeCell ref="P258:S258"/>
    <mergeCell ref="T258:U258"/>
    <mergeCell ref="V258:W258"/>
    <mergeCell ref="X258:Y258"/>
    <mergeCell ref="Z258:AA258"/>
    <mergeCell ref="AB258:AD258"/>
    <mergeCell ref="AE256:AF256"/>
    <mergeCell ref="AG256:AH256"/>
    <mergeCell ref="AI256:AJ256"/>
    <mergeCell ref="A257:N257"/>
    <mergeCell ref="P257:S257"/>
    <mergeCell ref="T257:U257"/>
    <mergeCell ref="V257:W257"/>
    <mergeCell ref="X257:Y257"/>
    <mergeCell ref="Z257:AA257"/>
    <mergeCell ref="AB257:AD257"/>
    <mergeCell ref="AE259:AF259"/>
    <mergeCell ref="AG259:AH259"/>
    <mergeCell ref="AI259:AJ259"/>
    <mergeCell ref="A260:N260"/>
    <mergeCell ref="P260:S260"/>
    <mergeCell ref="T260:U260"/>
    <mergeCell ref="V260:W260"/>
    <mergeCell ref="X260:Y260"/>
    <mergeCell ref="Z260:AA260"/>
    <mergeCell ref="AB260:AD260"/>
    <mergeCell ref="AE258:AF258"/>
    <mergeCell ref="AG258:AH258"/>
    <mergeCell ref="AI258:AJ258"/>
    <mergeCell ref="A259:N259"/>
    <mergeCell ref="P259:S259"/>
    <mergeCell ref="T259:U259"/>
    <mergeCell ref="V259:W259"/>
    <mergeCell ref="X259:Y259"/>
    <mergeCell ref="Z259:AA259"/>
    <mergeCell ref="AB259:AD259"/>
    <mergeCell ref="AE261:AF261"/>
    <mergeCell ref="AG261:AH261"/>
    <mergeCell ref="AI261:AJ261"/>
    <mergeCell ref="A262:N262"/>
    <mergeCell ref="P262:S262"/>
    <mergeCell ref="T262:U262"/>
    <mergeCell ref="V262:W262"/>
    <mergeCell ref="X262:Y262"/>
    <mergeCell ref="Z262:AA262"/>
    <mergeCell ref="AB262:AD262"/>
    <mergeCell ref="AE260:AF260"/>
    <mergeCell ref="AG260:AH260"/>
    <mergeCell ref="AI260:AJ260"/>
    <mergeCell ref="A261:N261"/>
    <mergeCell ref="P261:S261"/>
    <mergeCell ref="T261:U261"/>
    <mergeCell ref="V261:W261"/>
    <mergeCell ref="X261:Y261"/>
    <mergeCell ref="Z261:AA261"/>
    <mergeCell ref="AB261:AD261"/>
    <mergeCell ref="AE263:AF263"/>
    <mergeCell ref="AG263:AH263"/>
    <mergeCell ref="AI263:AJ263"/>
    <mergeCell ref="A264:N264"/>
    <mergeCell ref="P264:S264"/>
    <mergeCell ref="T264:U264"/>
    <mergeCell ref="V264:W264"/>
    <mergeCell ref="X264:Y264"/>
    <mergeCell ref="Z264:AA264"/>
    <mergeCell ref="AB264:AD264"/>
    <mergeCell ref="AE262:AF262"/>
    <mergeCell ref="AG262:AH262"/>
    <mergeCell ref="AI262:AJ262"/>
    <mergeCell ref="A263:N263"/>
    <mergeCell ref="P263:S263"/>
    <mergeCell ref="T263:U263"/>
    <mergeCell ref="V263:W263"/>
    <mergeCell ref="X263:Y263"/>
    <mergeCell ref="Z263:AA263"/>
    <mergeCell ref="AB263:AD263"/>
    <mergeCell ref="AE265:AF265"/>
    <mergeCell ref="AG265:AH265"/>
    <mergeCell ref="AI265:AJ265"/>
    <mergeCell ref="A266:N266"/>
    <mergeCell ref="P266:S266"/>
    <mergeCell ref="T266:U266"/>
    <mergeCell ref="V266:W266"/>
    <mergeCell ref="X266:Y266"/>
    <mergeCell ref="Z266:AA266"/>
    <mergeCell ref="AB266:AD266"/>
    <mergeCell ref="AE264:AF264"/>
    <mergeCell ref="AG264:AH264"/>
    <mergeCell ref="AI264:AJ264"/>
    <mergeCell ref="A265:N265"/>
    <mergeCell ref="P265:S265"/>
    <mergeCell ref="T265:U265"/>
    <mergeCell ref="V265:W265"/>
    <mergeCell ref="X265:Y265"/>
    <mergeCell ref="Z265:AA265"/>
    <mergeCell ref="AB265:AD265"/>
    <mergeCell ref="AE267:AF267"/>
    <mergeCell ref="AG267:AH267"/>
    <mergeCell ref="AI267:AJ267"/>
    <mergeCell ref="A268:N268"/>
    <mergeCell ref="P268:S268"/>
    <mergeCell ref="T268:U268"/>
    <mergeCell ref="V268:W268"/>
    <mergeCell ref="X268:Y268"/>
    <mergeCell ref="Z268:AA268"/>
    <mergeCell ref="AB268:AD268"/>
    <mergeCell ref="AE266:AF266"/>
    <mergeCell ref="AG266:AH266"/>
    <mergeCell ref="AI266:AJ266"/>
    <mergeCell ref="A267:N267"/>
    <mergeCell ref="P267:S267"/>
    <mergeCell ref="T267:U267"/>
    <mergeCell ref="V267:W267"/>
    <mergeCell ref="X267:Y267"/>
    <mergeCell ref="Z267:AA267"/>
    <mergeCell ref="AB267:AD267"/>
    <mergeCell ref="AE269:AF269"/>
    <mergeCell ref="AG269:AH269"/>
    <mergeCell ref="AI269:AJ269"/>
    <mergeCell ref="A270:N270"/>
    <mergeCell ref="P270:S270"/>
    <mergeCell ref="T270:U270"/>
    <mergeCell ref="V270:W270"/>
    <mergeCell ref="X270:Y270"/>
    <mergeCell ref="Z270:AA270"/>
    <mergeCell ref="AB270:AD270"/>
    <mergeCell ref="AE268:AF268"/>
    <mergeCell ref="AG268:AH268"/>
    <mergeCell ref="AI268:AJ268"/>
    <mergeCell ref="A269:N269"/>
    <mergeCell ref="P269:S269"/>
    <mergeCell ref="T269:U269"/>
    <mergeCell ref="V269:W269"/>
    <mergeCell ref="X269:Y269"/>
    <mergeCell ref="Z269:AA269"/>
    <mergeCell ref="AB269:AD269"/>
    <mergeCell ref="AE271:AF271"/>
    <mergeCell ref="AG271:AH271"/>
    <mergeCell ref="AI271:AJ271"/>
    <mergeCell ref="A272:N272"/>
    <mergeCell ref="P272:S272"/>
    <mergeCell ref="T272:U272"/>
    <mergeCell ref="V272:W272"/>
    <mergeCell ref="X272:Y272"/>
    <mergeCell ref="Z272:AA272"/>
    <mergeCell ref="AB272:AD272"/>
    <mergeCell ref="AE270:AF270"/>
    <mergeCell ref="AG270:AH270"/>
    <mergeCell ref="AI270:AJ270"/>
    <mergeCell ref="A271:N271"/>
    <mergeCell ref="P271:S271"/>
    <mergeCell ref="T271:U271"/>
    <mergeCell ref="V271:W271"/>
    <mergeCell ref="X271:Y271"/>
    <mergeCell ref="Z271:AA271"/>
    <mergeCell ref="AB271:AD271"/>
    <mergeCell ref="AE273:AF273"/>
    <mergeCell ref="AG273:AH273"/>
    <mergeCell ref="AI273:AJ273"/>
    <mergeCell ref="A274:N274"/>
    <mergeCell ref="P274:S274"/>
    <mergeCell ref="T274:U274"/>
    <mergeCell ref="V274:W274"/>
    <mergeCell ref="X274:Y274"/>
    <mergeCell ref="Z274:AA274"/>
    <mergeCell ref="AB274:AD274"/>
    <mergeCell ref="AE272:AF272"/>
    <mergeCell ref="AG272:AH272"/>
    <mergeCell ref="AI272:AJ272"/>
    <mergeCell ref="A273:N273"/>
    <mergeCell ref="P273:S273"/>
    <mergeCell ref="T273:U273"/>
    <mergeCell ref="V273:W273"/>
    <mergeCell ref="X273:Y273"/>
    <mergeCell ref="Z273:AA273"/>
    <mergeCell ref="AB273:AD273"/>
    <mergeCell ref="AE275:AF275"/>
    <mergeCell ref="AG275:AH275"/>
    <mergeCell ref="AI275:AJ275"/>
    <mergeCell ref="A276:N276"/>
    <mergeCell ref="P276:S276"/>
    <mergeCell ref="T276:U276"/>
    <mergeCell ref="V276:W276"/>
    <mergeCell ref="X276:Y276"/>
    <mergeCell ref="Z276:AA276"/>
    <mergeCell ref="AB276:AD276"/>
    <mergeCell ref="AE274:AF274"/>
    <mergeCell ref="AG274:AH274"/>
    <mergeCell ref="AI274:AJ274"/>
    <mergeCell ref="A275:N275"/>
    <mergeCell ref="P275:S275"/>
    <mergeCell ref="T275:U275"/>
    <mergeCell ref="V275:W275"/>
    <mergeCell ref="X275:Y275"/>
    <mergeCell ref="Z275:AA275"/>
    <mergeCell ref="AB275:AD275"/>
    <mergeCell ref="AE277:AF277"/>
    <mergeCell ref="AG277:AH277"/>
    <mergeCell ref="AI277:AJ277"/>
    <mergeCell ref="A278:N278"/>
    <mergeCell ref="P278:S278"/>
    <mergeCell ref="T278:U278"/>
    <mergeCell ref="V278:W278"/>
    <mergeCell ref="X278:Y278"/>
    <mergeCell ref="Z278:AA278"/>
    <mergeCell ref="AB278:AD278"/>
    <mergeCell ref="AE276:AF276"/>
    <mergeCell ref="AG276:AH276"/>
    <mergeCell ref="AI276:AJ276"/>
    <mergeCell ref="A277:N277"/>
    <mergeCell ref="P277:S277"/>
    <mergeCell ref="T277:U277"/>
    <mergeCell ref="V277:W277"/>
    <mergeCell ref="X277:Y277"/>
    <mergeCell ref="Z277:AA277"/>
    <mergeCell ref="AB277:AD277"/>
    <mergeCell ref="AE279:AF279"/>
    <mergeCell ref="AG279:AH279"/>
    <mergeCell ref="AI279:AJ279"/>
    <mergeCell ref="A280:N280"/>
    <mergeCell ref="P280:S280"/>
    <mergeCell ref="T280:U280"/>
    <mergeCell ref="V280:W280"/>
    <mergeCell ref="X280:Y280"/>
    <mergeCell ref="Z280:AA280"/>
    <mergeCell ref="AB280:AD280"/>
    <mergeCell ref="AE278:AF278"/>
    <mergeCell ref="AG278:AH278"/>
    <mergeCell ref="AI278:AJ278"/>
    <mergeCell ref="A279:N279"/>
    <mergeCell ref="P279:S279"/>
    <mergeCell ref="T279:U279"/>
    <mergeCell ref="V279:W279"/>
    <mergeCell ref="X279:Y279"/>
    <mergeCell ref="Z279:AA279"/>
    <mergeCell ref="AB279:AD279"/>
    <mergeCell ref="AE281:AF281"/>
    <mergeCell ref="AG281:AH281"/>
    <mergeCell ref="AI281:AJ281"/>
    <mergeCell ref="A282:N282"/>
    <mergeCell ref="P282:S282"/>
    <mergeCell ref="T282:U282"/>
    <mergeCell ref="V282:W282"/>
    <mergeCell ref="X282:Y282"/>
    <mergeCell ref="Z282:AA282"/>
    <mergeCell ref="AB282:AD282"/>
    <mergeCell ref="AE280:AF280"/>
    <mergeCell ref="AG280:AH280"/>
    <mergeCell ref="AI280:AJ280"/>
    <mergeCell ref="A281:N281"/>
    <mergeCell ref="P281:S281"/>
    <mergeCell ref="T281:U281"/>
    <mergeCell ref="V281:W281"/>
    <mergeCell ref="X281:Y281"/>
    <mergeCell ref="Z281:AA281"/>
    <mergeCell ref="AB281:AD281"/>
    <mergeCell ref="AE283:AF283"/>
    <mergeCell ref="AG283:AH283"/>
    <mergeCell ref="AI283:AJ283"/>
    <mergeCell ref="A284:N284"/>
    <mergeCell ref="P284:S284"/>
    <mergeCell ref="T284:U284"/>
    <mergeCell ref="V284:W284"/>
    <mergeCell ref="X284:Y284"/>
    <mergeCell ref="Z284:AA284"/>
    <mergeCell ref="AB284:AD284"/>
    <mergeCell ref="AE282:AF282"/>
    <mergeCell ref="AG282:AH282"/>
    <mergeCell ref="AI282:AJ282"/>
    <mergeCell ref="A283:N283"/>
    <mergeCell ref="P283:S283"/>
    <mergeCell ref="T283:U283"/>
    <mergeCell ref="V283:W283"/>
    <mergeCell ref="X283:Y283"/>
    <mergeCell ref="Z283:AA283"/>
    <mergeCell ref="AB283:AD283"/>
    <mergeCell ref="AE285:AF285"/>
    <mergeCell ref="AG285:AH285"/>
    <mergeCell ref="AI285:AJ285"/>
    <mergeCell ref="A286:N286"/>
    <mergeCell ref="P286:S286"/>
    <mergeCell ref="T286:U286"/>
    <mergeCell ref="V286:W286"/>
    <mergeCell ref="X286:Y286"/>
    <mergeCell ref="Z286:AA286"/>
    <mergeCell ref="AB286:AD286"/>
    <mergeCell ref="AE284:AF284"/>
    <mergeCell ref="AG284:AH284"/>
    <mergeCell ref="AI284:AJ284"/>
    <mergeCell ref="A285:N285"/>
    <mergeCell ref="P285:S285"/>
    <mergeCell ref="T285:U285"/>
    <mergeCell ref="V285:W285"/>
    <mergeCell ref="X285:Y285"/>
    <mergeCell ref="Z285:AA285"/>
    <mergeCell ref="AB285:AD285"/>
    <mergeCell ref="AE287:AF287"/>
    <mergeCell ref="AG287:AH287"/>
    <mergeCell ref="AI287:AJ287"/>
    <mergeCell ref="A288:N288"/>
    <mergeCell ref="P288:S288"/>
    <mergeCell ref="T288:U288"/>
    <mergeCell ref="V288:W288"/>
    <mergeCell ref="X288:Y288"/>
    <mergeCell ref="Z288:AA288"/>
    <mergeCell ref="AB288:AD288"/>
    <mergeCell ref="AE286:AF286"/>
    <mergeCell ref="AG286:AH286"/>
    <mergeCell ref="AI286:AJ286"/>
    <mergeCell ref="A287:N287"/>
    <mergeCell ref="P287:S287"/>
    <mergeCell ref="T287:U287"/>
    <mergeCell ref="V287:W287"/>
    <mergeCell ref="X287:Y287"/>
    <mergeCell ref="Z287:AA287"/>
    <mergeCell ref="AB287:AD287"/>
    <mergeCell ref="AE289:AF289"/>
    <mergeCell ref="AG289:AH289"/>
    <mergeCell ref="AI289:AJ289"/>
    <mergeCell ref="A290:N290"/>
    <mergeCell ref="P290:S290"/>
    <mergeCell ref="T290:U290"/>
    <mergeCell ref="V290:W290"/>
    <mergeCell ref="X290:Y290"/>
    <mergeCell ref="Z290:AA290"/>
    <mergeCell ref="AB290:AD290"/>
    <mergeCell ref="AE288:AF288"/>
    <mergeCell ref="AG288:AH288"/>
    <mergeCell ref="AI288:AJ288"/>
    <mergeCell ref="A289:N289"/>
    <mergeCell ref="P289:S289"/>
    <mergeCell ref="T289:U289"/>
    <mergeCell ref="V289:W289"/>
    <mergeCell ref="X289:Y289"/>
    <mergeCell ref="Z289:AA289"/>
    <mergeCell ref="AB289:AD289"/>
    <mergeCell ref="AE291:AF291"/>
    <mergeCell ref="AG291:AH291"/>
    <mergeCell ref="AI291:AJ291"/>
    <mergeCell ref="A292:N292"/>
    <mergeCell ref="P292:S292"/>
    <mergeCell ref="T292:U292"/>
    <mergeCell ref="V292:W292"/>
    <mergeCell ref="X292:Y292"/>
    <mergeCell ref="Z292:AA292"/>
    <mergeCell ref="AB292:AD292"/>
    <mergeCell ref="AE290:AF290"/>
    <mergeCell ref="AG290:AH290"/>
    <mergeCell ref="AI290:AJ290"/>
    <mergeCell ref="A291:N291"/>
    <mergeCell ref="P291:S291"/>
    <mergeCell ref="T291:U291"/>
    <mergeCell ref="V291:W291"/>
    <mergeCell ref="X291:Y291"/>
    <mergeCell ref="Z291:AA291"/>
    <mergeCell ref="AB291:AD291"/>
    <mergeCell ref="AE293:AF293"/>
    <mergeCell ref="AG293:AH293"/>
    <mergeCell ref="AI293:AJ293"/>
    <mergeCell ref="A294:N294"/>
    <mergeCell ref="P294:S294"/>
    <mergeCell ref="T294:U294"/>
    <mergeCell ref="V294:W294"/>
    <mergeCell ref="X294:Y294"/>
    <mergeCell ref="Z294:AA294"/>
    <mergeCell ref="AB294:AD294"/>
    <mergeCell ref="AE292:AF292"/>
    <mergeCell ref="AG292:AH292"/>
    <mergeCell ref="AI292:AJ292"/>
    <mergeCell ref="A293:N293"/>
    <mergeCell ref="P293:S293"/>
    <mergeCell ref="T293:U293"/>
    <mergeCell ref="V293:W293"/>
    <mergeCell ref="X293:Y293"/>
    <mergeCell ref="Z293:AA293"/>
    <mergeCell ref="AB293:AD293"/>
    <mergeCell ref="AE295:AF295"/>
    <mergeCell ref="AG295:AH295"/>
    <mergeCell ref="AI295:AJ295"/>
    <mergeCell ref="A296:N296"/>
    <mergeCell ref="P296:S296"/>
    <mergeCell ref="T296:U296"/>
    <mergeCell ref="V296:W296"/>
    <mergeCell ref="X296:Y296"/>
    <mergeCell ref="Z296:AA296"/>
    <mergeCell ref="AB296:AD296"/>
    <mergeCell ref="AE294:AF294"/>
    <mergeCell ref="AG294:AH294"/>
    <mergeCell ref="AI294:AJ294"/>
    <mergeCell ref="A295:N295"/>
    <mergeCell ref="P295:S295"/>
    <mergeCell ref="T295:U295"/>
    <mergeCell ref="V295:W295"/>
    <mergeCell ref="X295:Y295"/>
    <mergeCell ref="Z295:AA295"/>
    <mergeCell ref="AB295:AD295"/>
    <mergeCell ref="AE297:AF297"/>
    <mergeCell ref="AG297:AH297"/>
    <mergeCell ref="AI297:AJ297"/>
    <mergeCell ref="A298:N298"/>
    <mergeCell ref="P298:S298"/>
    <mergeCell ref="T298:U298"/>
    <mergeCell ref="V298:W298"/>
    <mergeCell ref="X298:Y298"/>
    <mergeCell ref="Z298:AA298"/>
    <mergeCell ref="AB298:AD298"/>
    <mergeCell ref="AE296:AF296"/>
    <mergeCell ref="AG296:AH296"/>
    <mergeCell ref="AI296:AJ296"/>
    <mergeCell ref="A297:N297"/>
    <mergeCell ref="P297:S297"/>
    <mergeCell ref="T297:U297"/>
    <mergeCell ref="V297:W297"/>
    <mergeCell ref="X297:Y297"/>
    <mergeCell ref="Z297:AA297"/>
    <mergeCell ref="AB297:AD297"/>
    <mergeCell ref="AE299:AF299"/>
    <mergeCell ref="AG299:AH299"/>
    <mergeCell ref="AI299:AJ299"/>
    <mergeCell ref="A300:N300"/>
    <mergeCell ref="P300:S300"/>
    <mergeCell ref="T300:U300"/>
    <mergeCell ref="V300:W300"/>
    <mergeCell ref="X300:Y300"/>
    <mergeCell ref="Z300:AA300"/>
    <mergeCell ref="AB300:AD300"/>
    <mergeCell ref="AE298:AF298"/>
    <mergeCell ref="AG298:AH298"/>
    <mergeCell ref="AI298:AJ298"/>
    <mergeCell ref="A299:N299"/>
    <mergeCell ref="P299:S299"/>
    <mergeCell ref="T299:U299"/>
    <mergeCell ref="V299:W299"/>
    <mergeCell ref="X299:Y299"/>
    <mergeCell ref="Z299:AA299"/>
    <mergeCell ref="AB299:AD299"/>
    <mergeCell ref="AE301:AF301"/>
    <mergeCell ref="AG301:AH301"/>
    <mergeCell ref="AI301:AJ301"/>
    <mergeCell ref="A302:N302"/>
    <mergeCell ref="P302:S302"/>
    <mergeCell ref="T302:U302"/>
    <mergeCell ref="V302:W302"/>
    <mergeCell ref="X302:Y302"/>
    <mergeCell ref="Z302:AA302"/>
    <mergeCell ref="AB302:AD302"/>
    <mergeCell ref="AE300:AF300"/>
    <mergeCell ref="AG300:AH300"/>
    <mergeCell ref="AI300:AJ300"/>
    <mergeCell ref="A301:N301"/>
    <mergeCell ref="P301:S301"/>
    <mergeCell ref="T301:U301"/>
    <mergeCell ref="V301:W301"/>
    <mergeCell ref="X301:Y301"/>
    <mergeCell ref="Z301:AA301"/>
    <mergeCell ref="AB301:AD301"/>
    <mergeCell ref="AE303:AF303"/>
    <mergeCell ref="AG303:AH303"/>
    <mergeCell ref="AI303:AJ303"/>
    <mergeCell ref="A304:N304"/>
    <mergeCell ref="P304:S304"/>
    <mergeCell ref="T304:U304"/>
    <mergeCell ref="V304:W304"/>
    <mergeCell ref="X304:Y304"/>
    <mergeCell ref="Z304:AA304"/>
    <mergeCell ref="AB304:AD304"/>
    <mergeCell ref="AE302:AF302"/>
    <mergeCell ref="AG302:AH302"/>
    <mergeCell ref="AI302:AJ302"/>
    <mergeCell ref="A303:N303"/>
    <mergeCell ref="P303:S303"/>
    <mergeCell ref="T303:U303"/>
    <mergeCell ref="V303:W303"/>
    <mergeCell ref="X303:Y303"/>
    <mergeCell ref="Z303:AA303"/>
    <mergeCell ref="AB303:AD303"/>
    <mergeCell ref="AE305:AF305"/>
    <mergeCell ref="AG305:AH305"/>
    <mergeCell ref="AI305:AJ305"/>
    <mergeCell ref="A306:N306"/>
    <mergeCell ref="P306:S306"/>
    <mergeCell ref="T306:U306"/>
    <mergeCell ref="V306:W306"/>
    <mergeCell ref="X306:Y306"/>
    <mergeCell ref="Z306:AA306"/>
    <mergeCell ref="AB306:AD306"/>
    <mergeCell ref="AE304:AF304"/>
    <mergeCell ref="AG304:AH304"/>
    <mergeCell ref="AI304:AJ304"/>
    <mergeCell ref="A305:N305"/>
    <mergeCell ref="P305:S305"/>
    <mergeCell ref="T305:U305"/>
    <mergeCell ref="V305:W305"/>
    <mergeCell ref="X305:Y305"/>
    <mergeCell ref="Z305:AA305"/>
    <mergeCell ref="AB305:AD305"/>
    <mergeCell ref="AE307:AF307"/>
    <mergeCell ref="AG307:AH307"/>
    <mergeCell ref="AI307:AJ307"/>
    <mergeCell ref="A308:N308"/>
    <mergeCell ref="P308:S308"/>
    <mergeCell ref="T308:U308"/>
    <mergeCell ref="V308:W308"/>
    <mergeCell ref="X308:Y308"/>
    <mergeCell ref="Z308:AA308"/>
    <mergeCell ref="AB308:AD308"/>
    <mergeCell ref="AE306:AF306"/>
    <mergeCell ref="AG306:AH306"/>
    <mergeCell ref="AI306:AJ306"/>
    <mergeCell ref="A307:N307"/>
    <mergeCell ref="P307:S307"/>
    <mergeCell ref="T307:U307"/>
    <mergeCell ref="V307:W307"/>
    <mergeCell ref="X307:Y307"/>
    <mergeCell ref="Z307:AA307"/>
    <mergeCell ref="AB307:AD307"/>
    <mergeCell ref="AE309:AF309"/>
    <mergeCell ref="AG309:AH309"/>
    <mergeCell ref="AI309:AJ309"/>
    <mergeCell ref="A310:N310"/>
    <mergeCell ref="P310:S310"/>
    <mergeCell ref="T310:U310"/>
    <mergeCell ref="V310:W310"/>
    <mergeCell ref="X310:Y310"/>
    <mergeCell ref="Z310:AA310"/>
    <mergeCell ref="AB310:AD310"/>
    <mergeCell ref="AE308:AF308"/>
    <mergeCell ref="AG308:AH308"/>
    <mergeCell ref="AI308:AJ308"/>
    <mergeCell ref="A309:N309"/>
    <mergeCell ref="P309:S309"/>
    <mergeCell ref="T309:U309"/>
    <mergeCell ref="V309:W309"/>
    <mergeCell ref="X309:Y309"/>
    <mergeCell ref="Z309:AA309"/>
    <mergeCell ref="AB309:AD309"/>
    <mergeCell ref="Z313:AA313"/>
    <mergeCell ref="AB313:AD313"/>
    <mergeCell ref="AE311:AF311"/>
    <mergeCell ref="AG311:AH311"/>
    <mergeCell ref="AI311:AJ311"/>
    <mergeCell ref="A312:N312"/>
    <mergeCell ref="P312:S312"/>
    <mergeCell ref="T312:U312"/>
    <mergeCell ref="V312:W312"/>
    <mergeCell ref="X312:Y312"/>
    <mergeCell ref="Z312:AA312"/>
    <mergeCell ref="AB312:AD312"/>
    <mergeCell ref="AE310:AF310"/>
    <mergeCell ref="AG310:AH310"/>
    <mergeCell ref="AI310:AJ310"/>
    <mergeCell ref="A311:N311"/>
    <mergeCell ref="P311:S311"/>
    <mergeCell ref="T311:U311"/>
    <mergeCell ref="V311:W311"/>
    <mergeCell ref="X311:Y311"/>
    <mergeCell ref="Z311:AA311"/>
    <mergeCell ref="AB311:AD311"/>
    <mergeCell ref="AE315:AF315"/>
    <mergeCell ref="AG315:AH315"/>
    <mergeCell ref="AI315:AJ315"/>
    <mergeCell ref="AK8:AL8"/>
    <mergeCell ref="AE314:AF314"/>
    <mergeCell ref="AG314:AH314"/>
    <mergeCell ref="AI314:AJ314"/>
    <mergeCell ref="A315:N315"/>
    <mergeCell ref="P315:S315"/>
    <mergeCell ref="T315:U315"/>
    <mergeCell ref="V315:W315"/>
    <mergeCell ref="X315:Y315"/>
    <mergeCell ref="Z315:AA315"/>
    <mergeCell ref="AB315:AD315"/>
    <mergeCell ref="AE313:AF313"/>
    <mergeCell ref="AG313:AH313"/>
    <mergeCell ref="AI313:AJ313"/>
    <mergeCell ref="A314:N314"/>
    <mergeCell ref="P314:S314"/>
    <mergeCell ref="T314:U314"/>
    <mergeCell ref="V314:W314"/>
    <mergeCell ref="X314:Y314"/>
    <mergeCell ref="Z314:AA314"/>
    <mergeCell ref="AB314:AD314"/>
    <mergeCell ref="AE312:AF312"/>
    <mergeCell ref="AG312:AH312"/>
    <mergeCell ref="AI312:AJ312"/>
    <mergeCell ref="A313:N313"/>
    <mergeCell ref="P313:S313"/>
    <mergeCell ref="T313:U313"/>
    <mergeCell ref="V313:W313"/>
    <mergeCell ref="X313:Y313"/>
    <mergeCell ref="AZ8:BA8"/>
    <mergeCell ref="BB8:BC8"/>
    <mergeCell ref="AK9:AL9"/>
    <mergeCell ref="AM9:AO9"/>
    <mergeCell ref="AP9:AQ9"/>
    <mergeCell ref="AR9:AS9"/>
    <mergeCell ref="AT9:AU9"/>
    <mergeCell ref="AV9:AW9"/>
    <mergeCell ref="AX9:AY9"/>
    <mergeCell ref="AZ9:BA9"/>
    <mergeCell ref="AM8:AO8"/>
    <mergeCell ref="AP8:AQ8"/>
    <mergeCell ref="AR8:AS8"/>
    <mergeCell ref="AT8:AU8"/>
    <mergeCell ref="AV8:AW8"/>
    <mergeCell ref="AX8:AY8"/>
    <mergeCell ref="BD5:BE7"/>
    <mergeCell ref="BB5:BC7"/>
    <mergeCell ref="AZ5:BA7"/>
    <mergeCell ref="AX5:AY7"/>
    <mergeCell ref="AX11:AY11"/>
    <mergeCell ref="AZ11:BA11"/>
    <mergeCell ref="BB11:BC11"/>
    <mergeCell ref="AK12:AL12"/>
    <mergeCell ref="AM12:AO12"/>
    <mergeCell ref="AP12:AQ12"/>
    <mergeCell ref="AR12:AS12"/>
    <mergeCell ref="AT12:AU12"/>
    <mergeCell ref="AV12:AW12"/>
    <mergeCell ref="AX12:AY12"/>
    <mergeCell ref="AK11:AL11"/>
    <mergeCell ref="AM11:AO11"/>
    <mergeCell ref="AP11:AQ11"/>
    <mergeCell ref="AR11:AS11"/>
    <mergeCell ref="AT11:AU11"/>
    <mergeCell ref="AV11:AW11"/>
    <mergeCell ref="BB9:BC9"/>
    <mergeCell ref="AK10:AL10"/>
    <mergeCell ref="AM10:AO10"/>
    <mergeCell ref="AP10:AQ10"/>
    <mergeCell ref="AR10:AS10"/>
    <mergeCell ref="AT10:AU10"/>
    <mergeCell ref="AV10:AW10"/>
    <mergeCell ref="AX10:AY10"/>
    <mergeCell ref="AZ10:BA10"/>
    <mergeCell ref="BB10:BC10"/>
    <mergeCell ref="BB13:BC13"/>
    <mergeCell ref="AK14:AL14"/>
    <mergeCell ref="AM14:AO14"/>
    <mergeCell ref="AP14:AQ14"/>
    <mergeCell ref="AR14:AS14"/>
    <mergeCell ref="AT14:AU14"/>
    <mergeCell ref="AV14:AW14"/>
    <mergeCell ref="AX14:AY14"/>
    <mergeCell ref="AZ14:BA14"/>
    <mergeCell ref="BB14:BC14"/>
    <mergeCell ref="AZ12:BA12"/>
    <mergeCell ref="BB12:BC12"/>
    <mergeCell ref="AK13:AL13"/>
    <mergeCell ref="AM13:AO13"/>
    <mergeCell ref="AP13:AQ13"/>
    <mergeCell ref="AR13:AS13"/>
    <mergeCell ref="AT13:AU13"/>
    <mergeCell ref="AV13:AW13"/>
    <mergeCell ref="AX13:AY13"/>
    <mergeCell ref="AZ13:BA13"/>
    <mergeCell ref="AZ16:BA16"/>
    <mergeCell ref="BB16:BC16"/>
    <mergeCell ref="AK17:AL17"/>
    <mergeCell ref="AM17:AO17"/>
    <mergeCell ref="AP17:AQ17"/>
    <mergeCell ref="AR17:AS17"/>
    <mergeCell ref="AT17:AU17"/>
    <mergeCell ref="AV17:AW17"/>
    <mergeCell ref="AX17:AY17"/>
    <mergeCell ref="AZ17:BA17"/>
    <mergeCell ref="AX15:AY15"/>
    <mergeCell ref="AZ15:BA15"/>
    <mergeCell ref="BB15:BC15"/>
    <mergeCell ref="AK16:AL16"/>
    <mergeCell ref="AM16:AO16"/>
    <mergeCell ref="AP16:AQ16"/>
    <mergeCell ref="AR16:AS16"/>
    <mergeCell ref="AT16:AU16"/>
    <mergeCell ref="AV16:AW16"/>
    <mergeCell ref="AX16:AY16"/>
    <mergeCell ref="AK15:AL15"/>
    <mergeCell ref="AM15:AO15"/>
    <mergeCell ref="AP15:AQ15"/>
    <mergeCell ref="AR15:AS15"/>
    <mergeCell ref="AT15:AU15"/>
    <mergeCell ref="AV15:AW15"/>
    <mergeCell ref="AX19:AY19"/>
    <mergeCell ref="AZ19:BA19"/>
    <mergeCell ref="BB19:BC19"/>
    <mergeCell ref="AK20:AL20"/>
    <mergeCell ref="AM20:AO20"/>
    <mergeCell ref="AP20:AQ20"/>
    <mergeCell ref="AR20:AS20"/>
    <mergeCell ref="AT20:AU20"/>
    <mergeCell ref="AV20:AW20"/>
    <mergeCell ref="AX20:AY20"/>
    <mergeCell ref="AK19:AL19"/>
    <mergeCell ref="AM19:AO19"/>
    <mergeCell ref="AP19:AQ19"/>
    <mergeCell ref="AR19:AS19"/>
    <mergeCell ref="AT19:AU19"/>
    <mergeCell ref="AV19:AW19"/>
    <mergeCell ref="BB17:BC17"/>
    <mergeCell ref="AK18:AL18"/>
    <mergeCell ref="AM18:AO18"/>
    <mergeCell ref="AP18:AQ18"/>
    <mergeCell ref="AR18:AS18"/>
    <mergeCell ref="AT18:AU18"/>
    <mergeCell ref="AV18:AW18"/>
    <mergeCell ref="AX18:AY18"/>
    <mergeCell ref="AZ18:BA18"/>
    <mergeCell ref="BB18:BC18"/>
    <mergeCell ref="BB21:BC21"/>
    <mergeCell ref="AK22:AL22"/>
    <mergeCell ref="AM22:AO22"/>
    <mergeCell ref="AP22:AQ22"/>
    <mergeCell ref="AR22:AS22"/>
    <mergeCell ref="AT22:AU22"/>
    <mergeCell ref="AV22:AW22"/>
    <mergeCell ref="AX22:AY22"/>
    <mergeCell ref="AZ22:BA22"/>
    <mergeCell ref="BB22:BC22"/>
    <mergeCell ref="AZ20:BA20"/>
    <mergeCell ref="BB20:BC20"/>
    <mergeCell ref="AK21:AL21"/>
    <mergeCell ref="AM21:AO21"/>
    <mergeCell ref="AP21:AQ21"/>
    <mergeCell ref="AR21:AS21"/>
    <mergeCell ref="AT21:AU21"/>
    <mergeCell ref="AV21:AW21"/>
    <mergeCell ref="AX21:AY21"/>
    <mergeCell ref="AZ21:BA21"/>
    <mergeCell ref="AZ24:BA24"/>
    <mergeCell ref="BB24:BC24"/>
    <mergeCell ref="AK25:AL25"/>
    <mergeCell ref="AM25:AO25"/>
    <mergeCell ref="AP25:AQ25"/>
    <mergeCell ref="AR25:AS25"/>
    <mergeCell ref="AT25:AU25"/>
    <mergeCell ref="AV25:AW25"/>
    <mergeCell ref="AX25:AY25"/>
    <mergeCell ref="AZ25:BA25"/>
    <mergeCell ref="AX23:AY23"/>
    <mergeCell ref="AZ23:BA23"/>
    <mergeCell ref="BB23:BC23"/>
    <mergeCell ref="AK24:AL24"/>
    <mergeCell ref="AM24:AO24"/>
    <mergeCell ref="AP24:AQ24"/>
    <mergeCell ref="AR24:AS24"/>
    <mergeCell ref="AT24:AU24"/>
    <mergeCell ref="AV24:AW24"/>
    <mergeCell ref="AX24:AY24"/>
    <mergeCell ref="AK23:AL23"/>
    <mergeCell ref="AM23:AO23"/>
    <mergeCell ref="AP23:AQ23"/>
    <mergeCell ref="AR23:AS23"/>
    <mergeCell ref="AT23:AU23"/>
    <mergeCell ref="AV23:AW23"/>
    <mergeCell ref="AX27:AY27"/>
    <mergeCell ref="AZ27:BA27"/>
    <mergeCell ref="BB27:BC27"/>
    <mergeCell ref="AK28:AL28"/>
    <mergeCell ref="AM28:AO28"/>
    <mergeCell ref="AP28:AQ28"/>
    <mergeCell ref="AR28:AS28"/>
    <mergeCell ref="AT28:AU28"/>
    <mergeCell ref="AV28:AW28"/>
    <mergeCell ref="AX28:AY28"/>
    <mergeCell ref="AK27:AL27"/>
    <mergeCell ref="AM27:AO27"/>
    <mergeCell ref="AP27:AQ27"/>
    <mergeCell ref="AR27:AS27"/>
    <mergeCell ref="AT27:AU27"/>
    <mergeCell ref="AV27:AW27"/>
    <mergeCell ref="BB25:BC25"/>
    <mergeCell ref="AK26:AL26"/>
    <mergeCell ref="AM26:AO26"/>
    <mergeCell ref="AP26:AQ26"/>
    <mergeCell ref="AR26:AS26"/>
    <mergeCell ref="AT26:AU26"/>
    <mergeCell ref="AV26:AW26"/>
    <mergeCell ref="AX26:AY26"/>
    <mergeCell ref="AZ26:BA26"/>
    <mergeCell ref="BB26:BC26"/>
    <mergeCell ref="BB29:BC29"/>
    <mergeCell ref="AK30:AL30"/>
    <mergeCell ref="AM30:AO30"/>
    <mergeCell ref="AP30:AQ30"/>
    <mergeCell ref="AR30:AS30"/>
    <mergeCell ref="AT30:AU30"/>
    <mergeCell ref="AV30:AW30"/>
    <mergeCell ref="AX30:AY30"/>
    <mergeCell ref="AZ30:BA30"/>
    <mergeCell ref="BB30:BC30"/>
    <mergeCell ref="AZ28:BA28"/>
    <mergeCell ref="BB28:BC28"/>
    <mergeCell ref="AK29:AL29"/>
    <mergeCell ref="AM29:AO29"/>
    <mergeCell ref="AP29:AQ29"/>
    <mergeCell ref="AR29:AS29"/>
    <mergeCell ref="AT29:AU29"/>
    <mergeCell ref="AV29:AW29"/>
    <mergeCell ref="AX29:AY29"/>
    <mergeCell ref="AZ29:BA29"/>
    <mergeCell ref="AZ32:BA32"/>
    <mergeCell ref="BB32:BC32"/>
    <mergeCell ref="AK33:AL33"/>
    <mergeCell ref="AM33:AO33"/>
    <mergeCell ref="AP33:AQ33"/>
    <mergeCell ref="AR33:AS33"/>
    <mergeCell ref="AT33:AU33"/>
    <mergeCell ref="AV33:AW33"/>
    <mergeCell ref="AX33:AY33"/>
    <mergeCell ref="AZ33:BA33"/>
    <mergeCell ref="AX31:AY31"/>
    <mergeCell ref="AZ31:BA31"/>
    <mergeCell ref="BB31:BC31"/>
    <mergeCell ref="AK32:AL32"/>
    <mergeCell ref="AM32:AO32"/>
    <mergeCell ref="AP32:AQ32"/>
    <mergeCell ref="AR32:AS32"/>
    <mergeCell ref="AT32:AU32"/>
    <mergeCell ref="AV32:AW32"/>
    <mergeCell ref="AX32:AY32"/>
    <mergeCell ref="AK31:AL31"/>
    <mergeCell ref="AM31:AO31"/>
    <mergeCell ref="AP31:AQ31"/>
    <mergeCell ref="AR31:AS31"/>
    <mergeCell ref="AT31:AU31"/>
    <mergeCell ref="AV31:AW31"/>
    <mergeCell ref="AX35:AY35"/>
    <mergeCell ref="AZ35:BA35"/>
    <mergeCell ref="BB35:BC35"/>
    <mergeCell ref="AK36:AL36"/>
    <mergeCell ref="AM36:AO36"/>
    <mergeCell ref="AP36:AQ36"/>
    <mergeCell ref="AR36:AS36"/>
    <mergeCell ref="AT36:AU36"/>
    <mergeCell ref="AV36:AW36"/>
    <mergeCell ref="AX36:AY36"/>
    <mergeCell ref="AK35:AL35"/>
    <mergeCell ref="AM35:AO35"/>
    <mergeCell ref="AP35:AQ35"/>
    <mergeCell ref="AR35:AS35"/>
    <mergeCell ref="AT35:AU35"/>
    <mergeCell ref="AV35:AW35"/>
    <mergeCell ref="BB33:BC33"/>
    <mergeCell ref="AK34:AL34"/>
    <mergeCell ref="AM34:AO34"/>
    <mergeCell ref="AP34:AQ34"/>
    <mergeCell ref="AR34:AS34"/>
    <mergeCell ref="AT34:AU34"/>
    <mergeCell ref="AV34:AW34"/>
    <mergeCell ref="AX34:AY34"/>
    <mergeCell ref="AZ34:BA34"/>
    <mergeCell ref="BB34:BC34"/>
    <mergeCell ref="BB37:BC37"/>
    <mergeCell ref="AK38:AL38"/>
    <mergeCell ref="AM38:AO38"/>
    <mergeCell ref="AP38:AQ38"/>
    <mergeCell ref="AR38:AS38"/>
    <mergeCell ref="AT38:AU38"/>
    <mergeCell ref="AV38:AW38"/>
    <mergeCell ref="AX38:AY38"/>
    <mergeCell ref="AZ38:BA38"/>
    <mergeCell ref="BB38:BC38"/>
    <mergeCell ref="AZ36:BA36"/>
    <mergeCell ref="BB36:BC36"/>
    <mergeCell ref="AK37:AL37"/>
    <mergeCell ref="AM37:AO37"/>
    <mergeCell ref="AP37:AQ37"/>
    <mergeCell ref="AR37:AS37"/>
    <mergeCell ref="AT37:AU37"/>
    <mergeCell ref="AV37:AW37"/>
    <mergeCell ref="AX37:AY37"/>
    <mergeCell ref="AZ37:BA37"/>
    <mergeCell ref="AZ40:BA40"/>
    <mergeCell ref="BB40:BC40"/>
    <mergeCell ref="AK41:AL41"/>
    <mergeCell ref="AM41:AO41"/>
    <mergeCell ref="AP41:AQ41"/>
    <mergeCell ref="AR41:AS41"/>
    <mergeCell ref="AT41:AU41"/>
    <mergeCell ref="AV41:AW41"/>
    <mergeCell ref="AX41:AY41"/>
    <mergeCell ref="AZ41:BA41"/>
    <mergeCell ref="AX39:AY39"/>
    <mergeCell ref="AZ39:BA39"/>
    <mergeCell ref="BB39:BC39"/>
    <mergeCell ref="AK40:AL40"/>
    <mergeCell ref="AM40:AO40"/>
    <mergeCell ref="AP40:AQ40"/>
    <mergeCell ref="AR40:AS40"/>
    <mergeCell ref="AT40:AU40"/>
    <mergeCell ref="AV40:AW40"/>
    <mergeCell ref="AX40:AY40"/>
    <mergeCell ref="AK39:AL39"/>
    <mergeCell ref="AM39:AO39"/>
    <mergeCell ref="AP39:AQ39"/>
    <mergeCell ref="AR39:AS39"/>
    <mergeCell ref="AT39:AU39"/>
    <mergeCell ref="AV39:AW39"/>
    <mergeCell ref="AX43:AY43"/>
    <mergeCell ref="AZ43:BA43"/>
    <mergeCell ref="BB43:BC43"/>
    <mergeCell ref="AK44:AL44"/>
    <mergeCell ref="AM44:AO44"/>
    <mergeCell ref="AP44:AQ44"/>
    <mergeCell ref="AR44:AS44"/>
    <mergeCell ref="AT44:AU44"/>
    <mergeCell ref="AV44:AW44"/>
    <mergeCell ref="AX44:AY44"/>
    <mergeCell ref="AK43:AL43"/>
    <mergeCell ref="AM43:AO43"/>
    <mergeCell ref="AP43:AQ43"/>
    <mergeCell ref="AR43:AS43"/>
    <mergeCell ref="AT43:AU43"/>
    <mergeCell ref="AV43:AW43"/>
    <mergeCell ref="BB41:BC41"/>
    <mergeCell ref="AK42:AL42"/>
    <mergeCell ref="AM42:AO42"/>
    <mergeCell ref="AP42:AQ42"/>
    <mergeCell ref="AR42:AS42"/>
    <mergeCell ref="AT42:AU42"/>
    <mergeCell ref="AV42:AW42"/>
    <mergeCell ref="AX42:AY42"/>
    <mergeCell ref="AZ42:BA42"/>
    <mergeCell ref="BB42:BC42"/>
    <mergeCell ref="BB45:BC45"/>
    <mergeCell ref="AK46:AL46"/>
    <mergeCell ref="AM46:AO46"/>
    <mergeCell ref="AP46:AQ46"/>
    <mergeCell ref="AR46:AS46"/>
    <mergeCell ref="AT46:AU46"/>
    <mergeCell ref="AV46:AW46"/>
    <mergeCell ref="AX46:AY46"/>
    <mergeCell ref="AZ46:BA46"/>
    <mergeCell ref="BB46:BC46"/>
    <mergeCell ref="AZ44:BA44"/>
    <mergeCell ref="BB44:BC44"/>
    <mergeCell ref="AK45:AL45"/>
    <mergeCell ref="AM45:AO45"/>
    <mergeCell ref="AP45:AQ45"/>
    <mergeCell ref="AR45:AS45"/>
    <mergeCell ref="AT45:AU45"/>
    <mergeCell ref="AV45:AW45"/>
    <mergeCell ref="AX45:AY45"/>
    <mergeCell ref="AZ45:BA45"/>
    <mergeCell ref="AZ48:BA48"/>
    <mergeCell ref="BB48:BC48"/>
    <mergeCell ref="AK49:AL49"/>
    <mergeCell ref="AM49:AO49"/>
    <mergeCell ref="AP49:AQ49"/>
    <mergeCell ref="AR49:AS49"/>
    <mergeCell ref="AT49:AU49"/>
    <mergeCell ref="AV49:AW49"/>
    <mergeCell ref="AX49:AY49"/>
    <mergeCell ref="AZ49:BA49"/>
    <mergeCell ref="AX47:AY47"/>
    <mergeCell ref="AZ47:BA47"/>
    <mergeCell ref="BB47:BC47"/>
    <mergeCell ref="AK48:AL48"/>
    <mergeCell ref="AM48:AO48"/>
    <mergeCell ref="AP48:AQ48"/>
    <mergeCell ref="AR48:AS48"/>
    <mergeCell ref="AT48:AU48"/>
    <mergeCell ref="AV48:AW48"/>
    <mergeCell ref="AX48:AY48"/>
    <mergeCell ref="AK47:AL47"/>
    <mergeCell ref="AM47:AO47"/>
    <mergeCell ref="AP47:AQ47"/>
    <mergeCell ref="AR47:AS47"/>
    <mergeCell ref="AT47:AU47"/>
    <mergeCell ref="AV47:AW47"/>
    <mergeCell ref="AX51:AY51"/>
    <mergeCell ref="AZ51:BA51"/>
    <mergeCell ref="BB51:BC51"/>
    <mergeCell ref="AK52:AL52"/>
    <mergeCell ref="AM52:AO52"/>
    <mergeCell ref="AP52:AQ52"/>
    <mergeCell ref="AR52:AS52"/>
    <mergeCell ref="AT52:AU52"/>
    <mergeCell ref="AV52:AW52"/>
    <mergeCell ref="AX52:AY52"/>
    <mergeCell ref="AK51:AL51"/>
    <mergeCell ref="AM51:AO51"/>
    <mergeCell ref="AP51:AQ51"/>
    <mergeCell ref="AR51:AS51"/>
    <mergeCell ref="AT51:AU51"/>
    <mergeCell ref="AV51:AW51"/>
    <mergeCell ref="BB49:BC49"/>
    <mergeCell ref="AK50:AL50"/>
    <mergeCell ref="AM50:AO50"/>
    <mergeCell ref="AP50:AQ50"/>
    <mergeCell ref="AR50:AS50"/>
    <mergeCell ref="AT50:AU50"/>
    <mergeCell ref="AV50:AW50"/>
    <mergeCell ref="AX50:AY50"/>
    <mergeCell ref="AZ50:BA50"/>
    <mergeCell ref="BB50:BC50"/>
    <mergeCell ref="BB53:BC53"/>
    <mergeCell ref="AK54:AL54"/>
    <mergeCell ref="AM54:AO54"/>
    <mergeCell ref="AP54:AQ54"/>
    <mergeCell ref="AR54:AS54"/>
    <mergeCell ref="AT54:AU54"/>
    <mergeCell ref="AV54:AW54"/>
    <mergeCell ref="AX54:AY54"/>
    <mergeCell ref="AZ54:BA54"/>
    <mergeCell ref="BB54:BC54"/>
    <mergeCell ref="AZ52:BA52"/>
    <mergeCell ref="BB52:BC52"/>
    <mergeCell ref="AK53:AL53"/>
    <mergeCell ref="AM53:AO53"/>
    <mergeCell ref="AP53:AQ53"/>
    <mergeCell ref="AR53:AS53"/>
    <mergeCell ref="AT53:AU53"/>
    <mergeCell ref="AV53:AW53"/>
    <mergeCell ref="AX53:AY53"/>
    <mergeCell ref="AZ53:BA53"/>
    <mergeCell ref="AZ56:BA56"/>
    <mergeCell ref="BB56:BC56"/>
    <mergeCell ref="AK57:AL57"/>
    <mergeCell ref="AM57:AO57"/>
    <mergeCell ref="AP57:AQ57"/>
    <mergeCell ref="AR57:AS57"/>
    <mergeCell ref="AT57:AU57"/>
    <mergeCell ref="AV57:AW57"/>
    <mergeCell ref="AX57:AY57"/>
    <mergeCell ref="AZ57:BA57"/>
    <mergeCell ref="AX55:AY55"/>
    <mergeCell ref="AZ55:BA55"/>
    <mergeCell ref="BB55:BC55"/>
    <mergeCell ref="AK56:AL56"/>
    <mergeCell ref="AM56:AO56"/>
    <mergeCell ref="AP56:AQ56"/>
    <mergeCell ref="AR56:AS56"/>
    <mergeCell ref="AT56:AU56"/>
    <mergeCell ref="AV56:AW56"/>
    <mergeCell ref="AX56:AY56"/>
    <mergeCell ref="AK55:AL55"/>
    <mergeCell ref="AM55:AO55"/>
    <mergeCell ref="AP55:AQ55"/>
    <mergeCell ref="AR55:AS55"/>
    <mergeCell ref="AT55:AU55"/>
    <mergeCell ref="AV55:AW55"/>
    <mergeCell ref="AX59:AY59"/>
    <mergeCell ref="AZ59:BA59"/>
    <mergeCell ref="BB59:BC59"/>
    <mergeCell ref="AK60:AL60"/>
    <mergeCell ref="AM60:AO60"/>
    <mergeCell ref="AP60:AQ60"/>
    <mergeCell ref="AR60:AS60"/>
    <mergeCell ref="AT60:AU60"/>
    <mergeCell ref="AV60:AW60"/>
    <mergeCell ref="AX60:AY60"/>
    <mergeCell ref="AK59:AL59"/>
    <mergeCell ref="AM59:AO59"/>
    <mergeCell ref="AP59:AQ59"/>
    <mergeCell ref="AR59:AS59"/>
    <mergeCell ref="AT59:AU59"/>
    <mergeCell ref="AV59:AW59"/>
    <mergeCell ref="BB57:BC57"/>
    <mergeCell ref="AK58:AL58"/>
    <mergeCell ref="AM58:AO58"/>
    <mergeCell ref="AP58:AQ58"/>
    <mergeCell ref="AR58:AS58"/>
    <mergeCell ref="AT58:AU58"/>
    <mergeCell ref="AV58:AW58"/>
    <mergeCell ref="AX58:AY58"/>
    <mergeCell ref="AZ58:BA58"/>
    <mergeCell ref="BB58:BC58"/>
    <mergeCell ref="BB61:BC61"/>
    <mergeCell ref="AK62:AL62"/>
    <mergeCell ref="AM62:AO62"/>
    <mergeCell ref="AP62:AQ62"/>
    <mergeCell ref="AR62:AS62"/>
    <mergeCell ref="AT62:AU62"/>
    <mergeCell ref="AV62:AW62"/>
    <mergeCell ref="AX62:AY62"/>
    <mergeCell ref="AZ62:BA62"/>
    <mergeCell ref="BB62:BC62"/>
    <mergeCell ref="AZ60:BA60"/>
    <mergeCell ref="BB60:BC60"/>
    <mergeCell ref="AK61:AL61"/>
    <mergeCell ref="AM61:AO61"/>
    <mergeCell ref="AP61:AQ61"/>
    <mergeCell ref="AR61:AS61"/>
    <mergeCell ref="AT61:AU61"/>
    <mergeCell ref="AV61:AW61"/>
    <mergeCell ref="AX61:AY61"/>
    <mergeCell ref="AZ61:BA61"/>
    <mergeCell ref="AZ64:BA64"/>
    <mergeCell ref="BB64:BC64"/>
    <mergeCell ref="AK65:AL65"/>
    <mergeCell ref="AM65:AO65"/>
    <mergeCell ref="AP65:AQ65"/>
    <mergeCell ref="AR65:AS65"/>
    <mergeCell ref="AT65:AU65"/>
    <mergeCell ref="AV65:AW65"/>
    <mergeCell ref="AX65:AY65"/>
    <mergeCell ref="AZ65:BA65"/>
    <mergeCell ref="AX63:AY63"/>
    <mergeCell ref="AZ63:BA63"/>
    <mergeCell ref="BB63:BC63"/>
    <mergeCell ref="AK64:AL64"/>
    <mergeCell ref="AM64:AO64"/>
    <mergeCell ref="AP64:AQ64"/>
    <mergeCell ref="AR64:AS64"/>
    <mergeCell ref="AT64:AU64"/>
    <mergeCell ref="AV64:AW64"/>
    <mergeCell ref="AX64:AY64"/>
    <mergeCell ref="AK63:AL63"/>
    <mergeCell ref="AM63:AO63"/>
    <mergeCell ref="AP63:AQ63"/>
    <mergeCell ref="AR63:AS63"/>
    <mergeCell ref="AT63:AU63"/>
    <mergeCell ref="AV63:AW63"/>
    <mergeCell ref="AX67:AY67"/>
    <mergeCell ref="AZ67:BA67"/>
    <mergeCell ref="BB67:BC67"/>
    <mergeCell ref="AK68:AL68"/>
    <mergeCell ref="AM68:AO68"/>
    <mergeCell ref="AP68:AQ68"/>
    <mergeCell ref="AR68:AS68"/>
    <mergeCell ref="AT68:AU68"/>
    <mergeCell ref="AV68:AW68"/>
    <mergeCell ref="AX68:AY68"/>
    <mergeCell ref="AK67:AL67"/>
    <mergeCell ref="AM67:AO67"/>
    <mergeCell ref="AP67:AQ67"/>
    <mergeCell ref="AR67:AS67"/>
    <mergeCell ref="AT67:AU67"/>
    <mergeCell ref="AV67:AW67"/>
    <mergeCell ref="BB65:BC65"/>
    <mergeCell ref="AK66:AL66"/>
    <mergeCell ref="AM66:AO66"/>
    <mergeCell ref="AP66:AQ66"/>
    <mergeCell ref="AR66:AS66"/>
    <mergeCell ref="AT66:AU66"/>
    <mergeCell ref="AV66:AW66"/>
    <mergeCell ref="AX66:AY66"/>
    <mergeCell ref="AZ66:BA66"/>
    <mergeCell ref="BB66:BC66"/>
    <mergeCell ref="BB69:BC69"/>
    <mergeCell ref="AK70:AL70"/>
    <mergeCell ref="AM70:AO70"/>
    <mergeCell ref="AP70:AQ70"/>
    <mergeCell ref="AR70:AS70"/>
    <mergeCell ref="AT70:AU70"/>
    <mergeCell ref="AV70:AW70"/>
    <mergeCell ref="AX70:AY70"/>
    <mergeCell ref="AZ70:BA70"/>
    <mergeCell ref="BB70:BC70"/>
    <mergeCell ref="AZ68:BA68"/>
    <mergeCell ref="BB68:BC68"/>
    <mergeCell ref="AK69:AL69"/>
    <mergeCell ref="AM69:AO69"/>
    <mergeCell ref="AP69:AQ69"/>
    <mergeCell ref="AR69:AS69"/>
    <mergeCell ref="AT69:AU69"/>
    <mergeCell ref="AV69:AW69"/>
    <mergeCell ref="AX69:AY69"/>
    <mergeCell ref="AZ69:BA69"/>
    <mergeCell ref="AZ72:BA72"/>
    <mergeCell ref="BB72:BC72"/>
    <mergeCell ref="AK73:AL73"/>
    <mergeCell ref="AM73:AO73"/>
    <mergeCell ref="AP73:AQ73"/>
    <mergeCell ref="AR73:AS73"/>
    <mergeCell ref="AT73:AU73"/>
    <mergeCell ref="AV73:AW73"/>
    <mergeCell ref="AX73:AY73"/>
    <mergeCell ref="AZ73:BA73"/>
    <mergeCell ref="AX71:AY71"/>
    <mergeCell ref="AZ71:BA71"/>
    <mergeCell ref="BB71:BC71"/>
    <mergeCell ref="AK72:AL72"/>
    <mergeCell ref="AM72:AO72"/>
    <mergeCell ref="AP72:AQ72"/>
    <mergeCell ref="AR72:AS72"/>
    <mergeCell ref="AT72:AU72"/>
    <mergeCell ref="AV72:AW72"/>
    <mergeCell ref="AX72:AY72"/>
    <mergeCell ref="AK71:AL71"/>
    <mergeCell ref="AM71:AO71"/>
    <mergeCell ref="AP71:AQ71"/>
    <mergeCell ref="AR71:AS71"/>
    <mergeCell ref="AT71:AU71"/>
    <mergeCell ref="AV71:AW71"/>
    <mergeCell ref="AX75:AY75"/>
    <mergeCell ref="AZ75:BA75"/>
    <mergeCell ref="BB75:BC75"/>
    <mergeCell ref="AK76:AL76"/>
    <mergeCell ref="AM76:AO76"/>
    <mergeCell ref="AP76:AQ76"/>
    <mergeCell ref="AR76:AS76"/>
    <mergeCell ref="AT76:AU76"/>
    <mergeCell ref="AV76:AW76"/>
    <mergeCell ref="AX76:AY76"/>
    <mergeCell ref="AK75:AL75"/>
    <mergeCell ref="AM75:AO75"/>
    <mergeCell ref="AP75:AQ75"/>
    <mergeCell ref="AR75:AS75"/>
    <mergeCell ref="AT75:AU75"/>
    <mergeCell ref="AV75:AW75"/>
    <mergeCell ref="BB73:BC73"/>
    <mergeCell ref="AK74:AL74"/>
    <mergeCell ref="AM74:AO74"/>
    <mergeCell ref="AP74:AQ74"/>
    <mergeCell ref="AR74:AS74"/>
    <mergeCell ref="AT74:AU74"/>
    <mergeCell ref="AV74:AW74"/>
    <mergeCell ref="AX74:AY74"/>
    <mergeCell ref="AZ74:BA74"/>
    <mergeCell ref="BB74:BC74"/>
    <mergeCell ref="BB77:BC77"/>
    <mergeCell ref="AK78:AL78"/>
    <mergeCell ref="AM78:AO78"/>
    <mergeCell ref="AP78:AQ78"/>
    <mergeCell ref="AR78:AS78"/>
    <mergeCell ref="AT78:AU78"/>
    <mergeCell ref="AV78:AW78"/>
    <mergeCell ref="AX78:AY78"/>
    <mergeCell ref="AZ78:BA78"/>
    <mergeCell ref="BB78:BC78"/>
    <mergeCell ref="AZ76:BA76"/>
    <mergeCell ref="BB76:BC76"/>
    <mergeCell ref="AK77:AL77"/>
    <mergeCell ref="AM77:AO77"/>
    <mergeCell ref="AP77:AQ77"/>
    <mergeCell ref="AR77:AS77"/>
    <mergeCell ref="AT77:AU77"/>
    <mergeCell ref="AV77:AW77"/>
    <mergeCell ref="AX77:AY77"/>
    <mergeCell ref="AZ77:BA77"/>
    <mergeCell ref="AZ80:BA80"/>
    <mergeCell ref="BB80:BC80"/>
    <mergeCell ref="AK81:AL81"/>
    <mergeCell ref="AM81:AO81"/>
    <mergeCell ref="AP81:AQ81"/>
    <mergeCell ref="AR81:AS81"/>
    <mergeCell ref="AT81:AU81"/>
    <mergeCell ref="AV81:AW81"/>
    <mergeCell ref="AX81:AY81"/>
    <mergeCell ref="AZ81:BA81"/>
    <mergeCell ref="AX79:AY79"/>
    <mergeCell ref="AZ79:BA79"/>
    <mergeCell ref="BB79:BC79"/>
    <mergeCell ref="AK80:AL80"/>
    <mergeCell ref="AM80:AO80"/>
    <mergeCell ref="AP80:AQ80"/>
    <mergeCell ref="AR80:AS80"/>
    <mergeCell ref="AT80:AU80"/>
    <mergeCell ref="AV80:AW80"/>
    <mergeCell ref="AX80:AY80"/>
    <mergeCell ref="AK79:AL79"/>
    <mergeCell ref="AM79:AO79"/>
    <mergeCell ref="AP79:AQ79"/>
    <mergeCell ref="AR79:AS79"/>
    <mergeCell ref="AT79:AU79"/>
    <mergeCell ref="AV79:AW79"/>
    <mergeCell ref="AX83:AY83"/>
    <mergeCell ref="AZ83:BA83"/>
    <mergeCell ref="BB83:BC83"/>
    <mergeCell ref="AK84:AL84"/>
    <mergeCell ref="AM84:AO84"/>
    <mergeCell ref="AP84:AQ84"/>
    <mergeCell ref="AR84:AS84"/>
    <mergeCell ref="AT84:AU84"/>
    <mergeCell ref="AV84:AW84"/>
    <mergeCell ref="AX84:AY84"/>
    <mergeCell ref="AK83:AL83"/>
    <mergeCell ref="AM83:AO83"/>
    <mergeCell ref="AP83:AQ83"/>
    <mergeCell ref="AR83:AS83"/>
    <mergeCell ref="AT83:AU83"/>
    <mergeCell ref="AV83:AW83"/>
    <mergeCell ref="BB81:BC81"/>
    <mergeCell ref="AK82:AL82"/>
    <mergeCell ref="AM82:AO82"/>
    <mergeCell ref="AP82:AQ82"/>
    <mergeCell ref="AR82:AS82"/>
    <mergeCell ref="AT82:AU82"/>
    <mergeCell ref="AV82:AW82"/>
    <mergeCell ref="AX82:AY82"/>
    <mergeCell ref="AZ82:BA82"/>
    <mergeCell ref="BB82:BC82"/>
    <mergeCell ref="BB85:BC85"/>
    <mergeCell ref="AK86:AL86"/>
    <mergeCell ref="AM86:AO86"/>
    <mergeCell ref="AP86:AQ86"/>
    <mergeCell ref="AR86:AS86"/>
    <mergeCell ref="AT86:AU86"/>
    <mergeCell ref="AV86:AW86"/>
    <mergeCell ref="AX86:AY86"/>
    <mergeCell ref="AZ86:BA86"/>
    <mergeCell ref="BB86:BC86"/>
    <mergeCell ref="AZ84:BA84"/>
    <mergeCell ref="BB84:BC84"/>
    <mergeCell ref="AK85:AL85"/>
    <mergeCell ref="AM85:AO85"/>
    <mergeCell ref="AP85:AQ85"/>
    <mergeCell ref="AR85:AS85"/>
    <mergeCell ref="AT85:AU85"/>
    <mergeCell ref="AV85:AW85"/>
    <mergeCell ref="AX85:AY85"/>
    <mergeCell ref="AZ85:BA85"/>
    <mergeCell ref="AZ88:BA88"/>
    <mergeCell ref="BB88:BC88"/>
    <mergeCell ref="AK89:AL89"/>
    <mergeCell ref="AM89:AO89"/>
    <mergeCell ref="AP89:AQ89"/>
    <mergeCell ref="AR89:AS89"/>
    <mergeCell ref="AT89:AU89"/>
    <mergeCell ref="AV89:AW89"/>
    <mergeCell ref="AX89:AY89"/>
    <mergeCell ref="AZ89:BA89"/>
    <mergeCell ref="AX87:AY87"/>
    <mergeCell ref="AZ87:BA87"/>
    <mergeCell ref="BB87:BC87"/>
    <mergeCell ref="AK88:AL88"/>
    <mergeCell ref="AM88:AO88"/>
    <mergeCell ref="AP88:AQ88"/>
    <mergeCell ref="AR88:AS88"/>
    <mergeCell ref="AT88:AU88"/>
    <mergeCell ref="AV88:AW88"/>
    <mergeCell ref="AX88:AY88"/>
    <mergeCell ref="AK87:AL87"/>
    <mergeCell ref="AM87:AO87"/>
    <mergeCell ref="AP87:AQ87"/>
    <mergeCell ref="AR87:AS87"/>
    <mergeCell ref="AT87:AU87"/>
    <mergeCell ref="AV87:AW87"/>
    <mergeCell ref="AX91:AY91"/>
    <mergeCell ref="AZ91:BA91"/>
    <mergeCell ref="BB91:BC91"/>
    <mergeCell ref="AK92:AL92"/>
    <mergeCell ref="AM92:AO92"/>
    <mergeCell ref="AP92:AQ92"/>
    <mergeCell ref="AR92:AS92"/>
    <mergeCell ref="AT92:AU92"/>
    <mergeCell ref="AV92:AW92"/>
    <mergeCell ref="AX92:AY92"/>
    <mergeCell ref="AK91:AL91"/>
    <mergeCell ref="AM91:AO91"/>
    <mergeCell ref="AP91:AQ91"/>
    <mergeCell ref="AR91:AS91"/>
    <mergeCell ref="AT91:AU91"/>
    <mergeCell ref="AV91:AW91"/>
    <mergeCell ref="BB89:BC89"/>
    <mergeCell ref="AK90:AL90"/>
    <mergeCell ref="AM90:AO90"/>
    <mergeCell ref="AP90:AQ90"/>
    <mergeCell ref="AR90:AS90"/>
    <mergeCell ref="AT90:AU90"/>
    <mergeCell ref="AV90:AW90"/>
    <mergeCell ref="AX90:AY90"/>
    <mergeCell ref="AZ90:BA90"/>
    <mergeCell ref="BB90:BC90"/>
    <mergeCell ref="BB93:BC93"/>
    <mergeCell ref="AK94:AL94"/>
    <mergeCell ref="AM94:AO94"/>
    <mergeCell ref="AP94:AQ94"/>
    <mergeCell ref="AR94:AS94"/>
    <mergeCell ref="AT94:AU94"/>
    <mergeCell ref="AV94:AW94"/>
    <mergeCell ref="AX94:AY94"/>
    <mergeCell ref="AZ94:BA94"/>
    <mergeCell ref="BB94:BC94"/>
    <mergeCell ref="AZ92:BA92"/>
    <mergeCell ref="BB92:BC92"/>
    <mergeCell ref="AK93:AL93"/>
    <mergeCell ref="AM93:AO93"/>
    <mergeCell ref="AP93:AQ93"/>
    <mergeCell ref="AR93:AS93"/>
    <mergeCell ref="AT93:AU93"/>
    <mergeCell ref="AV93:AW93"/>
    <mergeCell ref="AX93:AY93"/>
    <mergeCell ref="AZ93:BA93"/>
    <mergeCell ref="AZ96:BA96"/>
    <mergeCell ref="BB96:BC96"/>
    <mergeCell ref="AK97:AL97"/>
    <mergeCell ref="AM97:AO97"/>
    <mergeCell ref="AP97:AQ97"/>
    <mergeCell ref="AR97:AS97"/>
    <mergeCell ref="AT97:AU97"/>
    <mergeCell ref="AV97:AW97"/>
    <mergeCell ref="AX97:AY97"/>
    <mergeCell ref="AZ97:BA97"/>
    <mergeCell ref="AX95:AY95"/>
    <mergeCell ref="AZ95:BA95"/>
    <mergeCell ref="BB95:BC95"/>
    <mergeCell ref="AK96:AL96"/>
    <mergeCell ref="AM96:AO96"/>
    <mergeCell ref="AP96:AQ96"/>
    <mergeCell ref="AR96:AS96"/>
    <mergeCell ref="AT96:AU96"/>
    <mergeCell ref="AV96:AW96"/>
    <mergeCell ref="AX96:AY96"/>
    <mergeCell ref="AK95:AL95"/>
    <mergeCell ref="AM95:AO95"/>
    <mergeCell ref="AP95:AQ95"/>
    <mergeCell ref="AR95:AS95"/>
    <mergeCell ref="AT95:AU95"/>
    <mergeCell ref="AV95:AW95"/>
    <mergeCell ref="AX99:AY99"/>
    <mergeCell ref="AZ99:BA99"/>
    <mergeCell ref="BB99:BC99"/>
    <mergeCell ref="AK100:AL100"/>
    <mergeCell ref="AM100:AO100"/>
    <mergeCell ref="AP100:AQ100"/>
    <mergeCell ref="AR100:AS100"/>
    <mergeCell ref="AT100:AU100"/>
    <mergeCell ref="AV100:AW100"/>
    <mergeCell ref="AX100:AY100"/>
    <mergeCell ref="AK99:AL99"/>
    <mergeCell ref="AM99:AO99"/>
    <mergeCell ref="AP99:AQ99"/>
    <mergeCell ref="AR99:AS99"/>
    <mergeCell ref="AT99:AU99"/>
    <mergeCell ref="AV99:AW99"/>
    <mergeCell ref="BB97:BC97"/>
    <mergeCell ref="AK98:AL98"/>
    <mergeCell ref="AM98:AO98"/>
    <mergeCell ref="AP98:AQ98"/>
    <mergeCell ref="AR98:AS98"/>
    <mergeCell ref="AT98:AU98"/>
    <mergeCell ref="AV98:AW98"/>
    <mergeCell ref="AX98:AY98"/>
    <mergeCell ref="AZ98:BA98"/>
    <mergeCell ref="BB98:BC98"/>
    <mergeCell ref="BB101:BC101"/>
    <mergeCell ref="AK102:AL102"/>
    <mergeCell ref="AM102:AO102"/>
    <mergeCell ref="AP102:AQ102"/>
    <mergeCell ref="AR102:AS102"/>
    <mergeCell ref="AT102:AU102"/>
    <mergeCell ref="AV102:AW102"/>
    <mergeCell ref="AX102:AY102"/>
    <mergeCell ref="AZ102:BA102"/>
    <mergeCell ref="BB102:BC102"/>
    <mergeCell ref="AZ100:BA100"/>
    <mergeCell ref="BB100:BC100"/>
    <mergeCell ref="AK101:AL101"/>
    <mergeCell ref="AM101:AO101"/>
    <mergeCell ref="AP101:AQ101"/>
    <mergeCell ref="AR101:AS101"/>
    <mergeCell ref="AT101:AU101"/>
    <mergeCell ref="AV101:AW101"/>
    <mergeCell ref="AX101:AY101"/>
    <mergeCell ref="AZ101:BA101"/>
    <mergeCell ref="AZ104:BA104"/>
    <mergeCell ref="BB104:BC104"/>
    <mergeCell ref="AK105:AL105"/>
    <mergeCell ref="AM105:AO105"/>
    <mergeCell ref="AP105:AQ105"/>
    <mergeCell ref="AR105:AS105"/>
    <mergeCell ref="AT105:AU105"/>
    <mergeCell ref="AV105:AW105"/>
    <mergeCell ref="AX105:AY105"/>
    <mergeCell ref="AZ105:BA105"/>
    <mergeCell ref="AX103:AY103"/>
    <mergeCell ref="AZ103:BA103"/>
    <mergeCell ref="BB103:BC103"/>
    <mergeCell ref="AK104:AL104"/>
    <mergeCell ref="AM104:AO104"/>
    <mergeCell ref="AP104:AQ104"/>
    <mergeCell ref="AR104:AS104"/>
    <mergeCell ref="AT104:AU104"/>
    <mergeCell ref="AV104:AW104"/>
    <mergeCell ref="AX104:AY104"/>
    <mergeCell ref="AK103:AL103"/>
    <mergeCell ref="AM103:AO103"/>
    <mergeCell ref="AP103:AQ103"/>
    <mergeCell ref="AR103:AS103"/>
    <mergeCell ref="AT103:AU103"/>
    <mergeCell ref="AV103:AW103"/>
    <mergeCell ref="AX107:AY107"/>
    <mergeCell ref="AZ107:BA107"/>
    <mergeCell ref="BB107:BC107"/>
    <mergeCell ref="AK108:AL108"/>
    <mergeCell ref="AM108:AO108"/>
    <mergeCell ref="AP108:AQ108"/>
    <mergeCell ref="AR108:AS108"/>
    <mergeCell ref="AT108:AU108"/>
    <mergeCell ref="AV108:AW108"/>
    <mergeCell ref="AX108:AY108"/>
    <mergeCell ref="AK107:AL107"/>
    <mergeCell ref="AM107:AO107"/>
    <mergeCell ref="AP107:AQ107"/>
    <mergeCell ref="AR107:AS107"/>
    <mergeCell ref="AT107:AU107"/>
    <mergeCell ref="AV107:AW107"/>
    <mergeCell ref="BB105:BC105"/>
    <mergeCell ref="AK106:AL106"/>
    <mergeCell ref="AM106:AO106"/>
    <mergeCell ref="AP106:AQ106"/>
    <mergeCell ref="AR106:AS106"/>
    <mergeCell ref="AT106:AU106"/>
    <mergeCell ref="AV106:AW106"/>
    <mergeCell ref="AX106:AY106"/>
    <mergeCell ref="AZ106:BA106"/>
    <mergeCell ref="BB106:BC106"/>
    <mergeCell ref="BB109:BC109"/>
    <mergeCell ref="AK110:AL110"/>
    <mergeCell ref="AM110:AO110"/>
    <mergeCell ref="AP110:AQ110"/>
    <mergeCell ref="AR110:AS110"/>
    <mergeCell ref="AT110:AU110"/>
    <mergeCell ref="AV110:AW110"/>
    <mergeCell ref="AX110:AY110"/>
    <mergeCell ref="AZ110:BA110"/>
    <mergeCell ref="BB110:BC110"/>
    <mergeCell ref="AZ108:BA108"/>
    <mergeCell ref="BB108:BC108"/>
    <mergeCell ref="AK109:AL109"/>
    <mergeCell ref="AM109:AO109"/>
    <mergeCell ref="AP109:AQ109"/>
    <mergeCell ref="AR109:AS109"/>
    <mergeCell ref="AT109:AU109"/>
    <mergeCell ref="AV109:AW109"/>
    <mergeCell ref="AX109:AY109"/>
    <mergeCell ref="AZ109:BA109"/>
    <mergeCell ref="AZ112:BA112"/>
    <mergeCell ref="BB112:BC112"/>
    <mergeCell ref="AK113:AL113"/>
    <mergeCell ref="AM113:AO113"/>
    <mergeCell ref="AP113:AQ113"/>
    <mergeCell ref="AR113:AS113"/>
    <mergeCell ref="AT113:AU113"/>
    <mergeCell ref="AV113:AW113"/>
    <mergeCell ref="AX113:AY113"/>
    <mergeCell ref="AZ113:BA113"/>
    <mergeCell ref="AX111:AY111"/>
    <mergeCell ref="AZ111:BA111"/>
    <mergeCell ref="BB111:BC111"/>
    <mergeCell ref="AK112:AL112"/>
    <mergeCell ref="AM112:AO112"/>
    <mergeCell ref="AP112:AQ112"/>
    <mergeCell ref="AR112:AS112"/>
    <mergeCell ref="AT112:AU112"/>
    <mergeCell ref="AV112:AW112"/>
    <mergeCell ref="AX112:AY112"/>
    <mergeCell ref="AK111:AL111"/>
    <mergeCell ref="AM111:AO111"/>
    <mergeCell ref="AP111:AQ111"/>
    <mergeCell ref="AR111:AS111"/>
    <mergeCell ref="AT111:AU111"/>
    <mergeCell ref="AV111:AW111"/>
    <mergeCell ref="AX115:AY115"/>
    <mergeCell ref="AZ115:BA115"/>
    <mergeCell ref="BB115:BC115"/>
    <mergeCell ref="AK116:AL116"/>
    <mergeCell ref="AM116:AO116"/>
    <mergeCell ref="AP116:AQ116"/>
    <mergeCell ref="AR116:AS116"/>
    <mergeCell ref="AT116:AU116"/>
    <mergeCell ref="AV116:AW116"/>
    <mergeCell ref="AX116:AY116"/>
    <mergeCell ref="AK115:AL115"/>
    <mergeCell ref="AM115:AO115"/>
    <mergeCell ref="AP115:AQ115"/>
    <mergeCell ref="AR115:AS115"/>
    <mergeCell ref="AT115:AU115"/>
    <mergeCell ref="AV115:AW115"/>
    <mergeCell ref="BB113:BC113"/>
    <mergeCell ref="AK114:AL114"/>
    <mergeCell ref="AM114:AO114"/>
    <mergeCell ref="AP114:AQ114"/>
    <mergeCell ref="AR114:AS114"/>
    <mergeCell ref="AT114:AU114"/>
    <mergeCell ref="AV114:AW114"/>
    <mergeCell ref="AX114:AY114"/>
    <mergeCell ref="AZ114:BA114"/>
    <mergeCell ref="BB114:BC114"/>
    <mergeCell ref="BB117:BC117"/>
    <mergeCell ref="AK118:AL118"/>
    <mergeCell ref="AM118:AO118"/>
    <mergeCell ref="AP118:AQ118"/>
    <mergeCell ref="AR118:AS118"/>
    <mergeCell ref="AT118:AU118"/>
    <mergeCell ref="AV118:AW118"/>
    <mergeCell ref="AX118:AY118"/>
    <mergeCell ref="AZ118:BA118"/>
    <mergeCell ref="BB118:BC118"/>
    <mergeCell ref="AZ116:BA116"/>
    <mergeCell ref="BB116:BC116"/>
    <mergeCell ref="AK117:AL117"/>
    <mergeCell ref="AM117:AO117"/>
    <mergeCell ref="AP117:AQ117"/>
    <mergeCell ref="AR117:AS117"/>
    <mergeCell ref="AT117:AU117"/>
    <mergeCell ref="AV117:AW117"/>
    <mergeCell ref="AX117:AY117"/>
    <mergeCell ref="AZ117:BA117"/>
    <mergeCell ref="AZ120:BA120"/>
    <mergeCell ref="BB120:BC120"/>
    <mergeCell ref="AK121:AL121"/>
    <mergeCell ref="AM121:AO121"/>
    <mergeCell ref="AP121:AQ121"/>
    <mergeCell ref="AR121:AS121"/>
    <mergeCell ref="AT121:AU121"/>
    <mergeCell ref="AV121:AW121"/>
    <mergeCell ref="AX121:AY121"/>
    <mergeCell ref="AZ121:BA121"/>
    <mergeCell ref="AX119:AY119"/>
    <mergeCell ref="AZ119:BA119"/>
    <mergeCell ref="BB119:BC119"/>
    <mergeCell ref="AK120:AL120"/>
    <mergeCell ref="AM120:AO120"/>
    <mergeCell ref="AP120:AQ120"/>
    <mergeCell ref="AR120:AS120"/>
    <mergeCell ref="AT120:AU120"/>
    <mergeCell ref="AV120:AW120"/>
    <mergeCell ref="AX120:AY120"/>
    <mergeCell ref="AK119:AL119"/>
    <mergeCell ref="AM119:AO119"/>
    <mergeCell ref="AP119:AQ119"/>
    <mergeCell ref="AR119:AS119"/>
    <mergeCell ref="AT119:AU119"/>
    <mergeCell ref="AV119:AW119"/>
    <mergeCell ref="AX123:AY123"/>
    <mergeCell ref="AZ123:BA123"/>
    <mergeCell ref="BB123:BC123"/>
    <mergeCell ref="AK124:AL124"/>
    <mergeCell ref="AM124:AO124"/>
    <mergeCell ref="AP124:AQ124"/>
    <mergeCell ref="AR124:AS124"/>
    <mergeCell ref="AT124:AU124"/>
    <mergeCell ref="AV124:AW124"/>
    <mergeCell ref="AX124:AY124"/>
    <mergeCell ref="AK123:AL123"/>
    <mergeCell ref="AM123:AO123"/>
    <mergeCell ref="AP123:AQ123"/>
    <mergeCell ref="AR123:AS123"/>
    <mergeCell ref="AT123:AU123"/>
    <mergeCell ref="AV123:AW123"/>
    <mergeCell ref="BB121:BC121"/>
    <mergeCell ref="AK122:AL122"/>
    <mergeCell ref="AM122:AO122"/>
    <mergeCell ref="AP122:AQ122"/>
    <mergeCell ref="AR122:AS122"/>
    <mergeCell ref="AT122:AU122"/>
    <mergeCell ref="AV122:AW122"/>
    <mergeCell ref="AX122:AY122"/>
    <mergeCell ref="AZ122:BA122"/>
    <mergeCell ref="BB122:BC122"/>
    <mergeCell ref="BB125:BC125"/>
    <mergeCell ref="AK126:AL126"/>
    <mergeCell ref="AM126:AO126"/>
    <mergeCell ref="AP126:AQ126"/>
    <mergeCell ref="AR126:AS126"/>
    <mergeCell ref="AT126:AU126"/>
    <mergeCell ref="AV126:AW126"/>
    <mergeCell ref="AX126:AY126"/>
    <mergeCell ref="AZ126:BA126"/>
    <mergeCell ref="BB126:BC126"/>
    <mergeCell ref="AZ124:BA124"/>
    <mergeCell ref="BB124:BC124"/>
    <mergeCell ref="AK125:AL125"/>
    <mergeCell ref="AM125:AO125"/>
    <mergeCell ref="AP125:AQ125"/>
    <mergeCell ref="AR125:AS125"/>
    <mergeCell ref="AT125:AU125"/>
    <mergeCell ref="AV125:AW125"/>
    <mergeCell ref="AX125:AY125"/>
    <mergeCell ref="AZ125:BA125"/>
    <mergeCell ref="AZ128:BA128"/>
    <mergeCell ref="BB128:BC128"/>
    <mergeCell ref="AK129:AL129"/>
    <mergeCell ref="AM129:AO129"/>
    <mergeCell ref="AP129:AQ129"/>
    <mergeCell ref="AR129:AS129"/>
    <mergeCell ref="AT129:AU129"/>
    <mergeCell ref="AV129:AW129"/>
    <mergeCell ref="AX129:AY129"/>
    <mergeCell ref="AZ129:BA129"/>
    <mergeCell ref="AX127:AY127"/>
    <mergeCell ref="AZ127:BA127"/>
    <mergeCell ref="BB127:BC127"/>
    <mergeCell ref="AK128:AL128"/>
    <mergeCell ref="AM128:AO128"/>
    <mergeCell ref="AP128:AQ128"/>
    <mergeCell ref="AR128:AS128"/>
    <mergeCell ref="AT128:AU128"/>
    <mergeCell ref="AV128:AW128"/>
    <mergeCell ref="AX128:AY128"/>
    <mergeCell ref="AK127:AL127"/>
    <mergeCell ref="AM127:AO127"/>
    <mergeCell ref="AP127:AQ127"/>
    <mergeCell ref="AR127:AS127"/>
    <mergeCell ref="AT127:AU127"/>
    <mergeCell ref="AV127:AW127"/>
    <mergeCell ref="AX131:AY131"/>
    <mergeCell ref="AZ131:BA131"/>
    <mergeCell ref="BB131:BC131"/>
    <mergeCell ref="AK132:AL132"/>
    <mergeCell ref="AM132:AO132"/>
    <mergeCell ref="AP132:AQ132"/>
    <mergeCell ref="AR132:AS132"/>
    <mergeCell ref="AT132:AU132"/>
    <mergeCell ref="AV132:AW132"/>
    <mergeCell ref="AX132:AY132"/>
    <mergeCell ref="AK131:AL131"/>
    <mergeCell ref="AM131:AO131"/>
    <mergeCell ref="AP131:AQ131"/>
    <mergeCell ref="AR131:AS131"/>
    <mergeCell ref="AT131:AU131"/>
    <mergeCell ref="AV131:AW131"/>
    <mergeCell ref="BB129:BC129"/>
    <mergeCell ref="AK130:AL130"/>
    <mergeCell ref="AM130:AO130"/>
    <mergeCell ref="AP130:AQ130"/>
    <mergeCell ref="AR130:AS130"/>
    <mergeCell ref="AT130:AU130"/>
    <mergeCell ref="AV130:AW130"/>
    <mergeCell ref="AX130:AY130"/>
    <mergeCell ref="AZ130:BA130"/>
    <mergeCell ref="BB130:BC130"/>
    <mergeCell ref="BB133:BC133"/>
    <mergeCell ref="AK134:AL134"/>
    <mergeCell ref="AM134:AO134"/>
    <mergeCell ref="AP134:AQ134"/>
    <mergeCell ref="AR134:AS134"/>
    <mergeCell ref="AT134:AU134"/>
    <mergeCell ref="AV134:AW134"/>
    <mergeCell ref="AX134:AY134"/>
    <mergeCell ref="AZ134:BA134"/>
    <mergeCell ref="BB134:BC134"/>
    <mergeCell ref="AZ132:BA132"/>
    <mergeCell ref="BB132:BC132"/>
    <mergeCell ref="AK133:AL133"/>
    <mergeCell ref="AM133:AO133"/>
    <mergeCell ref="AP133:AQ133"/>
    <mergeCell ref="AR133:AS133"/>
    <mergeCell ref="AT133:AU133"/>
    <mergeCell ref="AV133:AW133"/>
    <mergeCell ref="AX133:AY133"/>
    <mergeCell ref="AZ133:BA133"/>
    <mergeCell ref="AZ136:BA136"/>
    <mergeCell ref="BB136:BC136"/>
    <mergeCell ref="AK137:AL137"/>
    <mergeCell ref="AM137:AO137"/>
    <mergeCell ref="AP137:AQ137"/>
    <mergeCell ref="AR137:AS137"/>
    <mergeCell ref="AT137:AU137"/>
    <mergeCell ref="AV137:AW137"/>
    <mergeCell ref="AX137:AY137"/>
    <mergeCell ref="AZ137:BA137"/>
    <mergeCell ref="AX135:AY135"/>
    <mergeCell ref="AZ135:BA135"/>
    <mergeCell ref="BB135:BC135"/>
    <mergeCell ref="AK136:AL136"/>
    <mergeCell ref="AM136:AO136"/>
    <mergeCell ref="AP136:AQ136"/>
    <mergeCell ref="AR136:AS136"/>
    <mergeCell ref="AT136:AU136"/>
    <mergeCell ref="AV136:AW136"/>
    <mergeCell ref="AX136:AY136"/>
    <mergeCell ref="AK135:AL135"/>
    <mergeCell ref="AM135:AO135"/>
    <mergeCell ref="AP135:AQ135"/>
    <mergeCell ref="AR135:AS135"/>
    <mergeCell ref="AT135:AU135"/>
    <mergeCell ref="AV135:AW135"/>
    <mergeCell ref="AX139:AY139"/>
    <mergeCell ref="AZ139:BA139"/>
    <mergeCell ref="BB139:BC139"/>
    <mergeCell ref="AK140:AL140"/>
    <mergeCell ref="AM140:AO140"/>
    <mergeCell ref="AP140:AQ140"/>
    <mergeCell ref="AR140:AS140"/>
    <mergeCell ref="AT140:AU140"/>
    <mergeCell ref="AV140:AW140"/>
    <mergeCell ref="AX140:AY140"/>
    <mergeCell ref="AK139:AL139"/>
    <mergeCell ref="AM139:AO139"/>
    <mergeCell ref="AP139:AQ139"/>
    <mergeCell ref="AR139:AS139"/>
    <mergeCell ref="AT139:AU139"/>
    <mergeCell ref="AV139:AW139"/>
    <mergeCell ref="BB137:BC137"/>
    <mergeCell ref="AK138:AL138"/>
    <mergeCell ref="AM138:AO138"/>
    <mergeCell ref="AP138:AQ138"/>
    <mergeCell ref="AR138:AS138"/>
    <mergeCell ref="AT138:AU138"/>
    <mergeCell ref="AV138:AW138"/>
    <mergeCell ref="AX138:AY138"/>
    <mergeCell ref="AZ138:BA138"/>
    <mergeCell ref="BB138:BC138"/>
    <mergeCell ref="BB141:BC141"/>
    <mergeCell ref="AK142:AL142"/>
    <mergeCell ref="AM142:AO142"/>
    <mergeCell ref="AP142:AQ142"/>
    <mergeCell ref="AR142:AS142"/>
    <mergeCell ref="AT142:AU142"/>
    <mergeCell ref="AV142:AW142"/>
    <mergeCell ref="AX142:AY142"/>
    <mergeCell ref="AZ142:BA142"/>
    <mergeCell ref="BB142:BC142"/>
    <mergeCell ref="AZ140:BA140"/>
    <mergeCell ref="BB140:BC140"/>
    <mergeCell ref="AK141:AL141"/>
    <mergeCell ref="AM141:AO141"/>
    <mergeCell ref="AP141:AQ141"/>
    <mergeCell ref="AR141:AS141"/>
    <mergeCell ref="AT141:AU141"/>
    <mergeCell ref="AV141:AW141"/>
    <mergeCell ref="AX141:AY141"/>
    <mergeCell ref="AZ141:BA141"/>
    <mergeCell ref="AZ144:BA144"/>
    <mergeCell ref="BB144:BC144"/>
    <mergeCell ref="AK145:AL145"/>
    <mergeCell ref="AM145:AO145"/>
    <mergeCell ref="AP145:AQ145"/>
    <mergeCell ref="AR145:AS145"/>
    <mergeCell ref="AT145:AU145"/>
    <mergeCell ref="AV145:AW145"/>
    <mergeCell ref="AX145:AY145"/>
    <mergeCell ref="AZ145:BA145"/>
    <mergeCell ref="AX143:AY143"/>
    <mergeCell ref="AZ143:BA143"/>
    <mergeCell ref="BB143:BC143"/>
    <mergeCell ref="AK144:AL144"/>
    <mergeCell ref="AM144:AO144"/>
    <mergeCell ref="AP144:AQ144"/>
    <mergeCell ref="AR144:AS144"/>
    <mergeCell ref="AT144:AU144"/>
    <mergeCell ref="AV144:AW144"/>
    <mergeCell ref="AX144:AY144"/>
    <mergeCell ref="AK143:AL143"/>
    <mergeCell ref="AM143:AO143"/>
    <mergeCell ref="AP143:AQ143"/>
    <mergeCell ref="AR143:AS143"/>
    <mergeCell ref="AT143:AU143"/>
    <mergeCell ref="AV143:AW143"/>
    <mergeCell ref="AX147:AY147"/>
    <mergeCell ref="AZ147:BA147"/>
    <mergeCell ref="BB147:BC147"/>
    <mergeCell ref="AK148:AL148"/>
    <mergeCell ref="AM148:AO148"/>
    <mergeCell ref="AP148:AQ148"/>
    <mergeCell ref="AR148:AS148"/>
    <mergeCell ref="AT148:AU148"/>
    <mergeCell ref="AV148:AW148"/>
    <mergeCell ref="AX148:AY148"/>
    <mergeCell ref="AK147:AL147"/>
    <mergeCell ref="AM147:AO147"/>
    <mergeCell ref="AP147:AQ147"/>
    <mergeCell ref="AR147:AS147"/>
    <mergeCell ref="AT147:AU147"/>
    <mergeCell ref="AV147:AW147"/>
    <mergeCell ref="BB145:BC145"/>
    <mergeCell ref="AK146:AL146"/>
    <mergeCell ref="AM146:AO146"/>
    <mergeCell ref="AP146:AQ146"/>
    <mergeCell ref="AR146:AS146"/>
    <mergeCell ref="AT146:AU146"/>
    <mergeCell ref="AV146:AW146"/>
    <mergeCell ref="AX146:AY146"/>
    <mergeCell ref="AZ146:BA146"/>
    <mergeCell ref="BB146:BC146"/>
    <mergeCell ref="BB149:BC149"/>
    <mergeCell ref="AK150:AL150"/>
    <mergeCell ref="AM150:AO150"/>
    <mergeCell ref="AP150:AQ150"/>
    <mergeCell ref="AR150:AS150"/>
    <mergeCell ref="AT150:AU150"/>
    <mergeCell ref="AV150:AW150"/>
    <mergeCell ref="AX150:AY150"/>
    <mergeCell ref="AZ150:BA150"/>
    <mergeCell ref="BB150:BC150"/>
    <mergeCell ref="AZ148:BA148"/>
    <mergeCell ref="BB148:BC148"/>
    <mergeCell ref="AK149:AL149"/>
    <mergeCell ref="AM149:AO149"/>
    <mergeCell ref="AP149:AQ149"/>
    <mergeCell ref="AR149:AS149"/>
    <mergeCell ref="AT149:AU149"/>
    <mergeCell ref="AV149:AW149"/>
    <mergeCell ref="AX149:AY149"/>
    <mergeCell ref="AZ149:BA149"/>
    <mergeCell ref="AZ152:BA152"/>
    <mergeCell ref="BB152:BC152"/>
    <mergeCell ref="AK153:AL153"/>
    <mergeCell ref="AM153:AO153"/>
    <mergeCell ref="AP153:AQ153"/>
    <mergeCell ref="AR153:AS153"/>
    <mergeCell ref="AT153:AU153"/>
    <mergeCell ref="AV153:AW153"/>
    <mergeCell ref="AX153:AY153"/>
    <mergeCell ref="AZ153:BA153"/>
    <mergeCell ref="AX151:AY151"/>
    <mergeCell ref="AZ151:BA151"/>
    <mergeCell ref="BB151:BC151"/>
    <mergeCell ref="AK152:AL152"/>
    <mergeCell ref="AM152:AO152"/>
    <mergeCell ref="AP152:AQ152"/>
    <mergeCell ref="AR152:AS152"/>
    <mergeCell ref="AT152:AU152"/>
    <mergeCell ref="AV152:AW152"/>
    <mergeCell ref="AX152:AY152"/>
    <mergeCell ref="AK151:AL151"/>
    <mergeCell ref="AM151:AO151"/>
    <mergeCell ref="AP151:AQ151"/>
    <mergeCell ref="AR151:AS151"/>
    <mergeCell ref="AT151:AU151"/>
    <mergeCell ref="AV151:AW151"/>
    <mergeCell ref="AX155:AY155"/>
    <mergeCell ref="AZ155:BA155"/>
    <mergeCell ref="BB155:BC155"/>
    <mergeCell ref="AK156:AL156"/>
    <mergeCell ref="AM156:AO156"/>
    <mergeCell ref="AP156:AQ156"/>
    <mergeCell ref="AR156:AS156"/>
    <mergeCell ref="AT156:AU156"/>
    <mergeCell ref="AV156:AW156"/>
    <mergeCell ref="AX156:AY156"/>
    <mergeCell ref="AK155:AL155"/>
    <mergeCell ref="AM155:AO155"/>
    <mergeCell ref="AP155:AQ155"/>
    <mergeCell ref="AR155:AS155"/>
    <mergeCell ref="AT155:AU155"/>
    <mergeCell ref="AV155:AW155"/>
    <mergeCell ref="BB153:BC153"/>
    <mergeCell ref="AK154:AL154"/>
    <mergeCell ref="AM154:AO154"/>
    <mergeCell ref="AP154:AQ154"/>
    <mergeCell ref="AR154:AS154"/>
    <mergeCell ref="AT154:AU154"/>
    <mergeCell ref="AV154:AW154"/>
    <mergeCell ref="AX154:AY154"/>
    <mergeCell ref="AZ154:BA154"/>
    <mergeCell ref="BB154:BC154"/>
    <mergeCell ref="BB157:BC157"/>
    <mergeCell ref="AK158:AL158"/>
    <mergeCell ref="AM158:AO158"/>
    <mergeCell ref="AP158:AQ158"/>
    <mergeCell ref="AR158:AS158"/>
    <mergeCell ref="AT158:AU158"/>
    <mergeCell ref="AV158:AW158"/>
    <mergeCell ref="AX158:AY158"/>
    <mergeCell ref="AZ158:BA158"/>
    <mergeCell ref="BB158:BC158"/>
    <mergeCell ref="AZ156:BA156"/>
    <mergeCell ref="BB156:BC156"/>
    <mergeCell ref="AK157:AL157"/>
    <mergeCell ref="AM157:AO157"/>
    <mergeCell ref="AP157:AQ157"/>
    <mergeCell ref="AR157:AS157"/>
    <mergeCell ref="AT157:AU157"/>
    <mergeCell ref="AV157:AW157"/>
    <mergeCell ref="AX157:AY157"/>
    <mergeCell ref="AZ157:BA157"/>
    <mergeCell ref="AZ160:BA160"/>
    <mergeCell ref="BB160:BC160"/>
    <mergeCell ref="AK161:AL161"/>
    <mergeCell ref="AM161:AO161"/>
    <mergeCell ref="AP161:AQ161"/>
    <mergeCell ref="AR161:AS161"/>
    <mergeCell ref="AT161:AU161"/>
    <mergeCell ref="AV161:AW161"/>
    <mergeCell ref="AX161:AY161"/>
    <mergeCell ref="AZ161:BA161"/>
    <mergeCell ref="AX159:AY159"/>
    <mergeCell ref="AZ159:BA159"/>
    <mergeCell ref="BB159:BC159"/>
    <mergeCell ref="AK160:AL160"/>
    <mergeCell ref="AM160:AO160"/>
    <mergeCell ref="AP160:AQ160"/>
    <mergeCell ref="AR160:AS160"/>
    <mergeCell ref="AT160:AU160"/>
    <mergeCell ref="AV160:AW160"/>
    <mergeCell ref="AX160:AY160"/>
    <mergeCell ref="AK159:AL159"/>
    <mergeCell ref="AM159:AO159"/>
    <mergeCell ref="AP159:AQ159"/>
    <mergeCell ref="AR159:AS159"/>
    <mergeCell ref="AT159:AU159"/>
    <mergeCell ref="AV159:AW159"/>
    <mergeCell ref="AX163:AY163"/>
    <mergeCell ref="AZ163:BA163"/>
    <mergeCell ref="BB163:BC163"/>
    <mergeCell ref="AK164:AL164"/>
    <mergeCell ref="AM164:AO164"/>
    <mergeCell ref="AP164:AQ164"/>
    <mergeCell ref="AR164:AS164"/>
    <mergeCell ref="AT164:AU164"/>
    <mergeCell ref="AV164:AW164"/>
    <mergeCell ref="AX164:AY164"/>
    <mergeCell ref="AK163:AL163"/>
    <mergeCell ref="AM163:AO163"/>
    <mergeCell ref="AP163:AQ163"/>
    <mergeCell ref="AR163:AS163"/>
    <mergeCell ref="AT163:AU163"/>
    <mergeCell ref="AV163:AW163"/>
    <mergeCell ref="BB161:BC161"/>
    <mergeCell ref="AK162:AL162"/>
    <mergeCell ref="AM162:AO162"/>
    <mergeCell ref="AP162:AQ162"/>
    <mergeCell ref="AR162:AS162"/>
    <mergeCell ref="AT162:AU162"/>
    <mergeCell ref="AV162:AW162"/>
    <mergeCell ref="AX162:AY162"/>
    <mergeCell ref="AZ162:BA162"/>
    <mergeCell ref="BB162:BC162"/>
    <mergeCell ref="BB165:BC165"/>
    <mergeCell ref="AK166:AL166"/>
    <mergeCell ref="AM166:AO166"/>
    <mergeCell ref="AP166:AQ166"/>
    <mergeCell ref="AR166:AS166"/>
    <mergeCell ref="AT166:AU166"/>
    <mergeCell ref="AV166:AW166"/>
    <mergeCell ref="AX166:AY166"/>
    <mergeCell ref="AZ166:BA166"/>
    <mergeCell ref="BB166:BC166"/>
    <mergeCell ref="AZ164:BA164"/>
    <mergeCell ref="BB164:BC164"/>
    <mergeCell ref="AK165:AL165"/>
    <mergeCell ref="AM165:AO165"/>
    <mergeCell ref="AP165:AQ165"/>
    <mergeCell ref="AR165:AS165"/>
    <mergeCell ref="AT165:AU165"/>
    <mergeCell ref="AV165:AW165"/>
    <mergeCell ref="AX165:AY165"/>
    <mergeCell ref="AZ165:BA165"/>
    <mergeCell ref="AZ168:BA168"/>
    <mergeCell ref="BB168:BC168"/>
    <mergeCell ref="AK169:AL169"/>
    <mergeCell ref="AM169:AO169"/>
    <mergeCell ref="AP169:AQ169"/>
    <mergeCell ref="AR169:AS169"/>
    <mergeCell ref="AT169:AU169"/>
    <mergeCell ref="AV169:AW169"/>
    <mergeCell ref="AX169:AY169"/>
    <mergeCell ref="AZ169:BA169"/>
    <mergeCell ref="AX167:AY167"/>
    <mergeCell ref="AZ167:BA167"/>
    <mergeCell ref="BB167:BC167"/>
    <mergeCell ref="AK168:AL168"/>
    <mergeCell ref="AM168:AO168"/>
    <mergeCell ref="AP168:AQ168"/>
    <mergeCell ref="AR168:AS168"/>
    <mergeCell ref="AT168:AU168"/>
    <mergeCell ref="AV168:AW168"/>
    <mergeCell ref="AX168:AY168"/>
    <mergeCell ref="AK167:AL167"/>
    <mergeCell ref="AM167:AO167"/>
    <mergeCell ref="AP167:AQ167"/>
    <mergeCell ref="AR167:AS167"/>
    <mergeCell ref="AT167:AU167"/>
    <mergeCell ref="AV167:AW167"/>
    <mergeCell ref="AX171:AY171"/>
    <mergeCell ref="AZ171:BA171"/>
    <mergeCell ref="BB171:BC171"/>
    <mergeCell ref="AK172:AL172"/>
    <mergeCell ref="AM172:AO172"/>
    <mergeCell ref="AP172:AQ172"/>
    <mergeCell ref="AR172:AS172"/>
    <mergeCell ref="AT172:AU172"/>
    <mergeCell ref="AV172:AW172"/>
    <mergeCell ref="AX172:AY172"/>
    <mergeCell ref="AK171:AL171"/>
    <mergeCell ref="AM171:AO171"/>
    <mergeCell ref="AP171:AQ171"/>
    <mergeCell ref="AR171:AS171"/>
    <mergeCell ref="AT171:AU171"/>
    <mergeCell ref="AV171:AW171"/>
    <mergeCell ref="BB169:BC169"/>
    <mergeCell ref="AK170:AL170"/>
    <mergeCell ref="AM170:AO170"/>
    <mergeCell ref="AP170:AQ170"/>
    <mergeCell ref="AR170:AS170"/>
    <mergeCell ref="AT170:AU170"/>
    <mergeCell ref="AV170:AW170"/>
    <mergeCell ref="AX170:AY170"/>
    <mergeCell ref="AZ170:BA170"/>
    <mergeCell ref="BB170:BC170"/>
    <mergeCell ref="BB173:BC173"/>
    <mergeCell ref="AK174:AL174"/>
    <mergeCell ref="AM174:AO174"/>
    <mergeCell ref="AP174:AQ174"/>
    <mergeCell ref="AR174:AS174"/>
    <mergeCell ref="AT174:AU174"/>
    <mergeCell ref="AV174:AW174"/>
    <mergeCell ref="AX174:AY174"/>
    <mergeCell ref="AZ174:BA174"/>
    <mergeCell ref="BB174:BC174"/>
    <mergeCell ref="AZ172:BA172"/>
    <mergeCell ref="BB172:BC172"/>
    <mergeCell ref="AK173:AL173"/>
    <mergeCell ref="AM173:AO173"/>
    <mergeCell ref="AP173:AQ173"/>
    <mergeCell ref="AR173:AS173"/>
    <mergeCell ref="AT173:AU173"/>
    <mergeCell ref="AV173:AW173"/>
    <mergeCell ref="AX173:AY173"/>
    <mergeCell ref="AZ173:BA173"/>
    <mergeCell ref="AZ176:BA176"/>
    <mergeCell ref="BB176:BC176"/>
    <mergeCell ref="AK177:AL177"/>
    <mergeCell ref="AM177:AO177"/>
    <mergeCell ref="AP177:AQ177"/>
    <mergeCell ref="AR177:AS177"/>
    <mergeCell ref="AT177:AU177"/>
    <mergeCell ref="AV177:AW177"/>
    <mergeCell ref="AX177:AY177"/>
    <mergeCell ref="AZ177:BA177"/>
    <mergeCell ref="AX175:AY175"/>
    <mergeCell ref="AZ175:BA175"/>
    <mergeCell ref="BB175:BC175"/>
    <mergeCell ref="AK176:AL176"/>
    <mergeCell ref="AM176:AO176"/>
    <mergeCell ref="AP176:AQ176"/>
    <mergeCell ref="AR176:AS176"/>
    <mergeCell ref="AT176:AU176"/>
    <mergeCell ref="AV176:AW176"/>
    <mergeCell ref="AX176:AY176"/>
    <mergeCell ref="AK175:AL175"/>
    <mergeCell ref="AM175:AO175"/>
    <mergeCell ref="AP175:AQ175"/>
    <mergeCell ref="AR175:AS175"/>
    <mergeCell ref="AT175:AU175"/>
    <mergeCell ref="AV175:AW175"/>
    <mergeCell ref="AX179:AY179"/>
    <mergeCell ref="AZ179:BA179"/>
    <mergeCell ref="BB179:BC179"/>
    <mergeCell ref="AK180:AL180"/>
    <mergeCell ref="AM180:AO180"/>
    <mergeCell ref="AP180:AQ180"/>
    <mergeCell ref="AR180:AS180"/>
    <mergeCell ref="AT180:AU180"/>
    <mergeCell ref="AV180:AW180"/>
    <mergeCell ref="AX180:AY180"/>
    <mergeCell ref="AK179:AL179"/>
    <mergeCell ref="AM179:AO179"/>
    <mergeCell ref="AP179:AQ179"/>
    <mergeCell ref="AR179:AS179"/>
    <mergeCell ref="AT179:AU179"/>
    <mergeCell ref="AV179:AW179"/>
    <mergeCell ref="BB177:BC177"/>
    <mergeCell ref="AK178:AL178"/>
    <mergeCell ref="AM178:AO178"/>
    <mergeCell ref="AP178:AQ178"/>
    <mergeCell ref="AR178:AS178"/>
    <mergeCell ref="AT178:AU178"/>
    <mergeCell ref="AV178:AW178"/>
    <mergeCell ref="AX178:AY178"/>
    <mergeCell ref="AZ178:BA178"/>
    <mergeCell ref="BB178:BC178"/>
    <mergeCell ref="BB181:BC181"/>
    <mergeCell ref="AK182:AL182"/>
    <mergeCell ref="AM182:AO182"/>
    <mergeCell ref="AP182:AQ182"/>
    <mergeCell ref="AR182:AS182"/>
    <mergeCell ref="AT182:AU182"/>
    <mergeCell ref="AV182:AW182"/>
    <mergeCell ref="AX182:AY182"/>
    <mergeCell ref="AZ182:BA182"/>
    <mergeCell ref="BB182:BC182"/>
    <mergeCell ref="AZ180:BA180"/>
    <mergeCell ref="BB180:BC180"/>
    <mergeCell ref="AK181:AL181"/>
    <mergeCell ref="AM181:AO181"/>
    <mergeCell ref="AP181:AQ181"/>
    <mergeCell ref="AR181:AS181"/>
    <mergeCell ref="AT181:AU181"/>
    <mergeCell ref="AV181:AW181"/>
    <mergeCell ref="AX181:AY181"/>
    <mergeCell ref="AZ181:BA181"/>
    <mergeCell ref="AZ184:BA184"/>
    <mergeCell ref="BB184:BC184"/>
    <mergeCell ref="AK185:AL185"/>
    <mergeCell ref="AM185:AO185"/>
    <mergeCell ref="AP185:AQ185"/>
    <mergeCell ref="AR185:AS185"/>
    <mergeCell ref="AT185:AU185"/>
    <mergeCell ref="AV185:AW185"/>
    <mergeCell ref="AX185:AY185"/>
    <mergeCell ref="AZ185:BA185"/>
    <mergeCell ref="AX183:AY183"/>
    <mergeCell ref="AZ183:BA183"/>
    <mergeCell ref="BB183:BC183"/>
    <mergeCell ref="AK184:AL184"/>
    <mergeCell ref="AM184:AO184"/>
    <mergeCell ref="AP184:AQ184"/>
    <mergeCell ref="AR184:AS184"/>
    <mergeCell ref="AT184:AU184"/>
    <mergeCell ref="AV184:AW184"/>
    <mergeCell ref="AX184:AY184"/>
    <mergeCell ref="AK183:AL183"/>
    <mergeCell ref="AM183:AO183"/>
    <mergeCell ref="AP183:AQ183"/>
    <mergeCell ref="AR183:AS183"/>
    <mergeCell ref="AT183:AU183"/>
    <mergeCell ref="AV183:AW183"/>
    <mergeCell ref="AX187:AY187"/>
    <mergeCell ref="AZ187:BA187"/>
    <mergeCell ref="BB187:BC187"/>
    <mergeCell ref="AK188:AL188"/>
    <mergeCell ref="AM188:AO188"/>
    <mergeCell ref="AP188:AQ188"/>
    <mergeCell ref="AR188:AS188"/>
    <mergeCell ref="AT188:AU188"/>
    <mergeCell ref="AV188:AW188"/>
    <mergeCell ref="AX188:AY188"/>
    <mergeCell ref="AK187:AL187"/>
    <mergeCell ref="AM187:AO187"/>
    <mergeCell ref="AP187:AQ187"/>
    <mergeCell ref="AR187:AS187"/>
    <mergeCell ref="AT187:AU187"/>
    <mergeCell ref="AV187:AW187"/>
    <mergeCell ref="BB185:BC185"/>
    <mergeCell ref="AK186:AL186"/>
    <mergeCell ref="AM186:AO186"/>
    <mergeCell ref="AP186:AQ186"/>
    <mergeCell ref="AR186:AS186"/>
    <mergeCell ref="AT186:AU186"/>
    <mergeCell ref="AV186:AW186"/>
    <mergeCell ref="AX186:AY186"/>
    <mergeCell ref="AZ186:BA186"/>
    <mergeCell ref="BB186:BC186"/>
    <mergeCell ref="BB189:BC189"/>
    <mergeCell ref="AK190:AL190"/>
    <mergeCell ref="AM190:AO190"/>
    <mergeCell ref="AP190:AQ190"/>
    <mergeCell ref="AR190:AS190"/>
    <mergeCell ref="AT190:AU190"/>
    <mergeCell ref="AV190:AW190"/>
    <mergeCell ref="AX190:AY190"/>
    <mergeCell ref="AZ190:BA190"/>
    <mergeCell ref="BB190:BC190"/>
    <mergeCell ref="AZ188:BA188"/>
    <mergeCell ref="BB188:BC188"/>
    <mergeCell ref="AK189:AL189"/>
    <mergeCell ref="AM189:AO189"/>
    <mergeCell ref="AP189:AQ189"/>
    <mergeCell ref="AR189:AS189"/>
    <mergeCell ref="AT189:AU189"/>
    <mergeCell ref="AV189:AW189"/>
    <mergeCell ref="AX189:AY189"/>
    <mergeCell ref="AZ189:BA189"/>
    <mergeCell ref="AZ192:BA192"/>
    <mergeCell ref="BB192:BC192"/>
    <mergeCell ref="AK193:AL193"/>
    <mergeCell ref="AM193:AO193"/>
    <mergeCell ref="AP193:AQ193"/>
    <mergeCell ref="AR193:AS193"/>
    <mergeCell ref="AT193:AU193"/>
    <mergeCell ref="AV193:AW193"/>
    <mergeCell ref="AX193:AY193"/>
    <mergeCell ref="AZ193:BA193"/>
    <mergeCell ref="AX191:AY191"/>
    <mergeCell ref="AZ191:BA191"/>
    <mergeCell ref="BB191:BC191"/>
    <mergeCell ref="AK192:AL192"/>
    <mergeCell ref="AM192:AO192"/>
    <mergeCell ref="AP192:AQ192"/>
    <mergeCell ref="AR192:AS192"/>
    <mergeCell ref="AT192:AU192"/>
    <mergeCell ref="AV192:AW192"/>
    <mergeCell ref="AX192:AY192"/>
    <mergeCell ref="AK191:AL191"/>
    <mergeCell ref="AM191:AO191"/>
    <mergeCell ref="AP191:AQ191"/>
    <mergeCell ref="AR191:AS191"/>
    <mergeCell ref="AT191:AU191"/>
    <mergeCell ref="AV191:AW191"/>
    <mergeCell ref="AX195:AY195"/>
    <mergeCell ref="AZ195:BA195"/>
    <mergeCell ref="BB195:BC195"/>
    <mergeCell ref="AK196:AL196"/>
    <mergeCell ref="AM196:AO196"/>
    <mergeCell ref="AP196:AQ196"/>
    <mergeCell ref="AR196:AS196"/>
    <mergeCell ref="AT196:AU196"/>
    <mergeCell ref="AV196:AW196"/>
    <mergeCell ref="AX196:AY196"/>
    <mergeCell ref="AK195:AL195"/>
    <mergeCell ref="AM195:AO195"/>
    <mergeCell ref="AP195:AQ195"/>
    <mergeCell ref="AR195:AS195"/>
    <mergeCell ref="AT195:AU195"/>
    <mergeCell ref="AV195:AW195"/>
    <mergeCell ref="BB193:BC193"/>
    <mergeCell ref="AK194:AL194"/>
    <mergeCell ref="AM194:AO194"/>
    <mergeCell ref="AP194:AQ194"/>
    <mergeCell ref="AR194:AS194"/>
    <mergeCell ref="AT194:AU194"/>
    <mergeCell ref="AV194:AW194"/>
    <mergeCell ref="AX194:AY194"/>
    <mergeCell ref="AZ194:BA194"/>
    <mergeCell ref="BB194:BC194"/>
    <mergeCell ref="BB197:BC197"/>
    <mergeCell ref="AK198:AL198"/>
    <mergeCell ref="AM198:AO198"/>
    <mergeCell ref="AP198:AQ198"/>
    <mergeCell ref="AR198:AS198"/>
    <mergeCell ref="AT198:AU198"/>
    <mergeCell ref="AV198:AW198"/>
    <mergeCell ref="AX198:AY198"/>
    <mergeCell ref="AZ198:BA198"/>
    <mergeCell ref="BB198:BC198"/>
    <mergeCell ref="AZ196:BA196"/>
    <mergeCell ref="BB196:BC196"/>
    <mergeCell ref="AK197:AL197"/>
    <mergeCell ref="AM197:AO197"/>
    <mergeCell ref="AP197:AQ197"/>
    <mergeCell ref="AR197:AS197"/>
    <mergeCell ref="AT197:AU197"/>
    <mergeCell ref="AV197:AW197"/>
    <mergeCell ref="AX197:AY197"/>
    <mergeCell ref="AZ197:BA197"/>
    <mergeCell ref="AZ200:BA200"/>
    <mergeCell ref="BB200:BC200"/>
    <mergeCell ref="AK201:AL201"/>
    <mergeCell ref="AM201:AO201"/>
    <mergeCell ref="AP201:AQ201"/>
    <mergeCell ref="AR201:AS201"/>
    <mergeCell ref="AT201:AU201"/>
    <mergeCell ref="AV201:AW201"/>
    <mergeCell ref="AX201:AY201"/>
    <mergeCell ref="AZ201:BA201"/>
    <mergeCell ref="AX199:AY199"/>
    <mergeCell ref="AZ199:BA199"/>
    <mergeCell ref="BB199:BC199"/>
    <mergeCell ref="AK200:AL200"/>
    <mergeCell ref="AM200:AO200"/>
    <mergeCell ref="AP200:AQ200"/>
    <mergeCell ref="AR200:AS200"/>
    <mergeCell ref="AT200:AU200"/>
    <mergeCell ref="AV200:AW200"/>
    <mergeCell ref="AX200:AY200"/>
    <mergeCell ref="AK199:AL199"/>
    <mergeCell ref="AM199:AO199"/>
    <mergeCell ref="AP199:AQ199"/>
    <mergeCell ref="AR199:AS199"/>
    <mergeCell ref="AT199:AU199"/>
    <mergeCell ref="AV199:AW199"/>
    <mergeCell ref="AX203:AY203"/>
    <mergeCell ref="AZ203:BA203"/>
    <mergeCell ref="BB203:BC203"/>
    <mergeCell ref="AK204:AL204"/>
    <mergeCell ref="AM204:AO204"/>
    <mergeCell ref="AP204:AQ204"/>
    <mergeCell ref="AR204:AS204"/>
    <mergeCell ref="AT204:AU204"/>
    <mergeCell ref="AV204:AW204"/>
    <mergeCell ref="AX204:AY204"/>
    <mergeCell ref="AK203:AL203"/>
    <mergeCell ref="AM203:AO203"/>
    <mergeCell ref="AP203:AQ203"/>
    <mergeCell ref="AR203:AS203"/>
    <mergeCell ref="AT203:AU203"/>
    <mergeCell ref="AV203:AW203"/>
    <mergeCell ref="BB201:BC201"/>
    <mergeCell ref="AK202:AL202"/>
    <mergeCell ref="AM202:AO202"/>
    <mergeCell ref="AP202:AQ202"/>
    <mergeCell ref="AR202:AS202"/>
    <mergeCell ref="AT202:AU202"/>
    <mergeCell ref="AV202:AW202"/>
    <mergeCell ref="AX202:AY202"/>
    <mergeCell ref="AZ202:BA202"/>
    <mergeCell ref="BB202:BC202"/>
    <mergeCell ref="BB205:BC205"/>
    <mergeCell ref="AK206:AL206"/>
    <mergeCell ref="AM206:AO206"/>
    <mergeCell ref="AP206:AQ206"/>
    <mergeCell ref="AR206:AS206"/>
    <mergeCell ref="AT206:AU206"/>
    <mergeCell ref="AV206:AW206"/>
    <mergeCell ref="AX206:AY206"/>
    <mergeCell ref="AZ206:BA206"/>
    <mergeCell ref="BB206:BC206"/>
    <mergeCell ref="AZ204:BA204"/>
    <mergeCell ref="BB204:BC204"/>
    <mergeCell ref="AK205:AL205"/>
    <mergeCell ref="AM205:AO205"/>
    <mergeCell ref="AP205:AQ205"/>
    <mergeCell ref="AR205:AS205"/>
    <mergeCell ref="AT205:AU205"/>
    <mergeCell ref="AV205:AW205"/>
    <mergeCell ref="AX205:AY205"/>
    <mergeCell ref="AZ205:BA205"/>
    <mergeCell ref="AZ208:BA208"/>
    <mergeCell ref="BB208:BC208"/>
    <mergeCell ref="AK209:AL209"/>
    <mergeCell ref="AM209:AO209"/>
    <mergeCell ref="AP209:AQ209"/>
    <mergeCell ref="AR209:AS209"/>
    <mergeCell ref="AT209:AU209"/>
    <mergeCell ref="AV209:AW209"/>
    <mergeCell ref="AX209:AY209"/>
    <mergeCell ref="AZ209:BA209"/>
    <mergeCell ref="AX207:AY207"/>
    <mergeCell ref="AZ207:BA207"/>
    <mergeCell ref="BB207:BC207"/>
    <mergeCell ref="AK208:AL208"/>
    <mergeCell ref="AM208:AO208"/>
    <mergeCell ref="AP208:AQ208"/>
    <mergeCell ref="AR208:AS208"/>
    <mergeCell ref="AT208:AU208"/>
    <mergeCell ref="AV208:AW208"/>
    <mergeCell ref="AX208:AY208"/>
    <mergeCell ref="AK207:AL207"/>
    <mergeCell ref="AM207:AO207"/>
    <mergeCell ref="AP207:AQ207"/>
    <mergeCell ref="AR207:AS207"/>
    <mergeCell ref="AT207:AU207"/>
    <mergeCell ref="AV207:AW207"/>
    <mergeCell ref="AX211:AY211"/>
    <mergeCell ref="AZ211:BA211"/>
    <mergeCell ref="BB211:BC211"/>
    <mergeCell ref="AK212:AL212"/>
    <mergeCell ref="AM212:AO212"/>
    <mergeCell ref="AP212:AQ212"/>
    <mergeCell ref="AR212:AS212"/>
    <mergeCell ref="AT212:AU212"/>
    <mergeCell ref="AV212:AW212"/>
    <mergeCell ref="AX212:AY212"/>
    <mergeCell ref="AK211:AL211"/>
    <mergeCell ref="AM211:AO211"/>
    <mergeCell ref="AP211:AQ211"/>
    <mergeCell ref="AR211:AS211"/>
    <mergeCell ref="AT211:AU211"/>
    <mergeCell ref="AV211:AW211"/>
    <mergeCell ref="BB209:BC209"/>
    <mergeCell ref="AK210:AL210"/>
    <mergeCell ref="AM210:AO210"/>
    <mergeCell ref="AP210:AQ210"/>
    <mergeCell ref="AR210:AS210"/>
    <mergeCell ref="AT210:AU210"/>
    <mergeCell ref="AV210:AW210"/>
    <mergeCell ref="AX210:AY210"/>
    <mergeCell ref="AZ210:BA210"/>
    <mergeCell ref="BB210:BC210"/>
    <mergeCell ref="BB213:BC213"/>
    <mergeCell ref="AK214:AL214"/>
    <mergeCell ref="AM214:AO214"/>
    <mergeCell ref="AP214:AQ214"/>
    <mergeCell ref="AR214:AS214"/>
    <mergeCell ref="AT214:AU214"/>
    <mergeCell ref="AV214:AW214"/>
    <mergeCell ref="AX214:AY214"/>
    <mergeCell ref="AZ214:BA214"/>
    <mergeCell ref="BB214:BC214"/>
    <mergeCell ref="AZ212:BA212"/>
    <mergeCell ref="BB212:BC212"/>
    <mergeCell ref="AK213:AL213"/>
    <mergeCell ref="AM213:AO213"/>
    <mergeCell ref="AP213:AQ213"/>
    <mergeCell ref="AR213:AS213"/>
    <mergeCell ref="AT213:AU213"/>
    <mergeCell ref="AV213:AW213"/>
    <mergeCell ref="AX213:AY213"/>
    <mergeCell ref="AZ213:BA213"/>
    <mergeCell ref="AZ216:BA216"/>
    <mergeCell ref="BB216:BC216"/>
    <mergeCell ref="AK217:AL217"/>
    <mergeCell ref="AM217:AO217"/>
    <mergeCell ref="AP217:AQ217"/>
    <mergeCell ref="AR217:AS217"/>
    <mergeCell ref="AT217:AU217"/>
    <mergeCell ref="AV217:AW217"/>
    <mergeCell ref="AX217:AY217"/>
    <mergeCell ref="AZ217:BA217"/>
    <mergeCell ref="AX215:AY215"/>
    <mergeCell ref="AZ215:BA215"/>
    <mergeCell ref="BB215:BC215"/>
    <mergeCell ref="AK216:AL216"/>
    <mergeCell ref="AM216:AO216"/>
    <mergeCell ref="AP216:AQ216"/>
    <mergeCell ref="AR216:AS216"/>
    <mergeCell ref="AT216:AU216"/>
    <mergeCell ref="AV216:AW216"/>
    <mergeCell ref="AX216:AY216"/>
    <mergeCell ref="AK215:AL215"/>
    <mergeCell ref="AM215:AO215"/>
    <mergeCell ref="AP215:AQ215"/>
    <mergeCell ref="AR215:AS215"/>
    <mergeCell ref="AT215:AU215"/>
    <mergeCell ref="AV215:AW215"/>
    <mergeCell ref="AX219:AY219"/>
    <mergeCell ref="AZ219:BA219"/>
    <mergeCell ref="BB219:BC219"/>
    <mergeCell ref="AK220:AL220"/>
    <mergeCell ref="AM220:AO220"/>
    <mergeCell ref="AP220:AQ220"/>
    <mergeCell ref="AR220:AS220"/>
    <mergeCell ref="AT220:AU220"/>
    <mergeCell ref="AV220:AW220"/>
    <mergeCell ref="AX220:AY220"/>
    <mergeCell ref="AK219:AL219"/>
    <mergeCell ref="AM219:AO219"/>
    <mergeCell ref="AP219:AQ219"/>
    <mergeCell ref="AR219:AS219"/>
    <mergeCell ref="AT219:AU219"/>
    <mergeCell ref="AV219:AW219"/>
    <mergeCell ref="BB217:BC217"/>
    <mergeCell ref="AK218:AL218"/>
    <mergeCell ref="AM218:AO218"/>
    <mergeCell ref="AP218:AQ218"/>
    <mergeCell ref="AR218:AS218"/>
    <mergeCell ref="AT218:AU218"/>
    <mergeCell ref="AV218:AW218"/>
    <mergeCell ref="AX218:AY218"/>
    <mergeCell ref="AZ218:BA218"/>
    <mergeCell ref="BB218:BC218"/>
    <mergeCell ref="BB221:BC221"/>
    <mergeCell ref="AK222:AL222"/>
    <mergeCell ref="AM222:AO222"/>
    <mergeCell ref="AP222:AQ222"/>
    <mergeCell ref="AR222:AS222"/>
    <mergeCell ref="AT222:AU222"/>
    <mergeCell ref="AV222:AW222"/>
    <mergeCell ref="AX222:AY222"/>
    <mergeCell ref="AZ222:BA222"/>
    <mergeCell ref="BB222:BC222"/>
    <mergeCell ref="AZ220:BA220"/>
    <mergeCell ref="BB220:BC220"/>
    <mergeCell ref="AK221:AL221"/>
    <mergeCell ref="AM221:AO221"/>
    <mergeCell ref="AP221:AQ221"/>
    <mergeCell ref="AR221:AS221"/>
    <mergeCell ref="AT221:AU221"/>
    <mergeCell ref="AV221:AW221"/>
    <mergeCell ref="AX221:AY221"/>
    <mergeCell ref="AZ221:BA221"/>
    <mergeCell ref="AZ224:BA224"/>
    <mergeCell ref="BB224:BC224"/>
    <mergeCell ref="AK225:AL225"/>
    <mergeCell ref="AM225:AO225"/>
    <mergeCell ref="AP225:AQ225"/>
    <mergeCell ref="AR225:AS225"/>
    <mergeCell ref="AT225:AU225"/>
    <mergeCell ref="AV225:AW225"/>
    <mergeCell ref="AX225:AY225"/>
    <mergeCell ref="AZ225:BA225"/>
    <mergeCell ref="AX223:AY223"/>
    <mergeCell ref="AZ223:BA223"/>
    <mergeCell ref="BB223:BC223"/>
    <mergeCell ref="AK224:AL224"/>
    <mergeCell ref="AM224:AO224"/>
    <mergeCell ref="AP224:AQ224"/>
    <mergeCell ref="AR224:AS224"/>
    <mergeCell ref="AT224:AU224"/>
    <mergeCell ref="AV224:AW224"/>
    <mergeCell ref="AX224:AY224"/>
    <mergeCell ref="AK223:AL223"/>
    <mergeCell ref="AM223:AO223"/>
    <mergeCell ref="AP223:AQ223"/>
    <mergeCell ref="AR223:AS223"/>
    <mergeCell ref="AT223:AU223"/>
    <mergeCell ref="AV223:AW223"/>
    <mergeCell ref="AX227:AY227"/>
    <mergeCell ref="AZ227:BA227"/>
    <mergeCell ref="BB227:BC227"/>
    <mergeCell ref="AK228:AL228"/>
    <mergeCell ref="AM228:AO228"/>
    <mergeCell ref="AP228:AQ228"/>
    <mergeCell ref="AR228:AS228"/>
    <mergeCell ref="AT228:AU228"/>
    <mergeCell ref="AV228:AW228"/>
    <mergeCell ref="AX228:AY228"/>
    <mergeCell ref="AK227:AL227"/>
    <mergeCell ref="AM227:AO227"/>
    <mergeCell ref="AP227:AQ227"/>
    <mergeCell ref="AR227:AS227"/>
    <mergeCell ref="AT227:AU227"/>
    <mergeCell ref="AV227:AW227"/>
    <mergeCell ref="BB225:BC225"/>
    <mergeCell ref="AK226:AL226"/>
    <mergeCell ref="AM226:AO226"/>
    <mergeCell ref="AP226:AQ226"/>
    <mergeCell ref="AR226:AS226"/>
    <mergeCell ref="AT226:AU226"/>
    <mergeCell ref="AV226:AW226"/>
    <mergeCell ref="AX226:AY226"/>
    <mergeCell ref="AZ226:BA226"/>
    <mergeCell ref="BB226:BC226"/>
    <mergeCell ref="BB229:BC229"/>
    <mergeCell ref="AK230:AL230"/>
    <mergeCell ref="AM230:AO230"/>
    <mergeCell ref="AP230:AQ230"/>
    <mergeCell ref="AR230:AS230"/>
    <mergeCell ref="AT230:AU230"/>
    <mergeCell ref="AV230:AW230"/>
    <mergeCell ref="AX230:AY230"/>
    <mergeCell ref="AZ230:BA230"/>
    <mergeCell ref="BB230:BC230"/>
    <mergeCell ref="AZ228:BA228"/>
    <mergeCell ref="BB228:BC228"/>
    <mergeCell ref="AK229:AL229"/>
    <mergeCell ref="AM229:AO229"/>
    <mergeCell ref="AP229:AQ229"/>
    <mergeCell ref="AR229:AS229"/>
    <mergeCell ref="AT229:AU229"/>
    <mergeCell ref="AV229:AW229"/>
    <mergeCell ref="AX229:AY229"/>
    <mergeCell ref="AZ229:BA229"/>
    <mergeCell ref="AZ232:BA232"/>
    <mergeCell ref="BB232:BC232"/>
    <mergeCell ref="AK233:AL233"/>
    <mergeCell ref="AM233:AO233"/>
    <mergeCell ref="AP233:AQ233"/>
    <mergeCell ref="AR233:AS233"/>
    <mergeCell ref="AT233:AU233"/>
    <mergeCell ref="AV233:AW233"/>
    <mergeCell ref="AX233:AY233"/>
    <mergeCell ref="AZ233:BA233"/>
    <mergeCell ref="AX231:AY231"/>
    <mergeCell ref="AZ231:BA231"/>
    <mergeCell ref="BB231:BC231"/>
    <mergeCell ref="AK232:AL232"/>
    <mergeCell ref="AM232:AO232"/>
    <mergeCell ref="AP232:AQ232"/>
    <mergeCell ref="AR232:AS232"/>
    <mergeCell ref="AT232:AU232"/>
    <mergeCell ref="AV232:AW232"/>
    <mergeCell ref="AX232:AY232"/>
    <mergeCell ref="AK231:AL231"/>
    <mergeCell ref="AM231:AO231"/>
    <mergeCell ref="AP231:AQ231"/>
    <mergeCell ref="AR231:AS231"/>
    <mergeCell ref="AT231:AU231"/>
    <mergeCell ref="AV231:AW231"/>
    <mergeCell ref="AX235:AY235"/>
    <mergeCell ref="AZ235:BA235"/>
    <mergeCell ref="BB235:BC235"/>
    <mergeCell ref="AK236:AL236"/>
    <mergeCell ref="AM236:AO236"/>
    <mergeCell ref="AP236:AQ236"/>
    <mergeCell ref="AR236:AS236"/>
    <mergeCell ref="AT236:AU236"/>
    <mergeCell ref="AV236:AW236"/>
    <mergeCell ref="AX236:AY236"/>
    <mergeCell ref="AK235:AL235"/>
    <mergeCell ref="AM235:AO235"/>
    <mergeCell ref="AP235:AQ235"/>
    <mergeCell ref="AR235:AS235"/>
    <mergeCell ref="AT235:AU235"/>
    <mergeCell ref="AV235:AW235"/>
    <mergeCell ref="BB233:BC233"/>
    <mergeCell ref="AK234:AL234"/>
    <mergeCell ref="AM234:AO234"/>
    <mergeCell ref="AP234:AQ234"/>
    <mergeCell ref="AR234:AS234"/>
    <mergeCell ref="AT234:AU234"/>
    <mergeCell ref="AV234:AW234"/>
    <mergeCell ref="AX234:AY234"/>
    <mergeCell ref="AZ234:BA234"/>
    <mergeCell ref="BB234:BC234"/>
    <mergeCell ref="BB237:BC237"/>
    <mergeCell ref="AK238:AL238"/>
    <mergeCell ref="AM238:AO238"/>
    <mergeCell ref="AP238:AQ238"/>
    <mergeCell ref="AR238:AS238"/>
    <mergeCell ref="AT238:AU238"/>
    <mergeCell ref="AV238:AW238"/>
    <mergeCell ref="AX238:AY238"/>
    <mergeCell ref="AZ238:BA238"/>
    <mergeCell ref="BB238:BC238"/>
    <mergeCell ref="AZ236:BA236"/>
    <mergeCell ref="BB236:BC236"/>
    <mergeCell ref="AK237:AL237"/>
    <mergeCell ref="AM237:AO237"/>
    <mergeCell ref="AP237:AQ237"/>
    <mergeCell ref="AR237:AS237"/>
    <mergeCell ref="AT237:AU237"/>
    <mergeCell ref="AV237:AW237"/>
    <mergeCell ref="AX237:AY237"/>
    <mergeCell ref="AZ237:BA237"/>
    <mergeCell ref="AZ240:BA240"/>
    <mergeCell ref="BB240:BC240"/>
    <mergeCell ref="AK241:AL241"/>
    <mergeCell ref="AM241:AO241"/>
    <mergeCell ref="AP241:AQ241"/>
    <mergeCell ref="AR241:AS241"/>
    <mergeCell ref="AT241:AU241"/>
    <mergeCell ref="AV241:AW241"/>
    <mergeCell ref="AX241:AY241"/>
    <mergeCell ref="AZ241:BA241"/>
    <mergeCell ref="AX239:AY239"/>
    <mergeCell ref="AZ239:BA239"/>
    <mergeCell ref="BB239:BC239"/>
    <mergeCell ref="AK240:AL240"/>
    <mergeCell ref="AM240:AO240"/>
    <mergeCell ref="AP240:AQ240"/>
    <mergeCell ref="AR240:AS240"/>
    <mergeCell ref="AT240:AU240"/>
    <mergeCell ref="AV240:AW240"/>
    <mergeCell ref="AX240:AY240"/>
    <mergeCell ref="AK239:AL239"/>
    <mergeCell ref="AM239:AO239"/>
    <mergeCell ref="AP239:AQ239"/>
    <mergeCell ref="AR239:AS239"/>
    <mergeCell ref="AT239:AU239"/>
    <mergeCell ref="AV239:AW239"/>
    <mergeCell ref="AX243:AY243"/>
    <mergeCell ref="AZ243:BA243"/>
    <mergeCell ref="BB243:BC243"/>
    <mergeCell ref="AK244:AL244"/>
    <mergeCell ref="AM244:AO244"/>
    <mergeCell ref="AP244:AQ244"/>
    <mergeCell ref="AR244:AS244"/>
    <mergeCell ref="AT244:AU244"/>
    <mergeCell ref="AV244:AW244"/>
    <mergeCell ref="AX244:AY244"/>
    <mergeCell ref="AK243:AL243"/>
    <mergeCell ref="AM243:AO243"/>
    <mergeCell ref="AP243:AQ243"/>
    <mergeCell ref="AR243:AS243"/>
    <mergeCell ref="AT243:AU243"/>
    <mergeCell ref="AV243:AW243"/>
    <mergeCell ref="BB241:BC241"/>
    <mergeCell ref="AK242:AL242"/>
    <mergeCell ref="AM242:AO242"/>
    <mergeCell ref="AP242:AQ242"/>
    <mergeCell ref="AR242:AS242"/>
    <mergeCell ref="AT242:AU242"/>
    <mergeCell ref="AV242:AW242"/>
    <mergeCell ref="AX242:AY242"/>
    <mergeCell ref="AZ242:BA242"/>
    <mergeCell ref="BB242:BC242"/>
    <mergeCell ref="BB245:BC245"/>
    <mergeCell ref="AK246:AL246"/>
    <mergeCell ref="AM246:AO246"/>
    <mergeCell ref="AP246:AQ246"/>
    <mergeCell ref="AR246:AS246"/>
    <mergeCell ref="AT246:AU246"/>
    <mergeCell ref="AV246:AW246"/>
    <mergeCell ref="AX246:AY246"/>
    <mergeCell ref="AZ246:BA246"/>
    <mergeCell ref="BB246:BC246"/>
    <mergeCell ref="AZ244:BA244"/>
    <mergeCell ref="BB244:BC244"/>
    <mergeCell ref="AK245:AL245"/>
    <mergeCell ref="AM245:AO245"/>
    <mergeCell ref="AP245:AQ245"/>
    <mergeCell ref="AR245:AS245"/>
    <mergeCell ref="AT245:AU245"/>
    <mergeCell ref="AV245:AW245"/>
    <mergeCell ref="AX245:AY245"/>
    <mergeCell ref="AZ245:BA245"/>
    <mergeCell ref="AZ248:BA248"/>
    <mergeCell ref="BB248:BC248"/>
    <mergeCell ref="AK249:AL249"/>
    <mergeCell ref="AM249:AO249"/>
    <mergeCell ref="AP249:AQ249"/>
    <mergeCell ref="AR249:AS249"/>
    <mergeCell ref="AT249:AU249"/>
    <mergeCell ref="AV249:AW249"/>
    <mergeCell ref="AX249:AY249"/>
    <mergeCell ref="AZ249:BA249"/>
    <mergeCell ref="AX247:AY247"/>
    <mergeCell ref="AZ247:BA247"/>
    <mergeCell ref="BB247:BC247"/>
    <mergeCell ref="AK248:AL248"/>
    <mergeCell ref="AM248:AO248"/>
    <mergeCell ref="AP248:AQ248"/>
    <mergeCell ref="AR248:AS248"/>
    <mergeCell ref="AT248:AU248"/>
    <mergeCell ref="AV248:AW248"/>
    <mergeCell ref="AX248:AY248"/>
    <mergeCell ref="AK247:AL247"/>
    <mergeCell ref="AM247:AO247"/>
    <mergeCell ref="AP247:AQ247"/>
    <mergeCell ref="AR247:AS247"/>
    <mergeCell ref="AT247:AU247"/>
    <mergeCell ref="AV247:AW247"/>
    <mergeCell ref="AX251:AY251"/>
    <mergeCell ref="AZ251:BA251"/>
    <mergeCell ref="BB251:BC251"/>
    <mergeCell ref="AK252:AL252"/>
    <mergeCell ref="AM252:AO252"/>
    <mergeCell ref="AP252:AQ252"/>
    <mergeCell ref="AR252:AS252"/>
    <mergeCell ref="AT252:AU252"/>
    <mergeCell ref="AV252:AW252"/>
    <mergeCell ref="AX252:AY252"/>
    <mergeCell ref="AK251:AL251"/>
    <mergeCell ref="AM251:AO251"/>
    <mergeCell ref="AP251:AQ251"/>
    <mergeCell ref="AR251:AS251"/>
    <mergeCell ref="AT251:AU251"/>
    <mergeCell ref="AV251:AW251"/>
    <mergeCell ref="BB249:BC249"/>
    <mergeCell ref="AK250:AL250"/>
    <mergeCell ref="AM250:AO250"/>
    <mergeCell ref="AP250:AQ250"/>
    <mergeCell ref="AR250:AS250"/>
    <mergeCell ref="AT250:AU250"/>
    <mergeCell ref="AV250:AW250"/>
    <mergeCell ref="AX250:AY250"/>
    <mergeCell ref="AZ250:BA250"/>
    <mergeCell ref="BB250:BC250"/>
    <mergeCell ref="BB253:BC253"/>
    <mergeCell ref="AK254:AL254"/>
    <mergeCell ref="AM254:AO254"/>
    <mergeCell ref="AP254:AQ254"/>
    <mergeCell ref="AR254:AS254"/>
    <mergeCell ref="AT254:AU254"/>
    <mergeCell ref="AV254:AW254"/>
    <mergeCell ref="AX254:AY254"/>
    <mergeCell ref="AZ254:BA254"/>
    <mergeCell ref="BB254:BC254"/>
    <mergeCell ref="AZ252:BA252"/>
    <mergeCell ref="BB252:BC252"/>
    <mergeCell ref="AK253:AL253"/>
    <mergeCell ref="AM253:AO253"/>
    <mergeCell ref="AP253:AQ253"/>
    <mergeCell ref="AR253:AS253"/>
    <mergeCell ref="AT253:AU253"/>
    <mergeCell ref="AV253:AW253"/>
    <mergeCell ref="AX253:AY253"/>
    <mergeCell ref="AZ253:BA253"/>
    <mergeCell ref="AZ256:BA256"/>
    <mergeCell ref="BB256:BC256"/>
    <mergeCell ref="AK257:AL257"/>
    <mergeCell ref="AM257:AO257"/>
    <mergeCell ref="AP257:AQ257"/>
    <mergeCell ref="AR257:AS257"/>
    <mergeCell ref="AT257:AU257"/>
    <mergeCell ref="AV257:AW257"/>
    <mergeCell ref="AX257:AY257"/>
    <mergeCell ref="AZ257:BA257"/>
    <mergeCell ref="AX255:AY255"/>
    <mergeCell ref="AZ255:BA255"/>
    <mergeCell ref="BB255:BC255"/>
    <mergeCell ref="AK256:AL256"/>
    <mergeCell ref="AM256:AO256"/>
    <mergeCell ref="AP256:AQ256"/>
    <mergeCell ref="AR256:AS256"/>
    <mergeCell ref="AT256:AU256"/>
    <mergeCell ref="AV256:AW256"/>
    <mergeCell ref="AX256:AY256"/>
    <mergeCell ref="AK255:AL255"/>
    <mergeCell ref="AM255:AO255"/>
    <mergeCell ref="AP255:AQ255"/>
    <mergeCell ref="AR255:AS255"/>
    <mergeCell ref="AT255:AU255"/>
    <mergeCell ref="AV255:AW255"/>
    <mergeCell ref="AX259:AY259"/>
    <mergeCell ref="AZ259:BA259"/>
    <mergeCell ref="BB259:BC259"/>
    <mergeCell ref="AK260:AL260"/>
    <mergeCell ref="AM260:AO260"/>
    <mergeCell ref="AP260:AQ260"/>
    <mergeCell ref="AR260:AS260"/>
    <mergeCell ref="AT260:AU260"/>
    <mergeCell ref="AV260:AW260"/>
    <mergeCell ref="AX260:AY260"/>
    <mergeCell ref="AK259:AL259"/>
    <mergeCell ref="AM259:AO259"/>
    <mergeCell ref="AP259:AQ259"/>
    <mergeCell ref="AR259:AS259"/>
    <mergeCell ref="AT259:AU259"/>
    <mergeCell ref="AV259:AW259"/>
    <mergeCell ref="BB257:BC257"/>
    <mergeCell ref="AK258:AL258"/>
    <mergeCell ref="AM258:AO258"/>
    <mergeCell ref="AP258:AQ258"/>
    <mergeCell ref="AR258:AS258"/>
    <mergeCell ref="AT258:AU258"/>
    <mergeCell ref="AV258:AW258"/>
    <mergeCell ref="AX258:AY258"/>
    <mergeCell ref="AZ258:BA258"/>
    <mergeCell ref="BB258:BC258"/>
    <mergeCell ref="BB261:BC261"/>
    <mergeCell ref="AK262:AL262"/>
    <mergeCell ref="AM262:AO262"/>
    <mergeCell ref="AP262:AQ262"/>
    <mergeCell ref="AR262:AS262"/>
    <mergeCell ref="AT262:AU262"/>
    <mergeCell ref="AV262:AW262"/>
    <mergeCell ref="AX262:AY262"/>
    <mergeCell ref="AZ262:BA262"/>
    <mergeCell ref="BB262:BC262"/>
    <mergeCell ref="AZ260:BA260"/>
    <mergeCell ref="BB260:BC260"/>
    <mergeCell ref="AK261:AL261"/>
    <mergeCell ref="AM261:AO261"/>
    <mergeCell ref="AP261:AQ261"/>
    <mergeCell ref="AR261:AS261"/>
    <mergeCell ref="AT261:AU261"/>
    <mergeCell ref="AV261:AW261"/>
    <mergeCell ref="AX261:AY261"/>
    <mergeCell ref="AZ261:BA261"/>
    <mergeCell ref="AZ264:BA264"/>
    <mergeCell ref="BB264:BC264"/>
    <mergeCell ref="AK265:AL265"/>
    <mergeCell ref="AM265:AO265"/>
    <mergeCell ref="AP265:AQ265"/>
    <mergeCell ref="AR265:AS265"/>
    <mergeCell ref="AT265:AU265"/>
    <mergeCell ref="AV265:AW265"/>
    <mergeCell ref="AX265:AY265"/>
    <mergeCell ref="AZ265:BA265"/>
    <mergeCell ref="AX263:AY263"/>
    <mergeCell ref="AZ263:BA263"/>
    <mergeCell ref="BB263:BC263"/>
    <mergeCell ref="AK264:AL264"/>
    <mergeCell ref="AM264:AO264"/>
    <mergeCell ref="AP264:AQ264"/>
    <mergeCell ref="AR264:AS264"/>
    <mergeCell ref="AT264:AU264"/>
    <mergeCell ref="AV264:AW264"/>
    <mergeCell ref="AX264:AY264"/>
    <mergeCell ref="AK263:AL263"/>
    <mergeCell ref="AM263:AO263"/>
    <mergeCell ref="AP263:AQ263"/>
    <mergeCell ref="AR263:AS263"/>
    <mergeCell ref="AT263:AU263"/>
    <mergeCell ref="AV263:AW263"/>
    <mergeCell ref="AX267:AY267"/>
    <mergeCell ref="AZ267:BA267"/>
    <mergeCell ref="BB267:BC267"/>
    <mergeCell ref="AK268:AL268"/>
    <mergeCell ref="AM268:AO268"/>
    <mergeCell ref="AP268:AQ268"/>
    <mergeCell ref="AR268:AS268"/>
    <mergeCell ref="AT268:AU268"/>
    <mergeCell ref="AV268:AW268"/>
    <mergeCell ref="AX268:AY268"/>
    <mergeCell ref="AK267:AL267"/>
    <mergeCell ref="AM267:AO267"/>
    <mergeCell ref="AP267:AQ267"/>
    <mergeCell ref="AR267:AS267"/>
    <mergeCell ref="AT267:AU267"/>
    <mergeCell ref="AV267:AW267"/>
    <mergeCell ref="BB265:BC265"/>
    <mergeCell ref="AK266:AL266"/>
    <mergeCell ref="AM266:AO266"/>
    <mergeCell ref="AP266:AQ266"/>
    <mergeCell ref="AR266:AS266"/>
    <mergeCell ref="AT266:AU266"/>
    <mergeCell ref="AV266:AW266"/>
    <mergeCell ref="AX266:AY266"/>
    <mergeCell ref="AZ266:BA266"/>
    <mergeCell ref="BB266:BC266"/>
    <mergeCell ref="BB269:BC269"/>
    <mergeCell ref="AK270:AL270"/>
    <mergeCell ref="AM270:AO270"/>
    <mergeCell ref="AP270:AQ270"/>
    <mergeCell ref="AR270:AS270"/>
    <mergeCell ref="AT270:AU270"/>
    <mergeCell ref="AV270:AW270"/>
    <mergeCell ref="AX270:AY270"/>
    <mergeCell ref="AZ270:BA270"/>
    <mergeCell ref="BB270:BC270"/>
    <mergeCell ref="AZ268:BA268"/>
    <mergeCell ref="BB268:BC268"/>
    <mergeCell ref="AK269:AL269"/>
    <mergeCell ref="AM269:AO269"/>
    <mergeCell ref="AP269:AQ269"/>
    <mergeCell ref="AR269:AS269"/>
    <mergeCell ref="AT269:AU269"/>
    <mergeCell ref="AV269:AW269"/>
    <mergeCell ref="AX269:AY269"/>
    <mergeCell ref="AZ269:BA269"/>
    <mergeCell ref="AZ272:BA272"/>
    <mergeCell ref="BB272:BC272"/>
    <mergeCell ref="AK273:AL273"/>
    <mergeCell ref="AM273:AO273"/>
    <mergeCell ref="AP273:AQ273"/>
    <mergeCell ref="AR273:AS273"/>
    <mergeCell ref="AT273:AU273"/>
    <mergeCell ref="AV273:AW273"/>
    <mergeCell ref="AX273:AY273"/>
    <mergeCell ref="AZ273:BA273"/>
    <mergeCell ref="AX271:AY271"/>
    <mergeCell ref="AZ271:BA271"/>
    <mergeCell ref="BB271:BC271"/>
    <mergeCell ref="AK272:AL272"/>
    <mergeCell ref="AM272:AO272"/>
    <mergeCell ref="AP272:AQ272"/>
    <mergeCell ref="AR272:AS272"/>
    <mergeCell ref="AT272:AU272"/>
    <mergeCell ref="AV272:AW272"/>
    <mergeCell ref="AX272:AY272"/>
    <mergeCell ref="AK271:AL271"/>
    <mergeCell ref="AM271:AO271"/>
    <mergeCell ref="AP271:AQ271"/>
    <mergeCell ref="AR271:AS271"/>
    <mergeCell ref="AT271:AU271"/>
    <mergeCell ref="AV271:AW271"/>
    <mergeCell ref="AX275:AY275"/>
    <mergeCell ref="AZ275:BA275"/>
    <mergeCell ref="BB275:BC275"/>
    <mergeCell ref="AK276:AL276"/>
    <mergeCell ref="AM276:AO276"/>
    <mergeCell ref="AP276:AQ276"/>
    <mergeCell ref="AR276:AS276"/>
    <mergeCell ref="AT276:AU276"/>
    <mergeCell ref="AV276:AW276"/>
    <mergeCell ref="AX276:AY276"/>
    <mergeCell ref="AK275:AL275"/>
    <mergeCell ref="AM275:AO275"/>
    <mergeCell ref="AP275:AQ275"/>
    <mergeCell ref="AR275:AS275"/>
    <mergeCell ref="AT275:AU275"/>
    <mergeCell ref="AV275:AW275"/>
    <mergeCell ref="BB273:BC273"/>
    <mergeCell ref="AK274:AL274"/>
    <mergeCell ref="AM274:AO274"/>
    <mergeCell ref="AP274:AQ274"/>
    <mergeCell ref="AR274:AS274"/>
    <mergeCell ref="AT274:AU274"/>
    <mergeCell ref="AV274:AW274"/>
    <mergeCell ref="AX274:AY274"/>
    <mergeCell ref="AZ274:BA274"/>
    <mergeCell ref="BB274:BC274"/>
    <mergeCell ref="BB277:BC277"/>
    <mergeCell ref="AK278:AL278"/>
    <mergeCell ref="AM278:AO278"/>
    <mergeCell ref="AP278:AQ278"/>
    <mergeCell ref="AR278:AS278"/>
    <mergeCell ref="AT278:AU278"/>
    <mergeCell ref="AV278:AW278"/>
    <mergeCell ref="AX278:AY278"/>
    <mergeCell ref="AZ278:BA278"/>
    <mergeCell ref="BB278:BC278"/>
    <mergeCell ref="AZ276:BA276"/>
    <mergeCell ref="BB276:BC276"/>
    <mergeCell ref="AK277:AL277"/>
    <mergeCell ref="AM277:AO277"/>
    <mergeCell ref="AP277:AQ277"/>
    <mergeCell ref="AR277:AS277"/>
    <mergeCell ref="AT277:AU277"/>
    <mergeCell ref="AV277:AW277"/>
    <mergeCell ref="AX277:AY277"/>
    <mergeCell ref="AZ277:BA277"/>
    <mergeCell ref="AZ280:BA280"/>
    <mergeCell ref="BB280:BC280"/>
    <mergeCell ref="AK281:AL281"/>
    <mergeCell ref="AM281:AO281"/>
    <mergeCell ref="AP281:AQ281"/>
    <mergeCell ref="AR281:AS281"/>
    <mergeCell ref="AT281:AU281"/>
    <mergeCell ref="AV281:AW281"/>
    <mergeCell ref="AX281:AY281"/>
    <mergeCell ref="AZ281:BA281"/>
    <mergeCell ref="AX279:AY279"/>
    <mergeCell ref="AZ279:BA279"/>
    <mergeCell ref="BB279:BC279"/>
    <mergeCell ref="AK280:AL280"/>
    <mergeCell ref="AM280:AO280"/>
    <mergeCell ref="AP280:AQ280"/>
    <mergeCell ref="AR280:AS280"/>
    <mergeCell ref="AT280:AU280"/>
    <mergeCell ref="AV280:AW280"/>
    <mergeCell ref="AX280:AY280"/>
    <mergeCell ref="AK279:AL279"/>
    <mergeCell ref="AM279:AO279"/>
    <mergeCell ref="AP279:AQ279"/>
    <mergeCell ref="AR279:AS279"/>
    <mergeCell ref="AT279:AU279"/>
    <mergeCell ref="AV279:AW279"/>
    <mergeCell ref="AX283:AY283"/>
    <mergeCell ref="AZ283:BA283"/>
    <mergeCell ref="BB283:BC283"/>
    <mergeCell ref="AK284:AL284"/>
    <mergeCell ref="AM284:AO284"/>
    <mergeCell ref="AP284:AQ284"/>
    <mergeCell ref="AR284:AS284"/>
    <mergeCell ref="AT284:AU284"/>
    <mergeCell ref="AV284:AW284"/>
    <mergeCell ref="AX284:AY284"/>
    <mergeCell ref="AK283:AL283"/>
    <mergeCell ref="AM283:AO283"/>
    <mergeCell ref="AP283:AQ283"/>
    <mergeCell ref="AR283:AS283"/>
    <mergeCell ref="AT283:AU283"/>
    <mergeCell ref="AV283:AW283"/>
    <mergeCell ref="BB281:BC281"/>
    <mergeCell ref="AK282:AL282"/>
    <mergeCell ref="AM282:AO282"/>
    <mergeCell ref="AP282:AQ282"/>
    <mergeCell ref="AR282:AS282"/>
    <mergeCell ref="AT282:AU282"/>
    <mergeCell ref="AV282:AW282"/>
    <mergeCell ref="AX282:AY282"/>
    <mergeCell ref="AZ282:BA282"/>
    <mergeCell ref="BB282:BC282"/>
    <mergeCell ref="BB285:BC285"/>
    <mergeCell ref="AK286:AL286"/>
    <mergeCell ref="AM286:AO286"/>
    <mergeCell ref="AP286:AQ286"/>
    <mergeCell ref="AR286:AS286"/>
    <mergeCell ref="AT286:AU286"/>
    <mergeCell ref="AV286:AW286"/>
    <mergeCell ref="AX286:AY286"/>
    <mergeCell ref="AZ286:BA286"/>
    <mergeCell ref="BB286:BC286"/>
    <mergeCell ref="AZ284:BA284"/>
    <mergeCell ref="BB284:BC284"/>
    <mergeCell ref="AK285:AL285"/>
    <mergeCell ref="AM285:AO285"/>
    <mergeCell ref="AP285:AQ285"/>
    <mergeCell ref="AR285:AS285"/>
    <mergeCell ref="AT285:AU285"/>
    <mergeCell ref="AV285:AW285"/>
    <mergeCell ref="AX285:AY285"/>
    <mergeCell ref="AZ285:BA285"/>
    <mergeCell ref="AZ288:BA288"/>
    <mergeCell ref="BB288:BC288"/>
    <mergeCell ref="AK289:AL289"/>
    <mergeCell ref="AM289:AO289"/>
    <mergeCell ref="AP289:AQ289"/>
    <mergeCell ref="AR289:AS289"/>
    <mergeCell ref="AT289:AU289"/>
    <mergeCell ref="AV289:AW289"/>
    <mergeCell ref="AX289:AY289"/>
    <mergeCell ref="AZ289:BA289"/>
    <mergeCell ref="AX287:AY287"/>
    <mergeCell ref="AZ287:BA287"/>
    <mergeCell ref="BB287:BC287"/>
    <mergeCell ref="AK288:AL288"/>
    <mergeCell ref="AM288:AO288"/>
    <mergeCell ref="AP288:AQ288"/>
    <mergeCell ref="AR288:AS288"/>
    <mergeCell ref="AT288:AU288"/>
    <mergeCell ref="AV288:AW288"/>
    <mergeCell ref="AX288:AY288"/>
    <mergeCell ref="AK287:AL287"/>
    <mergeCell ref="AM287:AO287"/>
    <mergeCell ref="AP287:AQ287"/>
    <mergeCell ref="AR287:AS287"/>
    <mergeCell ref="AT287:AU287"/>
    <mergeCell ref="AV287:AW287"/>
    <mergeCell ref="AX291:AY291"/>
    <mergeCell ref="AZ291:BA291"/>
    <mergeCell ref="BB291:BC291"/>
    <mergeCell ref="AK292:AL292"/>
    <mergeCell ref="AM292:AO292"/>
    <mergeCell ref="AP292:AQ292"/>
    <mergeCell ref="AR292:AS292"/>
    <mergeCell ref="AT292:AU292"/>
    <mergeCell ref="AV292:AW292"/>
    <mergeCell ref="AX292:AY292"/>
    <mergeCell ref="AK291:AL291"/>
    <mergeCell ref="AM291:AO291"/>
    <mergeCell ref="AP291:AQ291"/>
    <mergeCell ref="AR291:AS291"/>
    <mergeCell ref="AT291:AU291"/>
    <mergeCell ref="AV291:AW291"/>
    <mergeCell ref="BB289:BC289"/>
    <mergeCell ref="AK290:AL290"/>
    <mergeCell ref="AM290:AO290"/>
    <mergeCell ref="AP290:AQ290"/>
    <mergeCell ref="AR290:AS290"/>
    <mergeCell ref="AT290:AU290"/>
    <mergeCell ref="AV290:AW290"/>
    <mergeCell ref="AX290:AY290"/>
    <mergeCell ref="AZ290:BA290"/>
    <mergeCell ref="BB290:BC290"/>
    <mergeCell ref="BB293:BC293"/>
    <mergeCell ref="AK294:AL294"/>
    <mergeCell ref="AM294:AO294"/>
    <mergeCell ref="AP294:AQ294"/>
    <mergeCell ref="AR294:AS294"/>
    <mergeCell ref="AT294:AU294"/>
    <mergeCell ref="AV294:AW294"/>
    <mergeCell ref="AX294:AY294"/>
    <mergeCell ref="AZ294:BA294"/>
    <mergeCell ref="BB294:BC294"/>
    <mergeCell ref="AZ292:BA292"/>
    <mergeCell ref="BB292:BC292"/>
    <mergeCell ref="AK293:AL293"/>
    <mergeCell ref="AM293:AO293"/>
    <mergeCell ref="AP293:AQ293"/>
    <mergeCell ref="AR293:AS293"/>
    <mergeCell ref="AT293:AU293"/>
    <mergeCell ref="AV293:AW293"/>
    <mergeCell ref="AX293:AY293"/>
    <mergeCell ref="AZ293:BA293"/>
    <mergeCell ref="AZ296:BA296"/>
    <mergeCell ref="BB296:BC296"/>
    <mergeCell ref="AK297:AL297"/>
    <mergeCell ref="AM297:AO297"/>
    <mergeCell ref="AP297:AQ297"/>
    <mergeCell ref="AR297:AS297"/>
    <mergeCell ref="AT297:AU297"/>
    <mergeCell ref="AV297:AW297"/>
    <mergeCell ref="AX297:AY297"/>
    <mergeCell ref="AZ297:BA297"/>
    <mergeCell ref="AX295:AY295"/>
    <mergeCell ref="AZ295:BA295"/>
    <mergeCell ref="BB295:BC295"/>
    <mergeCell ref="AK296:AL296"/>
    <mergeCell ref="AM296:AO296"/>
    <mergeCell ref="AP296:AQ296"/>
    <mergeCell ref="AR296:AS296"/>
    <mergeCell ref="AT296:AU296"/>
    <mergeCell ref="AV296:AW296"/>
    <mergeCell ref="AX296:AY296"/>
    <mergeCell ref="AK295:AL295"/>
    <mergeCell ref="AM295:AO295"/>
    <mergeCell ref="AP295:AQ295"/>
    <mergeCell ref="AR295:AS295"/>
    <mergeCell ref="AT295:AU295"/>
    <mergeCell ref="AV295:AW295"/>
    <mergeCell ref="AX299:AY299"/>
    <mergeCell ref="AZ299:BA299"/>
    <mergeCell ref="BB299:BC299"/>
    <mergeCell ref="AK300:AL300"/>
    <mergeCell ref="AM300:AO300"/>
    <mergeCell ref="AP300:AQ300"/>
    <mergeCell ref="AR300:AS300"/>
    <mergeCell ref="AT300:AU300"/>
    <mergeCell ref="AV300:AW300"/>
    <mergeCell ref="AX300:AY300"/>
    <mergeCell ref="AK299:AL299"/>
    <mergeCell ref="AM299:AO299"/>
    <mergeCell ref="AP299:AQ299"/>
    <mergeCell ref="AR299:AS299"/>
    <mergeCell ref="AT299:AU299"/>
    <mergeCell ref="AV299:AW299"/>
    <mergeCell ref="BB297:BC297"/>
    <mergeCell ref="AK298:AL298"/>
    <mergeCell ref="AM298:AO298"/>
    <mergeCell ref="AP298:AQ298"/>
    <mergeCell ref="AR298:AS298"/>
    <mergeCell ref="AT298:AU298"/>
    <mergeCell ref="AV298:AW298"/>
    <mergeCell ref="AX298:AY298"/>
    <mergeCell ref="AZ298:BA298"/>
    <mergeCell ref="BB298:BC298"/>
    <mergeCell ref="AK303:AL303"/>
    <mergeCell ref="AM303:AO303"/>
    <mergeCell ref="AP303:AQ303"/>
    <mergeCell ref="AR303:AS303"/>
    <mergeCell ref="AT303:AU303"/>
    <mergeCell ref="AV303:AW303"/>
    <mergeCell ref="BB301:BC301"/>
    <mergeCell ref="AK302:AL302"/>
    <mergeCell ref="AM302:AO302"/>
    <mergeCell ref="AP302:AQ302"/>
    <mergeCell ref="AR302:AS302"/>
    <mergeCell ref="AT302:AU302"/>
    <mergeCell ref="AV302:AW302"/>
    <mergeCell ref="AX302:AY302"/>
    <mergeCell ref="AZ302:BA302"/>
    <mergeCell ref="BB302:BC302"/>
    <mergeCell ref="AZ300:BA300"/>
    <mergeCell ref="BB300:BC300"/>
    <mergeCell ref="AK301:AL301"/>
    <mergeCell ref="AM301:AO301"/>
    <mergeCell ref="AP301:AQ301"/>
    <mergeCell ref="AR301:AS301"/>
    <mergeCell ref="AT301:AU301"/>
    <mergeCell ref="AV301:AW301"/>
    <mergeCell ref="AX301:AY301"/>
    <mergeCell ref="AZ301:BA301"/>
    <mergeCell ref="AK307:AL307"/>
    <mergeCell ref="AM307:AO307"/>
    <mergeCell ref="AP307:AQ307"/>
    <mergeCell ref="AR307:AS307"/>
    <mergeCell ref="AT307:AU307"/>
    <mergeCell ref="AV307:AW307"/>
    <mergeCell ref="BB305:BC305"/>
    <mergeCell ref="AK306:AL306"/>
    <mergeCell ref="AM306:AO306"/>
    <mergeCell ref="AP306:AQ306"/>
    <mergeCell ref="AR306:AS306"/>
    <mergeCell ref="AT306:AU306"/>
    <mergeCell ref="AV306:AW306"/>
    <mergeCell ref="AX306:AY306"/>
    <mergeCell ref="AZ306:BA306"/>
    <mergeCell ref="BB306:BC306"/>
    <mergeCell ref="AZ304:BA304"/>
    <mergeCell ref="BB304:BC304"/>
    <mergeCell ref="AK305:AL305"/>
    <mergeCell ref="AM305:AO305"/>
    <mergeCell ref="AP305:AQ305"/>
    <mergeCell ref="AR305:AS305"/>
    <mergeCell ref="AT305:AU305"/>
    <mergeCell ref="AV305:AW305"/>
    <mergeCell ref="AX305:AY305"/>
    <mergeCell ref="AZ305:BA305"/>
    <mergeCell ref="AK304:AL304"/>
    <mergeCell ref="AM304:AO304"/>
    <mergeCell ref="AP304:AQ304"/>
    <mergeCell ref="AR304:AS304"/>
    <mergeCell ref="AT304:AU304"/>
    <mergeCell ref="AV304:AW304"/>
    <mergeCell ref="AK311:AL311"/>
    <mergeCell ref="AM311:AO311"/>
    <mergeCell ref="AP311:AQ311"/>
    <mergeCell ref="AR311:AS311"/>
    <mergeCell ref="AT311:AU311"/>
    <mergeCell ref="AV311:AW311"/>
    <mergeCell ref="BB309:BC309"/>
    <mergeCell ref="AK310:AL310"/>
    <mergeCell ref="AM310:AO310"/>
    <mergeCell ref="AP310:AQ310"/>
    <mergeCell ref="AR310:AS310"/>
    <mergeCell ref="AT310:AU310"/>
    <mergeCell ref="AV310:AW310"/>
    <mergeCell ref="AX310:AY310"/>
    <mergeCell ref="AZ310:BA310"/>
    <mergeCell ref="BB310:BC310"/>
    <mergeCell ref="AZ308:BA308"/>
    <mergeCell ref="BB308:BC308"/>
    <mergeCell ref="AK309:AL309"/>
    <mergeCell ref="AM309:AO309"/>
    <mergeCell ref="AP309:AQ309"/>
    <mergeCell ref="AR309:AS309"/>
    <mergeCell ref="AT309:AU309"/>
    <mergeCell ref="AV309:AW309"/>
    <mergeCell ref="AX309:AY309"/>
    <mergeCell ref="AZ309:BA309"/>
    <mergeCell ref="AK308:AL308"/>
    <mergeCell ref="AM308:AO308"/>
    <mergeCell ref="AP308:AQ308"/>
    <mergeCell ref="AR308:AS308"/>
    <mergeCell ref="AT308:AU308"/>
    <mergeCell ref="AV308:AW308"/>
    <mergeCell ref="AK315:AL315"/>
    <mergeCell ref="AM315:AO315"/>
    <mergeCell ref="AP315:AQ315"/>
    <mergeCell ref="AR315:AS315"/>
    <mergeCell ref="AT315:AU315"/>
    <mergeCell ref="AV315:AW315"/>
    <mergeCell ref="BB313:BC313"/>
    <mergeCell ref="AK314:AL314"/>
    <mergeCell ref="AM314:AO314"/>
    <mergeCell ref="AP314:AQ314"/>
    <mergeCell ref="AR314:AS314"/>
    <mergeCell ref="AT314:AU314"/>
    <mergeCell ref="AV314:AW314"/>
    <mergeCell ref="AX314:AY314"/>
    <mergeCell ref="AZ314:BA314"/>
    <mergeCell ref="BB314:BC314"/>
    <mergeCell ref="AZ312:BA312"/>
    <mergeCell ref="BB312:BC312"/>
    <mergeCell ref="AK313:AL313"/>
    <mergeCell ref="AM313:AO313"/>
    <mergeCell ref="AP313:AQ313"/>
    <mergeCell ref="AR313:AS313"/>
    <mergeCell ref="AT313:AU313"/>
    <mergeCell ref="AV313:AW313"/>
    <mergeCell ref="AX313:AY313"/>
    <mergeCell ref="AZ313:BA313"/>
    <mergeCell ref="AK312:AL312"/>
    <mergeCell ref="AM312:AO312"/>
    <mergeCell ref="AP312:AQ312"/>
    <mergeCell ref="AR312:AS312"/>
    <mergeCell ref="AT312:AU312"/>
    <mergeCell ref="AV312:AW312"/>
    <mergeCell ref="BD19:BE19"/>
    <mergeCell ref="BD20:BE20"/>
    <mergeCell ref="BD21:BE21"/>
    <mergeCell ref="BD22:BE22"/>
    <mergeCell ref="BD23:BE23"/>
    <mergeCell ref="BD24:BE24"/>
    <mergeCell ref="BD13:BE13"/>
    <mergeCell ref="BD14:BE14"/>
    <mergeCell ref="BD15:BE15"/>
    <mergeCell ref="BD16:BE16"/>
    <mergeCell ref="BD17:BE17"/>
    <mergeCell ref="BD18:BE18"/>
    <mergeCell ref="AX315:AY315"/>
    <mergeCell ref="AZ315:BA315"/>
    <mergeCell ref="BB315:BC315"/>
    <mergeCell ref="BD8:BE8"/>
    <mergeCell ref="BD9:BE9"/>
    <mergeCell ref="BD10:BE10"/>
    <mergeCell ref="BD11:BE11"/>
    <mergeCell ref="BD12:BE12"/>
    <mergeCell ref="AX311:AY311"/>
    <mergeCell ref="AZ311:BA311"/>
    <mergeCell ref="BB311:BC311"/>
    <mergeCell ref="AX312:AY312"/>
    <mergeCell ref="AX307:AY307"/>
    <mergeCell ref="AZ307:BA307"/>
    <mergeCell ref="BB307:BC307"/>
    <mergeCell ref="AX308:AY308"/>
    <mergeCell ref="AX303:AY303"/>
    <mergeCell ref="AZ303:BA303"/>
    <mergeCell ref="BB303:BC303"/>
    <mergeCell ref="AX304:AY304"/>
    <mergeCell ref="BD37:BE37"/>
    <mergeCell ref="BD38:BE38"/>
    <mergeCell ref="BD39:BE39"/>
    <mergeCell ref="BD40:BE40"/>
    <mergeCell ref="BD41:BE41"/>
    <mergeCell ref="BD42:BE42"/>
    <mergeCell ref="BD31:BE31"/>
    <mergeCell ref="BD32:BE32"/>
    <mergeCell ref="BD33:BE33"/>
    <mergeCell ref="BD34:BE34"/>
    <mergeCell ref="BD35:BE35"/>
    <mergeCell ref="BD36:BE36"/>
    <mergeCell ref="BD25:BE25"/>
    <mergeCell ref="BD26:BE26"/>
    <mergeCell ref="BD27:BE27"/>
    <mergeCell ref="BD28:BE28"/>
    <mergeCell ref="BD29:BE29"/>
    <mergeCell ref="BD30:BE30"/>
    <mergeCell ref="BD55:BE55"/>
    <mergeCell ref="BD56:BE56"/>
    <mergeCell ref="BD57:BE57"/>
    <mergeCell ref="BD58:BE58"/>
    <mergeCell ref="BD59:BE59"/>
    <mergeCell ref="BD60:BE60"/>
    <mergeCell ref="BD49:BE49"/>
    <mergeCell ref="BD50:BE50"/>
    <mergeCell ref="BD51:BE51"/>
    <mergeCell ref="BD52:BE52"/>
    <mergeCell ref="BD53:BE53"/>
    <mergeCell ref="BD54:BE54"/>
    <mergeCell ref="BD43:BE43"/>
    <mergeCell ref="BD44:BE44"/>
    <mergeCell ref="BD45:BE45"/>
    <mergeCell ref="BD46:BE46"/>
    <mergeCell ref="BD47:BE47"/>
    <mergeCell ref="BD48:BE48"/>
    <mergeCell ref="BD73:BE73"/>
    <mergeCell ref="BD74:BE74"/>
    <mergeCell ref="BD75:BE75"/>
    <mergeCell ref="BD76:BE76"/>
    <mergeCell ref="BD77:BE77"/>
    <mergeCell ref="BD78:BE78"/>
    <mergeCell ref="BD67:BE67"/>
    <mergeCell ref="BD68:BE68"/>
    <mergeCell ref="BD69:BE69"/>
    <mergeCell ref="BD70:BE70"/>
    <mergeCell ref="BD71:BE71"/>
    <mergeCell ref="BD72:BE72"/>
    <mergeCell ref="BD61:BE61"/>
    <mergeCell ref="BD62:BE62"/>
    <mergeCell ref="BD63:BE63"/>
    <mergeCell ref="BD64:BE64"/>
    <mergeCell ref="BD65:BE65"/>
    <mergeCell ref="BD66:BE66"/>
    <mergeCell ref="BD91:BE91"/>
    <mergeCell ref="BD92:BE92"/>
    <mergeCell ref="BD93:BE93"/>
    <mergeCell ref="BD94:BE94"/>
    <mergeCell ref="BD95:BE95"/>
    <mergeCell ref="BD96:BE96"/>
    <mergeCell ref="BD85:BE85"/>
    <mergeCell ref="BD86:BE86"/>
    <mergeCell ref="BD87:BE87"/>
    <mergeCell ref="BD88:BE88"/>
    <mergeCell ref="BD89:BE89"/>
    <mergeCell ref="BD90:BE90"/>
    <mergeCell ref="BD79:BE79"/>
    <mergeCell ref="BD80:BE80"/>
    <mergeCell ref="BD81:BE81"/>
    <mergeCell ref="BD82:BE82"/>
    <mergeCell ref="BD83:BE83"/>
    <mergeCell ref="BD84:BE84"/>
    <mergeCell ref="BD109:BE109"/>
    <mergeCell ref="BD110:BE110"/>
    <mergeCell ref="BD111:BE111"/>
    <mergeCell ref="BD112:BE112"/>
    <mergeCell ref="BD113:BE113"/>
    <mergeCell ref="BD114:BE114"/>
    <mergeCell ref="BD103:BE103"/>
    <mergeCell ref="BD104:BE104"/>
    <mergeCell ref="BD105:BE105"/>
    <mergeCell ref="BD106:BE106"/>
    <mergeCell ref="BD107:BE107"/>
    <mergeCell ref="BD108:BE108"/>
    <mergeCell ref="BD97:BE97"/>
    <mergeCell ref="BD98:BE98"/>
    <mergeCell ref="BD99:BE99"/>
    <mergeCell ref="BD100:BE100"/>
    <mergeCell ref="BD101:BE101"/>
    <mergeCell ref="BD102:BE102"/>
    <mergeCell ref="BD127:BE127"/>
    <mergeCell ref="BD128:BE128"/>
    <mergeCell ref="BD129:BE129"/>
    <mergeCell ref="BD130:BE130"/>
    <mergeCell ref="BD131:BE131"/>
    <mergeCell ref="BD132:BE132"/>
    <mergeCell ref="BD121:BE121"/>
    <mergeCell ref="BD122:BE122"/>
    <mergeCell ref="BD123:BE123"/>
    <mergeCell ref="BD124:BE124"/>
    <mergeCell ref="BD125:BE125"/>
    <mergeCell ref="BD126:BE126"/>
    <mergeCell ref="BD115:BE115"/>
    <mergeCell ref="BD116:BE116"/>
    <mergeCell ref="BD117:BE117"/>
    <mergeCell ref="BD118:BE118"/>
    <mergeCell ref="BD119:BE119"/>
    <mergeCell ref="BD120:BE120"/>
    <mergeCell ref="BD145:BE145"/>
    <mergeCell ref="BD146:BE146"/>
    <mergeCell ref="BD147:BE147"/>
    <mergeCell ref="BD148:BE148"/>
    <mergeCell ref="BD149:BE149"/>
    <mergeCell ref="BD150:BE150"/>
    <mergeCell ref="BD139:BE139"/>
    <mergeCell ref="BD140:BE140"/>
    <mergeCell ref="BD141:BE141"/>
    <mergeCell ref="BD142:BE142"/>
    <mergeCell ref="BD143:BE143"/>
    <mergeCell ref="BD144:BE144"/>
    <mergeCell ref="BD133:BE133"/>
    <mergeCell ref="BD134:BE134"/>
    <mergeCell ref="BD135:BE135"/>
    <mergeCell ref="BD136:BE136"/>
    <mergeCell ref="BD137:BE137"/>
    <mergeCell ref="BD138:BE138"/>
    <mergeCell ref="BD163:BE163"/>
    <mergeCell ref="BD164:BE164"/>
    <mergeCell ref="BD165:BE165"/>
    <mergeCell ref="BD166:BE166"/>
    <mergeCell ref="BD167:BE167"/>
    <mergeCell ref="BD168:BE168"/>
    <mergeCell ref="BD157:BE157"/>
    <mergeCell ref="BD158:BE158"/>
    <mergeCell ref="BD159:BE159"/>
    <mergeCell ref="BD160:BE160"/>
    <mergeCell ref="BD161:BE161"/>
    <mergeCell ref="BD162:BE162"/>
    <mergeCell ref="BD151:BE151"/>
    <mergeCell ref="BD152:BE152"/>
    <mergeCell ref="BD153:BE153"/>
    <mergeCell ref="BD154:BE154"/>
    <mergeCell ref="BD155:BE155"/>
    <mergeCell ref="BD156:BE156"/>
    <mergeCell ref="BD181:BE181"/>
    <mergeCell ref="BD182:BE182"/>
    <mergeCell ref="BD183:BE183"/>
    <mergeCell ref="BD184:BE184"/>
    <mergeCell ref="BD185:BE185"/>
    <mergeCell ref="BD186:BE186"/>
    <mergeCell ref="BD175:BE175"/>
    <mergeCell ref="BD176:BE176"/>
    <mergeCell ref="BD177:BE177"/>
    <mergeCell ref="BD178:BE178"/>
    <mergeCell ref="BD179:BE179"/>
    <mergeCell ref="BD180:BE180"/>
    <mergeCell ref="BD169:BE169"/>
    <mergeCell ref="BD170:BE170"/>
    <mergeCell ref="BD171:BE171"/>
    <mergeCell ref="BD172:BE172"/>
    <mergeCell ref="BD173:BE173"/>
    <mergeCell ref="BD174:BE174"/>
    <mergeCell ref="BD199:BE199"/>
    <mergeCell ref="BD200:BE200"/>
    <mergeCell ref="BD201:BE201"/>
    <mergeCell ref="BD202:BE202"/>
    <mergeCell ref="BD203:BE203"/>
    <mergeCell ref="BD204:BE204"/>
    <mergeCell ref="BD193:BE193"/>
    <mergeCell ref="BD194:BE194"/>
    <mergeCell ref="BD195:BE195"/>
    <mergeCell ref="BD196:BE196"/>
    <mergeCell ref="BD197:BE197"/>
    <mergeCell ref="BD198:BE198"/>
    <mergeCell ref="BD187:BE187"/>
    <mergeCell ref="BD188:BE188"/>
    <mergeCell ref="BD189:BE189"/>
    <mergeCell ref="BD190:BE190"/>
    <mergeCell ref="BD191:BE191"/>
    <mergeCell ref="BD192:BE192"/>
    <mergeCell ref="BD217:BE217"/>
    <mergeCell ref="BD218:BE218"/>
    <mergeCell ref="BD219:BE219"/>
    <mergeCell ref="BD220:BE220"/>
    <mergeCell ref="BD221:BE221"/>
    <mergeCell ref="BD222:BE222"/>
    <mergeCell ref="BD211:BE211"/>
    <mergeCell ref="BD212:BE212"/>
    <mergeCell ref="BD213:BE213"/>
    <mergeCell ref="BD214:BE214"/>
    <mergeCell ref="BD215:BE215"/>
    <mergeCell ref="BD216:BE216"/>
    <mergeCell ref="BD205:BE205"/>
    <mergeCell ref="BD206:BE206"/>
    <mergeCell ref="BD207:BE207"/>
    <mergeCell ref="BD208:BE208"/>
    <mergeCell ref="BD209:BE209"/>
    <mergeCell ref="BD210:BE210"/>
    <mergeCell ref="BD235:BE235"/>
    <mergeCell ref="BD236:BE236"/>
    <mergeCell ref="BD237:BE237"/>
    <mergeCell ref="BD238:BE238"/>
    <mergeCell ref="BD239:BE239"/>
    <mergeCell ref="BD240:BE240"/>
    <mergeCell ref="BD229:BE229"/>
    <mergeCell ref="BD230:BE230"/>
    <mergeCell ref="BD231:BE231"/>
    <mergeCell ref="BD232:BE232"/>
    <mergeCell ref="BD233:BE233"/>
    <mergeCell ref="BD234:BE234"/>
    <mergeCell ref="BD223:BE223"/>
    <mergeCell ref="BD224:BE224"/>
    <mergeCell ref="BD225:BE225"/>
    <mergeCell ref="BD226:BE226"/>
    <mergeCell ref="BD227:BE227"/>
    <mergeCell ref="BD228:BE228"/>
    <mergeCell ref="BD253:BE253"/>
    <mergeCell ref="BD254:BE254"/>
    <mergeCell ref="BD255:BE255"/>
    <mergeCell ref="BD256:BE256"/>
    <mergeCell ref="BD257:BE257"/>
    <mergeCell ref="BD258:BE258"/>
    <mergeCell ref="BD247:BE247"/>
    <mergeCell ref="BD248:BE248"/>
    <mergeCell ref="BD249:BE249"/>
    <mergeCell ref="BD250:BE250"/>
    <mergeCell ref="BD251:BE251"/>
    <mergeCell ref="BD252:BE252"/>
    <mergeCell ref="BD241:BE241"/>
    <mergeCell ref="BD242:BE242"/>
    <mergeCell ref="BD243:BE243"/>
    <mergeCell ref="BD244:BE244"/>
    <mergeCell ref="BD245:BE245"/>
    <mergeCell ref="BD246:BE246"/>
    <mergeCell ref="BD271:BE271"/>
    <mergeCell ref="BD272:BE272"/>
    <mergeCell ref="BD273:BE273"/>
    <mergeCell ref="BD274:BE274"/>
    <mergeCell ref="BD275:BE275"/>
    <mergeCell ref="BD276:BE276"/>
    <mergeCell ref="BD265:BE265"/>
    <mergeCell ref="BD266:BE266"/>
    <mergeCell ref="BD267:BE267"/>
    <mergeCell ref="BD268:BE268"/>
    <mergeCell ref="BD269:BE269"/>
    <mergeCell ref="BD270:BE270"/>
    <mergeCell ref="BD259:BE259"/>
    <mergeCell ref="BD260:BE260"/>
    <mergeCell ref="BD261:BE261"/>
    <mergeCell ref="BD262:BE262"/>
    <mergeCell ref="BD263:BE263"/>
    <mergeCell ref="BD264:BE264"/>
    <mergeCell ref="BD289:BE289"/>
    <mergeCell ref="BD290:BE290"/>
    <mergeCell ref="BD291:BE291"/>
    <mergeCell ref="BD292:BE292"/>
    <mergeCell ref="BD293:BE293"/>
    <mergeCell ref="BD294:BE294"/>
    <mergeCell ref="BD283:BE283"/>
    <mergeCell ref="BD284:BE284"/>
    <mergeCell ref="BD285:BE285"/>
    <mergeCell ref="BD286:BE286"/>
    <mergeCell ref="BD287:BE287"/>
    <mergeCell ref="BD288:BE288"/>
    <mergeCell ref="BD277:BE277"/>
    <mergeCell ref="BD278:BE278"/>
    <mergeCell ref="BD279:BE279"/>
    <mergeCell ref="BD280:BE280"/>
    <mergeCell ref="BD281:BE281"/>
    <mergeCell ref="BD282:BE282"/>
    <mergeCell ref="BD313:BE313"/>
    <mergeCell ref="BD314:BE314"/>
    <mergeCell ref="BD315:BE315"/>
    <mergeCell ref="BD307:BE307"/>
    <mergeCell ref="BD308:BE308"/>
    <mergeCell ref="BD309:BE309"/>
    <mergeCell ref="BD310:BE310"/>
    <mergeCell ref="BD311:BE311"/>
    <mergeCell ref="BD312:BE312"/>
    <mergeCell ref="BD301:BE301"/>
    <mergeCell ref="BD302:BE302"/>
    <mergeCell ref="BD303:BE303"/>
    <mergeCell ref="BD304:BE304"/>
    <mergeCell ref="BD305:BE305"/>
    <mergeCell ref="BD306:BE306"/>
    <mergeCell ref="BD295:BE295"/>
    <mergeCell ref="BD296:BE296"/>
    <mergeCell ref="BD297:BE297"/>
    <mergeCell ref="BD298:BE298"/>
    <mergeCell ref="BD299:BE299"/>
    <mergeCell ref="BD300:BE300"/>
    <mergeCell ref="V5:W7"/>
    <mergeCell ref="T5:U7"/>
    <mergeCell ref="P5:S7"/>
    <mergeCell ref="O5:O7"/>
    <mergeCell ref="A5:N7"/>
    <mergeCell ref="A1:AJ3"/>
    <mergeCell ref="AI5:AJ7"/>
    <mergeCell ref="AG5:AH7"/>
    <mergeCell ref="AE5:AF7"/>
    <mergeCell ref="AB5:AD7"/>
    <mergeCell ref="Z5:AA7"/>
    <mergeCell ref="X5:Y7"/>
    <mergeCell ref="AV5:AW7"/>
    <mergeCell ref="AT5:AU7"/>
    <mergeCell ref="AR5:AS7"/>
    <mergeCell ref="AP5:AQ7"/>
    <mergeCell ref="AM5:AO7"/>
    <mergeCell ref="AK5:AL7"/>
    <mergeCell ref="AD4:AJ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3:B26"/>
  <sheetViews>
    <sheetView workbookViewId="0">
      <selection activeCell="B14" sqref="B14"/>
    </sheetView>
  </sheetViews>
  <sheetFormatPr defaultRowHeight="15"/>
  <cols>
    <col min="1" max="1" width="69.28515625" customWidth="1"/>
    <col min="2" max="2" width="21.140625" customWidth="1"/>
  </cols>
  <sheetData>
    <row r="3" spans="1:2" ht="15.75" thickBot="1">
      <c r="A3" s="85"/>
      <c r="B3" s="86"/>
    </row>
    <row r="4" spans="1:2" ht="19.5" thickBot="1">
      <c r="A4" s="547" t="s">
        <v>495</v>
      </c>
      <c r="B4" s="548"/>
    </row>
    <row r="5" spans="1:2" ht="24" customHeight="1" thickBot="1">
      <c r="A5" s="87" t="s">
        <v>496</v>
      </c>
      <c r="B5" s="88"/>
    </row>
    <row r="6" spans="1:2" ht="27" customHeight="1" thickBot="1">
      <c r="A6" s="87" t="s">
        <v>497</v>
      </c>
      <c r="B6" s="95">
        <f>SUM(B7:B8)</f>
        <v>3731720</v>
      </c>
    </row>
    <row r="7" spans="1:2" ht="15.75" thickBot="1">
      <c r="A7" s="89" t="s">
        <v>498</v>
      </c>
      <c r="B7" s="94">
        <v>3731720</v>
      </c>
    </row>
    <row r="8" spans="1:2" ht="21.75" customHeight="1" thickBot="1">
      <c r="A8" s="89" t="s">
        <v>499</v>
      </c>
      <c r="B8" s="90"/>
    </row>
    <row r="9" spans="1:2" ht="15.75" thickBot="1">
      <c r="A9" s="87" t="s">
        <v>500</v>
      </c>
      <c r="B9" s="95">
        <v>37000</v>
      </c>
    </row>
    <row r="10" spans="1:2" ht="20.25" customHeight="1" thickBot="1">
      <c r="A10" s="87" t="s">
        <v>501</v>
      </c>
      <c r="B10" s="88">
        <v>56</v>
      </c>
    </row>
    <row r="11" spans="1:2" ht="24" customHeight="1" thickBot="1">
      <c r="A11" s="87" t="s">
        <v>502</v>
      </c>
      <c r="B11" s="88"/>
    </row>
    <row r="12" spans="1:2" ht="24" customHeight="1" thickBot="1">
      <c r="A12" s="87" t="s">
        <v>503</v>
      </c>
      <c r="B12" s="88"/>
    </row>
    <row r="13" spans="1:2" ht="24" customHeight="1" thickBot="1">
      <c r="A13" s="87" t="s">
        <v>504</v>
      </c>
      <c r="B13" s="95">
        <v>207290</v>
      </c>
    </row>
    <row r="14" spans="1:2" s="4" customFormat="1" ht="24" customHeight="1" thickBot="1">
      <c r="A14" s="87" t="s">
        <v>9</v>
      </c>
      <c r="B14" s="95">
        <v>38244264</v>
      </c>
    </row>
    <row r="15" spans="1:2" ht="15.75" thickBot="1">
      <c r="A15" s="91" t="s">
        <v>0</v>
      </c>
      <c r="B15" s="96">
        <f>SUM(B6+B9+B10+B11+B12+B13+B14)</f>
        <v>42220330</v>
      </c>
    </row>
    <row r="16" spans="1:2" ht="24" customHeight="1" thickBot="1">
      <c r="A16" s="92" t="s">
        <v>505</v>
      </c>
      <c r="B16" s="93"/>
    </row>
    <row r="17" spans="1:2" ht="15.75" thickBot="1">
      <c r="A17" s="87" t="s">
        <v>506</v>
      </c>
      <c r="B17" s="95">
        <v>27513143</v>
      </c>
    </row>
    <row r="18" spans="1:2" ht="25.5" customHeight="1" thickBot="1">
      <c r="A18" s="87" t="s">
        <v>507</v>
      </c>
      <c r="B18" s="95">
        <v>5231695</v>
      </c>
    </row>
    <row r="19" spans="1:2" ht="15.75" thickBot="1">
      <c r="A19" s="87" t="s">
        <v>508</v>
      </c>
      <c r="B19" s="95">
        <v>9179610</v>
      </c>
    </row>
    <row r="20" spans="1:2" ht="28.5" customHeight="1" thickBot="1">
      <c r="A20" s="87" t="s">
        <v>509</v>
      </c>
      <c r="B20" s="88"/>
    </row>
    <row r="21" spans="1:2" ht="20.25" customHeight="1" thickBot="1">
      <c r="A21" s="87" t="s">
        <v>510</v>
      </c>
      <c r="B21" s="88">
        <v>50825</v>
      </c>
    </row>
    <row r="22" spans="1:2" ht="25.5" customHeight="1" thickBot="1">
      <c r="A22" s="92" t="s">
        <v>511</v>
      </c>
      <c r="B22" s="93"/>
    </row>
    <row r="23" spans="1:2" ht="15.75" thickBot="1">
      <c r="A23" s="87" t="s">
        <v>512</v>
      </c>
      <c r="B23" s="88"/>
    </row>
    <row r="24" spans="1:2" ht="15.75" thickBot="1">
      <c r="A24" s="87" t="s">
        <v>513</v>
      </c>
      <c r="B24" s="88"/>
    </row>
    <row r="25" spans="1:2" ht="27" customHeight="1" thickBot="1">
      <c r="A25" s="87" t="s">
        <v>514</v>
      </c>
      <c r="B25" s="88"/>
    </row>
    <row r="26" spans="1:2" ht="15.75" thickBot="1">
      <c r="A26" s="91" t="s">
        <v>1</v>
      </c>
      <c r="B26" s="97">
        <f>SUM(B17:B25)</f>
        <v>41975273</v>
      </c>
    </row>
  </sheetData>
  <mergeCells count="1">
    <mergeCell ref="A4:B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B25"/>
  <sheetViews>
    <sheetView workbookViewId="0">
      <selection activeCell="B21" sqref="B21"/>
    </sheetView>
  </sheetViews>
  <sheetFormatPr defaultRowHeight="15"/>
  <cols>
    <col min="1" max="1" width="69.85546875" customWidth="1"/>
    <col min="2" max="2" width="22.140625" customWidth="1"/>
  </cols>
  <sheetData>
    <row r="2" spans="1:2" ht="15.75" thickBot="1"/>
    <row r="3" spans="1:2" ht="19.5" thickBot="1">
      <c r="A3" s="549" t="s">
        <v>515</v>
      </c>
      <c r="B3" s="550"/>
    </row>
    <row r="4" spans="1:2" ht="27" customHeight="1" thickBot="1">
      <c r="A4" s="87" t="s">
        <v>496</v>
      </c>
      <c r="B4" s="98"/>
    </row>
    <row r="5" spans="1:2" ht="24" customHeight="1" thickBot="1">
      <c r="A5" s="87" t="s">
        <v>516</v>
      </c>
      <c r="B5" s="102">
        <f>SUM(B6:B7)</f>
        <v>87250269</v>
      </c>
    </row>
    <row r="6" spans="1:2" ht="15.75" thickBot="1">
      <c r="A6" s="89" t="s">
        <v>498</v>
      </c>
      <c r="B6" s="102">
        <v>71513811</v>
      </c>
    </row>
    <row r="7" spans="1:2" ht="21.75" customHeight="1" thickBot="1">
      <c r="A7" s="89" t="s">
        <v>499</v>
      </c>
      <c r="B7" s="102">
        <v>15736458</v>
      </c>
    </row>
    <row r="8" spans="1:2" ht="24" customHeight="1" thickBot="1">
      <c r="A8" s="87" t="s">
        <v>500</v>
      </c>
      <c r="B8" s="98"/>
    </row>
    <row r="9" spans="1:2" ht="21.75" customHeight="1" thickBot="1">
      <c r="A9" s="87" t="s">
        <v>501</v>
      </c>
      <c r="B9" s="102">
        <v>15997337</v>
      </c>
    </row>
    <row r="10" spans="1:2" ht="24" customHeight="1" thickBot="1">
      <c r="A10" s="87" t="s">
        <v>502</v>
      </c>
      <c r="B10" s="98"/>
    </row>
    <row r="11" spans="1:2" ht="24" customHeight="1" thickBot="1">
      <c r="A11" s="87" t="s">
        <v>503</v>
      </c>
      <c r="B11" s="98"/>
    </row>
    <row r="12" spans="1:2" ht="21.75" customHeight="1" thickBot="1">
      <c r="A12" s="87" t="s">
        <v>504</v>
      </c>
      <c r="B12" s="102">
        <v>107643</v>
      </c>
    </row>
    <row r="13" spans="1:2" ht="15.75" thickBot="1">
      <c r="A13" s="91" t="s">
        <v>0</v>
      </c>
      <c r="B13" s="96">
        <f>SUM(B5+B9+B8+B10+B11+B12)</f>
        <v>103355249</v>
      </c>
    </row>
    <row r="14" spans="1:2" ht="27" customHeight="1" thickBot="1">
      <c r="A14" s="92" t="s">
        <v>517</v>
      </c>
      <c r="B14" s="103">
        <f>SUM(B15:B19)</f>
        <v>99179759</v>
      </c>
    </row>
    <row r="15" spans="1:2" ht="15.75" thickBot="1">
      <c r="A15" s="87" t="s">
        <v>506</v>
      </c>
      <c r="B15" s="95">
        <v>29123834</v>
      </c>
    </row>
    <row r="16" spans="1:2" ht="25.5" customHeight="1" thickBot="1">
      <c r="A16" s="87" t="s">
        <v>507</v>
      </c>
      <c r="B16" s="95">
        <v>5431217</v>
      </c>
    </row>
    <row r="17" spans="1:2" ht="21.75" customHeight="1" thickBot="1">
      <c r="A17" s="87" t="s">
        <v>508</v>
      </c>
      <c r="B17" s="95">
        <v>64624708</v>
      </c>
    </row>
    <row r="18" spans="1:2" ht="24" customHeight="1" thickBot="1">
      <c r="A18" s="87" t="s">
        <v>509</v>
      </c>
      <c r="B18" s="88"/>
    </row>
    <row r="19" spans="1:2" ht="26.25" customHeight="1" thickBot="1">
      <c r="A19" s="87" t="s">
        <v>510</v>
      </c>
      <c r="B19" s="88"/>
    </row>
    <row r="20" spans="1:2" ht="20.25" customHeight="1" thickBot="1">
      <c r="A20" s="92" t="s">
        <v>518</v>
      </c>
      <c r="B20" s="103">
        <f>SUM(B21:B23)</f>
        <v>89091</v>
      </c>
    </row>
    <row r="21" spans="1:2" ht="15.75" thickBot="1">
      <c r="A21" s="87" t="s">
        <v>512</v>
      </c>
      <c r="B21" s="95">
        <v>89091</v>
      </c>
    </row>
    <row r="22" spans="1:2" ht="24.75" customHeight="1" thickBot="1">
      <c r="A22" s="87" t="s">
        <v>513</v>
      </c>
      <c r="B22" s="88"/>
    </row>
    <row r="23" spans="1:2" ht="28.5" customHeight="1" thickBot="1">
      <c r="A23" s="87" t="s">
        <v>514</v>
      </c>
      <c r="B23" s="99"/>
    </row>
    <row r="24" spans="1:2" ht="15.75" thickBot="1">
      <c r="A24" s="91" t="s">
        <v>1</v>
      </c>
      <c r="B24" s="97">
        <f>SUM(B14+B20)</f>
        <v>99268850</v>
      </c>
    </row>
    <row r="25" spans="1:2">
      <c r="A25" s="100"/>
      <c r="B25" s="101"/>
    </row>
  </sheetData>
  <mergeCells count="1">
    <mergeCell ref="A3:B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B28"/>
  <sheetViews>
    <sheetView topLeftCell="A4" workbookViewId="0">
      <selection activeCell="B15" sqref="B15"/>
    </sheetView>
  </sheetViews>
  <sheetFormatPr defaultRowHeight="15"/>
  <cols>
    <col min="1" max="1" width="66.5703125" customWidth="1"/>
    <col min="2" max="2" width="22.28515625" customWidth="1"/>
  </cols>
  <sheetData>
    <row r="2" spans="1:2" ht="15.75" thickBot="1"/>
    <row r="3" spans="1:2" ht="19.5" thickBot="1">
      <c r="A3" s="549" t="s">
        <v>111</v>
      </c>
      <c r="B3" s="550"/>
    </row>
    <row r="4" spans="1:2" ht="15.75" thickBot="1">
      <c r="A4" s="104"/>
      <c r="B4" s="105"/>
    </row>
    <row r="5" spans="1:2" ht="26.25" customHeight="1" thickBot="1">
      <c r="A5" s="87" t="s">
        <v>496</v>
      </c>
      <c r="B5" s="109">
        <v>152495489</v>
      </c>
    </row>
    <row r="6" spans="1:2" ht="26.25" customHeight="1" thickBot="1">
      <c r="A6" s="87" t="s">
        <v>516</v>
      </c>
      <c r="B6" s="109">
        <v>479115663</v>
      </c>
    </row>
    <row r="7" spans="1:2" ht="15.75" thickBot="1">
      <c r="A7" s="87" t="s">
        <v>500</v>
      </c>
      <c r="B7" s="109">
        <v>21956835</v>
      </c>
    </row>
    <row r="8" spans="1:2" ht="31.5" customHeight="1" thickBot="1">
      <c r="A8" s="87" t="s">
        <v>501</v>
      </c>
      <c r="B8" s="109">
        <v>12236004</v>
      </c>
    </row>
    <row r="9" spans="1:2" ht="28.5" customHeight="1" thickBot="1">
      <c r="A9" s="87" t="s">
        <v>502</v>
      </c>
      <c r="B9" s="106">
        <v>175000</v>
      </c>
    </row>
    <row r="10" spans="1:2" ht="30.75" customHeight="1" thickBot="1">
      <c r="A10" s="87" t="s">
        <v>503</v>
      </c>
      <c r="B10" s="50"/>
    </row>
    <row r="11" spans="1:2" ht="24.75" customHeight="1" thickBot="1">
      <c r="A11" s="87" t="s">
        <v>504</v>
      </c>
      <c r="B11" s="109">
        <v>129865362</v>
      </c>
    </row>
    <row r="12" spans="1:2" s="4" customFormat="1" ht="24.75" customHeight="1" thickBot="1">
      <c r="A12" s="87" t="s">
        <v>11</v>
      </c>
      <c r="B12" s="110">
        <v>5724400</v>
      </c>
    </row>
    <row r="13" spans="1:2" ht="15.75" thickBot="1">
      <c r="A13" s="91" t="s">
        <v>0</v>
      </c>
      <c r="B13" s="111">
        <f>SUM(B5:B12)</f>
        <v>801568753</v>
      </c>
    </row>
    <row r="14" spans="1:2" ht="24.75" customHeight="1" thickBot="1">
      <c r="A14" s="92" t="s">
        <v>505</v>
      </c>
      <c r="B14" s="112">
        <f>SUM(B15:B20)</f>
        <v>475995897</v>
      </c>
    </row>
    <row r="15" spans="1:2" ht="15.75" thickBot="1">
      <c r="A15" s="87" t="s">
        <v>506</v>
      </c>
      <c r="B15" s="109">
        <v>171299035</v>
      </c>
    </row>
    <row r="16" spans="1:2" ht="24" customHeight="1" thickBot="1">
      <c r="A16" s="87" t="s">
        <v>507</v>
      </c>
      <c r="B16" s="109">
        <v>18952173</v>
      </c>
    </row>
    <row r="17" spans="1:2" ht="15.75" thickBot="1">
      <c r="A17" s="87" t="s">
        <v>508</v>
      </c>
      <c r="B17" s="109">
        <v>132976381</v>
      </c>
    </row>
    <row r="18" spans="1:2" ht="31.5" customHeight="1" thickBot="1">
      <c r="A18" s="87" t="s">
        <v>509</v>
      </c>
      <c r="B18" s="109">
        <v>13707719</v>
      </c>
    </row>
    <row r="19" spans="1:2" ht="33" customHeight="1" thickBot="1">
      <c r="A19" s="87" t="s">
        <v>510</v>
      </c>
      <c r="B19" s="109">
        <v>133926517</v>
      </c>
    </row>
    <row r="20" spans="1:2" s="123" customFormat="1" ht="33" customHeight="1" thickBot="1">
      <c r="A20" s="87" t="s">
        <v>1251</v>
      </c>
      <c r="B20" s="109">
        <v>5134072</v>
      </c>
    </row>
    <row r="21" spans="1:2" ht="27.75" customHeight="1" thickBot="1">
      <c r="A21" s="92" t="s">
        <v>511</v>
      </c>
      <c r="B21" s="112">
        <f>SUM(B24+B22)</f>
        <v>161935870</v>
      </c>
    </row>
    <row r="22" spans="1:2" ht="15.75" thickBot="1">
      <c r="A22" s="87" t="s">
        <v>512</v>
      </c>
      <c r="B22" s="109">
        <v>62401273</v>
      </c>
    </row>
    <row r="23" spans="1:2" ht="15.75" thickBot="1">
      <c r="A23" s="107" t="s">
        <v>519</v>
      </c>
      <c r="B23" s="108"/>
    </row>
    <row r="24" spans="1:2" ht="15.75" thickBot="1">
      <c r="A24" s="87" t="s">
        <v>513</v>
      </c>
      <c r="B24" s="109">
        <v>99534597</v>
      </c>
    </row>
    <row r="25" spans="1:2" ht="27" customHeight="1" thickBot="1">
      <c r="A25" s="107" t="s">
        <v>519</v>
      </c>
      <c r="B25" s="108"/>
    </row>
    <row r="26" spans="1:2" ht="36" customHeight="1" thickBot="1">
      <c r="A26" s="87" t="s">
        <v>514</v>
      </c>
      <c r="B26" s="106"/>
    </row>
    <row r="27" spans="1:2" ht="15.75" thickBot="1">
      <c r="A27" s="91" t="s">
        <v>1</v>
      </c>
      <c r="B27" s="113">
        <f>SUM(B14+B21)</f>
        <v>637931767</v>
      </c>
    </row>
    <row r="28" spans="1:2" ht="15.75">
      <c r="A28" s="14"/>
    </row>
  </sheetData>
  <mergeCells count="1">
    <mergeCell ref="A3:B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E7"/>
  <sheetViews>
    <sheetView workbookViewId="0">
      <selection activeCell="B7" sqref="B7:D7"/>
    </sheetView>
  </sheetViews>
  <sheetFormatPr defaultRowHeight="15"/>
  <cols>
    <col min="1" max="1" width="34" customWidth="1"/>
    <col min="2" max="2" width="29.85546875" customWidth="1"/>
    <col min="3" max="3" width="18.5703125" customWidth="1"/>
    <col min="4" max="4" width="17" customWidth="1"/>
    <col min="5" max="5" width="17.5703125" customWidth="1"/>
  </cols>
  <sheetData>
    <row r="2" spans="1:5" ht="15.75" thickBot="1"/>
    <row r="3" spans="1:5" ht="84.75" customHeight="1" thickBot="1">
      <c r="A3" s="118" t="s">
        <v>520</v>
      </c>
      <c r="B3" s="119" t="s">
        <v>111</v>
      </c>
      <c r="C3" s="119" t="s">
        <v>489</v>
      </c>
      <c r="D3" s="119" t="s">
        <v>156</v>
      </c>
      <c r="E3" s="119" t="s">
        <v>491</v>
      </c>
    </row>
    <row r="4" spans="1:5" ht="15.75" thickBot="1">
      <c r="A4" s="87" t="s">
        <v>521</v>
      </c>
      <c r="B4" s="95">
        <v>631914000</v>
      </c>
      <c r="C4" s="95">
        <v>41975273</v>
      </c>
      <c r="D4" s="95">
        <v>99268850</v>
      </c>
      <c r="E4" s="95">
        <f>SUM(B4:D4)</f>
        <v>773158123</v>
      </c>
    </row>
    <row r="5" spans="1:5" ht="15.75" thickBot="1">
      <c r="A5" s="87" t="s">
        <v>522</v>
      </c>
      <c r="B5" s="95">
        <v>6200370</v>
      </c>
      <c r="C5" s="88"/>
      <c r="D5" s="88"/>
      <c r="E5" s="95">
        <f>SUM(B5:D5)</f>
        <v>6200370</v>
      </c>
    </row>
    <row r="6" spans="1:5" ht="15.75" thickBot="1">
      <c r="A6" s="87" t="s">
        <v>523</v>
      </c>
      <c r="B6" s="88"/>
      <c r="C6" s="88"/>
      <c r="D6" s="88"/>
      <c r="E6" s="88"/>
    </row>
    <row r="7" spans="1:5" ht="15.75" thickBot="1">
      <c r="A7" s="92" t="s">
        <v>524</v>
      </c>
      <c r="B7" s="103">
        <f>SUM(B4:B6)</f>
        <v>638114370</v>
      </c>
      <c r="C7" s="103">
        <f>SUM(C4:C6)</f>
        <v>41975273</v>
      </c>
      <c r="D7" s="103">
        <f>SUM(D4:D6)</f>
        <v>99268850</v>
      </c>
      <c r="E7" s="103">
        <f>SUM(E4:E6)</f>
        <v>779358493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J45"/>
  <sheetViews>
    <sheetView workbookViewId="0">
      <selection activeCell="G46" sqref="G46"/>
    </sheetView>
  </sheetViews>
  <sheetFormatPr defaultRowHeight="15"/>
  <cols>
    <col min="1" max="1" width="30.5703125" customWidth="1"/>
    <col min="3" max="3" width="12" customWidth="1"/>
    <col min="5" max="5" width="12.7109375" customWidth="1"/>
    <col min="7" max="7" width="12.42578125" customWidth="1"/>
  </cols>
  <sheetData>
    <row r="2" spans="1:10" ht="15.75">
      <c r="B2" s="19" t="s">
        <v>525</v>
      </c>
    </row>
    <row r="3" spans="1:10" ht="15.75">
      <c r="B3" s="19" t="s">
        <v>1250</v>
      </c>
    </row>
    <row r="6" spans="1:10" ht="26.25" thickBot="1">
      <c r="A6" s="574"/>
      <c r="B6" s="574"/>
      <c r="C6" s="574"/>
      <c r="D6" s="574"/>
      <c r="E6" s="575"/>
      <c r="F6" s="575"/>
      <c r="G6" s="558"/>
      <c r="H6" s="558"/>
      <c r="I6" s="101"/>
      <c r="J6" s="120"/>
    </row>
    <row r="7" spans="1:10">
      <c r="A7" s="121" t="s">
        <v>526</v>
      </c>
      <c r="B7" s="576" t="s">
        <v>111</v>
      </c>
      <c r="C7" s="577"/>
      <c r="D7" s="576" t="s">
        <v>528</v>
      </c>
      <c r="E7" s="577"/>
      <c r="F7" s="576" t="s">
        <v>530</v>
      </c>
      <c r="G7" s="577"/>
      <c r="H7" s="572"/>
      <c r="I7" s="573"/>
      <c r="J7" s="573"/>
    </row>
    <row r="8" spans="1:10" ht="30.75" customHeight="1" thickBot="1">
      <c r="A8" s="122" t="s">
        <v>527</v>
      </c>
      <c r="B8" s="578"/>
      <c r="C8" s="579"/>
      <c r="D8" s="578" t="s">
        <v>529</v>
      </c>
      <c r="E8" s="579"/>
      <c r="F8" s="578" t="s">
        <v>540</v>
      </c>
      <c r="G8" s="579"/>
      <c r="H8" s="572"/>
      <c r="I8" s="573"/>
      <c r="J8" s="573"/>
    </row>
    <row r="9" spans="1:10" ht="45" customHeight="1" thickBot="1">
      <c r="A9" s="87" t="s">
        <v>496</v>
      </c>
      <c r="B9" s="559">
        <v>152495489</v>
      </c>
      <c r="C9" s="560"/>
      <c r="D9" s="561"/>
      <c r="E9" s="560"/>
      <c r="F9" s="561"/>
      <c r="G9" s="560"/>
      <c r="H9" s="572"/>
      <c r="I9" s="573"/>
      <c r="J9" s="573"/>
    </row>
    <row r="10" spans="1:10" ht="44.25" customHeight="1" thickBot="1">
      <c r="A10" s="87" t="s">
        <v>516</v>
      </c>
      <c r="B10" s="559">
        <v>479115663</v>
      </c>
      <c r="C10" s="560"/>
      <c r="D10" s="559">
        <v>3731720</v>
      </c>
      <c r="E10" s="560"/>
      <c r="F10" s="559">
        <v>87250269</v>
      </c>
      <c r="G10" s="560"/>
      <c r="H10" s="557"/>
      <c r="I10" s="558"/>
      <c r="J10" s="558"/>
    </row>
    <row r="11" spans="1:10" ht="15.75" thickBot="1">
      <c r="A11" s="87" t="s">
        <v>500</v>
      </c>
      <c r="B11" s="559">
        <v>21956835</v>
      </c>
      <c r="C11" s="560"/>
      <c r="D11" s="559">
        <v>37000</v>
      </c>
      <c r="E11" s="560"/>
      <c r="F11" s="561"/>
      <c r="G11" s="560"/>
      <c r="H11" s="557"/>
      <c r="I11" s="558"/>
      <c r="J11" s="558"/>
    </row>
    <row r="12" spans="1:10" ht="15.75" thickBot="1">
      <c r="A12" s="87" t="s">
        <v>501</v>
      </c>
      <c r="B12" s="559">
        <v>12236004</v>
      </c>
      <c r="C12" s="560"/>
      <c r="D12" s="561">
        <v>56</v>
      </c>
      <c r="E12" s="560"/>
      <c r="F12" s="559">
        <v>15997337</v>
      </c>
      <c r="G12" s="560"/>
      <c r="H12" s="557"/>
      <c r="I12" s="558"/>
      <c r="J12" s="558"/>
    </row>
    <row r="13" spans="1:10" ht="61.5" customHeight="1" thickBot="1">
      <c r="A13" s="87" t="s">
        <v>502</v>
      </c>
      <c r="B13" s="561">
        <v>175000</v>
      </c>
      <c r="C13" s="560"/>
      <c r="D13" s="561"/>
      <c r="E13" s="560"/>
      <c r="F13" s="561"/>
      <c r="G13" s="560"/>
      <c r="H13" s="557"/>
      <c r="I13" s="558"/>
      <c r="J13" s="558"/>
    </row>
    <row r="14" spans="1:10" ht="45" customHeight="1" thickBot="1">
      <c r="A14" s="87" t="s">
        <v>503</v>
      </c>
      <c r="B14" s="561"/>
      <c r="C14" s="560"/>
      <c r="D14" s="561"/>
      <c r="E14" s="560"/>
      <c r="F14" s="561"/>
      <c r="G14" s="560"/>
      <c r="H14" s="557"/>
      <c r="I14" s="558"/>
      <c r="J14" s="558"/>
    </row>
    <row r="15" spans="1:10" ht="37.5" customHeight="1" thickBot="1">
      <c r="A15" s="87" t="s">
        <v>531</v>
      </c>
      <c r="B15" s="559">
        <v>5724400</v>
      </c>
      <c r="C15" s="560"/>
      <c r="D15" s="561"/>
      <c r="E15" s="560"/>
      <c r="F15" s="566"/>
      <c r="G15" s="567"/>
      <c r="H15" s="557"/>
      <c r="I15" s="558"/>
      <c r="J15" s="558"/>
    </row>
    <row r="16" spans="1:10" s="123" customFormat="1" ht="37.5" customHeight="1" thickBot="1">
      <c r="A16" s="87" t="s">
        <v>9</v>
      </c>
      <c r="B16" s="571"/>
      <c r="C16" s="567"/>
      <c r="D16" s="570">
        <v>38244264</v>
      </c>
      <c r="E16" s="567"/>
      <c r="F16" s="568"/>
      <c r="G16" s="569"/>
      <c r="H16" s="129"/>
      <c r="I16" s="130"/>
      <c r="J16" s="130"/>
    </row>
    <row r="17" spans="1:10" ht="48" customHeight="1" thickBot="1">
      <c r="A17" s="87" t="s">
        <v>504</v>
      </c>
      <c r="B17" s="559">
        <v>129865362</v>
      </c>
      <c r="C17" s="560"/>
      <c r="D17" s="561"/>
      <c r="E17" s="560"/>
      <c r="F17" s="559">
        <v>107643</v>
      </c>
      <c r="G17" s="560"/>
      <c r="H17" s="557"/>
      <c r="I17" s="558"/>
      <c r="J17" s="558"/>
    </row>
    <row r="18" spans="1:10" ht="31.5" customHeight="1" thickBot="1">
      <c r="A18" s="91" t="s">
        <v>532</v>
      </c>
      <c r="B18" s="562">
        <f>SUM(B9:C17)</f>
        <v>801568753</v>
      </c>
      <c r="C18" s="563"/>
      <c r="D18" s="564">
        <f>SUM(D9:E17)</f>
        <v>42013040</v>
      </c>
      <c r="E18" s="563"/>
      <c r="F18" s="564">
        <f>SUM(F9:G17)</f>
        <v>103355249</v>
      </c>
      <c r="G18" s="563"/>
      <c r="H18" s="557"/>
      <c r="I18" s="558"/>
      <c r="J18" s="558"/>
    </row>
    <row r="19" spans="1:10" ht="45" customHeight="1" thickBot="1">
      <c r="A19" s="87" t="s">
        <v>496</v>
      </c>
      <c r="B19" s="561"/>
      <c r="C19" s="560"/>
      <c r="D19" s="561"/>
      <c r="E19" s="560"/>
      <c r="F19" s="561"/>
      <c r="G19" s="560"/>
      <c r="H19" s="557"/>
      <c r="I19" s="558"/>
      <c r="J19" s="558"/>
    </row>
    <row r="20" spans="1:10" ht="37.5" customHeight="1" thickBot="1">
      <c r="A20" s="87" t="s">
        <v>516</v>
      </c>
      <c r="B20" s="561"/>
      <c r="C20" s="560"/>
      <c r="D20" s="561"/>
      <c r="E20" s="560"/>
      <c r="F20" s="561"/>
      <c r="G20" s="560"/>
      <c r="H20" s="557"/>
      <c r="I20" s="558"/>
      <c r="J20" s="558"/>
    </row>
    <row r="21" spans="1:10" ht="15.75" thickBot="1">
      <c r="A21" s="87" t="s">
        <v>500</v>
      </c>
      <c r="B21" s="561"/>
      <c r="C21" s="560"/>
      <c r="D21" s="561"/>
      <c r="E21" s="560"/>
      <c r="F21" s="561"/>
      <c r="G21" s="560"/>
      <c r="H21" s="557"/>
      <c r="I21" s="558"/>
      <c r="J21" s="558"/>
    </row>
    <row r="22" spans="1:10" ht="36" customHeight="1" thickBot="1">
      <c r="A22" s="87" t="s">
        <v>501</v>
      </c>
      <c r="B22" s="561"/>
      <c r="C22" s="560"/>
      <c r="D22" s="561"/>
      <c r="E22" s="560"/>
      <c r="F22" s="561"/>
      <c r="G22" s="560"/>
      <c r="H22" s="557"/>
      <c r="I22" s="558"/>
      <c r="J22" s="558"/>
    </row>
    <row r="23" spans="1:10" ht="44.25" customHeight="1" thickBot="1">
      <c r="A23" s="87" t="s">
        <v>502</v>
      </c>
      <c r="B23" s="561"/>
      <c r="C23" s="560"/>
      <c r="D23" s="561"/>
      <c r="E23" s="560"/>
      <c r="F23" s="561"/>
      <c r="G23" s="560"/>
      <c r="H23" s="557"/>
      <c r="I23" s="558"/>
      <c r="J23" s="558"/>
    </row>
    <row r="24" spans="1:10" ht="51" customHeight="1" thickBot="1">
      <c r="A24" s="87" t="s">
        <v>503</v>
      </c>
      <c r="B24" s="561"/>
      <c r="C24" s="560"/>
      <c r="D24" s="561"/>
      <c r="E24" s="560"/>
      <c r="F24" s="561"/>
      <c r="G24" s="560"/>
      <c r="H24" s="557"/>
      <c r="I24" s="558"/>
      <c r="J24" s="558"/>
    </row>
    <row r="25" spans="1:10" ht="42" customHeight="1" thickBot="1">
      <c r="A25" s="87" t="s">
        <v>504</v>
      </c>
      <c r="B25" s="561"/>
      <c r="C25" s="560"/>
      <c r="D25" s="559">
        <v>207290</v>
      </c>
      <c r="E25" s="560"/>
      <c r="F25" s="561"/>
      <c r="G25" s="560"/>
      <c r="H25" s="557"/>
      <c r="I25" s="558"/>
      <c r="J25" s="558"/>
    </row>
    <row r="26" spans="1:10" ht="33" customHeight="1" thickBot="1">
      <c r="A26" s="91" t="s">
        <v>533</v>
      </c>
      <c r="B26" s="564"/>
      <c r="C26" s="563"/>
      <c r="D26" s="564">
        <f>SUM(D19:E25)</f>
        <v>207290</v>
      </c>
      <c r="E26" s="563"/>
      <c r="F26" s="564"/>
      <c r="G26" s="563"/>
      <c r="H26" s="557"/>
      <c r="I26" s="558"/>
      <c r="J26" s="558"/>
    </row>
    <row r="27" spans="1:10" ht="28.5" customHeight="1" thickBot="1">
      <c r="A27" s="91" t="s">
        <v>534</v>
      </c>
      <c r="B27" s="562">
        <f>SUM(B18+B26)</f>
        <v>801568753</v>
      </c>
      <c r="C27" s="563"/>
      <c r="D27" s="564">
        <f>SUM(D18+D26)</f>
        <v>42220330</v>
      </c>
      <c r="E27" s="563"/>
      <c r="F27" s="562">
        <f>SUM(F18+F26)</f>
        <v>103355249</v>
      </c>
      <c r="G27" s="565"/>
      <c r="H27" s="557"/>
      <c r="I27" s="558"/>
      <c r="J27" s="558"/>
    </row>
    <row r="28" spans="1:10" ht="54" customHeight="1" thickBot="1">
      <c r="A28" s="91" t="s">
        <v>535</v>
      </c>
      <c r="B28" s="562">
        <f>SUM(B29:C34)</f>
        <v>475995897</v>
      </c>
      <c r="C28" s="563"/>
      <c r="D28" s="562">
        <f>SUM(D29:E34)</f>
        <v>41975273</v>
      </c>
      <c r="E28" s="563"/>
      <c r="F28" s="562">
        <f>SUM(F29:G34)</f>
        <v>99179759</v>
      </c>
      <c r="G28" s="563"/>
      <c r="H28" s="557"/>
      <c r="I28" s="558"/>
      <c r="J28" s="558"/>
    </row>
    <row r="29" spans="1:10" ht="15.75" thickBot="1">
      <c r="A29" s="87" t="s">
        <v>506</v>
      </c>
      <c r="B29" s="559">
        <v>171299035</v>
      </c>
      <c r="C29" s="560"/>
      <c r="D29" s="559">
        <v>27513143</v>
      </c>
      <c r="E29" s="560"/>
      <c r="F29" s="559">
        <v>29123834</v>
      </c>
      <c r="G29" s="560"/>
      <c r="H29" s="557"/>
      <c r="I29" s="558"/>
      <c r="J29" s="558"/>
    </row>
    <row r="30" spans="1:10" ht="39" customHeight="1" thickBot="1">
      <c r="A30" s="87" t="s">
        <v>507</v>
      </c>
      <c r="B30" s="559">
        <v>18952173</v>
      </c>
      <c r="C30" s="560"/>
      <c r="D30" s="559">
        <v>5231695</v>
      </c>
      <c r="E30" s="560"/>
      <c r="F30" s="559">
        <v>5431217</v>
      </c>
      <c r="G30" s="560"/>
      <c r="H30" s="557"/>
      <c r="I30" s="558"/>
      <c r="J30" s="558"/>
    </row>
    <row r="31" spans="1:10" ht="15.75" thickBot="1">
      <c r="A31" s="87" t="s">
        <v>508</v>
      </c>
      <c r="B31" s="559">
        <v>132976381</v>
      </c>
      <c r="C31" s="560"/>
      <c r="D31" s="559">
        <v>9179610</v>
      </c>
      <c r="E31" s="560"/>
      <c r="F31" s="559">
        <v>64624708</v>
      </c>
      <c r="G31" s="560"/>
      <c r="H31" s="557"/>
      <c r="I31" s="558"/>
      <c r="J31" s="558"/>
    </row>
    <row r="32" spans="1:10" ht="33.75" customHeight="1" thickBot="1">
      <c r="A32" s="87" t="s">
        <v>509</v>
      </c>
      <c r="B32" s="559">
        <v>13707719</v>
      </c>
      <c r="C32" s="560"/>
      <c r="D32" s="561"/>
      <c r="E32" s="560"/>
      <c r="F32" s="561"/>
      <c r="G32" s="560"/>
      <c r="H32" s="557"/>
      <c r="I32" s="558"/>
      <c r="J32" s="558"/>
    </row>
    <row r="33" spans="1:10" ht="39.75" customHeight="1" thickBot="1">
      <c r="A33" s="87" t="s">
        <v>510</v>
      </c>
      <c r="B33" s="559">
        <v>133926517</v>
      </c>
      <c r="C33" s="560"/>
      <c r="D33" s="561">
        <v>50825</v>
      </c>
      <c r="E33" s="560"/>
      <c r="F33" s="561"/>
      <c r="G33" s="560"/>
      <c r="H33" s="557"/>
      <c r="I33" s="558"/>
      <c r="J33" s="558"/>
    </row>
    <row r="34" spans="1:10" ht="45" customHeight="1" thickBot="1">
      <c r="A34" s="87" t="s">
        <v>536</v>
      </c>
      <c r="B34" s="559">
        <v>5134072</v>
      </c>
      <c r="C34" s="560"/>
      <c r="D34" s="561"/>
      <c r="E34" s="560"/>
      <c r="F34" s="561"/>
      <c r="G34" s="560"/>
      <c r="H34" s="557"/>
      <c r="I34" s="558"/>
      <c r="J34" s="558"/>
    </row>
    <row r="35" spans="1:10" ht="44.25" customHeight="1" thickBot="1">
      <c r="A35" s="91" t="s">
        <v>537</v>
      </c>
      <c r="B35" s="562">
        <f>SUM(B36:C40)</f>
        <v>161935870</v>
      </c>
      <c r="C35" s="563"/>
      <c r="D35" s="564"/>
      <c r="E35" s="563"/>
      <c r="F35" s="562">
        <f>SUM(F36:G40)</f>
        <v>89091</v>
      </c>
      <c r="G35" s="563"/>
      <c r="H35" s="557"/>
      <c r="I35" s="558"/>
      <c r="J35" s="558"/>
    </row>
    <row r="36" spans="1:10" ht="24.75" customHeight="1" thickBot="1">
      <c r="A36" s="87" t="s">
        <v>512</v>
      </c>
      <c r="B36" s="559">
        <v>62401273</v>
      </c>
      <c r="C36" s="560"/>
      <c r="D36" s="561"/>
      <c r="E36" s="560"/>
      <c r="F36" s="559">
        <v>89091</v>
      </c>
      <c r="G36" s="560"/>
      <c r="H36" s="557"/>
      <c r="I36" s="558"/>
      <c r="J36" s="558"/>
    </row>
    <row r="37" spans="1:10" ht="22.5" customHeight="1" thickBot="1">
      <c r="A37" s="107" t="s">
        <v>519</v>
      </c>
      <c r="B37" s="561"/>
      <c r="C37" s="560"/>
      <c r="D37" s="561"/>
      <c r="E37" s="560"/>
      <c r="F37" s="561"/>
      <c r="G37" s="560"/>
      <c r="H37" s="557"/>
      <c r="I37" s="558"/>
      <c r="J37" s="558"/>
    </row>
    <row r="38" spans="1:10" ht="18.75" customHeight="1" thickBot="1">
      <c r="A38" s="87" t="s">
        <v>513</v>
      </c>
      <c r="B38" s="559">
        <v>99534597</v>
      </c>
      <c r="C38" s="560"/>
      <c r="D38" s="561"/>
      <c r="E38" s="560"/>
      <c r="F38" s="561"/>
      <c r="G38" s="560"/>
      <c r="H38" s="557"/>
      <c r="I38" s="558"/>
      <c r="J38" s="558"/>
    </row>
    <row r="39" spans="1:10" ht="26.25" customHeight="1" thickBot="1">
      <c r="A39" s="107" t="s">
        <v>519</v>
      </c>
      <c r="B39" s="561"/>
      <c r="C39" s="560"/>
      <c r="D39" s="561"/>
      <c r="E39" s="560"/>
      <c r="F39" s="561"/>
      <c r="G39" s="560"/>
      <c r="H39" s="557"/>
      <c r="I39" s="558"/>
      <c r="J39" s="558"/>
    </row>
    <row r="40" spans="1:10" ht="32.25" customHeight="1" thickBot="1">
      <c r="A40" s="87" t="s">
        <v>514</v>
      </c>
      <c r="B40" s="559"/>
      <c r="C40" s="560"/>
      <c r="D40" s="561"/>
      <c r="E40" s="560"/>
      <c r="F40" s="561"/>
      <c r="G40" s="560"/>
      <c r="H40" s="557"/>
      <c r="I40" s="558"/>
      <c r="J40" s="558"/>
    </row>
    <row r="41" spans="1:10" ht="28.5" customHeight="1" thickBot="1">
      <c r="A41" s="91" t="s">
        <v>538</v>
      </c>
      <c r="B41" s="562">
        <f>SUM(B28+B35)</f>
        <v>637931767</v>
      </c>
      <c r="C41" s="563"/>
      <c r="D41" s="562">
        <f>SUM(D28+D35)</f>
        <v>41975273</v>
      </c>
      <c r="E41" s="563"/>
      <c r="F41" s="562">
        <f>SUM(F28+F35)</f>
        <v>99268850</v>
      </c>
      <c r="G41" s="563"/>
      <c r="H41" s="557"/>
      <c r="I41" s="558"/>
      <c r="J41" s="558"/>
    </row>
    <row r="42" spans="1:10" ht="31.5" customHeight="1">
      <c r="A42" s="551" t="s">
        <v>539</v>
      </c>
      <c r="B42" s="553">
        <f>SUM(B18-B41)</f>
        <v>163636986</v>
      </c>
      <c r="C42" s="554"/>
      <c r="D42" s="553">
        <f>SUM(D27-D41)</f>
        <v>245057</v>
      </c>
      <c r="E42" s="554"/>
      <c r="F42" s="553">
        <f>SUM(F27-F41)</f>
        <v>4086399</v>
      </c>
      <c r="G42" s="554"/>
      <c r="H42" s="557"/>
      <c r="I42" s="558"/>
      <c r="J42" s="558"/>
    </row>
    <row r="43" spans="1:10" ht="0.75" customHeight="1" thickBot="1">
      <c r="A43" s="552"/>
      <c r="B43" s="555"/>
      <c r="C43" s="556"/>
      <c r="D43" s="555"/>
      <c r="E43" s="556"/>
      <c r="F43" s="555"/>
      <c r="G43" s="556"/>
      <c r="H43" s="557"/>
      <c r="I43" s="558"/>
      <c r="J43" s="558"/>
    </row>
    <row r="45" spans="1:10">
      <c r="E45" t="s">
        <v>541</v>
      </c>
    </row>
  </sheetData>
  <mergeCells count="146">
    <mergeCell ref="B9:C9"/>
    <mergeCell ref="D9:E9"/>
    <mergeCell ref="F9:G9"/>
    <mergeCell ref="H9:J9"/>
    <mergeCell ref="B10:C10"/>
    <mergeCell ref="D10:E10"/>
    <mergeCell ref="F10:G10"/>
    <mergeCell ref="H10:J10"/>
    <mergeCell ref="A6:B6"/>
    <mergeCell ref="C6:D6"/>
    <mergeCell ref="E6:F6"/>
    <mergeCell ref="G6:H6"/>
    <mergeCell ref="B7:C8"/>
    <mergeCell ref="D7:E7"/>
    <mergeCell ref="D8:E8"/>
    <mergeCell ref="F7:G7"/>
    <mergeCell ref="F8:G8"/>
    <mergeCell ref="H7:J8"/>
    <mergeCell ref="B13:C13"/>
    <mergeCell ref="D13:E13"/>
    <mergeCell ref="F13:G13"/>
    <mergeCell ref="H13:J13"/>
    <mergeCell ref="B14:C14"/>
    <mergeCell ref="D14:E14"/>
    <mergeCell ref="F14:G14"/>
    <mergeCell ref="H14:J14"/>
    <mergeCell ref="B11:C11"/>
    <mergeCell ref="D11:E11"/>
    <mergeCell ref="F11:G11"/>
    <mergeCell ref="H11:J11"/>
    <mergeCell ref="B12:C12"/>
    <mergeCell ref="D12:E12"/>
    <mergeCell ref="F12:G12"/>
    <mergeCell ref="H12:J12"/>
    <mergeCell ref="B18:C18"/>
    <mergeCell ref="D18:E18"/>
    <mergeCell ref="F18:G18"/>
    <mergeCell ref="H18:J18"/>
    <mergeCell ref="B19:C19"/>
    <mergeCell ref="D19:E19"/>
    <mergeCell ref="F19:G19"/>
    <mergeCell ref="H19:J19"/>
    <mergeCell ref="B15:C15"/>
    <mergeCell ref="D15:E15"/>
    <mergeCell ref="F17:G17"/>
    <mergeCell ref="H15:J15"/>
    <mergeCell ref="B17:C17"/>
    <mergeCell ref="D17:E17"/>
    <mergeCell ref="H17:J17"/>
    <mergeCell ref="F15:G15"/>
    <mergeCell ref="F16:G16"/>
    <mergeCell ref="D16:E16"/>
    <mergeCell ref="B16:C16"/>
    <mergeCell ref="B22:C22"/>
    <mergeCell ref="D22:E22"/>
    <mergeCell ref="F22:G22"/>
    <mergeCell ref="H22:J22"/>
    <mergeCell ref="B23:C23"/>
    <mergeCell ref="D23:E23"/>
    <mergeCell ref="F23:G23"/>
    <mergeCell ref="H23:J23"/>
    <mergeCell ref="B20:C20"/>
    <mergeCell ref="D20:E20"/>
    <mergeCell ref="F20:G20"/>
    <mergeCell ref="H20:J20"/>
    <mergeCell ref="B21:C21"/>
    <mergeCell ref="D21:E21"/>
    <mergeCell ref="F21:G21"/>
    <mergeCell ref="H21:J21"/>
    <mergeCell ref="B26:C26"/>
    <mergeCell ref="D26:E26"/>
    <mergeCell ref="F26:G26"/>
    <mergeCell ref="H26:J26"/>
    <mergeCell ref="B27:C27"/>
    <mergeCell ref="D27:E27"/>
    <mergeCell ref="F27:G27"/>
    <mergeCell ref="H27:J27"/>
    <mergeCell ref="B24:C24"/>
    <mergeCell ref="D24:E24"/>
    <mergeCell ref="F24:G24"/>
    <mergeCell ref="H24:J24"/>
    <mergeCell ref="B25:C25"/>
    <mergeCell ref="D25:E25"/>
    <mergeCell ref="F25:G25"/>
    <mergeCell ref="H25:J25"/>
    <mergeCell ref="B30:C30"/>
    <mergeCell ref="D30:E30"/>
    <mergeCell ref="F30:G30"/>
    <mergeCell ref="H30:J30"/>
    <mergeCell ref="B31:C31"/>
    <mergeCell ref="D31:E31"/>
    <mergeCell ref="F31:G31"/>
    <mergeCell ref="H31:J31"/>
    <mergeCell ref="B28:C28"/>
    <mergeCell ref="D28:E28"/>
    <mergeCell ref="F28:G28"/>
    <mergeCell ref="H28:J28"/>
    <mergeCell ref="B29:C29"/>
    <mergeCell ref="D29:E29"/>
    <mergeCell ref="F29:G29"/>
    <mergeCell ref="H29:J29"/>
    <mergeCell ref="B34:C34"/>
    <mergeCell ref="D34:E34"/>
    <mergeCell ref="F34:G34"/>
    <mergeCell ref="H34:J34"/>
    <mergeCell ref="B35:C35"/>
    <mergeCell ref="D35:E35"/>
    <mergeCell ref="F35:G35"/>
    <mergeCell ref="H35:J35"/>
    <mergeCell ref="B32:C32"/>
    <mergeCell ref="D32:E32"/>
    <mergeCell ref="F32:G32"/>
    <mergeCell ref="H32:J32"/>
    <mergeCell ref="B33:C33"/>
    <mergeCell ref="D33:E33"/>
    <mergeCell ref="F33:G33"/>
    <mergeCell ref="H33:J33"/>
    <mergeCell ref="B38:C38"/>
    <mergeCell ref="D38:E38"/>
    <mergeCell ref="F38:G38"/>
    <mergeCell ref="H38:J38"/>
    <mergeCell ref="B39:C39"/>
    <mergeCell ref="D39:E39"/>
    <mergeCell ref="F39:G39"/>
    <mergeCell ref="H39:J39"/>
    <mergeCell ref="B36:C36"/>
    <mergeCell ref="D36:E36"/>
    <mergeCell ref="F36:G36"/>
    <mergeCell ref="H36:J36"/>
    <mergeCell ref="B37:C37"/>
    <mergeCell ref="D37:E37"/>
    <mergeCell ref="F37:G37"/>
    <mergeCell ref="H37:J37"/>
    <mergeCell ref="A42:A43"/>
    <mergeCell ref="B42:C43"/>
    <mergeCell ref="D42:E43"/>
    <mergeCell ref="F42:G43"/>
    <mergeCell ref="H42:J43"/>
    <mergeCell ref="B40:C40"/>
    <mergeCell ref="D40:E40"/>
    <mergeCell ref="F40:G40"/>
    <mergeCell ref="H40:J40"/>
    <mergeCell ref="B41:C41"/>
    <mergeCell ref="D41:E41"/>
    <mergeCell ref="F41:G41"/>
    <mergeCell ref="H41:J4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1"/>
  <sheetViews>
    <sheetView topLeftCell="A21" workbookViewId="0">
      <selection activeCell="B25" sqref="B25"/>
    </sheetView>
  </sheetViews>
  <sheetFormatPr defaultRowHeight="15"/>
  <cols>
    <col min="1" max="1" width="65.42578125" customWidth="1"/>
    <col min="2" max="2" width="17.28515625" customWidth="1"/>
  </cols>
  <sheetData>
    <row r="1" spans="1:2" ht="15.75">
      <c r="A1" s="357"/>
      <c r="B1" s="357"/>
    </row>
    <row r="2" spans="1:2" ht="47.25" customHeight="1">
      <c r="A2" s="357" t="s">
        <v>1629</v>
      </c>
      <c r="B2" s="357"/>
    </row>
    <row r="3" spans="1:2" ht="42.75" customHeight="1">
      <c r="A3" s="357" t="s">
        <v>14</v>
      </c>
      <c r="B3" s="357"/>
    </row>
    <row r="4" spans="1:2" ht="15.75">
      <c r="A4" s="357"/>
      <c r="B4" s="357"/>
    </row>
    <row r="5" spans="1:2" ht="16.5" thickBot="1">
      <c r="A5" s="5"/>
      <c r="B5" s="6" t="s">
        <v>15</v>
      </c>
    </row>
    <row r="6" spans="1:2" ht="16.5" thickBot="1">
      <c r="A6" s="45" t="s">
        <v>16</v>
      </c>
      <c r="B6" s="46">
        <f>SUM(B7:B24)</f>
        <v>631731397</v>
      </c>
    </row>
    <row r="7" spans="1:2" s="3" customFormat="1" ht="39.75" customHeight="1" thickBot="1">
      <c r="A7" s="10" t="s">
        <v>30</v>
      </c>
      <c r="B7" s="17">
        <v>15790637</v>
      </c>
    </row>
    <row r="8" spans="1:2" s="3" customFormat="1" ht="16.5" thickBot="1">
      <c r="A8" s="10" t="s">
        <v>31</v>
      </c>
      <c r="B8" s="17">
        <v>911672</v>
      </c>
    </row>
    <row r="9" spans="1:2" s="3" customFormat="1" ht="16.5" thickBot="1">
      <c r="A9" s="9" t="s">
        <v>32</v>
      </c>
      <c r="B9" s="17">
        <v>6648696</v>
      </c>
    </row>
    <row r="10" spans="1:2" s="3" customFormat="1" ht="28.5" customHeight="1" thickBot="1">
      <c r="A10" s="10" t="s">
        <v>33</v>
      </c>
      <c r="B10" s="17">
        <v>130382729</v>
      </c>
    </row>
    <row r="11" spans="1:2" s="3" customFormat="1" ht="28.5" customHeight="1" thickBot="1">
      <c r="A11" s="10" t="s">
        <v>34</v>
      </c>
      <c r="B11" s="17">
        <v>36762139</v>
      </c>
    </row>
    <row r="12" spans="1:2" s="3" customFormat="1" ht="16.5" thickBot="1">
      <c r="A12" s="10" t="s">
        <v>35</v>
      </c>
      <c r="B12" s="17">
        <v>148367001</v>
      </c>
    </row>
    <row r="13" spans="1:2" s="3" customFormat="1" ht="16.5" thickBot="1">
      <c r="A13" s="10" t="s">
        <v>36</v>
      </c>
      <c r="B13" s="17">
        <v>87042902</v>
      </c>
    </row>
    <row r="14" spans="1:2" s="3" customFormat="1" ht="16.5" thickBot="1">
      <c r="A14" s="9" t="s">
        <v>18</v>
      </c>
      <c r="B14" s="17">
        <v>1856226</v>
      </c>
    </row>
    <row r="15" spans="1:2" s="123" customFormat="1" ht="16.5" thickBot="1">
      <c r="A15" s="9" t="s">
        <v>1630</v>
      </c>
      <c r="B15" s="17">
        <v>78770853</v>
      </c>
    </row>
    <row r="16" spans="1:2" s="3" customFormat="1" ht="16.5" thickBot="1">
      <c r="A16" s="9" t="s">
        <v>17</v>
      </c>
      <c r="B16" s="17">
        <v>166210</v>
      </c>
    </row>
    <row r="17" spans="1:3" ht="30" customHeight="1" thickBot="1">
      <c r="A17" s="7" t="s">
        <v>25</v>
      </c>
      <c r="B17" s="17">
        <v>92544183</v>
      </c>
    </row>
    <row r="18" spans="1:3" ht="21.75" customHeight="1" thickBot="1">
      <c r="A18" s="7" t="s">
        <v>26</v>
      </c>
      <c r="B18" s="17">
        <v>44976</v>
      </c>
    </row>
    <row r="19" spans="1:3" ht="31.5" customHeight="1" thickBot="1">
      <c r="A19" s="7" t="s">
        <v>1631</v>
      </c>
      <c r="B19" s="17">
        <v>5759455</v>
      </c>
    </row>
    <row r="20" spans="1:3" s="123" customFormat="1" ht="31.5" customHeight="1" thickBot="1">
      <c r="A20" s="7" t="s">
        <v>1247</v>
      </c>
      <c r="B20" s="17">
        <v>187200</v>
      </c>
    </row>
    <row r="21" spans="1:3" ht="36" customHeight="1" thickBot="1">
      <c r="A21" s="10" t="s">
        <v>27</v>
      </c>
      <c r="B21" s="18">
        <v>1832392</v>
      </c>
    </row>
    <row r="22" spans="1:3" ht="51.75" customHeight="1" thickBot="1">
      <c r="A22" s="10" t="s">
        <v>28</v>
      </c>
      <c r="B22" s="17">
        <v>411175</v>
      </c>
    </row>
    <row r="23" spans="1:3" s="123" customFormat="1" ht="51.75" customHeight="1" thickBot="1">
      <c r="A23" s="10" t="s">
        <v>1632</v>
      </c>
      <c r="B23" s="17">
        <v>370592</v>
      </c>
    </row>
    <row r="24" spans="1:3" ht="49.5" customHeight="1" thickBot="1">
      <c r="A24" s="11" t="s">
        <v>29</v>
      </c>
      <c r="B24" s="17">
        <v>23882359</v>
      </c>
    </row>
    <row r="25" spans="1:3" ht="23.25" customHeight="1" thickBot="1">
      <c r="A25" s="12" t="s">
        <v>20</v>
      </c>
      <c r="B25" s="16">
        <f>SUM(B26:B28)</f>
        <v>6200370</v>
      </c>
    </row>
    <row r="26" spans="1:3" ht="24" customHeight="1" thickBot="1">
      <c r="A26" s="10" t="s">
        <v>19</v>
      </c>
      <c r="B26" s="17">
        <v>6200370</v>
      </c>
      <c r="C26" s="2"/>
    </row>
    <row r="27" spans="1:3" ht="19.5" customHeight="1" thickBot="1">
      <c r="A27" s="10" t="s">
        <v>21</v>
      </c>
      <c r="B27" s="8"/>
    </row>
    <row r="28" spans="1:3" ht="16.5" thickBot="1">
      <c r="A28" s="7" t="s">
        <v>22</v>
      </c>
      <c r="B28" s="8"/>
    </row>
    <row r="29" spans="1:3" ht="24" customHeight="1" thickBot="1">
      <c r="A29" s="12" t="s">
        <v>23</v>
      </c>
      <c r="B29" s="8"/>
    </row>
    <row r="30" spans="1:3" ht="21.75" customHeight="1" thickBot="1">
      <c r="A30" s="47" t="s">
        <v>24</v>
      </c>
      <c r="B30" s="48">
        <f>SUM(B6+B25)</f>
        <v>637931767</v>
      </c>
    </row>
    <row r="31" spans="1:3" ht="15.75">
      <c r="A31" s="14"/>
    </row>
  </sheetData>
  <mergeCells count="4">
    <mergeCell ref="A1:B1"/>
    <mergeCell ref="A2:B2"/>
    <mergeCell ref="A3:B3"/>
    <mergeCell ref="A4: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50"/>
  <sheetViews>
    <sheetView topLeftCell="A32" workbookViewId="0">
      <selection activeCell="D49" sqref="D49"/>
    </sheetView>
  </sheetViews>
  <sheetFormatPr defaultRowHeight="15"/>
  <cols>
    <col min="1" max="1" width="4.140625" customWidth="1"/>
    <col min="2" max="2" width="47.85546875" customWidth="1"/>
    <col min="3" max="3" width="18.85546875" customWidth="1"/>
    <col min="4" max="4" width="18.28515625" customWidth="1"/>
  </cols>
  <sheetData>
    <row r="2" spans="1:4" ht="15.75">
      <c r="B2" s="19" t="s">
        <v>37</v>
      </c>
    </row>
    <row r="3" spans="1:4" ht="15.75">
      <c r="B3" s="19" t="s">
        <v>542</v>
      </c>
    </row>
    <row r="5" spans="1:4" ht="16.5" thickBot="1">
      <c r="A5" s="20" t="s">
        <v>38</v>
      </c>
    </row>
    <row r="6" spans="1:4" ht="32.25" thickBot="1">
      <c r="A6" s="32"/>
      <c r="B6" s="33" t="s">
        <v>39</v>
      </c>
      <c r="C6" s="33" t="s">
        <v>40</v>
      </c>
      <c r="D6" s="33" t="s">
        <v>41</v>
      </c>
    </row>
    <row r="7" spans="1:4" ht="19.5" customHeight="1" thickBot="1">
      <c r="A7" s="21" t="s">
        <v>2</v>
      </c>
      <c r="B7" s="22" t="s">
        <v>42</v>
      </c>
      <c r="C7" s="23"/>
      <c r="D7" s="23"/>
    </row>
    <row r="8" spans="1:4" ht="24" customHeight="1" thickBot="1">
      <c r="A8" s="21" t="s">
        <v>3</v>
      </c>
      <c r="B8" s="22" t="s">
        <v>43</v>
      </c>
      <c r="C8" s="35">
        <v>618448</v>
      </c>
      <c r="D8" s="35">
        <v>501768</v>
      </c>
    </row>
    <row r="9" spans="1:4" ht="21" customHeight="1" thickBot="1">
      <c r="A9" s="21" t="s">
        <v>4</v>
      </c>
      <c r="B9" s="22" t="s">
        <v>44</v>
      </c>
      <c r="C9" s="36"/>
      <c r="D9" s="35"/>
    </row>
    <row r="10" spans="1:4" ht="22.5" customHeight="1" thickBot="1">
      <c r="A10" s="21" t="s">
        <v>5</v>
      </c>
      <c r="B10" s="22" t="s">
        <v>45</v>
      </c>
      <c r="C10" s="35">
        <v>618448</v>
      </c>
      <c r="D10" s="35"/>
    </row>
    <row r="11" spans="1:4" ht="27" customHeight="1" thickBot="1">
      <c r="A11" s="21" t="s">
        <v>7</v>
      </c>
      <c r="B11" s="22" t="s">
        <v>46</v>
      </c>
      <c r="C11" s="35">
        <v>505707389</v>
      </c>
      <c r="D11" s="35">
        <v>587215097</v>
      </c>
    </row>
    <row r="12" spans="1:4" ht="30.75" customHeight="1" thickBot="1">
      <c r="A12" s="21" t="s">
        <v>8</v>
      </c>
      <c r="B12" s="22" t="s">
        <v>47</v>
      </c>
      <c r="C12" s="35">
        <v>15524155</v>
      </c>
      <c r="D12" s="35">
        <v>12174971</v>
      </c>
    </row>
    <row r="13" spans="1:4" ht="25.5" customHeight="1" thickBot="1">
      <c r="A13" s="21" t="s">
        <v>12</v>
      </c>
      <c r="B13" s="22" t="s">
        <v>48</v>
      </c>
      <c r="C13" s="36"/>
      <c r="D13" s="35"/>
    </row>
    <row r="14" spans="1:4" ht="24" customHeight="1" thickBot="1">
      <c r="A14" s="21" t="s">
        <v>13</v>
      </c>
      <c r="B14" s="22" t="s">
        <v>49</v>
      </c>
      <c r="C14" s="35">
        <v>28312855</v>
      </c>
      <c r="D14" s="35">
        <v>73306055</v>
      </c>
    </row>
    <row r="15" spans="1:4" ht="21" customHeight="1" thickBot="1">
      <c r="A15" s="21" t="s">
        <v>50</v>
      </c>
      <c r="B15" s="22" t="s">
        <v>51</v>
      </c>
      <c r="C15" s="36"/>
      <c r="D15" s="35"/>
    </row>
    <row r="16" spans="1:4" ht="20.25" customHeight="1" thickBot="1">
      <c r="A16" s="21" t="s">
        <v>52</v>
      </c>
      <c r="B16" s="22" t="s">
        <v>53</v>
      </c>
      <c r="C16" s="35">
        <f>SUM(C11+C12+C13+C14+C15)</f>
        <v>549544399</v>
      </c>
      <c r="D16" s="35">
        <v>672696123</v>
      </c>
    </row>
    <row r="17" spans="1:4" ht="23.25" customHeight="1" thickBot="1">
      <c r="A17" s="21" t="s">
        <v>54</v>
      </c>
      <c r="B17" s="22" t="s">
        <v>55</v>
      </c>
      <c r="C17" s="35">
        <v>38200</v>
      </c>
      <c r="D17" s="35">
        <v>38200</v>
      </c>
    </row>
    <row r="18" spans="1:4" ht="22.5" customHeight="1" thickBot="1">
      <c r="A18" s="21" t="s">
        <v>56</v>
      </c>
      <c r="B18" s="22" t="s">
        <v>57</v>
      </c>
      <c r="C18" s="36">
        <v>38200</v>
      </c>
      <c r="D18" s="35">
        <v>38200</v>
      </c>
    </row>
    <row r="19" spans="1:4" ht="23.25" customHeight="1" thickBot="1">
      <c r="A19" s="21" t="s">
        <v>58</v>
      </c>
      <c r="B19" s="22" t="s">
        <v>59</v>
      </c>
      <c r="C19" s="36"/>
      <c r="D19" s="35"/>
    </row>
    <row r="20" spans="1:4" ht="27" customHeight="1" thickBot="1">
      <c r="A20" s="21" t="s">
        <v>60</v>
      </c>
      <c r="B20" s="22" t="s">
        <v>61</v>
      </c>
      <c r="C20" s="35">
        <f>SUM(C10+C16+C18+C19)</f>
        <v>550201047</v>
      </c>
      <c r="D20" s="35">
        <v>673236091</v>
      </c>
    </row>
    <row r="21" spans="1:4" ht="27.75" customHeight="1" thickBot="1">
      <c r="A21" s="21" t="s">
        <v>62</v>
      </c>
      <c r="B21" s="22" t="s">
        <v>63</v>
      </c>
      <c r="C21" s="36"/>
      <c r="D21" s="35"/>
    </row>
    <row r="22" spans="1:4" ht="15.75" thickBot="1">
      <c r="A22" s="21" t="s">
        <v>64</v>
      </c>
      <c r="B22" s="22" t="s">
        <v>65</v>
      </c>
      <c r="C22" s="36"/>
      <c r="D22" s="35"/>
    </row>
    <row r="23" spans="1:4" ht="24" customHeight="1" thickBot="1">
      <c r="A23" s="21" t="s">
        <v>66</v>
      </c>
      <c r="B23" s="22" t="s">
        <v>67</v>
      </c>
      <c r="C23" s="36"/>
      <c r="D23" s="35"/>
    </row>
    <row r="24" spans="1:4" ht="30" customHeight="1" thickBot="1">
      <c r="A24" s="21" t="s">
        <v>68</v>
      </c>
      <c r="B24" s="22" t="s">
        <v>69</v>
      </c>
      <c r="C24" s="36"/>
      <c r="D24" s="35"/>
    </row>
    <row r="25" spans="1:4" ht="23.25" customHeight="1" thickBot="1">
      <c r="A25" s="21" t="s">
        <v>70</v>
      </c>
      <c r="B25" s="22" t="s">
        <v>71</v>
      </c>
      <c r="C25" s="36"/>
      <c r="D25" s="35"/>
    </row>
    <row r="26" spans="1:4" ht="21" customHeight="1" thickBot="1">
      <c r="A26" s="21" t="s">
        <v>72</v>
      </c>
      <c r="B26" s="22" t="s">
        <v>73</v>
      </c>
      <c r="C26" s="35">
        <v>179575</v>
      </c>
      <c r="D26" s="35">
        <v>961690</v>
      </c>
    </row>
    <row r="27" spans="1:4" ht="18" customHeight="1" thickBot="1">
      <c r="A27" s="21" t="s">
        <v>74</v>
      </c>
      <c r="B27" s="22" t="s">
        <v>75</v>
      </c>
      <c r="C27" s="35">
        <v>129950922</v>
      </c>
      <c r="D27" s="35">
        <v>156252583</v>
      </c>
    </row>
    <row r="28" spans="1:4" ht="21" customHeight="1" thickBot="1">
      <c r="A28" s="21" t="s">
        <v>76</v>
      </c>
      <c r="B28" s="22" t="s">
        <v>77</v>
      </c>
      <c r="C28" s="36"/>
      <c r="D28" s="35"/>
    </row>
    <row r="29" spans="1:4" ht="18.75" customHeight="1" thickBot="1">
      <c r="A29" s="21" t="s">
        <v>78</v>
      </c>
      <c r="B29" s="22" t="s">
        <v>79</v>
      </c>
      <c r="C29" s="36"/>
      <c r="D29" s="35"/>
    </row>
    <row r="30" spans="1:4" ht="22.5" customHeight="1" thickBot="1">
      <c r="A30" s="21" t="s">
        <v>80</v>
      </c>
      <c r="B30" s="22" t="s">
        <v>81</v>
      </c>
      <c r="C30" s="36">
        <f>SUM(C25:C29)</f>
        <v>130130497</v>
      </c>
      <c r="D30" s="35">
        <v>157214273</v>
      </c>
    </row>
    <row r="31" spans="1:4" ht="27" customHeight="1" thickBot="1">
      <c r="A31" s="21" t="s">
        <v>82</v>
      </c>
      <c r="B31" s="22" t="s">
        <v>83</v>
      </c>
      <c r="C31" s="35">
        <v>11925572</v>
      </c>
      <c r="D31" s="35">
        <v>3468258</v>
      </c>
    </row>
    <row r="32" spans="1:4" ht="33" customHeight="1" thickBot="1">
      <c r="A32" s="21" t="s">
        <v>84</v>
      </c>
      <c r="B32" s="22" t="s">
        <v>85</v>
      </c>
      <c r="C32" s="35">
        <v>31871</v>
      </c>
      <c r="D32" s="35">
        <v>443084</v>
      </c>
    </row>
    <row r="33" spans="1:4" ht="30.75" customHeight="1" thickBot="1">
      <c r="A33" s="21" t="s">
        <v>86</v>
      </c>
      <c r="B33" s="22" t="s">
        <v>87</v>
      </c>
      <c r="C33" s="35">
        <v>124500</v>
      </c>
      <c r="D33" s="35"/>
    </row>
    <row r="34" spans="1:4" ht="21" customHeight="1" thickBot="1">
      <c r="A34" s="21" t="s">
        <v>88</v>
      </c>
      <c r="B34" s="22" t="s">
        <v>89</v>
      </c>
      <c r="C34" s="35">
        <f>SUM(C31:C33)</f>
        <v>12081943</v>
      </c>
      <c r="D34" s="35">
        <v>3911342</v>
      </c>
    </row>
    <row r="35" spans="1:4" ht="25.5" customHeight="1" thickBot="1">
      <c r="A35" s="21" t="s">
        <v>90</v>
      </c>
      <c r="B35" s="22" t="s">
        <v>91</v>
      </c>
      <c r="C35" s="36"/>
      <c r="D35" s="35"/>
    </row>
    <row r="36" spans="1:4" ht="30.75" customHeight="1" thickBot="1">
      <c r="A36" s="21" t="s">
        <v>92</v>
      </c>
      <c r="B36" s="22" t="s">
        <v>93</v>
      </c>
      <c r="C36" s="36"/>
      <c r="D36" s="35"/>
    </row>
    <row r="37" spans="1:4" ht="27" customHeight="1" thickBot="1">
      <c r="A37" s="21" t="s">
        <v>94</v>
      </c>
      <c r="B37" s="22" t="s">
        <v>95</v>
      </c>
      <c r="C37" s="36"/>
      <c r="D37" s="35"/>
    </row>
    <row r="38" spans="1:4" ht="30" customHeight="1" thickBot="1">
      <c r="A38" s="21" t="s">
        <v>96</v>
      </c>
      <c r="B38" s="22" t="s">
        <v>97</v>
      </c>
      <c r="C38" s="36"/>
      <c r="D38" s="35"/>
    </row>
    <row r="39" spans="1:4" ht="20.25" customHeight="1" thickBot="1">
      <c r="A39" s="21" t="s">
        <v>98</v>
      </c>
      <c r="B39" s="22" t="s">
        <v>99</v>
      </c>
      <c r="C39" s="36"/>
      <c r="D39" s="35"/>
    </row>
    <row r="40" spans="1:4" ht="25.5" customHeight="1" thickBot="1">
      <c r="A40" s="21" t="s">
        <v>100</v>
      </c>
      <c r="B40" s="22" t="s">
        <v>101</v>
      </c>
      <c r="C40" s="35">
        <v>3500850</v>
      </c>
      <c r="D40" s="35">
        <v>550000</v>
      </c>
    </row>
    <row r="41" spans="1:4" ht="25.5" customHeight="1" thickBot="1">
      <c r="A41" s="21" t="s">
        <v>102</v>
      </c>
      <c r="B41" s="22" t="s">
        <v>103</v>
      </c>
      <c r="C41" s="35">
        <v>15582793</v>
      </c>
      <c r="D41" s="35">
        <v>4461342</v>
      </c>
    </row>
    <row r="42" spans="1:4" ht="14.25" customHeight="1" thickBot="1">
      <c r="A42" s="40" t="s">
        <v>104</v>
      </c>
      <c r="B42" s="41" t="s">
        <v>105</v>
      </c>
      <c r="C42" s="42">
        <v>-598520</v>
      </c>
      <c r="D42" s="35"/>
    </row>
    <row r="43" spans="1:4" ht="24" hidden="1" customHeight="1" thickBot="1">
      <c r="A43" s="21" t="s">
        <v>106</v>
      </c>
      <c r="B43" s="22" t="s">
        <v>107</v>
      </c>
      <c r="C43" s="24"/>
      <c r="D43" s="35"/>
    </row>
    <row r="44" spans="1:4" ht="15.75" hidden="1" customHeight="1">
      <c r="A44" s="360" t="s">
        <v>108</v>
      </c>
      <c r="B44" s="25" t="s">
        <v>109</v>
      </c>
      <c r="C44" s="362">
        <v>662263997</v>
      </c>
      <c r="D44" s="35"/>
    </row>
    <row r="45" spans="1:4" ht="16.5" hidden="1" customHeight="1" thickBot="1">
      <c r="A45" s="361"/>
      <c r="B45" s="26" t="s">
        <v>110</v>
      </c>
      <c r="C45" s="363"/>
      <c r="D45" s="35"/>
    </row>
    <row r="46" spans="1:4" ht="15.75" thickBot="1">
      <c r="A46" s="37" t="s">
        <v>106</v>
      </c>
      <c r="B46" s="38" t="s">
        <v>107</v>
      </c>
      <c r="C46" s="39"/>
      <c r="D46" s="35"/>
    </row>
    <row r="47" spans="1:4" ht="15.75">
      <c r="A47" s="364" t="s">
        <v>108</v>
      </c>
      <c r="B47" s="43" t="s">
        <v>109</v>
      </c>
      <c r="C47" s="366">
        <v>695914337</v>
      </c>
      <c r="D47" s="358">
        <v>834911706</v>
      </c>
    </row>
    <row r="48" spans="1:4" ht="16.5" thickBot="1">
      <c r="A48" s="365"/>
      <c r="B48" s="44" t="s">
        <v>110</v>
      </c>
      <c r="C48" s="367"/>
      <c r="D48" s="359"/>
    </row>
    <row r="50" s="3" customFormat="1"/>
  </sheetData>
  <mergeCells count="5">
    <mergeCell ref="D47:D48"/>
    <mergeCell ref="A44:A45"/>
    <mergeCell ref="C44:C45"/>
    <mergeCell ref="A47:A48"/>
    <mergeCell ref="C47:C4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H43"/>
  <sheetViews>
    <sheetView workbookViewId="0">
      <selection activeCell="H25" sqref="H25"/>
    </sheetView>
  </sheetViews>
  <sheetFormatPr defaultRowHeight="15"/>
  <cols>
    <col min="1" max="1" width="4.42578125" customWidth="1"/>
    <col min="2" max="2" width="50.42578125" customWidth="1"/>
    <col min="3" max="3" width="24.7109375" customWidth="1"/>
    <col min="4" max="4" width="15.85546875" customWidth="1"/>
    <col min="5" max="5" width="12.7109375" customWidth="1"/>
    <col min="6" max="6" width="14.140625" customWidth="1"/>
    <col min="7" max="7" width="13.7109375" customWidth="1"/>
    <col min="8" max="8" width="14.85546875" customWidth="1"/>
  </cols>
  <sheetData>
    <row r="3" spans="1:8" ht="15.75">
      <c r="D3" s="19" t="s">
        <v>111</v>
      </c>
    </row>
    <row r="4" spans="1:8" ht="15.75">
      <c r="D4" s="19" t="s">
        <v>543</v>
      </c>
    </row>
    <row r="7" spans="1:8" ht="16.5" thickBot="1">
      <c r="A7" s="3"/>
      <c r="B7" s="3"/>
      <c r="C7" s="19"/>
      <c r="D7" s="3"/>
      <c r="E7" s="3"/>
      <c r="F7" s="3"/>
      <c r="G7" s="3"/>
      <c r="H7" s="3"/>
    </row>
    <row r="8" spans="1:8" ht="90" customHeight="1" thickBot="1">
      <c r="A8" s="368" t="s">
        <v>113</v>
      </c>
      <c r="B8" s="369"/>
      <c r="C8" s="28" t="s">
        <v>114</v>
      </c>
      <c r="D8" s="29" t="s">
        <v>135</v>
      </c>
      <c r="E8" s="29" t="s">
        <v>115</v>
      </c>
      <c r="F8" s="29" t="s">
        <v>116</v>
      </c>
      <c r="G8" s="29" t="s">
        <v>117</v>
      </c>
      <c r="H8" s="29" t="s">
        <v>118</v>
      </c>
    </row>
    <row r="9" spans="1:8" ht="26.25" thickBot="1">
      <c r="A9" s="21" t="s">
        <v>2</v>
      </c>
      <c r="B9" s="27" t="s">
        <v>119</v>
      </c>
      <c r="C9" s="51">
        <f>SUM(C10:C13)</f>
        <v>550201047</v>
      </c>
      <c r="D9" s="52"/>
      <c r="E9" s="51">
        <v>129146434</v>
      </c>
      <c r="F9" s="52"/>
      <c r="G9" s="52"/>
      <c r="H9" s="51">
        <v>673236091</v>
      </c>
    </row>
    <row r="10" spans="1:8" ht="24" customHeight="1" thickBot="1">
      <c r="A10" s="21" t="s">
        <v>3</v>
      </c>
      <c r="B10" s="27" t="s">
        <v>120</v>
      </c>
      <c r="C10" s="51">
        <v>618448</v>
      </c>
      <c r="D10" s="52"/>
      <c r="E10" s="51">
        <v>-116680</v>
      </c>
      <c r="F10" s="52"/>
      <c r="G10" s="52"/>
      <c r="H10" s="51">
        <v>501768</v>
      </c>
    </row>
    <row r="11" spans="1:8" ht="19.5" customHeight="1" thickBot="1">
      <c r="A11" s="21" t="s">
        <v>4</v>
      </c>
      <c r="B11" s="27" t="s">
        <v>121</v>
      </c>
      <c r="C11" s="51">
        <v>549544399</v>
      </c>
      <c r="D11" s="52"/>
      <c r="E11" s="51">
        <v>129146434</v>
      </c>
      <c r="F11" s="52" t="s">
        <v>136</v>
      </c>
      <c r="G11" s="52"/>
      <c r="H11" s="51">
        <v>672696123</v>
      </c>
    </row>
    <row r="12" spans="1:8" ht="27" customHeight="1" thickBot="1">
      <c r="A12" s="21" t="s">
        <v>5</v>
      </c>
      <c r="B12" s="27" t="s">
        <v>122</v>
      </c>
      <c r="C12" s="51">
        <v>38200</v>
      </c>
      <c r="D12" s="52"/>
      <c r="E12" s="52"/>
      <c r="F12" s="52"/>
      <c r="G12" s="52"/>
      <c r="H12" s="51">
        <v>38200</v>
      </c>
    </row>
    <row r="13" spans="1:8" ht="40.5" customHeight="1" thickBot="1">
      <c r="A13" s="21" t="s">
        <v>7</v>
      </c>
      <c r="B13" s="27" t="s">
        <v>123</v>
      </c>
      <c r="C13" s="52"/>
      <c r="D13" s="52"/>
      <c r="E13" s="52"/>
      <c r="F13" s="52"/>
      <c r="G13" s="52"/>
      <c r="H13" s="52"/>
    </row>
    <row r="14" spans="1:8" ht="24" customHeight="1" thickBot="1">
      <c r="A14" s="21" t="s">
        <v>8</v>
      </c>
      <c r="B14" s="27" t="s">
        <v>124</v>
      </c>
      <c r="C14" s="52"/>
      <c r="D14" s="52"/>
      <c r="E14" s="52"/>
      <c r="F14" s="52"/>
      <c r="G14" s="52"/>
      <c r="H14" s="52"/>
    </row>
    <row r="15" spans="1:8" ht="21.75" customHeight="1" thickBot="1">
      <c r="A15" s="21" t="s">
        <v>12</v>
      </c>
      <c r="B15" s="27" t="s">
        <v>125</v>
      </c>
      <c r="C15" s="52"/>
      <c r="D15" s="52"/>
      <c r="E15" s="52"/>
      <c r="F15" s="52"/>
      <c r="G15" s="52"/>
      <c r="H15" s="52"/>
    </row>
    <row r="16" spans="1:8" ht="26.25" customHeight="1" thickBot="1">
      <c r="A16" s="21" t="s">
        <v>13</v>
      </c>
      <c r="B16" s="27" t="s">
        <v>126</v>
      </c>
      <c r="C16" s="52"/>
      <c r="D16" s="52"/>
      <c r="E16" s="52"/>
      <c r="F16" s="52"/>
      <c r="G16" s="52"/>
      <c r="H16" s="52"/>
    </row>
    <row r="17" spans="1:8" ht="20.25" customHeight="1" thickBot="1">
      <c r="A17" s="21" t="s">
        <v>50</v>
      </c>
      <c r="B17" s="27" t="s">
        <v>127</v>
      </c>
      <c r="C17" s="51">
        <v>130130497</v>
      </c>
      <c r="D17" s="51">
        <v>27083776</v>
      </c>
      <c r="E17" s="52"/>
      <c r="F17" s="52"/>
      <c r="G17" s="52"/>
      <c r="H17" s="51">
        <v>157214273</v>
      </c>
    </row>
    <row r="18" spans="1:8" ht="21.75" customHeight="1" thickBot="1">
      <c r="A18" s="21" t="s">
        <v>52</v>
      </c>
      <c r="B18" s="27" t="s">
        <v>128</v>
      </c>
      <c r="C18" s="51">
        <v>15582793</v>
      </c>
      <c r="D18" s="51">
        <v>-668929841</v>
      </c>
      <c r="E18" s="51">
        <v>666309019</v>
      </c>
      <c r="F18" s="52"/>
      <c r="G18" s="51">
        <v>-8500629</v>
      </c>
      <c r="H18" s="51">
        <v>4461342</v>
      </c>
    </row>
    <row r="19" spans="1:8" ht="26.25" customHeight="1" thickBot="1">
      <c r="A19" s="21" t="s">
        <v>54</v>
      </c>
      <c r="B19" s="27" t="s">
        <v>129</v>
      </c>
      <c r="C19" s="51">
        <v>12081943</v>
      </c>
      <c r="D19" s="51">
        <v>-665978991</v>
      </c>
      <c r="E19" s="51">
        <v>666309019</v>
      </c>
      <c r="F19" s="52"/>
      <c r="G19" s="51">
        <v>-8500629</v>
      </c>
      <c r="H19" s="51">
        <v>3911342</v>
      </c>
    </row>
    <row r="20" spans="1:8" ht="26.25" customHeight="1" thickBot="1">
      <c r="A20" s="21" t="s">
        <v>56</v>
      </c>
      <c r="B20" s="27" t="s">
        <v>130</v>
      </c>
      <c r="C20" s="52"/>
      <c r="D20" s="52"/>
      <c r="E20" s="52"/>
      <c r="F20" s="52"/>
      <c r="G20" s="52"/>
      <c r="H20" s="52"/>
    </row>
    <row r="21" spans="1:8" ht="30" customHeight="1" thickBot="1">
      <c r="A21" s="21" t="s">
        <v>58</v>
      </c>
      <c r="B21" s="27" t="s">
        <v>131</v>
      </c>
      <c r="C21" s="51">
        <v>3500850</v>
      </c>
      <c r="D21" s="51">
        <v>-2950850</v>
      </c>
      <c r="E21" s="51"/>
      <c r="F21" s="52"/>
      <c r="G21" s="52"/>
      <c r="H21" s="51">
        <v>550000</v>
      </c>
    </row>
    <row r="22" spans="1:8" ht="34.5" customHeight="1" thickBot="1">
      <c r="A22" s="21" t="s">
        <v>60</v>
      </c>
      <c r="B22" s="27" t="s">
        <v>132</v>
      </c>
      <c r="C22" s="51"/>
      <c r="D22" s="51"/>
      <c r="E22" s="51">
        <v>598520</v>
      </c>
      <c r="F22" s="52"/>
      <c r="G22" s="52"/>
      <c r="H22" s="51"/>
    </row>
    <row r="23" spans="1:8" ht="30.75" customHeight="1" thickBot="1">
      <c r="A23" s="21" t="s">
        <v>62</v>
      </c>
      <c r="B23" s="27" t="s">
        <v>133</v>
      </c>
      <c r="C23" s="52"/>
      <c r="D23" s="52"/>
      <c r="E23" s="52"/>
      <c r="F23" s="52"/>
      <c r="G23" s="52"/>
      <c r="H23" s="52"/>
    </row>
    <row r="24" spans="1:8" ht="28.5" customHeight="1" thickBot="1">
      <c r="A24" s="30" t="s">
        <v>64</v>
      </c>
      <c r="B24" s="31" t="s">
        <v>134</v>
      </c>
      <c r="C24" s="53">
        <v>695914337</v>
      </c>
      <c r="D24" s="53">
        <v>-641846065</v>
      </c>
      <c r="E24" s="53">
        <v>795455453</v>
      </c>
      <c r="F24" s="54"/>
      <c r="G24" s="53">
        <v>-8500629</v>
      </c>
      <c r="H24" s="53">
        <v>834911706</v>
      </c>
    </row>
    <row r="25" spans="1:8" ht="25.5">
      <c r="A25" s="13"/>
      <c r="C25" s="55"/>
      <c r="D25" s="55"/>
      <c r="E25" s="55"/>
      <c r="F25" s="55"/>
      <c r="G25" s="55"/>
      <c r="H25" s="55"/>
    </row>
    <row r="27" spans="1:8" ht="26.25" thickBot="1">
      <c r="A27" s="13"/>
    </row>
    <row r="28" spans="1:8" ht="64.5" thickBot="1">
      <c r="A28" s="368" t="s">
        <v>137</v>
      </c>
      <c r="B28" s="369"/>
      <c r="C28" s="29" t="s">
        <v>114</v>
      </c>
      <c r="D28" s="29" t="s">
        <v>135</v>
      </c>
      <c r="E28" s="29" t="s">
        <v>115</v>
      </c>
      <c r="F28" s="29" t="s">
        <v>116</v>
      </c>
      <c r="G28" s="29" t="s">
        <v>117</v>
      </c>
      <c r="H28" s="29" t="s">
        <v>152</v>
      </c>
    </row>
    <row r="29" spans="1:8" ht="15.75" thickBot="1">
      <c r="A29" s="21" t="s">
        <v>66</v>
      </c>
      <c r="B29" s="27" t="s">
        <v>138</v>
      </c>
      <c r="C29" s="63">
        <f>SUM(C30:C35)</f>
        <v>568084362</v>
      </c>
      <c r="D29" s="61"/>
      <c r="E29" s="59">
        <v>262707165</v>
      </c>
      <c r="F29" s="61"/>
      <c r="G29" s="59">
        <v>-8500629</v>
      </c>
      <c r="H29" s="127">
        <v>822290898</v>
      </c>
    </row>
    <row r="30" spans="1:8" ht="15.75" thickBot="1">
      <c r="A30" s="21" t="s">
        <v>68</v>
      </c>
      <c r="B30" s="27" t="s">
        <v>139</v>
      </c>
      <c r="C30" s="57">
        <v>610517529</v>
      </c>
      <c r="D30" s="60"/>
      <c r="E30" s="60"/>
      <c r="F30" s="60"/>
      <c r="G30" s="60"/>
      <c r="H30" s="127"/>
    </row>
    <row r="31" spans="1:8" ht="15.75" thickBot="1">
      <c r="A31" s="21" t="s">
        <v>70</v>
      </c>
      <c r="B31" s="27" t="s">
        <v>140</v>
      </c>
      <c r="C31" s="57">
        <v>41742522</v>
      </c>
      <c r="D31" s="60"/>
      <c r="E31" s="60"/>
      <c r="F31" s="60"/>
      <c r="G31" s="60"/>
      <c r="H31" s="127"/>
    </row>
    <row r="32" spans="1:8" ht="15.75" thickBot="1">
      <c r="A32" s="21" t="s">
        <v>72</v>
      </c>
      <c r="B32" s="27" t="s">
        <v>141</v>
      </c>
      <c r="C32" s="58"/>
      <c r="D32" s="60"/>
      <c r="E32" s="60"/>
      <c r="F32" s="60"/>
      <c r="G32" s="60"/>
      <c r="H32" s="127"/>
    </row>
    <row r="33" spans="1:8" ht="15.75" thickBot="1">
      <c r="A33" s="21" t="s">
        <v>74</v>
      </c>
      <c r="B33" s="27" t="s">
        <v>142</v>
      </c>
      <c r="C33" s="56">
        <v>-116905975</v>
      </c>
      <c r="D33" s="60"/>
      <c r="E33" s="57">
        <v>32730286</v>
      </c>
      <c r="F33" s="60"/>
      <c r="G33" s="60"/>
      <c r="H33" s="127"/>
    </row>
    <row r="34" spans="1:8" ht="15.75" thickBot="1">
      <c r="A34" s="21" t="s">
        <v>76</v>
      </c>
      <c r="B34" s="27" t="s">
        <v>143</v>
      </c>
      <c r="C34" s="58"/>
      <c r="D34" s="60"/>
      <c r="E34" s="60"/>
      <c r="F34" s="60"/>
      <c r="G34" s="60"/>
      <c r="H34" s="127"/>
    </row>
    <row r="35" spans="1:8" ht="15.75" thickBot="1">
      <c r="A35" s="21" t="s">
        <v>78</v>
      </c>
      <c r="B35" s="27" t="s">
        <v>144</v>
      </c>
      <c r="C35" s="56">
        <v>32730286</v>
      </c>
      <c r="D35" s="60"/>
      <c r="E35" s="57">
        <v>229976879</v>
      </c>
      <c r="F35" s="60"/>
      <c r="G35" s="57"/>
      <c r="H35" s="127"/>
    </row>
    <row r="36" spans="1:8" ht="15.75" thickBot="1">
      <c r="A36" s="21" t="s">
        <v>80</v>
      </c>
      <c r="B36" s="27" t="s">
        <v>145</v>
      </c>
      <c r="C36" s="63">
        <f>SUM(C37:C39)</f>
        <v>14980698</v>
      </c>
      <c r="D36" s="59">
        <v>-641846065</v>
      </c>
      <c r="E36" s="59">
        <v>632589767</v>
      </c>
      <c r="F36" s="61"/>
      <c r="G36" s="61"/>
      <c r="H36" s="127">
        <v>5724400</v>
      </c>
    </row>
    <row r="37" spans="1:8" ht="15.75" thickBot="1">
      <c r="A37" s="21" t="s">
        <v>82</v>
      </c>
      <c r="B37" s="27" t="s">
        <v>146</v>
      </c>
      <c r="C37" s="56">
        <v>207928</v>
      </c>
      <c r="D37" s="57">
        <v>-637931767</v>
      </c>
      <c r="E37" s="57">
        <v>637723839</v>
      </c>
      <c r="F37" s="60"/>
      <c r="G37" s="60"/>
      <c r="H37" s="127"/>
    </row>
    <row r="38" spans="1:8" ht="15.75" thickBot="1">
      <c r="A38" s="21" t="s">
        <v>84</v>
      </c>
      <c r="B38" s="27" t="s">
        <v>147</v>
      </c>
      <c r="C38" s="56">
        <v>5134072</v>
      </c>
      <c r="D38" s="57">
        <v>5724400</v>
      </c>
      <c r="E38" s="57">
        <v>-5134072</v>
      </c>
      <c r="F38" s="60"/>
      <c r="G38" s="60"/>
      <c r="H38" s="127"/>
    </row>
    <row r="39" spans="1:8" ht="15.75" thickBot="1">
      <c r="A39" s="21" t="s">
        <v>86</v>
      </c>
      <c r="B39" s="27" t="s">
        <v>148</v>
      </c>
      <c r="C39" s="56">
        <v>9638698</v>
      </c>
      <c r="D39" s="57">
        <v>-9638698</v>
      </c>
      <c r="E39" s="57"/>
      <c r="F39" s="60"/>
      <c r="G39" s="60"/>
      <c r="H39" s="127"/>
    </row>
    <row r="40" spans="1:8" ht="15.75" thickBot="1">
      <c r="A40" s="21" t="s">
        <v>88</v>
      </c>
      <c r="B40" s="27" t="s">
        <v>149</v>
      </c>
      <c r="C40" s="64"/>
      <c r="D40" s="61"/>
      <c r="E40" s="61"/>
      <c r="F40" s="61"/>
      <c r="G40" s="61"/>
      <c r="H40" s="127"/>
    </row>
    <row r="41" spans="1:8" ht="15.75" thickBot="1">
      <c r="A41" s="21" t="s">
        <v>90</v>
      </c>
      <c r="B41" s="27" t="s">
        <v>150</v>
      </c>
      <c r="C41" s="63">
        <v>112849277</v>
      </c>
      <c r="D41" s="61"/>
      <c r="E41" s="59">
        <v>-99841479</v>
      </c>
      <c r="F41" s="61"/>
      <c r="G41" s="61"/>
      <c r="H41" s="127">
        <v>13007798</v>
      </c>
    </row>
    <row r="42" spans="1:8" ht="15.75" thickBot="1">
      <c r="A42" s="30" t="s">
        <v>92</v>
      </c>
      <c r="B42" s="31" t="s">
        <v>151</v>
      </c>
      <c r="C42" s="62">
        <v>695914337</v>
      </c>
      <c r="D42" s="53">
        <v>-641846065</v>
      </c>
      <c r="E42" s="53">
        <v>795455453</v>
      </c>
      <c r="F42" s="54"/>
      <c r="G42" s="53">
        <v>-8500629</v>
      </c>
      <c r="H42" s="128">
        <v>841023096</v>
      </c>
    </row>
    <row r="43" spans="1:8" ht="15.75">
      <c r="A43" s="49"/>
    </row>
  </sheetData>
  <mergeCells count="2">
    <mergeCell ref="A8:B8"/>
    <mergeCell ref="A28:B28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E32"/>
  <sheetViews>
    <sheetView topLeftCell="A22" workbookViewId="0">
      <selection activeCell="D5" sqref="D5"/>
    </sheetView>
  </sheetViews>
  <sheetFormatPr defaultRowHeight="15"/>
  <cols>
    <col min="1" max="1" width="3.85546875" customWidth="1"/>
    <col min="2" max="2" width="33.7109375" customWidth="1"/>
    <col min="3" max="3" width="28.140625" customWidth="1"/>
    <col min="4" max="4" width="18.85546875" customWidth="1"/>
    <col min="5" max="5" width="18.42578125" customWidth="1"/>
  </cols>
  <sheetData>
    <row r="3" spans="1:5" ht="15.75">
      <c r="D3" s="19" t="s">
        <v>111</v>
      </c>
    </row>
    <row r="4" spans="1:5" ht="15.75">
      <c r="D4" s="19"/>
    </row>
    <row r="5" spans="1:5" ht="15.75">
      <c r="D5" s="19" t="s">
        <v>542</v>
      </c>
    </row>
    <row r="7" spans="1:5" ht="16.5" thickBot="1">
      <c r="A7" s="20"/>
      <c r="E7" s="20" t="s">
        <v>112</v>
      </c>
    </row>
    <row r="8" spans="1:5" ht="16.5" thickBot="1">
      <c r="A8" s="370" t="s">
        <v>153</v>
      </c>
      <c r="B8" s="371"/>
      <c r="C8" s="371"/>
      <c r="D8" s="371"/>
      <c r="E8" s="372"/>
    </row>
    <row r="9" spans="1:5" ht="15.75" thickBot="1">
      <c r="A9" s="67"/>
      <c r="B9" s="68" t="s">
        <v>39</v>
      </c>
      <c r="C9" s="368" t="s">
        <v>154</v>
      </c>
      <c r="D9" s="373"/>
      <c r="E9" s="369"/>
    </row>
    <row r="10" spans="1:5" ht="15.75" thickBot="1">
      <c r="A10" s="114">
        <v>1</v>
      </c>
      <c r="B10" s="68">
        <v>2</v>
      </c>
      <c r="C10" s="68" t="s">
        <v>4</v>
      </c>
      <c r="D10" s="115" t="s">
        <v>5</v>
      </c>
      <c r="E10" s="115" t="s">
        <v>7</v>
      </c>
    </row>
    <row r="11" spans="1:5" ht="39" thickBot="1">
      <c r="A11" s="116"/>
      <c r="B11" s="117"/>
      <c r="C11" s="68" t="s">
        <v>155</v>
      </c>
      <c r="D11" s="68" t="s">
        <v>156</v>
      </c>
      <c r="E11" s="68" t="s">
        <v>157</v>
      </c>
    </row>
    <row r="12" spans="1:5" ht="34.5" customHeight="1" thickBot="1">
      <c r="A12" s="65">
        <v>1</v>
      </c>
      <c r="B12" s="22" t="s">
        <v>158</v>
      </c>
      <c r="C12" s="34">
        <v>665978991</v>
      </c>
      <c r="D12" s="34">
        <v>15997337</v>
      </c>
      <c r="E12" s="34">
        <v>3768776</v>
      </c>
    </row>
    <row r="13" spans="1:5" ht="29.25" customHeight="1" thickBot="1">
      <c r="A13" s="65">
        <v>2</v>
      </c>
      <c r="B13" s="22" t="s">
        <v>159</v>
      </c>
      <c r="C13" s="34">
        <v>507303162</v>
      </c>
      <c r="D13" s="34">
        <v>99268850</v>
      </c>
      <c r="E13" s="34">
        <v>41975273</v>
      </c>
    </row>
    <row r="14" spans="1:5" ht="35.25" customHeight="1" thickBot="1">
      <c r="A14" s="65">
        <v>3</v>
      </c>
      <c r="B14" s="22" t="s">
        <v>160</v>
      </c>
      <c r="C14" s="34">
        <v>158675829</v>
      </c>
      <c r="D14" s="34">
        <v>-83271513</v>
      </c>
      <c r="E14" s="34">
        <v>-38206497</v>
      </c>
    </row>
    <row r="15" spans="1:5" ht="37.5" customHeight="1" thickBot="1">
      <c r="A15" s="65">
        <v>4</v>
      </c>
      <c r="B15" s="22" t="s">
        <v>161</v>
      </c>
      <c r="C15" s="34">
        <v>135589762</v>
      </c>
      <c r="D15" s="34">
        <v>87357912</v>
      </c>
      <c r="E15" s="34">
        <v>38451554</v>
      </c>
    </row>
    <row r="16" spans="1:5" ht="34.5" customHeight="1" thickBot="1">
      <c r="A16" s="65">
        <v>5</v>
      </c>
      <c r="B16" s="22" t="s">
        <v>162</v>
      </c>
      <c r="C16" s="34">
        <v>130628605</v>
      </c>
      <c r="D16" s="34">
        <v>0</v>
      </c>
      <c r="E16" s="23">
        <v>0</v>
      </c>
    </row>
    <row r="17" spans="1:5" ht="37.5" customHeight="1" thickBot="1">
      <c r="A17" s="65">
        <v>6</v>
      </c>
      <c r="B17" s="22" t="s">
        <v>163</v>
      </c>
      <c r="C17" s="34">
        <v>4961157</v>
      </c>
      <c r="D17" s="34">
        <v>87357912</v>
      </c>
      <c r="E17" s="34">
        <v>38451554</v>
      </c>
    </row>
    <row r="18" spans="1:5" ht="31.5" customHeight="1" thickBot="1">
      <c r="A18" s="65">
        <v>7</v>
      </c>
      <c r="B18" s="22" t="s">
        <v>164</v>
      </c>
      <c r="C18" s="34">
        <v>163636986</v>
      </c>
      <c r="D18" s="34">
        <v>4086399</v>
      </c>
      <c r="E18" s="34">
        <v>245057</v>
      </c>
    </row>
    <row r="19" spans="1:5" ht="38.25" customHeight="1" thickBot="1">
      <c r="A19" s="65">
        <v>8</v>
      </c>
      <c r="B19" s="22" t="s">
        <v>165</v>
      </c>
      <c r="C19" s="34"/>
      <c r="D19" s="23"/>
      <c r="E19" s="23"/>
    </row>
    <row r="20" spans="1:5" ht="39" customHeight="1" thickBot="1">
      <c r="A20" s="65">
        <v>9</v>
      </c>
      <c r="B20" s="22" t="s">
        <v>166</v>
      </c>
      <c r="C20" s="34"/>
      <c r="D20" s="23"/>
      <c r="E20" s="23"/>
    </row>
    <row r="21" spans="1:5" ht="41.25" customHeight="1" thickBot="1">
      <c r="A21" s="65">
        <v>10</v>
      </c>
      <c r="B21" s="22" t="s">
        <v>167</v>
      </c>
      <c r="C21" s="34"/>
      <c r="D21" s="23"/>
      <c r="E21" s="23"/>
    </row>
    <row r="22" spans="1:5" ht="36.75" customHeight="1" thickBot="1">
      <c r="A22" s="65">
        <v>11</v>
      </c>
      <c r="B22" s="22" t="s">
        <v>168</v>
      </c>
      <c r="C22" s="34"/>
      <c r="D22" s="23"/>
      <c r="E22" s="23"/>
    </row>
    <row r="23" spans="1:5" ht="30.75" customHeight="1" thickBot="1">
      <c r="A23" s="65">
        <v>12</v>
      </c>
      <c r="B23" s="22" t="s">
        <v>169</v>
      </c>
      <c r="C23" s="34"/>
      <c r="D23" s="23"/>
      <c r="E23" s="23"/>
    </row>
    <row r="24" spans="1:5" ht="41.25" customHeight="1" thickBot="1">
      <c r="A24" s="65">
        <v>13</v>
      </c>
      <c r="B24" s="22" t="s">
        <v>170</v>
      </c>
      <c r="C24" s="34"/>
      <c r="D24" s="23"/>
      <c r="E24" s="23"/>
    </row>
    <row r="25" spans="1:5" ht="26.25" customHeight="1" thickBot="1">
      <c r="A25" s="65">
        <v>14</v>
      </c>
      <c r="B25" s="22" t="s">
        <v>171</v>
      </c>
      <c r="C25" s="34"/>
      <c r="D25" s="23"/>
      <c r="E25" s="23"/>
    </row>
    <row r="26" spans="1:5" ht="27.75" customHeight="1" thickBot="1">
      <c r="A26" s="65">
        <v>15</v>
      </c>
      <c r="B26" s="22" t="s">
        <v>172</v>
      </c>
      <c r="C26" s="34">
        <v>163636986</v>
      </c>
      <c r="D26" s="34">
        <v>4086399</v>
      </c>
      <c r="E26" s="34">
        <v>245057</v>
      </c>
    </row>
    <row r="27" spans="1:5" ht="36.75" customHeight="1" thickBot="1">
      <c r="A27" s="65">
        <v>16</v>
      </c>
      <c r="B27" s="22" t="s">
        <v>173</v>
      </c>
      <c r="C27" s="34">
        <v>163636986</v>
      </c>
      <c r="D27" s="23"/>
      <c r="E27" s="23"/>
    </row>
    <row r="28" spans="1:5" ht="27" customHeight="1" thickBot="1">
      <c r="A28" s="65">
        <v>17</v>
      </c>
      <c r="B28" s="22" t="s">
        <v>174</v>
      </c>
      <c r="C28" s="34"/>
      <c r="D28" s="34">
        <v>4086399</v>
      </c>
      <c r="E28" s="34">
        <v>245057</v>
      </c>
    </row>
    <row r="29" spans="1:5" ht="36" customHeight="1" thickBot="1">
      <c r="A29" s="65">
        <v>18</v>
      </c>
      <c r="B29" s="22" t="s">
        <v>175</v>
      </c>
      <c r="C29" s="34"/>
      <c r="D29" s="66"/>
      <c r="E29" s="66"/>
    </row>
    <row r="30" spans="1:5" ht="29.25" customHeight="1" thickBot="1">
      <c r="A30" s="65">
        <v>19</v>
      </c>
      <c r="B30" s="22" t="s">
        <v>176</v>
      </c>
      <c r="C30" s="34"/>
      <c r="D30" s="66"/>
      <c r="E30" s="66"/>
    </row>
    <row r="31" spans="1:5" ht="15.75">
      <c r="A31" s="49"/>
    </row>
    <row r="32" spans="1:5" ht="15.75">
      <c r="A32" s="14"/>
    </row>
  </sheetData>
  <mergeCells count="2">
    <mergeCell ref="A8:E8"/>
    <mergeCell ref="C9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E295"/>
  <sheetViews>
    <sheetView topLeftCell="A6" workbookViewId="0">
      <selection activeCell="A292" sqref="A292:E294"/>
    </sheetView>
  </sheetViews>
  <sheetFormatPr defaultRowHeight="15"/>
  <cols>
    <col min="1" max="1" width="37.5703125" customWidth="1"/>
    <col min="3" max="3" width="20.28515625" customWidth="1"/>
    <col min="4" max="4" width="15.85546875" customWidth="1"/>
    <col min="5" max="5" width="13.85546875" customWidth="1"/>
  </cols>
  <sheetData>
    <row r="4" spans="1:5">
      <c r="A4" s="374" t="s">
        <v>544</v>
      </c>
      <c r="B4" s="375"/>
      <c r="C4" s="375"/>
      <c r="D4" s="375"/>
      <c r="E4" s="376"/>
    </row>
    <row r="5" spans="1:5">
      <c r="A5" s="377"/>
      <c r="B5" s="378"/>
      <c r="C5" s="378"/>
      <c r="D5" s="378"/>
      <c r="E5" s="379"/>
    </row>
    <row r="6" spans="1:5">
      <c r="A6" s="377"/>
      <c r="B6" s="378"/>
      <c r="C6" s="378"/>
      <c r="D6" s="378"/>
      <c r="E6" s="379"/>
    </row>
    <row r="7" spans="1:5">
      <c r="A7" s="377"/>
      <c r="B7" s="378"/>
      <c r="C7" s="378"/>
      <c r="D7" s="378"/>
      <c r="E7" s="379"/>
    </row>
    <row r="8" spans="1:5">
      <c r="A8" s="380"/>
      <c r="B8" s="381"/>
      <c r="C8" s="381"/>
      <c r="D8" s="381"/>
      <c r="E8" s="382"/>
    </row>
    <row r="9" spans="1:5">
      <c r="A9" s="123"/>
      <c r="B9" s="123"/>
      <c r="C9" s="123"/>
      <c r="D9" s="123"/>
      <c r="E9" s="123"/>
    </row>
    <row r="10" spans="1:5" ht="31.5">
      <c r="A10" s="131" t="s">
        <v>39</v>
      </c>
      <c r="B10" s="131" t="s">
        <v>10</v>
      </c>
      <c r="C10" s="132" t="s">
        <v>545</v>
      </c>
      <c r="D10" s="132" t="s">
        <v>546</v>
      </c>
      <c r="E10" s="132" t="s">
        <v>6</v>
      </c>
    </row>
    <row r="11" spans="1:5" ht="15.75">
      <c r="A11" s="133">
        <v>1</v>
      </c>
      <c r="B11" s="133">
        <v>2</v>
      </c>
      <c r="C11" s="133">
        <v>3</v>
      </c>
      <c r="D11" s="133">
        <v>4</v>
      </c>
      <c r="E11" s="133">
        <v>5</v>
      </c>
    </row>
    <row r="12" spans="1:5" ht="31.5">
      <c r="A12" s="134" t="s">
        <v>188</v>
      </c>
      <c r="B12" s="135">
        <v>1</v>
      </c>
      <c r="C12" s="135">
        <v>29111760</v>
      </c>
      <c r="D12" s="135">
        <v>28872392</v>
      </c>
      <c r="E12" s="135">
        <v>28872392</v>
      </c>
    </row>
    <row r="13" spans="1:5" ht="15.75">
      <c r="A13" s="134" t="s">
        <v>190</v>
      </c>
      <c r="B13" s="135">
        <v>2</v>
      </c>
      <c r="C13" s="135">
        <v>0</v>
      </c>
      <c r="D13" s="135">
        <v>0</v>
      </c>
      <c r="E13" s="135">
        <v>0</v>
      </c>
    </row>
    <row r="14" spans="1:5" ht="15.75">
      <c r="A14" s="134" t="s">
        <v>191</v>
      </c>
      <c r="B14" s="135">
        <v>3</v>
      </c>
      <c r="C14" s="135">
        <v>0</v>
      </c>
      <c r="D14" s="135">
        <v>0</v>
      </c>
      <c r="E14" s="135">
        <v>0</v>
      </c>
    </row>
    <row r="15" spans="1:5" ht="31.5">
      <c r="A15" s="134" t="s">
        <v>192</v>
      </c>
      <c r="B15" s="135">
        <v>4</v>
      </c>
      <c r="C15" s="135">
        <v>0</v>
      </c>
      <c r="D15" s="135">
        <v>0</v>
      </c>
      <c r="E15" s="135">
        <v>0</v>
      </c>
    </row>
    <row r="16" spans="1:5" ht="15.75">
      <c r="A16" s="134" t="s">
        <v>193</v>
      </c>
      <c r="B16" s="135">
        <v>5</v>
      </c>
      <c r="C16" s="135">
        <v>0</v>
      </c>
      <c r="D16" s="135">
        <v>0</v>
      </c>
      <c r="E16" s="135">
        <v>0</v>
      </c>
    </row>
    <row r="17" spans="1:5" ht="15.75">
      <c r="A17" s="134" t="s">
        <v>194</v>
      </c>
      <c r="B17" s="135">
        <v>6</v>
      </c>
      <c r="C17" s="135">
        <v>0</v>
      </c>
      <c r="D17" s="135">
        <v>0</v>
      </c>
      <c r="E17" s="135">
        <v>0</v>
      </c>
    </row>
    <row r="18" spans="1:5" ht="15.75">
      <c r="A18" s="134" t="s">
        <v>195</v>
      </c>
      <c r="B18" s="135">
        <v>7</v>
      </c>
      <c r="C18" s="135">
        <v>900000</v>
      </c>
      <c r="D18" s="135">
        <v>0</v>
      </c>
      <c r="E18" s="135">
        <v>0</v>
      </c>
    </row>
    <row r="19" spans="1:5" ht="15.75">
      <c r="A19" s="134" t="s">
        <v>196</v>
      </c>
      <c r="B19" s="135">
        <v>8</v>
      </c>
      <c r="C19" s="135">
        <v>0</v>
      </c>
      <c r="D19" s="135">
        <v>0</v>
      </c>
      <c r="E19" s="135">
        <v>0</v>
      </c>
    </row>
    <row r="20" spans="1:5" ht="15.75">
      <c r="A20" s="134" t="s">
        <v>197</v>
      </c>
      <c r="B20" s="135">
        <v>9</v>
      </c>
      <c r="C20" s="135">
        <v>72000</v>
      </c>
      <c r="D20" s="135">
        <v>55050</v>
      </c>
      <c r="E20" s="135">
        <v>55050</v>
      </c>
    </row>
    <row r="21" spans="1:5" ht="15.75">
      <c r="A21" s="134" t="s">
        <v>198</v>
      </c>
      <c r="B21" s="135">
        <v>10</v>
      </c>
      <c r="C21" s="135">
        <v>0</v>
      </c>
      <c r="D21" s="135">
        <v>0</v>
      </c>
      <c r="E21" s="135">
        <v>0</v>
      </c>
    </row>
    <row r="22" spans="1:5" ht="15.75">
      <c r="A22" s="134" t="s">
        <v>199</v>
      </c>
      <c r="B22" s="135">
        <v>11</v>
      </c>
      <c r="C22" s="135">
        <v>0</v>
      </c>
      <c r="D22" s="135">
        <v>0</v>
      </c>
      <c r="E22" s="135">
        <v>0</v>
      </c>
    </row>
    <row r="23" spans="1:5" ht="15.75">
      <c r="A23" s="134" t="s">
        <v>200</v>
      </c>
      <c r="B23" s="135">
        <v>12</v>
      </c>
      <c r="C23" s="135">
        <v>0</v>
      </c>
      <c r="D23" s="135">
        <v>0</v>
      </c>
      <c r="E23" s="135">
        <v>0</v>
      </c>
    </row>
    <row r="24" spans="1:5" ht="31.5">
      <c r="A24" s="134" t="s">
        <v>201</v>
      </c>
      <c r="B24" s="135">
        <v>13</v>
      </c>
      <c r="C24" s="135">
        <v>0</v>
      </c>
      <c r="D24" s="135">
        <v>0</v>
      </c>
      <c r="E24" s="135">
        <v>0</v>
      </c>
    </row>
    <row r="25" spans="1:5" ht="15.75">
      <c r="A25" s="134" t="s">
        <v>203</v>
      </c>
      <c r="B25" s="135">
        <v>14</v>
      </c>
      <c r="C25" s="134" t="s">
        <v>547</v>
      </c>
      <c r="D25" s="134" t="s">
        <v>547</v>
      </c>
      <c r="E25" s="135">
        <v>0</v>
      </c>
    </row>
    <row r="26" spans="1:5" ht="31.5">
      <c r="A26" s="136" t="s">
        <v>204</v>
      </c>
      <c r="B26" s="137">
        <v>15</v>
      </c>
      <c r="C26" s="137">
        <v>30083760</v>
      </c>
      <c r="D26" s="137">
        <v>28927442</v>
      </c>
      <c r="E26" s="137">
        <v>28927442</v>
      </c>
    </row>
    <row r="27" spans="1:5" ht="31.5">
      <c r="A27" s="134" t="s">
        <v>205</v>
      </c>
      <c r="B27" s="135">
        <v>16</v>
      </c>
      <c r="C27" s="135">
        <v>0</v>
      </c>
      <c r="D27" s="135">
        <v>0</v>
      </c>
      <c r="E27" s="135">
        <v>0</v>
      </c>
    </row>
    <row r="28" spans="1:5" ht="63">
      <c r="A28" s="134" t="s">
        <v>206</v>
      </c>
      <c r="B28" s="135">
        <v>17</v>
      </c>
      <c r="C28" s="135">
        <v>0</v>
      </c>
      <c r="D28" s="135">
        <v>0</v>
      </c>
      <c r="E28" s="135">
        <v>0</v>
      </c>
    </row>
    <row r="29" spans="1:5" ht="31.5">
      <c r="A29" s="134" t="s">
        <v>207</v>
      </c>
      <c r="B29" s="135">
        <v>18</v>
      </c>
      <c r="C29" s="135">
        <v>0</v>
      </c>
      <c r="D29" s="135">
        <v>196392</v>
      </c>
      <c r="E29" s="135">
        <v>196392</v>
      </c>
    </row>
    <row r="30" spans="1:5" ht="31.5">
      <c r="A30" s="136" t="s">
        <v>208</v>
      </c>
      <c r="B30" s="137">
        <v>19</v>
      </c>
      <c r="C30" s="137">
        <v>0</v>
      </c>
      <c r="D30" s="137">
        <v>196392</v>
      </c>
      <c r="E30" s="137">
        <v>196392</v>
      </c>
    </row>
    <row r="31" spans="1:5" ht="31.5">
      <c r="A31" s="136" t="s">
        <v>548</v>
      </c>
      <c r="B31" s="137">
        <v>20</v>
      </c>
      <c r="C31" s="137">
        <v>30083760</v>
      </c>
      <c r="D31" s="137">
        <v>29123834</v>
      </c>
      <c r="E31" s="137">
        <v>29123834</v>
      </c>
    </row>
    <row r="32" spans="1:5" ht="47.25">
      <c r="A32" s="136" t="s">
        <v>210</v>
      </c>
      <c r="B32" s="137">
        <v>21</v>
      </c>
      <c r="C32" s="137">
        <v>5811800</v>
      </c>
      <c r="D32" s="137">
        <v>5471437</v>
      </c>
      <c r="E32" s="137">
        <v>5431217</v>
      </c>
    </row>
    <row r="33" spans="1:5" ht="15.75">
      <c r="A33" s="134" t="s">
        <v>211</v>
      </c>
      <c r="B33" s="135">
        <v>22</v>
      </c>
      <c r="C33" s="134" t="s">
        <v>547</v>
      </c>
      <c r="D33" s="134" t="s">
        <v>547</v>
      </c>
      <c r="E33" s="135">
        <v>5411536</v>
      </c>
    </row>
    <row r="34" spans="1:5" ht="15.75">
      <c r="A34" s="134" t="s">
        <v>212</v>
      </c>
      <c r="B34" s="135">
        <v>23</v>
      </c>
      <c r="C34" s="134" t="s">
        <v>547</v>
      </c>
      <c r="D34" s="134" t="s">
        <v>547</v>
      </c>
      <c r="E34" s="135">
        <v>0</v>
      </c>
    </row>
    <row r="35" spans="1:5" ht="15.75">
      <c r="A35" s="134" t="s">
        <v>213</v>
      </c>
      <c r="B35" s="135">
        <v>24</v>
      </c>
      <c r="C35" s="134" t="s">
        <v>547</v>
      </c>
      <c r="D35" s="134" t="s">
        <v>547</v>
      </c>
      <c r="E35" s="135">
        <v>0</v>
      </c>
    </row>
    <row r="36" spans="1:5" ht="15.75">
      <c r="A36" s="134" t="s">
        <v>214</v>
      </c>
      <c r="B36" s="135">
        <v>25</v>
      </c>
      <c r="C36" s="134" t="s">
        <v>547</v>
      </c>
      <c r="D36" s="134" t="s">
        <v>547</v>
      </c>
      <c r="E36" s="135">
        <v>0</v>
      </c>
    </row>
    <row r="37" spans="1:5" ht="63">
      <c r="A37" s="134" t="s">
        <v>215</v>
      </c>
      <c r="B37" s="135">
        <v>26</v>
      </c>
      <c r="C37" s="134" t="s">
        <v>547</v>
      </c>
      <c r="D37" s="134" t="s">
        <v>547</v>
      </c>
      <c r="E37" s="135">
        <v>0</v>
      </c>
    </row>
    <row r="38" spans="1:5" ht="31.5">
      <c r="A38" s="134" t="s">
        <v>216</v>
      </c>
      <c r="B38" s="135">
        <v>27</v>
      </c>
      <c r="C38" s="134" t="s">
        <v>547</v>
      </c>
      <c r="D38" s="134" t="s">
        <v>547</v>
      </c>
      <c r="E38" s="135">
        <v>19681</v>
      </c>
    </row>
    <row r="39" spans="1:5" ht="15.75">
      <c r="A39" s="136" t="s">
        <v>217</v>
      </c>
      <c r="B39" s="137">
        <v>28</v>
      </c>
      <c r="C39" s="137">
        <v>240000</v>
      </c>
      <c r="D39" s="137">
        <v>163537</v>
      </c>
      <c r="E39" s="137">
        <v>163537</v>
      </c>
    </row>
    <row r="40" spans="1:5" ht="15.75">
      <c r="A40" s="134" t="s">
        <v>549</v>
      </c>
      <c r="B40" s="135"/>
      <c r="C40" s="135">
        <v>10000</v>
      </c>
      <c r="D40" s="135">
        <v>10000</v>
      </c>
      <c r="E40" s="135"/>
    </row>
    <row r="41" spans="1:5" ht="15.75">
      <c r="A41" s="134" t="s">
        <v>550</v>
      </c>
      <c r="B41" s="135"/>
      <c r="C41" s="135">
        <v>80000</v>
      </c>
      <c r="D41" s="135">
        <v>80000</v>
      </c>
      <c r="E41" s="135">
        <v>44135</v>
      </c>
    </row>
    <row r="42" spans="1:5" ht="31.5">
      <c r="A42" s="134" t="s">
        <v>551</v>
      </c>
      <c r="B42" s="135"/>
      <c r="C42" s="123"/>
      <c r="D42" s="123"/>
      <c r="E42" s="135">
        <v>45302</v>
      </c>
    </row>
    <row r="43" spans="1:5" ht="31.5">
      <c r="A43" s="134" t="s">
        <v>552</v>
      </c>
      <c r="B43" s="135"/>
      <c r="C43" s="135">
        <v>150000</v>
      </c>
      <c r="D43" s="135">
        <v>73537</v>
      </c>
      <c r="E43" s="135">
        <v>74100</v>
      </c>
    </row>
    <row r="44" spans="1:5" ht="31.5">
      <c r="A44" s="136" t="s">
        <v>218</v>
      </c>
      <c r="B44" s="137">
        <v>29</v>
      </c>
      <c r="C44" s="137">
        <v>34585000</v>
      </c>
      <c r="D44" s="137">
        <v>51154243</v>
      </c>
      <c r="E44" s="137">
        <v>51081116</v>
      </c>
    </row>
    <row r="45" spans="1:5" ht="15.75">
      <c r="A45" s="134" t="s">
        <v>553</v>
      </c>
      <c r="B45" s="135"/>
      <c r="C45" s="135">
        <v>32000000</v>
      </c>
      <c r="D45" s="135">
        <v>43702669</v>
      </c>
      <c r="E45" s="135">
        <v>43702669</v>
      </c>
    </row>
    <row r="46" spans="1:5" ht="31.5">
      <c r="A46" s="134" t="s">
        <v>554</v>
      </c>
      <c r="B46" s="135"/>
      <c r="C46" s="135">
        <v>140000</v>
      </c>
      <c r="D46" s="135">
        <v>71603</v>
      </c>
      <c r="E46" s="135">
        <v>71603</v>
      </c>
    </row>
    <row r="47" spans="1:5" ht="31.5">
      <c r="A47" s="134" t="s">
        <v>555</v>
      </c>
      <c r="B47" s="135"/>
      <c r="C47" s="135">
        <v>45000</v>
      </c>
      <c r="D47" s="135">
        <v>31606</v>
      </c>
      <c r="E47" s="135">
        <v>31606</v>
      </c>
    </row>
    <row r="48" spans="1:5" ht="47.25">
      <c r="A48" s="134" t="s">
        <v>556</v>
      </c>
      <c r="B48" s="135"/>
      <c r="C48" s="135"/>
      <c r="D48" s="135">
        <v>46879</v>
      </c>
      <c r="E48" s="135">
        <v>46879</v>
      </c>
    </row>
    <row r="49" spans="1:5" ht="47.25">
      <c r="A49" s="134" t="s">
        <v>557</v>
      </c>
      <c r="B49" s="135"/>
      <c r="C49" s="135">
        <v>2400000</v>
      </c>
      <c r="D49" s="135">
        <v>7301486</v>
      </c>
      <c r="E49" s="135">
        <v>7228359</v>
      </c>
    </row>
    <row r="50" spans="1:5" ht="15.75">
      <c r="A50" s="134" t="s">
        <v>219</v>
      </c>
      <c r="B50" s="135">
        <v>30</v>
      </c>
      <c r="C50" s="135">
        <v>0</v>
      </c>
      <c r="D50" s="135">
        <v>0</v>
      </c>
      <c r="E50" s="135">
        <v>0</v>
      </c>
    </row>
    <row r="51" spans="1:5" ht="15.75">
      <c r="A51" s="136" t="s">
        <v>220</v>
      </c>
      <c r="B51" s="137">
        <v>31</v>
      </c>
      <c r="C51" s="137">
        <v>34825000</v>
      </c>
      <c r="D51" s="137">
        <v>51317780</v>
      </c>
      <c r="E51" s="137">
        <v>51244653</v>
      </c>
    </row>
    <row r="52" spans="1:5" ht="31.5">
      <c r="A52" s="134" t="s">
        <v>221</v>
      </c>
      <c r="B52" s="135">
        <v>32</v>
      </c>
      <c r="C52" s="135">
        <v>82500</v>
      </c>
      <c r="D52" s="135">
        <v>101359</v>
      </c>
      <c r="E52" s="135">
        <v>101359</v>
      </c>
    </row>
    <row r="53" spans="1:5" ht="31.5">
      <c r="A53" s="134" t="s">
        <v>222</v>
      </c>
      <c r="B53" s="135">
        <v>33</v>
      </c>
      <c r="C53" s="135">
        <v>106000</v>
      </c>
      <c r="D53" s="135">
        <v>83417</v>
      </c>
      <c r="E53" s="135">
        <v>58679</v>
      </c>
    </row>
    <row r="54" spans="1:5" ht="31.5">
      <c r="A54" s="136" t="s">
        <v>223</v>
      </c>
      <c r="B54" s="137">
        <v>34</v>
      </c>
      <c r="C54" s="137">
        <v>188500</v>
      </c>
      <c r="D54" s="137">
        <v>184776</v>
      </c>
      <c r="E54" s="137">
        <v>160038</v>
      </c>
    </row>
    <row r="55" spans="1:5" ht="15.75">
      <c r="A55" s="134" t="s">
        <v>224</v>
      </c>
      <c r="B55" s="135">
        <v>35</v>
      </c>
      <c r="C55" s="135">
        <v>2640000</v>
      </c>
      <c r="D55" s="135">
        <v>370335</v>
      </c>
      <c r="E55" s="135">
        <v>4331</v>
      </c>
    </row>
    <row r="56" spans="1:5" ht="15.75">
      <c r="A56" s="134" t="s">
        <v>225</v>
      </c>
      <c r="B56" s="135">
        <v>36</v>
      </c>
      <c r="C56" s="135">
        <v>0</v>
      </c>
      <c r="D56" s="135">
        <v>0</v>
      </c>
      <c r="E56" s="135">
        <v>0</v>
      </c>
    </row>
    <row r="57" spans="1:5" ht="15.75">
      <c r="A57" s="134" t="s">
        <v>226</v>
      </c>
      <c r="B57" s="135">
        <v>37</v>
      </c>
      <c r="C57" s="135">
        <v>0</v>
      </c>
      <c r="D57" s="135">
        <v>0</v>
      </c>
      <c r="E57" s="135">
        <v>0</v>
      </c>
    </row>
    <row r="58" spans="1:5" ht="47.25">
      <c r="A58" s="134" t="s">
        <v>228</v>
      </c>
      <c r="B58" s="135">
        <v>38</v>
      </c>
      <c r="C58" s="134" t="s">
        <v>547</v>
      </c>
      <c r="D58" s="134" t="s">
        <v>547</v>
      </c>
      <c r="E58" s="135">
        <v>0</v>
      </c>
    </row>
    <row r="59" spans="1:5" ht="31.5">
      <c r="A59" s="134" t="s">
        <v>229</v>
      </c>
      <c r="B59" s="135">
        <v>39</v>
      </c>
      <c r="C59" s="135">
        <v>300000</v>
      </c>
      <c r="D59" s="135">
        <v>63239</v>
      </c>
      <c r="E59" s="135">
        <v>44412</v>
      </c>
    </row>
    <row r="60" spans="1:5" ht="31.5">
      <c r="A60" s="134" t="s">
        <v>230</v>
      </c>
      <c r="B60" s="135">
        <v>40</v>
      </c>
      <c r="C60" s="135">
        <v>0</v>
      </c>
      <c r="D60" s="135">
        <v>0</v>
      </c>
      <c r="E60" s="135">
        <v>0</v>
      </c>
    </row>
    <row r="61" spans="1:5" ht="15.75">
      <c r="A61" s="134" t="s">
        <v>231</v>
      </c>
      <c r="B61" s="135">
        <v>41</v>
      </c>
      <c r="C61" s="134" t="s">
        <v>547</v>
      </c>
      <c r="D61" s="134" t="s">
        <v>547</v>
      </c>
      <c r="E61" s="135">
        <v>0</v>
      </c>
    </row>
    <row r="62" spans="1:5" ht="31.5">
      <c r="A62" s="134" t="s">
        <v>232</v>
      </c>
      <c r="B62" s="135">
        <v>42</v>
      </c>
      <c r="C62" s="135">
        <v>60000</v>
      </c>
      <c r="D62" s="135">
        <v>0</v>
      </c>
      <c r="E62" s="135">
        <v>0</v>
      </c>
    </row>
    <row r="63" spans="1:5" ht="15.75">
      <c r="A63" s="136" t="s">
        <v>233</v>
      </c>
      <c r="B63" s="137">
        <v>43</v>
      </c>
      <c r="C63" s="137">
        <v>1558240</v>
      </c>
      <c r="D63" s="137">
        <v>1318240</v>
      </c>
      <c r="E63" s="137">
        <v>1226982</v>
      </c>
    </row>
    <row r="64" spans="1:5" ht="15.75">
      <c r="A64" s="134" t="s">
        <v>234</v>
      </c>
      <c r="B64" s="135">
        <v>44</v>
      </c>
      <c r="C64" s="134" t="s">
        <v>547</v>
      </c>
      <c r="D64" s="134" t="s">
        <v>547</v>
      </c>
      <c r="E64" s="135">
        <v>0</v>
      </c>
    </row>
    <row r="65" spans="1:5" ht="31.5">
      <c r="A65" s="134" t="s">
        <v>558</v>
      </c>
      <c r="B65" s="135"/>
      <c r="C65" s="134">
        <v>270000</v>
      </c>
      <c r="D65" s="134">
        <v>270000</v>
      </c>
      <c r="E65" s="135">
        <v>309941</v>
      </c>
    </row>
    <row r="66" spans="1:5" ht="31.5">
      <c r="A66" s="134" t="s">
        <v>559</v>
      </c>
      <c r="B66" s="135"/>
      <c r="C66" s="134">
        <v>50000</v>
      </c>
      <c r="D66" s="134">
        <v>50000</v>
      </c>
      <c r="E66" s="135">
        <v>160000</v>
      </c>
    </row>
    <row r="67" spans="1:5" ht="31.5">
      <c r="A67" s="134" t="s">
        <v>560</v>
      </c>
      <c r="B67" s="135"/>
      <c r="C67" s="134">
        <v>5000</v>
      </c>
      <c r="D67" s="134">
        <v>5000</v>
      </c>
      <c r="E67" s="135">
        <v>71089</v>
      </c>
    </row>
    <row r="68" spans="1:5" ht="31.5">
      <c r="A68" s="134" t="s">
        <v>561</v>
      </c>
      <c r="B68" s="135"/>
      <c r="C68" s="134">
        <v>1233240</v>
      </c>
      <c r="D68" s="134">
        <v>993240</v>
      </c>
      <c r="E68" s="135">
        <v>685952</v>
      </c>
    </row>
    <row r="69" spans="1:5" ht="31.5">
      <c r="A69" s="136" t="s">
        <v>235</v>
      </c>
      <c r="B69" s="137">
        <v>45</v>
      </c>
      <c r="C69" s="137">
        <v>4558240</v>
      </c>
      <c r="D69" s="137">
        <v>1751814</v>
      </c>
      <c r="E69" s="137">
        <v>1275725</v>
      </c>
    </row>
    <row r="70" spans="1:5" ht="15.75">
      <c r="A70" s="134" t="s">
        <v>236</v>
      </c>
      <c r="B70" s="135">
        <v>46</v>
      </c>
      <c r="C70" s="135">
        <v>0</v>
      </c>
      <c r="D70" s="135">
        <v>0</v>
      </c>
      <c r="E70" s="135">
        <v>0</v>
      </c>
    </row>
    <row r="71" spans="1:5" ht="31.5">
      <c r="A71" s="134" t="s">
        <v>237</v>
      </c>
      <c r="B71" s="135">
        <v>47</v>
      </c>
      <c r="C71" s="135">
        <v>0</v>
      </c>
      <c r="D71" s="135">
        <v>0</v>
      </c>
      <c r="E71" s="135">
        <v>0</v>
      </c>
    </row>
    <row r="72" spans="1:5" ht="31.5">
      <c r="A72" s="136" t="s">
        <v>238</v>
      </c>
      <c r="B72" s="137">
        <v>48</v>
      </c>
      <c r="C72" s="137">
        <v>0</v>
      </c>
      <c r="D72" s="137">
        <v>0</v>
      </c>
      <c r="E72" s="137">
        <v>0</v>
      </c>
    </row>
    <row r="73" spans="1:5" ht="31.5">
      <c r="A73" s="134" t="s">
        <v>239</v>
      </c>
      <c r="B73" s="135">
        <v>49</v>
      </c>
      <c r="C73" s="135">
        <v>6970000</v>
      </c>
      <c r="D73" s="135">
        <v>10831367</v>
      </c>
      <c r="E73" s="135">
        <v>10738529</v>
      </c>
    </row>
    <row r="74" spans="1:5" ht="31.5">
      <c r="A74" s="134" t="s">
        <v>240</v>
      </c>
      <c r="B74" s="135">
        <v>50</v>
      </c>
      <c r="C74" s="135">
        <v>0</v>
      </c>
      <c r="D74" s="135">
        <v>0</v>
      </c>
      <c r="E74" s="135">
        <v>0</v>
      </c>
    </row>
    <row r="75" spans="1:5" ht="15.75">
      <c r="A75" s="134" t="s">
        <v>241</v>
      </c>
      <c r="B75" s="135">
        <v>51</v>
      </c>
      <c r="C75" s="135">
        <v>0</v>
      </c>
      <c r="D75" s="135">
        <v>0</v>
      </c>
      <c r="E75" s="135">
        <v>0</v>
      </c>
    </row>
    <row r="76" spans="1:5" ht="15.75">
      <c r="A76" s="134" t="s">
        <v>242</v>
      </c>
      <c r="B76" s="135">
        <v>52</v>
      </c>
      <c r="C76" s="134" t="s">
        <v>547</v>
      </c>
      <c r="D76" s="134" t="s">
        <v>547</v>
      </c>
      <c r="E76" s="135">
        <v>0</v>
      </c>
    </row>
    <row r="77" spans="1:5" ht="31.5">
      <c r="A77" s="134" t="s">
        <v>243</v>
      </c>
      <c r="B77" s="135">
        <v>53</v>
      </c>
      <c r="C77" s="134" t="s">
        <v>547</v>
      </c>
      <c r="D77" s="134" t="s">
        <v>547</v>
      </c>
      <c r="E77" s="135">
        <v>0</v>
      </c>
    </row>
    <row r="78" spans="1:5" ht="31.5">
      <c r="A78" s="134" t="s">
        <v>244</v>
      </c>
      <c r="B78" s="135">
        <v>54</v>
      </c>
      <c r="C78" s="135">
        <v>0</v>
      </c>
      <c r="D78" s="135">
        <v>0</v>
      </c>
      <c r="E78" s="135">
        <v>0</v>
      </c>
    </row>
    <row r="79" spans="1:5" ht="31.5">
      <c r="A79" s="134" t="s">
        <v>245</v>
      </c>
      <c r="B79" s="135">
        <v>55</v>
      </c>
      <c r="C79" s="134" t="s">
        <v>547</v>
      </c>
      <c r="D79" s="134" t="s">
        <v>547</v>
      </c>
      <c r="E79" s="135">
        <v>0</v>
      </c>
    </row>
    <row r="80" spans="1:5" ht="47.25">
      <c r="A80" s="134" t="s">
        <v>246</v>
      </c>
      <c r="B80" s="135">
        <v>56</v>
      </c>
      <c r="C80" s="134" t="s">
        <v>547</v>
      </c>
      <c r="D80" s="134" t="s">
        <v>547</v>
      </c>
      <c r="E80" s="135">
        <v>0</v>
      </c>
    </row>
    <row r="81" spans="1:5" ht="31.5">
      <c r="A81" s="134" t="s">
        <v>247</v>
      </c>
      <c r="B81" s="135">
        <v>57</v>
      </c>
      <c r="C81" s="134" t="s">
        <v>547</v>
      </c>
      <c r="D81" s="134" t="s">
        <v>547</v>
      </c>
      <c r="E81" s="135">
        <v>0</v>
      </c>
    </row>
    <row r="82" spans="1:5" ht="15.75">
      <c r="A82" s="134" t="s">
        <v>248</v>
      </c>
      <c r="B82" s="135">
        <v>58</v>
      </c>
      <c r="C82" s="135">
        <v>4000</v>
      </c>
      <c r="D82" s="135">
        <v>1209761</v>
      </c>
      <c r="E82" s="135">
        <v>1205763</v>
      </c>
    </row>
    <row r="83" spans="1:5" ht="47.25">
      <c r="A83" s="136" t="s">
        <v>249</v>
      </c>
      <c r="B83" s="137">
        <v>59</v>
      </c>
      <c r="C83" s="137">
        <v>6974000</v>
      </c>
      <c r="D83" s="137">
        <v>12041128</v>
      </c>
      <c r="E83" s="137">
        <v>11944292</v>
      </c>
    </row>
    <row r="84" spans="1:5" ht="31.5">
      <c r="A84" s="136" t="s">
        <v>250</v>
      </c>
      <c r="B84" s="137">
        <v>60</v>
      </c>
      <c r="C84" s="137">
        <v>46545740</v>
      </c>
      <c r="D84" s="137">
        <v>65295498</v>
      </c>
      <c r="E84" s="137">
        <v>64624708</v>
      </c>
    </row>
    <row r="85" spans="1:5" ht="15.75">
      <c r="A85" s="134" t="s">
        <v>251</v>
      </c>
      <c r="B85" s="135">
        <v>61</v>
      </c>
      <c r="C85" s="134" t="s">
        <v>547</v>
      </c>
      <c r="D85" s="134" t="s">
        <v>547</v>
      </c>
      <c r="E85" s="134" t="s">
        <v>547</v>
      </c>
    </row>
    <row r="86" spans="1:5" ht="31.5">
      <c r="A86" s="136" t="s">
        <v>252</v>
      </c>
      <c r="B86" s="137">
        <v>62</v>
      </c>
      <c r="C86" s="137">
        <v>0</v>
      </c>
      <c r="D86" s="137">
        <v>0</v>
      </c>
      <c r="E86" s="137">
        <v>0</v>
      </c>
    </row>
    <row r="87" spans="1:5" ht="15.75">
      <c r="A87" s="134" t="s">
        <v>253</v>
      </c>
      <c r="B87" s="135">
        <v>63</v>
      </c>
      <c r="C87" s="134" t="s">
        <v>547</v>
      </c>
      <c r="D87" s="134" t="s">
        <v>547</v>
      </c>
      <c r="E87" s="134" t="s">
        <v>547</v>
      </c>
    </row>
    <row r="88" spans="1:5" ht="15.75">
      <c r="A88" s="134" t="s">
        <v>254</v>
      </c>
      <c r="B88" s="135">
        <v>64</v>
      </c>
      <c r="C88" s="134" t="s">
        <v>547</v>
      </c>
      <c r="D88" s="134" t="s">
        <v>547</v>
      </c>
      <c r="E88" s="134" t="s">
        <v>547</v>
      </c>
    </row>
    <row r="89" spans="1:5" ht="31.5">
      <c r="A89" s="134" t="s">
        <v>255</v>
      </c>
      <c r="B89" s="135">
        <v>65</v>
      </c>
      <c r="C89" s="134" t="s">
        <v>547</v>
      </c>
      <c r="D89" s="134" t="s">
        <v>547</v>
      </c>
      <c r="E89" s="134" t="s">
        <v>547</v>
      </c>
    </row>
    <row r="90" spans="1:5" ht="31.5">
      <c r="A90" s="134" t="s">
        <v>256</v>
      </c>
      <c r="B90" s="135">
        <v>66</v>
      </c>
      <c r="C90" s="134" t="s">
        <v>547</v>
      </c>
      <c r="D90" s="134" t="s">
        <v>547</v>
      </c>
      <c r="E90" s="134" t="s">
        <v>547</v>
      </c>
    </row>
    <row r="91" spans="1:5" ht="47.25">
      <c r="A91" s="134" t="s">
        <v>257</v>
      </c>
      <c r="B91" s="135">
        <v>67</v>
      </c>
      <c r="C91" s="134" t="s">
        <v>547</v>
      </c>
      <c r="D91" s="134" t="s">
        <v>547</v>
      </c>
      <c r="E91" s="134" t="s">
        <v>547</v>
      </c>
    </row>
    <row r="92" spans="1:5" ht="15.75">
      <c r="A92" s="134" t="s">
        <v>258</v>
      </c>
      <c r="B92" s="135">
        <v>68</v>
      </c>
      <c r="C92" s="134" t="s">
        <v>547</v>
      </c>
      <c r="D92" s="134" t="s">
        <v>547</v>
      </c>
      <c r="E92" s="134" t="s">
        <v>547</v>
      </c>
    </row>
    <row r="93" spans="1:5" ht="31.5">
      <c r="A93" s="134" t="s">
        <v>259</v>
      </c>
      <c r="B93" s="135">
        <v>69</v>
      </c>
      <c r="C93" s="134" t="s">
        <v>547</v>
      </c>
      <c r="D93" s="134" t="s">
        <v>547</v>
      </c>
      <c r="E93" s="134" t="s">
        <v>547</v>
      </c>
    </row>
    <row r="94" spans="1:5" ht="31.5">
      <c r="A94" s="134" t="s">
        <v>260</v>
      </c>
      <c r="B94" s="135">
        <v>70</v>
      </c>
      <c r="C94" s="134" t="s">
        <v>547</v>
      </c>
      <c r="D94" s="134" t="s">
        <v>547</v>
      </c>
      <c r="E94" s="134" t="s">
        <v>547</v>
      </c>
    </row>
    <row r="95" spans="1:5" ht="47.25">
      <c r="A95" s="134" t="s">
        <v>261</v>
      </c>
      <c r="B95" s="135">
        <v>71</v>
      </c>
      <c r="C95" s="134" t="s">
        <v>547</v>
      </c>
      <c r="D95" s="134" t="s">
        <v>547</v>
      </c>
      <c r="E95" s="134" t="s">
        <v>547</v>
      </c>
    </row>
    <row r="96" spans="1:5" ht="47.25">
      <c r="A96" s="134" t="s">
        <v>262</v>
      </c>
      <c r="B96" s="135">
        <v>72</v>
      </c>
      <c r="C96" s="134" t="s">
        <v>547</v>
      </c>
      <c r="D96" s="134" t="s">
        <v>547</v>
      </c>
      <c r="E96" s="135">
        <v>0</v>
      </c>
    </row>
    <row r="97" spans="1:5" ht="31.5">
      <c r="A97" s="134" t="s">
        <v>263</v>
      </c>
      <c r="B97" s="135">
        <v>73</v>
      </c>
      <c r="C97" s="134" t="s">
        <v>547</v>
      </c>
      <c r="D97" s="134" t="s">
        <v>547</v>
      </c>
      <c r="E97" s="134" t="s">
        <v>547</v>
      </c>
    </row>
    <row r="98" spans="1:5" ht="47.25">
      <c r="A98" s="136" t="s">
        <v>562</v>
      </c>
      <c r="B98" s="137">
        <v>74</v>
      </c>
      <c r="C98" s="137">
        <v>0</v>
      </c>
      <c r="D98" s="137">
        <v>0</v>
      </c>
      <c r="E98" s="137">
        <v>0</v>
      </c>
    </row>
    <row r="99" spans="1:5" ht="15.75">
      <c r="A99" s="134" t="s">
        <v>264</v>
      </c>
      <c r="B99" s="135">
        <v>75</v>
      </c>
      <c r="C99" s="134" t="s">
        <v>547</v>
      </c>
      <c r="D99" s="134" t="s">
        <v>547</v>
      </c>
      <c r="E99" s="134" t="s">
        <v>547</v>
      </c>
    </row>
    <row r="100" spans="1:5" ht="31.5">
      <c r="A100" s="134" t="s">
        <v>265</v>
      </c>
      <c r="B100" s="135">
        <v>76</v>
      </c>
      <c r="C100" s="134" t="s">
        <v>547</v>
      </c>
      <c r="D100" s="134" t="s">
        <v>547</v>
      </c>
      <c r="E100" s="134" t="s">
        <v>547</v>
      </c>
    </row>
    <row r="101" spans="1:5" ht="31.5">
      <c r="A101" s="134" t="s">
        <v>266</v>
      </c>
      <c r="B101" s="135">
        <v>77</v>
      </c>
      <c r="C101" s="134" t="s">
        <v>547</v>
      </c>
      <c r="D101" s="134" t="s">
        <v>547</v>
      </c>
      <c r="E101" s="134" t="s">
        <v>547</v>
      </c>
    </row>
    <row r="102" spans="1:5" ht="31.5">
      <c r="A102" s="134" t="s">
        <v>267</v>
      </c>
      <c r="B102" s="135">
        <v>78</v>
      </c>
      <c r="C102" s="134" t="s">
        <v>547</v>
      </c>
      <c r="D102" s="134" t="s">
        <v>547</v>
      </c>
      <c r="E102" s="134" t="s">
        <v>547</v>
      </c>
    </row>
    <row r="103" spans="1:5" ht="63">
      <c r="A103" s="134" t="s">
        <v>268</v>
      </c>
      <c r="B103" s="135">
        <v>79</v>
      </c>
      <c r="C103" s="134" t="s">
        <v>547</v>
      </c>
      <c r="D103" s="134" t="s">
        <v>547</v>
      </c>
      <c r="E103" s="134" t="s">
        <v>547</v>
      </c>
    </row>
    <row r="104" spans="1:5" ht="31.5">
      <c r="A104" s="134" t="s">
        <v>269</v>
      </c>
      <c r="B104" s="135">
        <v>80</v>
      </c>
      <c r="C104" s="134" t="s">
        <v>547</v>
      </c>
      <c r="D104" s="134" t="s">
        <v>547</v>
      </c>
      <c r="E104" s="134" t="s">
        <v>547</v>
      </c>
    </row>
    <row r="105" spans="1:5" ht="15.75">
      <c r="A105" s="134" t="s">
        <v>270</v>
      </c>
      <c r="B105" s="135">
        <v>81</v>
      </c>
      <c r="C105" s="134" t="s">
        <v>547</v>
      </c>
      <c r="D105" s="134" t="s">
        <v>547</v>
      </c>
      <c r="E105" s="134" t="s">
        <v>547</v>
      </c>
    </row>
    <row r="106" spans="1:5" ht="31.5">
      <c r="A106" s="134" t="s">
        <v>563</v>
      </c>
      <c r="B106" s="135">
        <v>82</v>
      </c>
      <c r="C106" s="134" t="s">
        <v>547</v>
      </c>
      <c r="D106" s="134" t="s">
        <v>547</v>
      </c>
      <c r="E106" s="134" t="s">
        <v>547</v>
      </c>
    </row>
    <row r="107" spans="1:5" ht="47.25">
      <c r="A107" s="134" t="s">
        <v>564</v>
      </c>
      <c r="B107" s="135">
        <v>83</v>
      </c>
      <c r="C107" s="134" t="s">
        <v>547</v>
      </c>
      <c r="D107" s="134" t="s">
        <v>547</v>
      </c>
      <c r="E107" s="135">
        <v>0</v>
      </c>
    </row>
    <row r="108" spans="1:5" ht="47.25">
      <c r="A108" s="136" t="s">
        <v>565</v>
      </c>
      <c r="B108" s="137">
        <v>84</v>
      </c>
      <c r="C108" s="137">
        <v>0</v>
      </c>
      <c r="D108" s="137">
        <v>0</v>
      </c>
      <c r="E108" s="137">
        <v>0</v>
      </c>
    </row>
    <row r="109" spans="1:5" ht="110.25">
      <c r="A109" s="134" t="s">
        <v>272</v>
      </c>
      <c r="B109" s="135">
        <v>85</v>
      </c>
      <c r="C109" s="134" t="s">
        <v>547</v>
      </c>
      <c r="D109" s="134" t="s">
        <v>547</v>
      </c>
      <c r="E109" s="134" t="s">
        <v>547</v>
      </c>
    </row>
    <row r="110" spans="1:5" ht="47.25">
      <c r="A110" s="134" t="s">
        <v>273</v>
      </c>
      <c r="B110" s="135">
        <v>86</v>
      </c>
      <c r="C110" s="134" t="s">
        <v>547</v>
      </c>
      <c r="D110" s="134" t="s">
        <v>547</v>
      </c>
      <c r="E110" s="134" t="s">
        <v>547</v>
      </c>
    </row>
    <row r="111" spans="1:5" ht="15.75">
      <c r="A111" s="134" t="s">
        <v>274</v>
      </c>
      <c r="B111" s="135">
        <v>87</v>
      </c>
      <c r="C111" s="134" t="s">
        <v>547</v>
      </c>
      <c r="D111" s="134" t="s">
        <v>547</v>
      </c>
      <c r="E111" s="134" t="s">
        <v>547</v>
      </c>
    </row>
    <row r="112" spans="1:5" ht="31.5">
      <c r="A112" s="134" t="s">
        <v>275</v>
      </c>
      <c r="B112" s="135">
        <v>88</v>
      </c>
      <c r="C112" s="134" t="s">
        <v>547</v>
      </c>
      <c r="D112" s="134" t="s">
        <v>547</v>
      </c>
      <c r="E112" s="134" t="s">
        <v>547</v>
      </c>
    </row>
    <row r="113" spans="1:5" ht="47.25">
      <c r="A113" s="134" t="s">
        <v>276</v>
      </c>
      <c r="B113" s="135">
        <v>89</v>
      </c>
      <c r="C113" s="134" t="s">
        <v>547</v>
      </c>
      <c r="D113" s="134" t="s">
        <v>547</v>
      </c>
      <c r="E113" s="134" t="s">
        <v>547</v>
      </c>
    </row>
    <row r="114" spans="1:5" ht="15.75">
      <c r="A114" s="134" t="s">
        <v>277</v>
      </c>
      <c r="B114" s="135">
        <v>90</v>
      </c>
      <c r="C114" s="134" t="s">
        <v>547</v>
      </c>
      <c r="D114" s="134" t="s">
        <v>547</v>
      </c>
      <c r="E114" s="134" t="s">
        <v>547</v>
      </c>
    </row>
    <row r="115" spans="1:5" ht="47.25">
      <c r="A115" s="134" t="s">
        <v>278</v>
      </c>
      <c r="B115" s="135">
        <v>91</v>
      </c>
      <c r="C115" s="134" t="s">
        <v>547</v>
      </c>
      <c r="D115" s="134" t="s">
        <v>547</v>
      </c>
      <c r="E115" s="135">
        <v>0</v>
      </c>
    </row>
    <row r="116" spans="1:5" ht="31.5">
      <c r="A116" s="134" t="s">
        <v>279</v>
      </c>
      <c r="B116" s="135">
        <v>92</v>
      </c>
      <c r="C116" s="134" t="s">
        <v>547</v>
      </c>
      <c r="D116" s="134" t="s">
        <v>547</v>
      </c>
      <c r="E116" s="135">
        <v>0</v>
      </c>
    </row>
    <row r="117" spans="1:5" ht="31.5">
      <c r="A117" s="136" t="s">
        <v>566</v>
      </c>
      <c r="B117" s="137">
        <v>93</v>
      </c>
      <c r="C117" s="137">
        <v>0</v>
      </c>
      <c r="D117" s="137">
        <v>0</v>
      </c>
      <c r="E117" s="137">
        <v>0</v>
      </c>
    </row>
    <row r="118" spans="1:5" ht="31.5">
      <c r="A118" s="134" t="s">
        <v>280</v>
      </c>
      <c r="B118" s="135">
        <v>94</v>
      </c>
      <c r="C118" s="134" t="s">
        <v>547</v>
      </c>
      <c r="D118" s="134" t="s">
        <v>547</v>
      </c>
      <c r="E118" s="134" t="s">
        <v>547</v>
      </c>
    </row>
    <row r="119" spans="1:5" ht="15.75">
      <c r="A119" s="134" t="s">
        <v>281</v>
      </c>
      <c r="B119" s="135">
        <v>95</v>
      </c>
      <c r="C119" s="134" t="s">
        <v>547</v>
      </c>
      <c r="D119" s="134" t="s">
        <v>547</v>
      </c>
      <c r="E119" s="134" t="s">
        <v>547</v>
      </c>
    </row>
    <row r="120" spans="1:5" ht="31.5">
      <c r="A120" s="134" t="s">
        <v>567</v>
      </c>
      <c r="B120" s="135">
        <v>96</v>
      </c>
      <c r="C120" s="135">
        <v>0</v>
      </c>
      <c r="D120" s="135">
        <v>0</v>
      </c>
      <c r="E120" s="135">
        <v>0</v>
      </c>
    </row>
    <row r="121" spans="1:5" ht="31.5">
      <c r="A121" s="134" t="s">
        <v>283</v>
      </c>
      <c r="B121" s="135">
        <v>97</v>
      </c>
      <c r="C121" s="134" t="s">
        <v>547</v>
      </c>
      <c r="D121" s="134" t="s">
        <v>547</v>
      </c>
      <c r="E121" s="135">
        <v>0</v>
      </c>
    </row>
    <row r="122" spans="1:5" ht="31.5">
      <c r="A122" s="134" t="s">
        <v>284</v>
      </c>
      <c r="B122" s="135">
        <v>98</v>
      </c>
      <c r="C122" s="134" t="s">
        <v>547</v>
      </c>
      <c r="D122" s="134" t="s">
        <v>547</v>
      </c>
      <c r="E122" s="135">
        <v>0</v>
      </c>
    </row>
    <row r="123" spans="1:5" ht="31.5">
      <c r="A123" s="134" t="s">
        <v>568</v>
      </c>
      <c r="B123" s="135">
        <v>99</v>
      </c>
      <c r="C123" s="135">
        <v>0</v>
      </c>
      <c r="D123" s="135">
        <v>0</v>
      </c>
      <c r="E123" s="135">
        <v>0</v>
      </c>
    </row>
    <row r="124" spans="1:5" ht="15.75">
      <c r="A124" s="134" t="s">
        <v>286</v>
      </c>
      <c r="B124" s="135">
        <v>100</v>
      </c>
      <c r="C124" s="134" t="s">
        <v>547</v>
      </c>
      <c r="D124" s="134" t="s">
        <v>547</v>
      </c>
      <c r="E124" s="134" t="s">
        <v>547</v>
      </c>
    </row>
    <row r="125" spans="1:5" ht="47.25">
      <c r="A125" s="134" t="s">
        <v>287</v>
      </c>
      <c r="B125" s="135">
        <v>101</v>
      </c>
      <c r="C125" s="134" t="s">
        <v>547</v>
      </c>
      <c r="D125" s="134" t="s">
        <v>547</v>
      </c>
      <c r="E125" s="134" t="s">
        <v>547</v>
      </c>
    </row>
    <row r="126" spans="1:5" ht="31.5">
      <c r="A126" s="134" t="s">
        <v>288</v>
      </c>
      <c r="B126" s="135">
        <v>102</v>
      </c>
      <c r="C126" s="134" t="s">
        <v>547</v>
      </c>
      <c r="D126" s="134" t="s">
        <v>547</v>
      </c>
      <c r="E126" s="134" t="s">
        <v>547</v>
      </c>
    </row>
    <row r="127" spans="1:5" ht="31.5">
      <c r="A127" s="134" t="s">
        <v>289</v>
      </c>
      <c r="B127" s="135">
        <v>103</v>
      </c>
      <c r="C127" s="134" t="s">
        <v>547</v>
      </c>
      <c r="D127" s="134" t="s">
        <v>547</v>
      </c>
      <c r="E127" s="134" t="s">
        <v>547</v>
      </c>
    </row>
    <row r="128" spans="1:5" ht="31.5">
      <c r="A128" s="134" t="s">
        <v>290</v>
      </c>
      <c r="B128" s="135">
        <v>104</v>
      </c>
      <c r="C128" s="134" t="s">
        <v>547</v>
      </c>
      <c r="D128" s="134" t="s">
        <v>547</v>
      </c>
      <c r="E128" s="134" t="s">
        <v>547</v>
      </c>
    </row>
    <row r="129" spans="1:5" ht="47.25">
      <c r="A129" s="134" t="s">
        <v>291</v>
      </c>
      <c r="B129" s="135">
        <v>105</v>
      </c>
      <c r="C129" s="134" t="s">
        <v>547</v>
      </c>
      <c r="D129" s="134" t="s">
        <v>547</v>
      </c>
      <c r="E129" s="134" t="s">
        <v>547</v>
      </c>
    </row>
    <row r="130" spans="1:5" ht="47.25">
      <c r="A130" s="134" t="s">
        <v>292</v>
      </c>
      <c r="B130" s="135">
        <v>106</v>
      </c>
      <c r="C130" s="134" t="s">
        <v>547</v>
      </c>
      <c r="D130" s="134" t="s">
        <v>547</v>
      </c>
      <c r="E130" s="134" t="s">
        <v>547</v>
      </c>
    </row>
    <row r="131" spans="1:5" ht="63">
      <c r="A131" s="134" t="s">
        <v>293</v>
      </c>
      <c r="B131" s="135">
        <v>107</v>
      </c>
      <c r="C131" s="134" t="s">
        <v>547</v>
      </c>
      <c r="D131" s="134" t="s">
        <v>547</v>
      </c>
      <c r="E131" s="134" t="s">
        <v>547</v>
      </c>
    </row>
    <row r="132" spans="1:5" ht="47.25">
      <c r="A132" s="134" t="s">
        <v>294</v>
      </c>
      <c r="B132" s="135">
        <v>108</v>
      </c>
      <c r="C132" s="134" t="s">
        <v>547</v>
      </c>
      <c r="D132" s="134" t="s">
        <v>547</v>
      </c>
      <c r="E132" s="134" t="s">
        <v>547</v>
      </c>
    </row>
    <row r="133" spans="1:5" ht="47.25">
      <c r="A133" s="134" t="s">
        <v>295</v>
      </c>
      <c r="B133" s="135">
        <v>109</v>
      </c>
      <c r="C133" s="134" t="s">
        <v>547</v>
      </c>
      <c r="D133" s="134" t="s">
        <v>547</v>
      </c>
      <c r="E133" s="134" t="s">
        <v>547</v>
      </c>
    </row>
    <row r="134" spans="1:5" ht="15.75">
      <c r="A134" s="134" t="s">
        <v>296</v>
      </c>
      <c r="B134" s="135">
        <v>110</v>
      </c>
      <c r="C134" s="134" t="s">
        <v>547</v>
      </c>
      <c r="D134" s="134" t="s">
        <v>547</v>
      </c>
      <c r="E134" s="134" t="s">
        <v>547</v>
      </c>
    </row>
    <row r="135" spans="1:5" ht="47.25">
      <c r="A135" s="134" t="s">
        <v>297</v>
      </c>
      <c r="B135" s="135">
        <v>111</v>
      </c>
      <c r="C135" s="134" t="s">
        <v>547</v>
      </c>
      <c r="D135" s="134" t="s">
        <v>547</v>
      </c>
      <c r="E135" s="134" t="s">
        <v>547</v>
      </c>
    </row>
    <row r="136" spans="1:5" ht="31.5">
      <c r="A136" s="134" t="s">
        <v>298</v>
      </c>
      <c r="B136" s="135">
        <v>112</v>
      </c>
      <c r="C136" s="134" t="s">
        <v>547</v>
      </c>
      <c r="D136" s="134" t="s">
        <v>547</v>
      </c>
      <c r="E136" s="134" t="s">
        <v>547</v>
      </c>
    </row>
    <row r="137" spans="1:5" ht="31.5">
      <c r="A137" s="134" t="s">
        <v>299</v>
      </c>
      <c r="B137" s="135">
        <v>113</v>
      </c>
      <c r="C137" s="134" t="s">
        <v>547</v>
      </c>
      <c r="D137" s="134" t="s">
        <v>547</v>
      </c>
      <c r="E137" s="134" t="s">
        <v>547</v>
      </c>
    </row>
    <row r="138" spans="1:5" ht="47.25">
      <c r="A138" s="134" t="s">
        <v>300</v>
      </c>
      <c r="B138" s="135">
        <v>114</v>
      </c>
      <c r="C138" s="134" t="s">
        <v>547</v>
      </c>
      <c r="D138" s="134" t="s">
        <v>547</v>
      </c>
      <c r="E138" s="135">
        <v>0</v>
      </c>
    </row>
    <row r="139" spans="1:5" ht="15.75">
      <c r="A139" s="134" t="s">
        <v>301</v>
      </c>
      <c r="B139" s="135">
        <v>115</v>
      </c>
      <c r="C139" s="134" t="s">
        <v>547</v>
      </c>
      <c r="D139" s="134" t="s">
        <v>547</v>
      </c>
      <c r="E139" s="135">
        <v>0</v>
      </c>
    </row>
    <row r="140" spans="1:5" ht="31.5">
      <c r="A140" s="134" t="s">
        <v>302</v>
      </c>
      <c r="B140" s="135">
        <v>116</v>
      </c>
      <c r="C140" s="134" t="s">
        <v>547</v>
      </c>
      <c r="D140" s="134" t="s">
        <v>547</v>
      </c>
      <c r="E140" s="135">
        <v>0</v>
      </c>
    </row>
    <row r="141" spans="1:5" ht="63">
      <c r="A141" s="134" t="s">
        <v>303</v>
      </c>
      <c r="B141" s="135">
        <v>117</v>
      </c>
      <c r="C141" s="134" t="s">
        <v>547</v>
      </c>
      <c r="D141" s="134" t="s">
        <v>547</v>
      </c>
      <c r="E141" s="135">
        <v>0</v>
      </c>
    </row>
    <row r="142" spans="1:5" ht="63">
      <c r="A142" s="134" t="s">
        <v>304</v>
      </c>
      <c r="B142" s="135">
        <v>118</v>
      </c>
      <c r="C142" s="134" t="s">
        <v>547</v>
      </c>
      <c r="D142" s="134" t="s">
        <v>547</v>
      </c>
      <c r="E142" s="135">
        <v>0</v>
      </c>
    </row>
    <row r="143" spans="1:5" ht="31.5">
      <c r="A143" s="136" t="s">
        <v>569</v>
      </c>
      <c r="B143" s="137">
        <v>119</v>
      </c>
      <c r="C143" s="137">
        <v>0</v>
      </c>
      <c r="D143" s="137">
        <v>0</v>
      </c>
      <c r="E143" s="137">
        <v>0</v>
      </c>
    </row>
    <row r="144" spans="1:5" ht="31.5">
      <c r="A144" s="134" t="s">
        <v>570</v>
      </c>
      <c r="B144" s="135">
        <v>120</v>
      </c>
      <c r="C144" s="135">
        <v>0</v>
      </c>
      <c r="D144" s="135">
        <v>0</v>
      </c>
      <c r="E144" s="135">
        <v>0</v>
      </c>
    </row>
    <row r="145" spans="1:5" ht="15.75">
      <c r="A145" s="134" t="s">
        <v>305</v>
      </c>
      <c r="B145" s="135">
        <v>121</v>
      </c>
      <c r="C145" s="134" t="s">
        <v>547</v>
      </c>
      <c r="D145" s="134" t="s">
        <v>547</v>
      </c>
      <c r="E145" s="135">
        <v>0</v>
      </c>
    </row>
    <row r="146" spans="1:5" ht="47.25">
      <c r="A146" s="134" t="s">
        <v>306</v>
      </c>
      <c r="B146" s="135">
        <v>122</v>
      </c>
      <c r="C146" s="135">
        <v>0</v>
      </c>
      <c r="D146" s="135">
        <v>0</v>
      </c>
      <c r="E146" s="135">
        <v>0</v>
      </c>
    </row>
    <row r="147" spans="1:5" ht="31.5">
      <c r="A147" s="134" t="s">
        <v>571</v>
      </c>
      <c r="B147" s="135">
        <v>123</v>
      </c>
      <c r="C147" s="135">
        <v>0</v>
      </c>
      <c r="D147" s="135">
        <v>0</v>
      </c>
      <c r="E147" s="135">
        <v>0</v>
      </c>
    </row>
    <row r="148" spans="1:5" ht="15.75">
      <c r="A148" s="134" t="s">
        <v>308</v>
      </c>
      <c r="B148" s="135">
        <v>124</v>
      </c>
      <c r="C148" s="135">
        <v>0</v>
      </c>
      <c r="D148" s="135">
        <v>0</v>
      </c>
      <c r="E148" s="135">
        <v>0</v>
      </c>
    </row>
    <row r="149" spans="1:5" ht="31.5">
      <c r="A149" s="136" t="s">
        <v>572</v>
      </c>
      <c r="B149" s="137">
        <v>125</v>
      </c>
      <c r="C149" s="137">
        <v>0</v>
      </c>
      <c r="D149" s="137">
        <v>0</v>
      </c>
      <c r="E149" s="137">
        <v>0</v>
      </c>
    </row>
    <row r="150" spans="1:5" ht="63">
      <c r="A150" s="134" t="s">
        <v>309</v>
      </c>
      <c r="B150" s="135">
        <v>126</v>
      </c>
      <c r="C150" s="135">
        <v>0</v>
      </c>
      <c r="D150" s="135">
        <v>0</v>
      </c>
      <c r="E150" s="135">
        <v>0</v>
      </c>
    </row>
    <row r="151" spans="1:5" ht="63">
      <c r="A151" s="136" t="s">
        <v>573</v>
      </c>
      <c r="B151" s="137">
        <v>127</v>
      </c>
      <c r="C151" s="137">
        <v>0</v>
      </c>
      <c r="D151" s="137">
        <v>0</v>
      </c>
      <c r="E151" s="137">
        <v>0</v>
      </c>
    </row>
    <row r="152" spans="1:5" ht="31.5">
      <c r="A152" s="134" t="s">
        <v>310</v>
      </c>
      <c r="B152" s="135">
        <v>128</v>
      </c>
      <c r="C152" s="134" t="s">
        <v>547</v>
      </c>
      <c r="D152" s="134" t="s">
        <v>547</v>
      </c>
      <c r="E152" s="135">
        <v>0</v>
      </c>
    </row>
    <row r="153" spans="1:5" ht="31.5">
      <c r="A153" s="134" t="s">
        <v>311</v>
      </c>
      <c r="B153" s="135">
        <v>129</v>
      </c>
      <c r="C153" s="134" t="s">
        <v>547</v>
      </c>
      <c r="D153" s="134" t="s">
        <v>547</v>
      </c>
      <c r="E153" s="135">
        <v>0</v>
      </c>
    </row>
    <row r="154" spans="1:5" ht="47.25">
      <c r="A154" s="134" t="s">
        <v>312</v>
      </c>
      <c r="B154" s="135">
        <v>130</v>
      </c>
      <c r="C154" s="134" t="s">
        <v>547</v>
      </c>
      <c r="D154" s="134" t="s">
        <v>547</v>
      </c>
      <c r="E154" s="135">
        <v>0</v>
      </c>
    </row>
    <row r="155" spans="1:5" ht="31.5">
      <c r="A155" s="134" t="s">
        <v>313</v>
      </c>
      <c r="B155" s="135">
        <v>131</v>
      </c>
      <c r="C155" s="134" t="s">
        <v>547</v>
      </c>
      <c r="D155" s="134" t="s">
        <v>547</v>
      </c>
      <c r="E155" s="135">
        <v>0</v>
      </c>
    </row>
    <row r="156" spans="1:5" ht="31.5">
      <c r="A156" s="134" t="s">
        <v>314</v>
      </c>
      <c r="B156" s="135">
        <v>132</v>
      </c>
      <c r="C156" s="134" t="s">
        <v>547</v>
      </c>
      <c r="D156" s="134" t="s">
        <v>547</v>
      </c>
      <c r="E156" s="135">
        <v>0</v>
      </c>
    </row>
    <row r="157" spans="1:5" ht="31.5">
      <c r="A157" s="134" t="s">
        <v>315</v>
      </c>
      <c r="B157" s="135">
        <v>133</v>
      </c>
      <c r="C157" s="134" t="s">
        <v>547</v>
      </c>
      <c r="D157" s="134" t="s">
        <v>547</v>
      </c>
      <c r="E157" s="135">
        <v>0</v>
      </c>
    </row>
    <row r="158" spans="1:5" ht="31.5">
      <c r="A158" s="134" t="s">
        <v>316</v>
      </c>
      <c r="B158" s="135">
        <v>134</v>
      </c>
      <c r="C158" s="134" t="s">
        <v>547</v>
      </c>
      <c r="D158" s="134" t="s">
        <v>547</v>
      </c>
      <c r="E158" s="135">
        <v>0</v>
      </c>
    </row>
    <row r="159" spans="1:5" ht="31.5">
      <c r="A159" s="134" t="s">
        <v>317</v>
      </c>
      <c r="B159" s="135">
        <v>135</v>
      </c>
      <c r="C159" s="134" t="s">
        <v>547</v>
      </c>
      <c r="D159" s="134" t="s">
        <v>547</v>
      </c>
      <c r="E159" s="135">
        <v>0</v>
      </c>
    </row>
    <row r="160" spans="1:5" ht="31.5">
      <c r="A160" s="134" t="s">
        <v>318</v>
      </c>
      <c r="B160" s="135">
        <v>136</v>
      </c>
      <c r="C160" s="134" t="s">
        <v>547</v>
      </c>
      <c r="D160" s="134" t="s">
        <v>547</v>
      </c>
      <c r="E160" s="135">
        <v>0</v>
      </c>
    </row>
    <row r="161" spans="1:5" ht="31.5">
      <c r="A161" s="134" t="s">
        <v>319</v>
      </c>
      <c r="B161" s="135">
        <v>137</v>
      </c>
      <c r="C161" s="134" t="s">
        <v>547</v>
      </c>
      <c r="D161" s="134" t="s">
        <v>547</v>
      </c>
      <c r="E161" s="135">
        <v>0</v>
      </c>
    </row>
    <row r="162" spans="1:5" ht="63">
      <c r="A162" s="136" t="s">
        <v>574</v>
      </c>
      <c r="B162" s="137">
        <v>138</v>
      </c>
      <c r="C162" s="137">
        <v>0</v>
      </c>
      <c r="D162" s="137">
        <v>0</v>
      </c>
      <c r="E162" s="137">
        <v>0</v>
      </c>
    </row>
    <row r="163" spans="1:5" ht="31.5">
      <c r="A163" s="134" t="s">
        <v>320</v>
      </c>
      <c r="B163" s="135">
        <v>139</v>
      </c>
      <c r="C163" s="134" t="s">
        <v>547</v>
      </c>
      <c r="D163" s="134" t="s">
        <v>547</v>
      </c>
      <c r="E163" s="135">
        <v>0</v>
      </c>
    </row>
    <row r="164" spans="1:5" ht="31.5">
      <c r="A164" s="134" t="s">
        <v>321</v>
      </c>
      <c r="B164" s="135">
        <v>140</v>
      </c>
      <c r="C164" s="134" t="s">
        <v>547</v>
      </c>
      <c r="D164" s="134" t="s">
        <v>547</v>
      </c>
      <c r="E164" s="135">
        <v>0</v>
      </c>
    </row>
    <row r="165" spans="1:5" ht="47.25">
      <c r="A165" s="134" t="s">
        <v>322</v>
      </c>
      <c r="B165" s="135">
        <v>141</v>
      </c>
      <c r="C165" s="134" t="s">
        <v>547</v>
      </c>
      <c r="D165" s="134" t="s">
        <v>547</v>
      </c>
      <c r="E165" s="135">
        <v>0</v>
      </c>
    </row>
    <row r="166" spans="1:5" ht="31.5">
      <c r="A166" s="134" t="s">
        <v>323</v>
      </c>
      <c r="B166" s="135">
        <v>142</v>
      </c>
      <c r="C166" s="134" t="s">
        <v>547</v>
      </c>
      <c r="D166" s="134" t="s">
        <v>547</v>
      </c>
      <c r="E166" s="135">
        <v>0</v>
      </c>
    </row>
    <row r="167" spans="1:5" ht="31.5">
      <c r="A167" s="134" t="s">
        <v>324</v>
      </c>
      <c r="B167" s="135">
        <v>143</v>
      </c>
      <c r="C167" s="134" t="s">
        <v>547</v>
      </c>
      <c r="D167" s="134" t="s">
        <v>547</v>
      </c>
      <c r="E167" s="135">
        <v>0</v>
      </c>
    </row>
    <row r="168" spans="1:5" ht="31.5">
      <c r="A168" s="134" t="s">
        <v>325</v>
      </c>
      <c r="B168" s="135">
        <v>144</v>
      </c>
      <c r="C168" s="134" t="s">
        <v>547</v>
      </c>
      <c r="D168" s="134" t="s">
        <v>547</v>
      </c>
      <c r="E168" s="135">
        <v>0</v>
      </c>
    </row>
    <row r="169" spans="1:5" ht="31.5">
      <c r="A169" s="134" t="s">
        <v>326</v>
      </c>
      <c r="B169" s="135">
        <v>145</v>
      </c>
      <c r="C169" s="134" t="s">
        <v>547</v>
      </c>
      <c r="D169" s="134" t="s">
        <v>547</v>
      </c>
      <c r="E169" s="135">
        <v>0</v>
      </c>
    </row>
    <row r="170" spans="1:5" ht="31.5">
      <c r="A170" s="134" t="s">
        <v>327</v>
      </c>
      <c r="B170" s="135">
        <v>146</v>
      </c>
      <c r="C170" s="134" t="s">
        <v>547</v>
      </c>
      <c r="D170" s="134" t="s">
        <v>547</v>
      </c>
      <c r="E170" s="135">
        <v>0</v>
      </c>
    </row>
    <row r="171" spans="1:5" ht="31.5">
      <c r="A171" s="134" t="s">
        <v>328</v>
      </c>
      <c r="B171" s="135">
        <v>147</v>
      </c>
      <c r="C171" s="134" t="s">
        <v>547</v>
      </c>
      <c r="D171" s="134" t="s">
        <v>547</v>
      </c>
      <c r="E171" s="135">
        <v>0</v>
      </c>
    </row>
    <row r="172" spans="1:5" ht="31.5">
      <c r="A172" s="134" t="s">
        <v>329</v>
      </c>
      <c r="B172" s="135">
        <v>148</v>
      </c>
      <c r="C172" s="134" t="s">
        <v>547</v>
      </c>
      <c r="D172" s="134" t="s">
        <v>547</v>
      </c>
      <c r="E172" s="135">
        <v>0</v>
      </c>
    </row>
    <row r="173" spans="1:5" ht="47.25">
      <c r="A173" s="136" t="s">
        <v>575</v>
      </c>
      <c r="B173" s="137">
        <v>149</v>
      </c>
      <c r="C173" s="137">
        <v>0</v>
      </c>
      <c r="D173" s="137">
        <v>0</v>
      </c>
      <c r="E173" s="137">
        <v>0</v>
      </c>
    </row>
    <row r="174" spans="1:5" ht="31.5">
      <c r="A174" s="134" t="s">
        <v>330</v>
      </c>
      <c r="B174" s="135">
        <v>150</v>
      </c>
      <c r="C174" s="134" t="s">
        <v>547</v>
      </c>
      <c r="D174" s="134" t="s">
        <v>547</v>
      </c>
      <c r="E174" s="135">
        <v>0</v>
      </c>
    </row>
    <row r="175" spans="1:5" ht="31.5">
      <c r="A175" s="134" t="s">
        <v>331</v>
      </c>
      <c r="B175" s="135">
        <v>151</v>
      </c>
      <c r="C175" s="134" t="s">
        <v>547</v>
      </c>
      <c r="D175" s="134" t="s">
        <v>547</v>
      </c>
      <c r="E175" s="135">
        <v>0</v>
      </c>
    </row>
    <row r="176" spans="1:5" ht="47.25">
      <c r="A176" s="134" t="s">
        <v>332</v>
      </c>
      <c r="B176" s="135">
        <v>152</v>
      </c>
      <c r="C176" s="134" t="s">
        <v>547</v>
      </c>
      <c r="D176" s="134" t="s">
        <v>547</v>
      </c>
      <c r="E176" s="135">
        <v>0</v>
      </c>
    </row>
    <row r="177" spans="1:5" ht="31.5">
      <c r="A177" s="134" t="s">
        <v>333</v>
      </c>
      <c r="B177" s="135">
        <v>153</v>
      </c>
      <c r="C177" s="134" t="s">
        <v>547</v>
      </c>
      <c r="D177" s="134" t="s">
        <v>547</v>
      </c>
      <c r="E177" s="135">
        <v>0</v>
      </c>
    </row>
    <row r="178" spans="1:5" ht="31.5">
      <c r="A178" s="134" t="s">
        <v>334</v>
      </c>
      <c r="B178" s="135">
        <v>154</v>
      </c>
      <c r="C178" s="134" t="s">
        <v>547</v>
      </c>
      <c r="D178" s="134" t="s">
        <v>547</v>
      </c>
      <c r="E178" s="135">
        <v>0</v>
      </c>
    </row>
    <row r="179" spans="1:5" ht="31.5">
      <c r="A179" s="134" t="s">
        <v>335</v>
      </c>
      <c r="B179" s="135">
        <v>155</v>
      </c>
      <c r="C179" s="134" t="s">
        <v>547</v>
      </c>
      <c r="D179" s="134" t="s">
        <v>547</v>
      </c>
      <c r="E179" s="135">
        <v>0</v>
      </c>
    </row>
    <row r="180" spans="1:5" ht="31.5">
      <c r="A180" s="134" t="s">
        <v>336</v>
      </c>
      <c r="B180" s="135">
        <v>156</v>
      </c>
      <c r="C180" s="134" t="s">
        <v>547</v>
      </c>
      <c r="D180" s="134" t="s">
        <v>547</v>
      </c>
      <c r="E180" s="135">
        <v>0</v>
      </c>
    </row>
    <row r="181" spans="1:5" ht="31.5">
      <c r="A181" s="134" t="s">
        <v>337</v>
      </c>
      <c r="B181" s="135">
        <v>157</v>
      </c>
      <c r="C181" s="134" t="s">
        <v>547</v>
      </c>
      <c r="D181" s="134" t="s">
        <v>547</v>
      </c>
      <c r="E181" s="135">
        <v>0</v>
      </c>
    </row>
    <row r="182" spans="1:5" ht="31.5">
      <c r="A182" s="134" t="s">
        <v>338</v>
      </c>
      <c r="B182" s="135">
        <v>158</v>
      </c>
      <c r="C182" s="134" t="s">
        <v>547</v>
      </c>
      <c r="D182" s="134" t="s">
        <v>547</v>
      </c>
      <c r="E182" s="135">
        <v>0</v>
      </c>
    </row>
    <row r="183" spans="1:5" ht="31.5">
      <c r="A183" s="134" t="s">
        <v>339</v>
      </c>
      <c r="B183" s="135">
        <v>159</v>
      </c>
      <c r="C183" s="134" t="s">
        <v>547</v>
      </c>
      <c r="D183" s="134" t="s">
        <v>547</v>
      </c>
      <c r="E183" s="135">
        <v>0</v>
      </c>
    </row>
    <row r="184" spans="1:5" ht="63">
      <c r="A184" s="134" t="s">
        <v>576</v>
      </c>
      <c r="B184" s="135">
        <v>160</v>
      </c>
      <c r="C184" s="135">
        <v>0</v>
      </c>
      <c r="D184" s="135">
        <v>0</v>
      </c>
      <c r="E184" s="135">
        <v>0</v>
      </c>
    </row>
    <row r="185" spans="1:5" ht="63">
      <c r="A185" s="134" t="s">
        <v>340</v>
      </c>
      <c r="B185" s="135">
        <v>161</v>
      </c>
      <c r="C185" s="134" t="s">
        <v>547</v>
      </c>
      <c r="D185" s="134" t="s">
        <v>547</v>
      </c>
      <c r="E185" s="135">
        <v>0</v>
      </c>
    </row>
    <row r="186" spans="1:5" ht="63">
      <c r="A186" s="136" t="s">
        <v>577</v>
      </c>
      <c r="B186" s="137">
        <v>162</v>
      </c>
      <c r="C186" s="137">
        <v>0</v>
      </c>
      <c r="D186" s="137">
        <v>0</v>
      </c>
      <c r="E186" s="137">
        <v>0</v>
      </c>
    </row>
    <row r="187" spans="1:5" ht="15.75">
      <c r="A187" s="134" t="s">
        <v>341</v>
      </c>
      <c r="B187" s="135">
        <v>163</v>
      </c>
      <c r="C187" s="134" t="s">
        <v>547</v>
      </c>
      <c r="D187" s="134" t="s">
        <v>547</v>
      </c>
      <c r="E187" s="135">
        <v>0</v>
      </c>
    </row>
    <row r="188" spans="1:5" ht="31.5">
      <c r="A188" s="134" t="s">
        <v>342</v>
      </c>
      <c r="B188" s="135">
        <v>164</v>
      </c>
      <c r="C188" s="134" t="s">
        <v>547</v>
      </c>
      <c r="D188" s="134" t="s">
        <v>547</v>
      </c>
      <c r="E188" s="135">
        <v>0</v>
      </c>
    </row>
    <row r="189" spans="1:5" ht="15.75">
      <c r="A189" s="134" t="s">
        <v>343</v>
      </c>
      <c r="B189" s="135">
        <v>165</v>
      </c>
      <c r="C189" s="134" t="s">
        <v>547</v>
      </c>
      <c r="D189" s="134" t="s">
        <v>547</v>
      </c>
      <c r="E189" s="135">
        <v>0</v>
      </c>
    </row>
    <row r="190" spans="1:5" ht="15.75">
      <c r="A190" s="134" t="s">
        <v>344</v>
      </c>
      <c r="B190" s="135">
        <v>166</v>
      </c>
      <c r="C190" s="134" t="s">
        <v>547</v>
      </c>
      <c r="D190" s="134" t="s">
        <v>547</v>
      </c>
      <c r="E190" s="135">
        <v>0</v>
      </c>
    </row>
    <row r="191" spans="1:5" ht="15.75">
      <c r="A191" s="134" t="s">
        <v>345</v>
      </c>
      <c r="B191" s="135">
        <v>167</v>
      </c>
      <c r="C191" s="134" t="s">
        <v>547</v>
      </c>
      <c r="D191" s="134" t="s">
        <v>547</v>
      </c>
      <c r="E191" s="135">
        <v>0</v>
      </c>
    </row>
    <row r="192" spans="1:5" ht="31.5">
      <c r="A192" s="134" t="s">
        <v>346</v>
      </c>
      <c r="B192" s="135">
        <v>168</v>
      </c>
      <c r="C192" s="134" t="s">
        <v>547</v>
      </c>
      <c r="D192" s="134" t="s">
        <v>547</v>
      </c>
      <c r="E192" s="135">
        <v>0</v>
      </c>
    </row>
    <row r="193" spans="1:5" ht="47.25">
      <c r="A193" s="134" t="s">
        <v>347</v>
      </c>
      <c r="B193" s="135">
        <v>169</v>
      </c>
      <c r="C193" s="134" t="s">
        <v>547</v>
      </c>
      <c r="D193" s="134" t="s">
        <v>547</v>
      </c>
      <c r="E193" s="135">
        <v>0</v>
      </c>
    </row>
    <row r="194" spans="1:5" ht="15.75">
      <c r="A194" s="134" t="s">
        <v>348</v>
      </c>
      <c r="B194" s="135">
        <v>170</v>
      </c>
      <c r="C194" s="134" t="s">
        <v>547</v>
      </c>
      <c r="D194" s="134" t="s">
        <v>547</v>
      </c>
      <c r="E194" s="135">
        <v>0</v>
      </c>
    </row>
    <row r="195" spans="1:5" ht="15.75">
      <c r="A195" s="134" t="s">
        <v>349</v>
      </c>
      <c r="B195" s="135">
        <v>171</v>
      </c>
      <c r="C195" s="134" t="s">
        <v>547</v>
      </c>
      <c r="D195" s="134" t="s">
        <v>547</v>
      </c>
      <c r="E195" s="135">
        <v>0</v>
      </c>
    </row>
    <row r="196" spans="1:5" ht="31.5">
      <c r="A196" s="134" t="s">
        <v>350</v>
      </c>
      <c r="B196" s="135">
        <v>172</v>
      </c>
      <c r="C196" s="134" t="s">
        <v>547</v>
      </c>
      <c r="D196" s="134" t="s">
        <v>547</v>
      </c>
      <c r="E196" s="135">
        <v>0</v>
      </c>
    </row>
    <row r="197" spans="1:5" ht="15.75">
      <c r="A197" s="134" t="s">
        <v>351</v>
      </c>
      <c r="B197" s="135">
        <v>173</v>
      </c>
      <c r="C197" s="134" t="s">
        <v>547</v>
      </c>
      <c r="D197" s="134" t="s">
        <v>547</v>
      </c>
      <c r="E197" s="135">
        <v>0</v>
      </c>
    </row>
    <row r="198" spans="1:5" ht="31.5">
      <c r="A198" s="134" t="s">
        <v>352</v>
      </c>
      <c r="B198" s="135">
        <v>174</v>
      </c>
      <c r="C198" s="135">
        <v>0</v>
      </c>
      <c r="D198" s="135">
        <v>0</v>
      </c>
      <c r="E198" s="135">
        <v>0</v>
      </c>
    </row>
    <row r="199" spans="1:5" ht="15.75">
      <c r="A199" s="134" t="s">
        <v>353</v>
      </c>
      <c r="B199" s="135">
        <v>175</v>
      </c>
      <c r="C199" s="135">
        <v>0</v>
      </c>
      <c r="D199" s="135">
        <v>0</v>
      </c>
      <c r="E199" s="135">
        <v>0</v>
      </c>
    </row>
    <row r="200" spans="1:5" ht="31.5">
      <c r="A200" s="134" t="s">
        <v>354</v>
      </c>
      <c r="B200" s="135">
        <v>176</v>
      </c>
      <c r="C200" s="135">
        <v>0</v>
      </c>
      <c r="D200" s="135">
        <v>0</v>
      </c>
      <c r="E200" s="135">
        <v>0</v>
      </c>
    </row>
    <row r="201" spans="1:5" ht="47.25">
      <c r="A201" s="136" t="s">
        <v>578</v>
      </c>
      <c r="B201" s="137">
        <v>177</v>
      </c>
      <c r="C201" s="137">
        <v>0</v>
      </c>
      <c r="D201" s="137">
        <v>0</v>
      </c>
      <c r="E201" s="137">
        <v>0</v>
      </c>
    </row>
    <row r="202" spans="1:5" ht="15.75">
      <c r="A202" s="134" t="s">
        <v>355</v>
      </c>
      <c r="B202" s="135">
        <v>178</v>
      </c>
      <c r="C202" s="134" t="s">
        <v>547</v>
      </c>
      <c r="D202" s="134" t="s">
        <v>547</v>
      </c>
      <c r="E202" s="135">
        <v>0</v>
      </c>
    </row>
    <row r="203" spans="1:5" ht="31.5">
      <c r="A203" s="134" t="s">
        <v>356</v>
      </c>
      <c r="B203" s="135">
        <v>179</v>
      </c>
      <c r="C203" s="134" t="s">
        <v>547</v>
      </c>
      <c r="D203" s="134" t="s">
        <v>547</v>
      </c>
      <c r="E203" s="135">
        <v>0</v>
      </c>
    </row>
    <row r="204" spans="1:5" ht="15.75">
      <c r="A204" s="134" t="s">
        <v>357</v>
      </c>
      <c r="B204" s="135">
        <v>180</v>
      </c>
      <c r="C204" s="134" t="s">
        <v>547</v>
      </c>
      <c r="D204" s="134" t="s">
        <v>547</v>
      </c>
      <c r="E204" s="135">
        <v>0</v>
      </c>
    </row>
    <row r="205" spans="1:5" ht="15.75">
      <c r="A205" s="134" t="s">
        <v>358</v>
      </c>
      <c r="B205" s="135">
        <v>181</v>
      </c>
      <c r="C205" s="134" t="s">
        <v>547</v>
      </c>
      <c r="D205" s="134" t="s">
        <v>547</v>
      </c>
      <c r="E205" s="135">
        <v>0</v>
      </c>
    </row>
    <row r="206" spans="1:5" ht="15.75">
      <c r="A206" s="134" t="s">
        <v>359</v>
      </c>
      <c r="B206" s="135">
        <v>182</v>
      </c>
      <c r="C206" s="134" t="s">
        <v>547</v>
      </c>
      <c r="D206" s="134" t="s">
        <v>547</v>
      </c>
      <c r="E206" s="135">
        <v>0</v>
      </c>
    </row>
    <row r="207" spans="1:5" ht="31.5">
      <c r="A207" s="134" t="s">
        <v>360</v>
      </c>
      <c r="B207" s="135">
        <v>183</v>
      </c>
      <c r="C207" s="134" t="s">
        <v>547</v>
      </c>
      <c r="D207" s="134" t="s">
        <v>547</v>
      </c>
      <c r="E207" s="135">
        <v>0</v>
      </c>
    </row>
    <row r="208" spans="1:5" ht="47.25">
      <c r="A208" s="134" t="s">
        <v>361</v>
      </c>
      <c r="B208" s="135">
        <v>184</v>
      </c>
      <c r="C208" s="134" t="s">
        <v>547</v>
      </c>
      <c r="D208" s="134" t="s">
        <v>547</v>
      </c>
      <c r="E208" s="135">
        <v>0</v>
      </c>
    </row>
    <row r="209" spans="1:5" ht="15.75">
      <c r="A209" s="134" t="s">
        <v>363</v>
      </c>
      <c r="B209" s="135">
        <v>185</v>
      </c>
      <c r="C209" s="134" t="s">
        <v>547</v>
      </c>
      <c r="D209" s="134" t="s">
        <v>547</v>
      </c>
      <c r="E209" s="135">
        <v>0</v>
      </c>
    </row>
    <row r="210" spans="1:5" ht="31.5">
      <c r="A210" s="134" t="s">
        <v>364</v>
      </c>
      <c r="B210" s="135">
        <v>186</v>
      </c>
      <c r="C210" s="134" t="s">
        <v>547</v>
      </c>
      <c r="D210" s="134" t="s">
        <v>547</v>
      </c>
      <c r="E210" s="135">
        <v>0</v>
      </c>
    </row>
    <row r="211" spans="1:5" ht="15.75">
      <c r="A211" s="134" t="s">
        <v>365</v>
      </c>
      <c r="B211" s="135">
        <v>187</v>
      </c>
      <c r="C211" s="134" t="s">
        <v>547</v>
      </c>
      <c r="D211" s="134" t="s">
        <v>547</v>
      </c>
      <c r="E211" s="135">
        <v>0</v>
      </c>
    </row>
    <row r="212" spans="1:5" ht="15.75">
      <c r="A212" s="134" t="s">
        <v>366</v>
      </c>
      <c r="B212" s="135">
        <v>188</v>
      </c>
      <c r="C212" s="135">
        <v>0</v>
      </c>
      <c r="D212" s="135">
        <v>0</v>
      </c>
      <c r="E212" s="134" t="s">
        <v>547</v>
      </c>
    </row>
    <row r="213" spans="1:5" ht="47.25">
      <c r="A213" s="136" t="s">
        <v>579</v>
      </c>
      <c r="B213" s="137">
        <v>189</v>
      </c>
      <c r="C213" s="137">
        <v>0</v>
      </c>
      <c r="D213" s="137">
        <v>0</v>
      </c>
      <c r="E213" s="137">
        <v>0</v>
      </c>
    </row>
    <row r="214" spans="1:5" ht="31.5">
      <c r="A214" s="134" t="s">
        <v>367</v>
      </c>
      <c r="B214" s="135">
        <v>190</v>
      </c>
      <c r="C214" s="135">
        <v>0</v>
      </c>
      <c r="D214" s="135">
        <v>0</v>
      </c>
      <c r="E214" s="135">
        <v>0</v>
      </c>
    </row>
    <row r="215" spans="1:5" ht="31.5">
      <c r="A215" s="134" t="s">
        <v>580</v>
      </c>
      <c r="B215" s="135">
        <v>191</v>
      </c>
      <c r="C215" s="135">
        <v>0</v>
      </c>
      <c r="D215" s="135">
        <v>0</v>
      </c>
      <c r="E215" s="135">
        <v>0</v>
      </c>
    </row>
    <row r="216" spans="1:5" ht="31.5">
      <c r="A216" s="134" t="s">
        <v>368</v>
      </c>
      <c r="B216" s="135">
        <v>192</v>
      </c>
      <c r="C216" s="134" t="s">
        <v>547</v>
      </c>
      <c r="D216" s="134" t="s">
        <v>547</v>
      </c>
      <c r="E216" s="135">
        <v>0</v>
      </c>
    </row>
    <row r="217" spans="1:5" ht="31.5">
      <c r="A217" s="134" t="s">
        <v>369</v>
      </c>
      <c r="B217" s="135">
        <v>193</v>
      </c>
      <c r="C217" s="135">
        <v>0</v>
      </c>
      <c r="D217" s="135">
        <v>0</v>
      </c>
      <c r="E217" s="135">
        <v>0</v>
      </c>
    </row>
    <row r="218" spans="1:5" ht="31.5">
      <c r="A218" s="134" t="s">
        <v>370</v>
      </c>
      <c r="B218" s="135">
        <v>194</v>
      </c>
      <c r="C218" s="135">
        <v>0</v>
      </c>
      <c r="D218" s="135">
        <v>70150</v>
      </c>
      <c r="E218" s="135">
        <v>70150</v>
      </c>
    </row>
    <row r="219" spans="1:5" ht="15.75">
      <c r="A219" s="134" t="s">
        <v>371</v>
      </c>
      <c r="B219" s="135">
        <v>195</v>
      </c>
      <c r="C219" s="135">
        <v>0</v>
      </c>
      <c r="D219" s="135">
        <v>0</v>
      </c>
      <c r="E219" s="135">
        <v>0</v>
      </c>
    </row>
    <row r="220" spans="1:5" ht="31.5">
      <c r="A220" s="134" t="s">
        <v>372</v>
      </c>
      <c r="B220" s="135">
        <v>196</v>
      </c>
      <c r="C220" s="135">
        <v>0</v>
      </c>
      <c r="D220" s="135">
        <v>0</v>
      </c>
      <c r="E220" s="135">
        <v>0</v>
      </c>
    </row>
    <row r="221" spans="1:5" ht="47.25">
      <c r="A221" s="134" t="s">
        <v>373</v>
      </c>
      <c r="B221" s="135">
        <v>197</v>
      </c>
      <c r="C221" s="135">
        <v>0</v>
      </c>
      <c r="D221" s="135">
        <v>18941</v>
      </c>
      <c r="E221" s="135">
        <v>18941</v>
      </c>
    </row>
    <row r="222" spans="1:5" ht="31.5">
      <c r="A222" s="136" t="s">
        <v>581</v>
      </c>
      <c r="B222" s="137">
        <v>198</v>
      </c>
      <c r="C222" s="137">
        <v>0</v>
      </c>
      <c r="D222" s="137">
        <v>89091</v>
      </c>
      <c r="E222" s="137">
        <v>89091</v>
      </c>
    </row>
    <row r="223" spans="1:5" ht="15.75">
      <c r="A223" s="134" t="s">
        <v>374</v>
      </c>
      <c r="B223" s="135">
        <v>199</v>
      </c>
      <c r="C223" s="135">
        <v>0</v>
      </c>
      <c r="D223" s="135">
        <v>0</v>
      </c>
      <c r="E223" s="135">
        <v>0</v>
      </c>
    </row>
    <row r="224" spans="1:5" ht="15.75">
      <c r="A224" s="134" t="s">
        <v>375</v>
      </c>
      <c r="B224" s="135">
        <v>200</v>
      </c>
      <c r="C224" s="135">
        <v>0</v>
      </c>
      <c r="D224" s="135">
        <v>0</v>
      </c>
      <c r="E224" s="135">
        <v>0</v>
      </c>
    </row>
    <row r="225" spans="1:5" ht="15.75">
      <c r="A225" s="134" t="s">
        <v>376</v>
      </c>
      <c r="B225" s="135">
        <v>201</v>
      </c>
      <c r="C225" s="135">
        <v>0</v>
      </c>
      <c r="D225" s="135">
        <v>0</v>
      </c>
      <c r="E225" s="135">
        <v>0</v>
      </c>
    </row>
    <row r="226" spans="1:5" ht="31.5">
      <c r="A226" s="134" t="s">
        <v>377</v>
      </c>
      <c r="B226" s="135">
        <v>202</v>
      </c>
      <c r="C226" s="135">
        <v>0</v>
      </c>
      <c r="D226" s="135">
        <v>0</v>
      </c>
      <c r="E226" s="135">
        <v>0</v>
      </c>
    </row>
    <row r="227" spans="1:5" ht="15.75">
      <c r="A227" s="136" t="s">
        <v>582</v>
      </c>
      <c r="B227" s="137">
        <v>203</v>
      </c>
      <c r="C227" s="137">
        <v>0</v>
      </c>
      <c r="D227" s="137">
        <v>0</v>
      </c>
      <c r="E227" s="137">
        <v>0</v>
      </c>
    </row>
    <row r="228" spans="1:5" ht="63">
      <c r="A228" s="134" t="s">
        <v>378</v>
      </c>
      <c r="B228" s="135">
        <v>204</v>
      </c>
      <c r="C228" s="135">
        <v>0</v>
      </c>
      <c r="D228" s="135">
        <v>0</v>
      </c>
      <c r="E228" s="135">
        <v>0</v>
      </c>
    </row>
    <row r="229" spans="1:5" ht="63">
      <c r="A229" s="136" t="s">
        <v>583</v>
      </c>
      <c r="B229" s="137">
        <v>205</v>
      </c>
      <c r="C229" s="137">
        <v>0</v>
      </c>
      <c r="D229" s="137">
        <v>0</v>
      </c>
      <c r="E229" s="137">
        <v>0</v>
      </c>
    </row>
    <row r="230" spans="1:5" ht="31.5">
      <c r="A230" s="134" t="s">
        <v>379</v>
      </c>
      <c r="B230" s="135">
        <v>206</v>
      </c>
      <c r="C230" s="134" t="s">
        <v>547</v>
      </c>
      <c r="D230" s="134" t="s">
        <v>547</v>
      </c>
      <c r="E230" s="135">
        <v>0</v>
      </c>
    </row>
    <row r="231" spans="1:5" ht="31.5">
      <c r="A231" s="134" t="s">
        <v>380</v>
      </c>
      <c r="B231" s="135">
        <v>207</v>
      </c>
      <c r="C231" s="134" t="s">
        <v>547</v>
      </c>
      <c r="D231" s="134" t="s">
        <v>547</v>
      </c>
      <c r="E231" s="135">
        <v>0</v>
      </c>
    </row>
    <row r="232" spans="1:5" ht="47.25">
      <c r="A232" s="134" t="s">
        <v>381</v>
      </c>
      <c r="B232" s="135">
        <v>208</v>
      </c>
      <c r="C232" s="134" t="s">
        <v>547</v>
      </c>
      <c r="D232" s="134" t="s">
        <v>547</v>
      </c>
      <c r="E232" s="135">
        <v>0</v>
      </c>
    </row>
    <row r="233" spans="1:5" ht="31.5">
      <c r="A233" s="134" t="s">
        <v>382</v>
      </c>
      <c r="B233" s="135">
        <v>209</v>
      </c>
      <c r="C233" s="134" t="s">
        <v>547</v>
      </c>
      <c r="D233" s="134" t="s">
        <v>547</v>
      </c>
      <c r="E233" s="135">
        <v>0</v>
      </c>
    </row>
    <row r="234" spans="1:5" ht="31.5">
      <c r="A234" s="134" t="s">
        <v>383</v>
      </c>
      <c r="B234" s="135">
        <v>210</v>
      </c>
      <c r="C234" s="134" t="s">
        <v>547</v>
      </c>
      <c r="D234" s="134" t="s">
        <v>547</v>
      </c>
      <c r="E234" s="135">
        <v>0</v>
      </c>
    </row>
    <row r="235" spans="1:5" ht="31.5">
      <c r="A235" s="134" t="s">
        <v>384</v>
      </c>
      <c r="B235" s="135">
        <v>211</v>
      </c>
      <c r="C235" s="134" t="s">
        <v>547</v>
      </c>
      <c r="D235" s="134" t="s">
        <v>547</v>
      </c>
      <c r="E235" s="135">
        <v>0</v>
      </c>
    </row>
    <row r="236" spans="1:5" ht="31.5">
      <c r="A236" s="134" t="s">
        <v>385</v>
      </c>
      <c r="B236" s="135">
        <v>212</v>
      </c>
      <c r="C236" s="134" t="s">
        <v>547</v>
      </c>
      <c r="D236" s="134" t="s">
        <v>547</v>
      </c>
      <c r="E236" s="135">
        <v>0</v>
      </c>
    </row>
    <row r="237" spans="1:5" ht="31.5">
      <c r="A237" s="134" t="s">
        <v>386</v>
      </c>
      <c r="B237" s="135">
        <v>213</v>
      </c>
      <c r="C237" s="134" t="s">
        <v>547</v>
      </c>
      <c r="D237" s="134" t="s">
        <v>547</v>
      </c>
      <c r="E237" s="135">
        <v>0</v>
      </c>
    </row>
    <row r="238" spans="1:5" ht="31.5">
      <c r="A238" s="134" t="s">
        <v>387</v>
      </c>
      <c r="B238" s="135">
        <v>214</v>
      </c>
      <c r="C238" s="134" t="s">
        <v>547</v>
      </c>
      <c r="D238" s="134" t="s">
        <v>547</v>
      </c>
      <c r="E238" s="135">
        <v>0</v>
      </c>
    </row>
    <row r="239" spans="1:5" ht="31.5">
      <c r="A239" s="134" t="s">
        <v>388</v>
      </c>
      <c r="B239" s="135">
        <v>215</v>
      </c>
      <c r="C239" s="134" t="s">
        <v>547</v>
      </c>
      <c r="D239" s="134" t="s">
        <v>547</v>
      </c>
      <c r="E239" s="135">
        <v>0</v>
      </c>
    </row>
    <row r="240" spans="1:5" ht="63">
      <c r="A240" s="136" t="s">
        <v>584</v>
      </c>
      <c r="B240" s="137">
        <v>216</v>
      </c>
      <c r="C240" s="137">
        <v>0</v>
      </c>
      <c r="D240" s="137">
        <v>0</v>
      </c>
      <c r="E240" s="137">
        <v>0</v>
      </c>
    </row>
    <row r="241" spans="1:5" ht="31.5">
      <c r="A241" s="134" t="s">
        <v>389</v>
      </c>
      <c r="B241" s="135">
        <v>217</v>
      </c>
      <c r="C241" s="134" t="s">
        <v>547</v>
      </c>
      <c r="D241" s="134" t="s">
        <v>547</v>
      </c>
      <c r="E241" s="135">
        <v>0</v>
      </c>
    </row>
    <row r="242" spans="1:5" ht="31.5">
      <c r="A242" s="134" t="s">
        <v>390</v>
      </c>
      <c r="B242" s="135">
        <v>218</v>
      </c>
      <c r="C242" s="134" t="s">
        <v>547</v>
      </c>
      <c r="D242" s="134" t="s">
        <v>547</v>
      </c>
      <c r="E242" s="135">
        <v>0</v>
      </c>
    </row>
    <row r="243" spans="1:5" ht="47.25">
      <c r="A243" s="134" t="s">
        <v>391</v>
      </c>
      <c r="B243" s="135">
        <v>219</v>
      </c>
      <c r="C243" s="134" t="s">
        <v>547</v>
      </c>
      <c r="D243" s="134" t="s">
        <v>547</v>
      </c>
      <c r="E243" s="135">
        <v>0</v>
      </c>
    </row>
    <row r="244" spans="1:5" ht="31.5">
      <c r="A244" s="134" t="s">
        <v>392</v>
      </c>
      <c r="B244" s="135">
        <v>220</v>
      </c>
      <c r="C244" s="134" t="s">
        <v>547</v>
      </c>
      <c r="D244" s="134" t="s">
        <v>547</v>
      </c>
      <c r="E244" s="135">
        <v>0</v>
      </c>
    </row>
    <row r="245" spans="1:5" ht="31.5">
      <c r="A245" s="134" t="s">
        <v>393</v>
      </c>
      <c r="B245" s="135">
        <v>221</v>
      </c>
      <c r="C245" s="134" t="s">
        <v>547</v>
      </c>
      <c r="D245" s="134" t="s">
        <v>547</v>
      </c>
      <c r="E245" s="135">
        <v>0</v>
      </c>
    </row>
    <row r="246" spans="1:5" ht="31.5">
      <c r="A246" s="134" t="s">
        <v>394</v>
      </c>
      <c r="B246" s="135">
        <v>222</v>
      </c>
      <c r="C246" s="134" t="s">
        <v>547</v>
      </c>
      <c r="D246" s="134" t="s">
        <v>547</v>
      </c>
      <c r="E246" s="135">
        <v>0</v>
      </c>
    </row>
    <row r="247" spans="1:5" ht="31.5">
      <c r="A247" s="134" t="s">
        <v>395</v>
      </c>
      <c r="B247" s="135">
        <v>223</v>
      </c>
      <c r="C247" s="134" t="s">
        <v>547</v>
      </c>
      <c r="D247" s="134" t="s">
        <v>547</v>
      </c>
      <c r="E247" s="135">
        <v>0</v>
      </c>
    </row>
    <row r="248" spans="1:5" ht="31.5">
      <c r="A248" s="134" t="s">
        <v>396</v>
      </c>
      <c r="B248" s="135">
        <v>224</v>
      </c>
      <c r="C248" s="134" t="s">
        <v>547</v>
      </c>
      <c r="D248" s="134" t="s">
        <v>547</v>
      </c>
      <c r="E248" s="135">
        <v>0</v>
      </c>
    </row>
    <row r="249" spans="1:5" ht="31.5">
      <c r="A249" s="134" t="s">
        <v>397</v>
      </c>
      <c r="B249" s="135">
        <v>225</v>
      </c>
      <c r="C249" s="134" t="s">
        <v>547</v>
      </c>
      <c r="D249" s="134" t="s">
        <v>547</v>
      </c>
      <c r="E249" s="135">
        <v>0</v>
      </c>
    </row>
    <row r="250" spans="1:5" ht="31.5">
      <c r="A250" s="134" t="s">
        <v>398</v>
      </c>
      <c r="B250" s="135">
        <v>226</v>
      </c>
      <c r="C250" s="134" t="s">
        <v>547</v>
      </c>
      <c r="D250" s="134" t="s">
        <v>547</v>
      </c>
      <c r="E250" s="135">
        <v>0</v>
      </c>
    </row>
    <row r="251" spans="1:5" ht="47.25">
      <c r="A251" s="136" t="s">
        <v>585</v>
      </c>
      <c r="B251" s="137">
        <v>227</v>
      </c>
      <c r="C251" s="137">
        <v>0</v>
      </c>
      <c r="D251" s="137">
        <v>0</v>
      </c>
      <c r="E251" s="137">
        <v>0</v>
      </c>
    </row>
    <row r="252" spans="1:5" ht="31.5">
      <c r="A252" s="134" t="s">
        <v>399</v>
      </c>
      <c r="B252" s="135">
        <v>228</v>
      </c>
      <c r="C252" s="134" t="s">
        <v>547</v>
      </c>
      <c r="D252" s="134" t="s">
        <v>547</v>
      </c>
      <c r="E252" s="135">
        <v>0</v>
      </c>
    </row>
    <row r="253" spans="1:5" ht="31.5">
      <c r="A253" s="134" t="s">
        <v>400</v>
      </c>
      <c r="B253" s="135">
        <v>229</v>
      </c>
      <c r="C253" s="134" t="s">
        <v>547</v>
      </c>
      <c r="D253" s="134" t="s">
        <v>547</v>
      </c>
      <c r="E253" s="135">
        <v>0</v>
      </c>
    </row>
    <row r="254" spans="1:5" ht="47.25">
      <c r="A254" s="134" t="s">
        <v>401</v>
      </c>
      <c r="B254" s="135">
        <v>230</v>
      </c>
      <c r="C254" s="134" t="s">
        <v>547</v>
      </c>
      <c r="D254" s="134" t="s">
        <v>547</v>
      </c>
      <c r="E254" s="135">
        <v>0</v>
      </c>
    </row>
    <row r="255" spans="1:5" ht="31.5">
      <c r="A255" s="134" t="s">
        <v>402</v>
      </c>
      <c r="B255" s="135">
        <v>231</v>
      </c>
      <c r="C255" s="134" t="s">
        <v>547</v>
      </c>
      <c r="D255" s="134" t="s">
        <v>547</v>
      </c>
      <c r="E255" s="135">
        <v>0</v>
      </c>
    </row>
    <row r="256" spans="1:5" ht="31.5">
      <c r="A256" s="134" t="s">
        <v>403</v>
      </c>
      <c r="B256" s="135">
        <v>232</v>
      </c>
      <c r="C256" s="134" t="s">
        <v>547</v>
      </c>
      <c r="D256" s="134" t="s">
        <v>547</v>
      </c>
      <c r="E256" s="135">
        <v>0</v>
      </c>
    </row>
    <row r="257" spans="1:5" ht="31.5">
      <c r="A257" s="134" t="s">
        <v>404</v>
      </c>
      <c r="B257" s="135">
        <v>233</v>
      </c>
      <c r="C257" s="134" t="s">
        <v>547</v>
      </c>
      <c r="D257" s="134" t="s">
        <v>547</v>
      </c>
      <c r="E257" s="135">
        <v>0</v>
      </c>
    </row>
    <row r="258" spans="1:5" ht="31.5">
      <c r="A258" s="134" t="s">
        <v>405</v>
      </c>
      <c r="B258" s="135">
        <v>234</v>
      </c>
      <c r="C258" s="134" t="s">
        <v>547</v>
      </c>
      <c r="D258" s="134" t="s">
        <v>547</v>
      </c>
      <c r="E258" s="135">
        <v>0</v>
      </c>
    </row>
    <row r="259" spans="1:5" ht="31.5">
      <c r="A259" s="134" t="s">
        <v>406</v>
      </c>
      <c r="B259" s="135">
        <v>235</v>
      </c>
      <c r="C259" s="134" t="s">
        <v>547</v>
      </c>
      <c r="D259" s="134" t="s">
        <v>547</v>
      </c>
      <c r="E259" s="135">
        <v>0</v>
      </c>
    </row>
    <row r="260" spans="1:5" ht="31.5">
      <c r="A260" s="134" t="s">
        <v>407</v>
      </c>
      <c r="B260" s="135">
        <v>236</v>
      </c>
      <c r="C260" s="134" t="s">
        <v>547</v>
      </c>
      <c r="D260" s="134" t="s">
        <v>547</v>
      </c>
      <c r="E260" s="135">
        <v>0</v>
      </c>
    </row>
    <row r="261" spans="1:5" ht="31.5">
      <c r="A261" s="134" t="s">
        <v>408</v>
      </c>
      <c r="B261" s="135">
        <v>237</v>
      </c>
      <c r="C261" s="134" t="s">
        <v>547</v>
      </c>
      <c r="D261" s="134" t="s">
        <v>547</v>
      </c>
      <c r="E261" s="135">
        <v>0</v>
      </c>
    </row>
    <row r="262" spans="1:5" ht="63">
      <c r="A262" s="134" t="s">
        <v>586</v>
      </c>
      <c r="B262" s="135">
        <v>238</v>
      </c>
      <c r="C262" s="135">
        <v>0</v>
      </c>
      <c r="D262" s="135">
        <v>0</v>
      </c>
      <c r="E262" s="135">
        <v>0</v>
      </c>
    </row>
    <row r="263" spans="1:5" ht="63">
      <c r="A263" s="134" t="s">
        <v>409</v>
      </c>
      <c r="B263" s="135">
        <v>239</v>
      </c>
      <c r="C263" s="134" t="s">
        <v>547</v>
      </c>
      <c r="D263" s="134" t="s">
        <v>547</v>
      </c>
      <c r="E263" s="135">
        <v>0</v>
      </c>
    </row>
    <row r="264" spans="1:5" ht="63">
      <c r="A264" s="136" t="s">
        <v>587</v>
      </c>
      <c r="B264" s="137">
        <v>240</v>
      </c>
      <c r="C264" s="137">
        <v>0</v>
      </c>
      <c r="D264" s="137">
        <v>0</v>
      </c>
      <c r="E264" s="137">
        <v>0</v>
      </c>
    </row>
    <row r="265" spans="1:5" ht="15.75">
      <c r="A265" s="134" t="s">
        <v>410</v>
      </c>
      <c r="B265" s="135">
        <v>241</v>
      </c>
      <c r="C265" s="134" t="s">
        <v>547</v>
      </c>
      <c r="D265" s="134" t="s">
        <v>547</v>
      </c>
      <c r="E265" s="135">
        <v>0</v>
      </c>
    </row>
    <row r="266" spans="1:5" ht="31.5">
      <c r="A266" s="134" t="s">
        <v>411</v>
      </c>
      <c r="B266" s="135">
        <v>242</v>
      </c>
      <c r="C266" s="134" t="s">
        <v>547</v>
      </c>
      <c r="D266" s="134" t="s">
        <v>547</v>
      </c>
      <c r="E266" s="135">
        <v>0</v>
      </c>
    </row>
    <row r="267" spans="1:5" ht="15.75">
      <c r="A267" s="134" t="s">
        <v>412</v>
      </c>
      <c r="B267" s="135">
        <v>243</v>
      </c>
      <c r="C267" s="134" t="s">
        <v>547</v>
      </c>
      <c r="D267" s="134" t="s">
        <v>547</v>
      </c>
      <c r="E267" s="135">
        <v>0</v>
      </c>
    </row>
    <row r="268" spans="1:5" ht="15.75">
      <c r="A268" s="134" t="s">
        <v>413</v>
      </c>
      <c r="B268" s="135">
        <v>244</v>
      </c>
      <c r="C268" s="134" t="s">
        <v>547</v>
      </c>
      <c r="D268" s="134" t="s">
        <v>547</v>
      </c>
      <c r="E268" s="135">
        <v>0</v>
      </c>
    </row>
    <row r="269" spans="1:5" ht="15.75">
      <c r="A269" s="134" t="s">
        <v>414</v>
      </c>
      <c r="B269" s="135">
        <v>245</v>
      </c>
      <c r="C269" s="134" t="s">
        <v>547</v>
      </c>
      <c r="D269" s="134" t="s">
        <v>547</v>
      </c>
      <c r="E269" s="135">
        <v>0</v>
      </c>
    </row>
    <row r="270" spans="1:5" ht="31.5">
      <c r="A270" s="134" t="s">
        <v>415</v>
      </c>
      <c r="B270" s="135">
        <v>246</v>
      </c>
      <c r="C270" s="134" t="s">
        <v>547</v>
      </c>
      <c r="D270" s="134" t="s">
        <v>547</v>
      </c>
      <c r="E270" s="135">
        <v>0</v>
      </c>
    </row>
    <row r="271" spans="1:5" ht="47.25">
      <c r="A271" s="134" t="s">
        <v>416</v>
      </c>
      <c r="B271" s="135">
        <v>247</v>
      </c>
      <c r="C271" s="134" t="s">
        <v>547</v>
      </c>
      <c r="D271" s="134" t="s">
        <v>547</v>
      </c>
      <c r="E271" s="135">
        <v>0</v>
      </c>
    </row>
    <row r="272" spans="1:5" ht="15.75">
      <c r="A272" s="134" t="s">
        <v>417</v>
      </c>
      <c r="B272" s="135">
        <v>248</v>
      </c>
      <c r="C272" s="134" t="s">
        <v>547</v>
      </c>
      <c r="D272" s="134" t="s">
        <v>547</v>
      </c>
      <c r="E272" s="135">
        <v>0</v>
      </c>
    </row>
    <row r="273" spans="1:5" ht="15.75">
      <c r="A273" s="134" t="s">
        <v>418</v>
      </c>
      <c r="B273" s="135">
        <v>249</v>
      </c>
      <c r="C273" s="134" t="s">
        <v>547</v>
      </c>
      <c r="D273" s="134" t="s">
        <v>547</v>
      </c>
      <c r="E273" s="135">
        <v>0</v>
      </c>
    </row>
    <row r="274" spans="1:5" ht="31.5">
      <c r="A274" s="134" t="s">
        <v>419</v>
      </c>
      <c r="B274" s="135">
        <v>250</v>
      </c>
      <c r="C274" s="134" t="s">
        <v>547</v>
      </c>
      <c r="D274" s="134" t="s">
        <v>547</v>
      </c>
      <c r="E274" s="135">
        <v>0</v>
      </c>
    </row>
    <row r="275" spans="1:5" ht="15.75">
      <c r="A275" s="134" t="s">
        <v>420</v>
      </c>
      <c r="B275" s="135">
        <v>251</v>
      </c>
      <c r="C275" s="134" t="s">
        <v>547</v>
      </c>
      <c r="D275" s="134" t="s">
        <v>547</v>
      </c>
      <c r="E275" s="135">
        <v>0</v>
      </c>
    </row>
    <row r="276" spans="1:5" ht="15.75">
      <c r="A276" s="134" t="s">
        <v>421</v>
      </c>
      <c r="B276" s="135">
        <v>252</v>
      </c>
      <c r="C276" s="135">
        <v>0</v>
      </c>
      <c r="D276" s="135">
        <v>0</v>
      </c>
      <c r="E276" s="135">
        <v>0</v>
      </c>
    </row>
    <row r="277" spans="1:5" ht="31.5">
      <c r="A277" s="134" t="s">
        <v>422</v>
      </c>
      <c r="B277" s="135">
        <v>253</v>
      </c>
      <c r="C277" s="135">
        <v>0</v>
      </c>
      <c r="D277" s="135">
        <v>0</v>
      </c>
      <c r="E277" s="135">
        <v>0</v>
      </c>
    </row>
    <row r="278" spans="1:5" ht="47.25">
      <c r="A278" s="136" t="s">
        <v>588</v>
      </c>
      <c r="B278" s="137">
        <v>254</v>
      </c>
      <c r="C278" s="137">
        <v>0</v>
      </c>
      <c r="D278" s="137">
        <v>0</v>
      </c>
      <c r="E278" s="137">
        <v>0</v>
      </c>
    </row>
    <row r="279" spans="1:5" ht="15.75">
      <c r="A279" s="134" t="s">
        <v>423</v>
      </c>
      <c r="B279" s="135">
        <v>255</v>
      </c>
      <c r="C279" s="134" t="s">
        <v>547</v>
      </c>
      <c r="D279" s="134" t="s">
        <v>547</v>
      </c>
      <c r="E279" s="135">
        <v>0</v>
      </c>
    </row>
    <row r="280" spans="1:5" ht="31.5">
      <c r="A280" s="134" t="s">
        <v>424</v>
      </c>
      <c r="B280" s="135">
        <v>256</v>
      </c>
      <c r="C280" s="134" t="s">
        <v>547</v>
      </c>
      <c r="D280" s="134" t="s">
        <v>547</v>
      </c>
      <c r="E280" s="135">
        <v>0</v>
      </c>
    </row>
    <row r="281" spans="1:5" ht="15.75">
      <c r="A281" s="134" t="s">
        <v>425</v>
      </c>
      <c r="B281" s="135">
        <v>257</v>
      </c>
      <c r="C281" s="134" t="s">
        <v>547</v>
      </c>
      <c r="D281" s="134" t="s">
        <v>547</v>
      </c>
      <c r="E281" s="135">
        <v>0</v>
      </c>
    </row>
    <row r="282" spans="1:5" ht="15.75">
      <c r="A282" s="134" t="s">
        <v>426</v>
      </c>
      <c r="B282" s="135">
        <v>258</v>
      </c>
      <c r="C282" s="134" t="s">
        <v>547</v>
      </c>
      <c r="D282" s="134" t="s">
        <v>547</v>
      </c>
      <c r="E282" s="135">
        <v>0</v>
      </c>
    </row>
    <row r="283" spans="1:5" ht="15.75">
      <c r="A283" s="134" t="s">
        <v>427</v>
      </c>
      <c r="B283" s="135">
        <v>259</v>
      </c>
      <c r="C283" s="134" t="s">
        <v>547</v>
      </c>
      <c r="D283" s="134" t="s">
        <v>547</v>
      </c>
      <c r="E283" s="135">
        <v>0</v>
      </c>
    </row>
    <row r="284" spans="1:5" ht="31.5">
      <c r="A284" s="134" t="s">
        <v>428</v>
      </c>
      <c r="B284" s="135">
        <v>260</v>
      </c>
      <c r="C284" s="134" t="s">
        <v>547</v>
      </c>
      <c r="D284" s="134" t="s">
        <v>547</v>
      </c>
      <c r="E284" s="135">
        <v>0</v>
      </c>
    </row>
    <row r="285" spans="1:5" ht="47.25">
      <c r="A285" s="134" t="s">
        <v>429</v>
      </c>
      <c r="B285" s="135">
        <v>261</v>
      </c>
      <c r="C285" s="134" t="s">
        <v>547</v>
      </c>
      <c r="D285" s="134" t="s">
        <v>547</v>
      </c>
      <c r="E285" s="135">
        <v>0</v>
      </c>
    </row>
    <row r="286" spans="1:5" ht="15.75">
      <c r="A286" s="134" t="s">
        <v>430</v>
      </c>
      <c r="B286" s="135">
        <v>262</v>
      </c>
      <c r="C286" s="134" t="s">
        <v>547</v>
      </c>
      <c r="D286" s="134" t="s">
        <v>547</v>
      </c>
      <c r="E286" s="135">
        <v>0</v>
      </c>
    </row>
    <row r="287" spans="1:5" ht="31.5">
      <c r="A287" s="134" t="s">
        <v>431</v>
      </c>
      <c r="B287" s="135">
        <v>263</v>
      </c>
      <c r="C287" s="134" t="s">
        <v>547</v>
      </c>
      <c r="D287" s="134" t="s">
        <v>547</v>
      </c>
      <c r="E287" s="135">
        <v>0</v>
      </c>
    </row>
    <row r="288" spans="1:5" ht="15.75">
      <c r="A288" s="134" t="s">
        <v>432</v>
      </c>
      <c r="B288" s="135">
        <v>264</v>
      </c>
      <c r="C288" s="134" t="s">
        <v>547</v>
      </c>
      <c r="D288" s="134" t="s">
        <v>547</v>
      </c>
      <c r="E288" s="135">
        <v>0</v>
      </c>
    </row>
    <row r="289" spans="1:5" ht="47.25">
      <c r="A289" s="136" t="s">
        <v>589</v>
      </c>
      <c r="B289" s="137">
        <v>265</v>
      </c>
      <c r="C289" s="137">
        <v>0</v>
      </c>
      <c r="D289" s="137">
        <v>0</v>
      </c>
      <c r="E289" s="137">
        <v>0</v>
      </c>
    </row>
    <row r="290" spans="1:5" ht="47.25">
      <c r="A290" s="136" t="s">
        <v>590</v>
      </c>
      <c r="B290" s="137">
        <v>266</v>
      </c>
      <c r="C290" s="137">
        <v>82441300</v>
      </c>
      <c r="D290" s="137">
        <v>99979860</v>
      </c>
      <c r="E290" s="137">
        <v>99268850</v>
      </c>
    </row>
    <row r="291" spans="1:5">
      <c r="A291" s="123"/>
      <c r="B291" s="123"/>
      <c r="C291" s="123"/>
      <c r="D291" s="123"/>
      <c r="E291" s="123"/>
    </row>
    <row r="292" spans="1:5">
      <c r="A292" s="138"/>
      <c r="B292" s="138"/>
      <c r="C292" s="138"/>
      <c r="D292" s="138"/>
      <c r="E292" s="138"/>
    </row>
    <row r="293" spans="1:5">
      <c r="A293" s="138"/>
      <c r="B293" s="138"/>
      <c r="C293" s="138"/>
      <c r="D293" s="138"/>
      <c r="E293" s="138"/>
    </row>
    <row r="294" spans="1:5">
      <c r="A294" s="138"/>
      <c r="B294" s="138"/>
      <c r="C294" s="138"/>
      <c r="D294" s="138"/>
      <c r="E294" s="138"/>
    </row>
    <row r="295" spans="1:5">
      <c r="A295" s="123"/>
      <c r="B295" s="123"/>
      <c r="C295" s="123"/>
      <c r="D295" s="123"/>
      <c r="E295" s="123"/>
    </row>
  </sheetData>
  <mergeCells count="1">
    <mergeCell ref="A4:E8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4:E326"/>
  <sheetViews>
    <sheetView workbookViewId="0">
      <selection activeCell="B1" sqref="B1:C1048576"/>
    </sheetView>
  </sheetViews>
  <sheetFormatPr defaultRowHeight="15"/>
  <cols>
    <col min="1" max="1" width="49.85546875" customWidth="1"/>
    <col min="2" max="3" width="14.7109375" customWidth="1"/>
    <col min="4" max="4" width="14.42578125" customWidth="1"/>
    <col min="5" max="5" width="16.7109375" customWidth="1"/>
  </cols>
  <sheetData>
    <row r="4" spans="1:5">
      <c r="A4" s="374" t="s">
        <v>591</v>
      </c>
      <c r="B4" s="375"/>
      <c r="C4" s="375"/>
      <c r="D4" s="375"/>
      <c r="E4" s="376"/>
    </row>
    <row r="5" spans="1:5">
      <c r="A5" s="377"/>
      <c r="B5" s="383"/>
      <c r="C5" s="383"/>
      <c r="D5" s="383"/>
      <c r="E5" s="379"/>
    </row>
    <row r="6" spans="1:5">
      <c r="A6" s="377"/>
      <c r="B6" s="383"/>
      <c r="C6" s="383"/>
      <c r="D6" s="383"/>
      <c r="E6" s="379"/>
    </row>
    <row r="7" spans="1:5">
      <c r="A7" s="377"/>
      <c r="B7" s="383"/>
      <c r="C7" s="383"/>
      <c r="D7" s="383"/>
      <c r="E7" s="379"/>
    </row>
    <row r="8" spans="1:5">
      <c r="A8" s="380"/>
      <c r="B8" s="381"/>
      <c r="C8" s="381"/>
      <c r="D8" s="381"/>
      <c r="E8" s="382"/>
    </row>
    <row r="9" spans="1:5">
      <c r="A9" s="123"/>
      <c r="B9" s="123"/>
      <c r="C9" s="123"/>
      <c r="D9" s="123"/>
      <c r="E9" s="123"/>
    </row>
    <row r="10" spans="1:5" ht="31.5">
      <c r="A10" s="139" t="s">
        <v>39</v>
      </c>
      <c r="B10" s="139" t="s">
        <v>10</v>
      </c>
      <c r="C10" s="140" t="s">
        <v>545</v>
      </c>
      <c r="D10" s="140" t="s">
        <v>592</v>
      </c>
      <c r="E10" s="140" t="s">
        <v>6</v>
      </c>
    </row>
    <row r="11" spans="1:5" ht="15.75">
      <c r="A11" s="141">
        <v>1</v>
      </c>
      <c r="B11" s="141">
        <v>2</v>
      </c>
      <c r="C11" s="141">
        <v>3</v>
      </c>
      <c r="D11" s="141">
        <v>4</v>
      </c>
      <c r="E11" s="141">
        <v>5</v>
      </c>
    </row>
    <row r="12" spans="1:5" ht="31.5">
      <c r="A12" s="142" t="s">
        <v>593</v>
      </c>
      <c r="B12" s="143">
        <v>1</v>
      </c>
      <c r="C12" s="135">
        <v>0</v>
      </c>
      <c r="D12" s="135">
        <v>0</v>
      </c>
      <c r="E12" s="135">
        <v>0</v>
      </c>
    </row>
    <row r="13" spans="1:5" ht="31.5">
      <c r="A13" s="142" t="s">
        <v>594</v>
      </c>
      <c r="B13" s="143">
        <v>2</v>
      </c>
      <c r="C13" s="135">
        <v>0</v>
      </c>
      <c r="D13" s="135">
        <v>0</v>
      </c>
      <c r="E13" s="135">
        <v>0</v>
      </c>
    </row>
    <row r="14" spans="1:5" ht="47.25">
      <c r="A14" s="142" t="s">
        <v>595</v>
      </c>
      <c r="B14" s="143">
        <v>3</v>
      </c>
      <c r="C14" s="135">
        <v>0</v>
      </c>
      <c r="D14" s="135">
        <v>0</v>
      </c>
      <c r="E14" s="135">
        <v>0</v>
      </c>
    </row>
    <row r="15" spans="1:5" ht="31.5">
      <c r="A15" s="142" t="s">
        <v>596</v>
      </c>
      <c r="B15" s="143">
        <v>4</v>
      </c>
      <c r="C15" s="135">
        <v>0</v>
      </c>
      <c r="D15" s="135">
        <v>0</v>
      </c>
      <c r="E15" s="135">
        <v>0</v>
      </c>
    </row>
    <row r="16" spans="1:5" ht="31.5">
      <c r="A16" s="142" t="s">
        <v>597</v>
      </c>
      <c r="B16" s="143">
        <v>5</v>
      </c>
      <c r="C16" s="135">
        <v>0</v>
      </c>
      <c r="D16" s="135">
        <v>0</v>
      </c>
      <c r="E16" s="135">
        <v>0</v>
      </c>
    </row>
    <row r="17" spans="1:5" ht="15.75">
      <c r="A17" s="142" t="s">
        <v>598</v>
      </c>
      <c r="B17" s="143">
        <v>6</v>
      </c>
      <c r="C17" s="135">
        <v>0</v>
      </c>
      <c r="D17" s="135">
        <v>0</v>
      </c>
      <c r="E17" s="135">
        <v>0</v>
      </c>
    </row>
    <row r="18" spans="1:5" ht="31.5">
      <c r="A18" s="144" t="s">
        <v>599</v>
      </c>
      <c r="B18" s="145">
        <v>7</v>
      </c>
      <c r="C18" s="137">
        <v>0</v>
      </c>
      <c r="D18" s="137">
        <v>0</v>
      </c>
      <c r="E18" s="137">
        <v>0</v>
      </c>
    </row>
    <row r="19" spans="1:5" ht="15.75">
      <c r="A19" s="142" t="s">
        <v>600</v>
      </c>
      <c r="B19" s="143">
        <v>8</v>
      </c>
      <c r="C19" s="135">
        <v>0</v>
      </c>
      <c r="D19" s="135">
        <v>0</v>
      </c>
      <c r="E19" s="135">
        <v>0</v>
      </c>
    </row>
    <row r="20" spans="1:5" ht="47.25">
      <c r="A20" s="142" t="s">
        <v>601</v>
      </c>
      <c r="B20" s="143">
        <v>9</v>
      </c>
      <c r="C20" s="135">
        <v>0</v>
      </c>
      <c r="D20" s="135">
        <v>0</v>
      </c>
      <c r="E20" s="135">
        <v>0</v>
      </c>
    </row>
    <row r="21" spans="1:5" ht="47.25">
      <c r="A21" s="144" t="s">
        <v>602</v>
      </c>
      <c r="B21" s="145">
        <v>10</v>
      </c>
      <c r="C21" s="137">
        <v>0</v>
      </c>
      <c r="D21" s="137">
        <v>0</v>
      </c>
      <c r="E21" s="137">
        <v>0</v>
      </c>
    </row>
    <row r="22" spans="1:5" ht="15.75">
      <c r="A22" s="142" t="s">
        <v>603</v>
      </c>
      <c r="B22" s="143">
        <v>11</v>
      </c>
      <c r="C22" s="134" t="s">
        <v>547</v>
      </c>
      <c r="D22" s="134" t="s">
        <v>547</v>
      </c>
      <c r="E22" s="135">
        <v>0</v>
      </c>
    </row>
    <row r="23" spans="1:5" ht="15.75">
      <c r="A23" s="142" t="s">
        <v>604</v>
      </c>
      <c r="B23" s="143">
        <v>12</v>
      </c>
      <c r="C23" s="134" t="s">
        <v>547</v>
      </c>
      <c r="D23" s="134" t="s">
        <v>547</v>
      </c>
      <c r="E23" s="135">
        <v>0</v>
      </c>
    </row>
    <row r="24" spans="1:5" ht="31.5">
      <c r="A24" s="142" t="s">
        <v>605</v>
      </c>
      <c r="B24" s="143">
        <v>13</v>
      </c>
      <c r="C24" s="134" t="s">
        <v>547</v>
      </c>
      <c r="D24" s="134" t="s">
        <v>547</v>
      </c>
      <c r="E24" s="135">
        <v>0</v>
      </c>
    </row>
    <row r="25" spans="1:5" ht="15.75">
      <c r="A25" s="142" t="s">
        <v>606</v>
      </c>
      <c r="B25" s="143">
        <v>14</v>
      </c>
      <c r="C25" s="134" t="s">
        <v>547</v>
      </c>
      <c r="D25" s="134" t="s">
        <v>547</v>
      </c>
      <c r="E25" s="135">
        <v>0</v>
      </c>
    </row>
    <row r="26" spans="1:5" ht="15.75">
      <c r="A26" s="142" t="s">
        <v>607</v>
      </c>
      <c r="B26" s="143">
        <v>15</v>
      </c>
      <c r="C26" s="134" t="s">
        <v>547</v>
      </c>
      <c r="D26" s="134" t="s">
        <v>547</v>
      </c>
      <c r="E26" s="135">
        <v>0</v>
      </c>
    </row>
    <row r="27" spans="1:5" ht="15.75">
      <c r="A27" s="142" t="s">
        <v>608</v>
      </c>
      <c r="B27" s="143">
        <v>16</v>
      </c>
      <c r="C27" s="134" t="s">
        <v>547</v>
      </c>
      <c r="D27" s="134" t="s">
        <v>547</v>
      </c>
      <c r="E27" s="135">
        <v>0</v>
      </c>
    </row>
    <row r="28" spans="1:5" ht="31.5">
      <c r="A28" s="142" t="s">
        <v>609</v>
      </c>
      <c r="B28" s="143">
        <v>17</v>
      </c>
      <c r="C28" s="134" t="s">
        <v>547</v>
      </c>
      <c r="D28" s="134" t="s">
        <v>547</v>
      </c>
      <c r="E28" s="135">
        <v>0</v>
      </c>
    </row>
    <row r="29" spans="1:5" ht="15.75">
      <c r="A29" s="142" t="s">
        <v>610</v>
      </c>
      <c r="B29" s="143">
        <v>18</v>
      </c>
      <c r="C29" s="134" t="s">
        <v>547</v>
      </c>
      <c r="D29" s="134" t="s">
        <v>547</v>
      </c>
      <c r="E29" s="135">
        <v>0</v>
      </c>
    </row>
    <row r="30" spans="1:5" ht="31.5">
      <c r="A30" s="142" t="s">
        <v>611</v>
      </c>
      <c r="B30" s="143">
        <v>19</v>
      </c>
      <c r="C30" s="134" t="s">
        <v>547</v>
      </c>
      <c r="D30" s="134" t="s">
        <v>547</v>
      </c>
      <c r="E30" s="135">
        <v>0</v>
      </c>
    </row>
    <row r="31" spans="1:5" ht="31.5">
      <c r="A31" s="142" t="s">
        <v>612</v>
      </c>
      <c r="B31" s="143">
        <v>20</v>
      </c>
      <c r="C31" s="134" t="s">
        <v>547</v>
      </c>
      <c r="D31" s="134" t="s">
        <v>547</v>
      </c>
      <c r="E31" s="135">
        <v>0</v>
      </c>
    </row>
    <row r="32" spans="1:5" ht="47.25">
      <c r="A32" s="144" t="s">
        <v>613</v>
      </c>
      <c r="B32" s="145">
        <v>21</v>
      </c>
      <c r="C32" s="137">
        <v>0</v>
      </c>
      <c r="D32" s="137">
        <v>0</v>
      </c>
      <c r="E32" s="137">
        <v>0</v>
      </c>
    </row>
    <row r="33" spans="1:5" ht="15.75">
      <c r="A33" s="142" t="s">
        <v>614</v>
      </c>
      <c r="B33" s="143">
        <v>22</v>
      </c>
      <c r="C33" s="134" t="s">
        <v>547</v>
      </c>
      <c r="D33" s="134" t="s">
        <v>547</v>
      </c>
      <c r="E33" s="135">
        <v>0</v>
      </c>
    </row>
    <row r="34" spans="1:5" ht="15.75">
      <c r="A34" s="142" t="s">
        <v>615</v>
      </c>
      <c r="B34" s="143">
        <v>23</v>
      </c>
      <c r="C34" s="134" t="s">
        <v>547</v>
      </c>
      <c r="D34" s="134" t="s">
        <v>547</v>
      </c>
      <c r="E34" s="135">
        <v>0</v>
      </c>
    </row>
    <row r="35" spans="1:5" ht="31.5">
      <c r="A35" s="142" t="s">
        <v>616</v>
      </c>
      <c r="B35" s="143">
        <v>24</v>
      </c>
      <c r="C35" s="134" t="s">
        <v>547</v>
      </c>
      <c r="D35" s="134" t="s">
        <v>547</v>
      </c>
      <c r="E35" s="135">
        <v>0</v>
      </c>
    </row>
    <row r="36" spans="1:5" ht="15.75">
      <c r="A36" s="142" t="s">
        <v>617</v>
      </c>
      <c r="B36" s="143">
        <v>25</v>
      </c>
      <c r="C36" s="134" t="s">
        <v>547</v>
      </c>
      <c r="D36" s="134" t="s">
        <v>547</v>
      </c>
      <c r="E36" s="135">
        <v>0</v>
      </c>
    </row>
    <row r="37" spans="1:5" ht="15.75">
      <c r="A37" s="142" t="s">
        <v>618</v>
      </c>
      <c r="B37" s="143">
        <v>26</v>
      </c>
      <c r="C37" s="134" t="s">
        <v>547</v>
      </c>
      <c r="D37" s="134" t="s">
        <v>547</v>
      </c>
      <c r="E37" s="135">
        <v>0</v>
      </c>
    </row>
    <row r="38" spans="1:5" ht="15.75">
      <c r="A38" s="142" t="s">
        <v>619</v>
      </c>
      <c r="B38" s="143">
        <v>27</v>
      </c>
      <c r="C38" s="134" t="s">
        <v>547</v>
      </c>
      <c r="D38" s="134" t="s">
        <v>547</v>
      </c>
      <c r="E38" s="135">
        <v>0</v>
      </c>
    </row>
    <row r="39" spans="1:5" ht="31.5">
      <c r="A39" s="142" t="s">
        <v>620</v>
      </c>
      <c r="B39" s="143">
        <v>28</v>
      </c>
      <c r="C39" s="134" t="s">
        <v>547</v>
      </c>
      <c r="D39" s="134" t="s">
        <v>547</v>
      </c>
      <c r="E39" s="135">
        <v>0</v>
      </c>
    </row>
    <row r="40" spans="1:5" ht="15.75">
      <c r="A40" s="142" t="s">
        <v>621</v>
      </c>
      <c r="B40" s="143">
        <v>29</v>
      </c>
      <c r="C40" s="134" t="s">
        <v>547</v>
      </c>
      <c r="D40" s="134" t="s">
        <v>547</v>
      </c>
      <c r="E40" s="135">
        <v>0</v>
      </c>
    </row>
    <row r="41" spans="1:5" ht="31.5">
      <c r="A41" s="142" t="s">
        <v>622</v>
      </c>
      <c r="B41" s="143">
        <v>30</v>
      </c>
      <c r="C41" s="134" t="s">
        <v>547</v>
      </c>
      <c r="D41" s="134" t="s">
        <v>547</v>
      </c>
      <c r="E41" s="135">
        <v>0</v>
      </c>
    </row>
    <row r="42" spans="1:5" ht="31.5">
      <c r="A42" s="142" t="s">
        <v>623</v>
      </c>
      <c r="B42" s="143">
        <v>31</v>
      </c>
      <c r="C42" s="134" t="s">
        <v>547</v>
      </c>
      <c r="D42" s="134" t="s">
        <v>547</v>
      </c>
      <c r="E42" s="135">
        <v>0</v>
      </c>
    </row>
    <row r="43" spans="1:5" ht="31.5">
      <c r="A43" s="144" t="s">
        <v>624</v>
      </c>
      <c r="B43" s="145">
        <v>32</v>
      </c>
      <c r="C43" s="137">
        <v>0</v>
      </c>
      <c r="D43" s="137">
        <v>0</v>
      </c>
      <c r="E43" s="137">
        <v>0</v>
      </c>
    </row>
    <row r="44" spans="1:5" ht="15.75">
      <c r="A44" s="142" t="s">
        <v>625</v>
      </c>
      <c r="B44" s="143">
        <v>33</v>
      </c>
      <c r="C44" s="134" t="s">
        <v>547</v>
      </c>
      <c r="D44" s="134" t="s">
        <v>547</v>
      </c>
      <c r="E44" s="135">
        <v>0</v>
      </c>
    </row>
    <row r="45" spans="1:5" ht="15.75">
      <c r="A45" s="142" t="s">
        <v>626</v>
      </c>
      <c r="B45" s="143">
        <v>34</v>
      </c>
      <c r="C45" s="134" t="s">
        <v>547</v>
      </c>
      <c r="D45" s="134" t="s">
        <v>547</v>
      </c>
      <c r="E45" s="135">
        <v>0</v>
      </c>
    </row>
    <row r="46" spans="1:5" ht="31.5">
      <c r="A46" s="142" t="s">
        <v>627</v>
      </c>
      <c r="B46" s="143">
        <v>35</v>
      </c>
      <c r="C46" s="134" t="s">
        <v>547</v>
      </c>
      <c r="D46" s="134" t="s">
        <v>547</v>
      </c>
      <c r="E46" s="135">
        <v>0</v>
      </c>
    </row>
    <row r="47" spans="1:5" ht="15.75">
      <c r="A47" s="142" t="s">
        <v>628</v>
      </c>
      <c r="B47" s="143">
        <v>36</v>
      </c>
      <c r="C47" s="134" t="s">
        <v>547</v>
      </c>
      <c r="D47" s="134" t="s">
        <v>547</v>
      </c>
      <c r="E47" s="135">
        <v>0</v>
      </c>
    </row>
    <row r="48" spans="1:5" ht="15.75">
      <c r="A48" s="142" t="s">
        <v>629</v>
      </c>
      <c r="B48" s="143">
        <v>37</v>
      </c>
      <c r="C48" s="134" t="s">
        <v>547</v>
      </c>
      <c r="D48" s="134" t="s">
        <v>547</v>
      </c>
      <c r="E48" s="135">
        <v>0</v>
      </c>
    </row>
    <row r="49" spans="1:5" ht="15.75">
      <c r="A49" s="142" t="s">
        <v>630</v>
      </c>
      <c r="B49" s="143">
        <v>38</v>
      </c>
      <c r="C49" s="134" t="s">
        <v>547</v>
      </c>
      <c r="D49" s="134" t="s">
        <v>547</v>
      </c>
      <c r="E49" s="135">
        <v>0</v>
      </c>
    </row>
    <row r="50" spans="1:5" ht="31.5">
      <c r="A50" s="142" t="s">
        <v>631</v>
      </c>
      <c r="B50" s="143">
        <v>39</v>
      </c>
      <c r="C50" s="134" t="s">
        <v>547</v>
      </c>
      <c r="D50" s="134" t="s">
        <v>547</v>
      </c>
      <c r="E50" s="135">
        <v>0</v>
      </c>
    </row>
    <row r="51" spans="1:5" ht="15.75">
      <c r="A51" s="142" t="s">
        <v>632</v>
      </c>
      <c r="B51" s="143">
        <v>40</v>
      </c>
      <c r="C51" s="134" t="s">
        <v>547</v>
      </c>
      <c r="D51" s="134" t="s">
        <v>547</v>
      </c>
      <c r="E51" s="135">
        <v>0</v>
      </c>
    </row>
    <row r="52" spans="1:5" ht="31.5">
      <c r="A52" s="142" t="s">
        <v>633</v>
      </c>
      <c r="B52" s="143">
        <v>41</v>
      </c>
      <c r="C52" s="134" t="s">
        <v>547</v>
      </c>
      <c r="D52" s="134" t="s">
        <v>547</v>
      </c>
      <c r="E52" s="135">
        <v>0</v>
      </c>
    </row>
    <row r="53" spans="1:5" ht="31.5">
      <c r="A53" s="142" t="s">
        <v>634</v>
      </c>
      <c r="B53" s="143">
        <v>42</v>
      </c>
      <c r="C53" s="134" t="s">
        <v>547</v>
      </c>
      <c r="D53" s="134" t="s">
        <v>547</v>
      </c>
      <c r="E53" s="135">
        <v>0</v>
      </c>
    </row>
    <row r="54" spans="1:5" ht="31.5">
      <c r="A54" s="144" t="s">
        <v>635</v>
      </c>
      <c r="B54" s="145">
        <v>43</v>
      </c>
      <c r="C54" s="137">
        <v>0</v>
      </c>
      <c r="D54" s="137">
        <v>0</v>
      </c>
      <c r="E54" s="137">
        <v>0</v>
      </c>
    </row>
    <row r="55" spans="1:5" ht="31.5">
      <c r="A55" s="142" t="s">
        <v>636</v>
      </c>
      <c r="B55" s="143">
        <v>44</v>
      </c>
      <c r="C55" s="135">
        <v>0</v>
      </c>
      <c r="D55" s="135">
        <v>0</v>
      </c>
      <c r="E55" s="135">
        <v>0</v>
      </c>
    </row>
    <row r="56" spans="1:5" ht="47.25">
      <c r="A56" s="142" t="s">
        <v>637</v>
      </c>
      <c r="B56" s="143">
        <v>45</v>
      </c>
      <c r="C56" s="135">
        <v>0</v>
      </c>
      <c r="D56" s="135">
        <v>0</v>
      </c>
      <c r="E56" s="135">
        <v>0</v>
      </c>
    </row>
    <row r="57" spans="1:5" ht="47.25">
      <c r="A57" s="144" t="s">
        <v>638</v>
      </c>
      <c r="B57" s="145">
        <v>46</v>
      </c>
      <c r="C57" s="137">
        <v>0</v>
      </c>
      <c r="D57" s="137">
        <v>0</v>
      </c>
      <c r="E57" s="137">
        <v>0</v>
      </c>
    </row>
    <row r="58" spans="1:5" ht="15.75">
      <c r="A58" s="142" t="s">
        <v>639</v>
      </c>
      <c r="B58" s="143">
        <v>47</v>
      </c>
      <c r="C58" s="134" t="s">
        <v>547</v>
      </c>
      <c r="D58" s="134" t="s">
        <v>547</v>
      </c>
      <c r="E58" s="135">
        <v>0</v>
      </c>
    </row>
    <row r="59" spans="1:5" ht="15.75">
      <c r="A59" s="142" t="s">
        <v>640</v>
      </c>
      <c r="B59" s="143">
        <v>48</v>
      </c>
      <c r="C59" s="134" t="s">
        <v>547</v>
      </c>
      <c r="D59" s="134" t="s">
        <v>547</v>
      </c>
      <c r="E59" s="135">
        <v>0</v>
      </c>
    </row>
    <row r="60" spans="1:5" ht="31.5">
      <c r="A60" s="142" t="s">
        <v>641</v>
      </c>
      <c r="B60" s="143">
        <v>49</v>
      </c>
      <c r="C60" s="134" t="s">
        <v>547</v>
      </c>
      <c r="D60" s="134" t="s">
        <v>547</v>
      </c>
      <c r="E60" s="135">
        <v>0</v>
      </c>
    </row>
    <row r="61" spans="1:5" ht="15.75">
      <c r="A61" s="142" t="s">
        <v>642</v>
      </c>
      <c r="B61" s="143">
        <v>50</v>
      </c>
      <c r="C61" s="134" t="s">
        <v>547</v>
      </c>
      <c r="D61" s="134" t="s">
        <v>547</v>
      </c>
      <c r="E61" s="135">
        <v>0</v>
      </c>
    </row>
    <row r="62" spans="1:5" ht="15.75">
      <c r="A62" s="142" t="s">
        <v>643</v>
      </c>
      <c r="B62" s="143">
        <v>51</v>
      </c>
      <c r="C62" s="134" t="s">
        <v>547</v>
      </c>
      <c r="D62" s="134" t="s">
        <v>547</v>
      </c>
      <c r="E62" s="135">
        <v>0</v>
      </c>
    </row>
    <row r="63" spans="1:5" ht="15.75">
      <c r="A63" s="142" t="s">
        <v>644</v>
      </c>
      <c r="B63" s="143">
        <v>52</v>
      </c>
      <c r="C63" s="134" t="s">
        <v>547</v>
      </c>
      <c r="D63" s="134" t="s">
        <v>547</v>
      </c>
      <c r="E63" s="135">
        <v>0</v>
      </c>
    </row>
    <row r="64" spans="1:5" ht="31.5">
      <c r="A64" s="142" t="s">
        <v>645</v>
      </c>
      <c r="B64" s="143">
        <v>53</v>
      </c>
      <c r="C64" s="134" t="s">
        <v>547</v>
      </c>
      <c r="D64" s="134" t="s">
        <v>547</v>
      </c>
      <c r="E64" s="135">
        <v>0</v>
      </c>
    </row>
    <row r="65" spans="1:5" ht="15.75">
      <c r="A65" s="142" t="s">
        <v>646</v>
      </c>
      <c r="B65" s="143">
        <v>54</v>
      </c>
      <c r="C65" s="134" t="s">
        <v>547</v>
      </c>
      <c r="D65" s="134" t="s">
        <v>547</v>
      </c>
      <c r="E65" s="135">
        <v>0</v>
      </c>
    </row>
    <row r="66" spans="1:5" ht="31.5">
      <c r="A66" s="142" t="s">
        <v>647</v>
      </c>
      <c r="B66" s="143">
        <v>55</v>
      </c>
      <c r="C66" s="134" t="s">
        <v>547</v>
      </c>
      <c r="D66" s="134" t="s">
        <v>547</v>
      </c>
      <c r="E66" s="135">
        <v>0</v>
      </c>
    </row>
    <row r="67" spans="1:5" ht="31.5">
      <c r="A67" s="142" t="s">
        <v>648</v>
      </c>
      <c r="B67" s="143">
        <v>56</v>
      </c>
      <c r="C67" s="134" t="s">
        <v>547</v>
      </c>
      <c r="D67" s="134" t="s">
        <v>547</v>
      </c>
      <c r="E67" s="135">
        <v>0</v>
      </c>
    </row>
    <row r="68" spans="1:5" ht="47.25">
      <c r="A68" s="144" t="s">
        <v>649</v>
      </c>
      <c r="B68" s="145">
        <v>57</v>
      </c>
      <c r="C68" s="137">
        <v>0</v>
      </c>
      <c r="D68" s="137">
        <v>0</v>
      </c>
      <c r="E68" s="137">
        <v>0</v>
      </c>
    </row>
    <row r="69" spans="1:5" ht="15.75">
      <c r="A69" s="142" t="s">
        <v>650</v>
      </c>
      <c r="B69" s="143">
        <v>58</v>
      </c>
      <c r="C69" s="134" t="s">
        <v>547</v>
      </c>
      <c r="D69" s="134" t="s">
        <v>547</v>
      </c>
      <c r="E69" s="135">
        <v>0</v>
      </c>
    </row>
    <row r="70" spans="1:5" ht="15.75">
      <c r="A70" s="142" t="s">
        <v>651</v>
      </c>
      <c r="B70" s="143">
        <v>59</v>
      </c>
      <c r="C70" s="134" t="s">
        <v>547</v>
      </c>
      <c r="D70" s="134" t="s">
        <v>547</v>
      </c>
      <c r="E70" s="135">
        <v>0</v>
      </c>
    </row>
    <row r="71" spans="1:5" ht="31.5">
      <c r="A71" s="142" t="s">
        <v>652</v>
      </c>
      <c r="B71" s="143">
        <v>60</v>
      </c>
      <c r="C71" s="134" t="s">
        <v>547</v>
      </c>
      <c r="D71" s="134" t="s">
        <v>547</v>
      </c>
      <c r="E71" s="135">
        <v>0</v>
      </c>
    </row>
    <row r="72" spans="1:5" ht="15.75">
      <c r="A72" s="142" t="s">
        <v>653</v>
      </c>
      <c r="B72" s="143">
        <v>61</v>
      </c>
      <c r="C72" s="134" t="s">
        <v>547</v>
      </c>
      <c r="D72" s="134" t="s">
        <v>547</v>
      </c>
      <c r="E72" s="135">
        <v>0</v>
      </c>
    </row>
    <row r="73" spans="1:5" ht="15.75">
      <c r="A73" s="142" t="s">
        <v>654</v>
      </c>
      <c r="B73" s="143">
        <v>62</v>
      </c>
      <c r="C73" s="134" t="s">
        <v>547</v>
      </c>
      <c r="D73" s="134" t="s">
        <v>547</v>
      </c>
      <c r="E73" s="135">
        <v>0</v>
      </c>
    </row>
    <row r="74" spans="1:5" ht="15.75">
      <c r="A74" s="142" t="s">
        <v>655</v>
      </c>
      <c r="B74" s="143">
        <v>63</v>
      </c>
      <c r="C74" s="134" t="s">
        <v>547</v>
      </c>
      <c r="D74" s="134" t="s">
        <v>547</v>
      </c>
      <c r="E74" s="135">
        <v>0</v>
      </c>
    </row>
    <row r="75" spans="1:5" ht="31.5">
      <c r="A75" s="142" t="s">
        <v>656</v>
      </c>
      <c r="B75" s="143">
        <v>64</v>
      </c>
      <c r="C75" s="134" t="s">
        <v>547</v>
      </c>
      <c r="D75" s="134" t="s">
        <v>547</v>
      </c>
      <c r="E75" s="135">
        <v>0</v>
      </c>
    </row>
    <row r="76" spans="1:5" ht="15.75">
      <c r="A76" s="142" t="s">
        <v>657</v>
      </c>
      <c r="B76" s="143">
        <v>65</v>
      </c>
      <c r="C76" s="134" t="s">
        <v>547</v>
      </c>
      <c r="D76" s="134" t="s">
        <v>547</v>
      </c>
      <c r="E76" s="135">
        <v>0</v>
      </c>
    </row>
    <row r="77" spans="1:5" ht="31.5">
      <c r="A77" s="142" t="s">
        <v>658</v>
      </c>
      <c r="B77" s="143">
        <v>66</v>
      </c>
      <c r="C77" s="134" t="s">
        <v>547</v>
      </c>
      <c r="D77" s="134" t="s">
        <v>547</v>
      </c>
      <c r="E77" s="135">
        <v>0</v>
      </c>
    </row>
    <row r="78" spans="1:5" ht="31.5">
      <c r="A78" s="142" t="s">
        <v>659</v>
      </c>
      <c r="B78" s="143">
        <v>67</v>
      </c>
      <c r="C78" s="134" t="s">
        <v>547</v>
      </c>
      <c r="D78" s="134" t="s">
        <v>547</v>
      </c>
      <c r="E78" s="135">
        <v>0</v>
      </c>
    </row>
    <row r="79" spans="1:5" ht="31.5">
      <c r="A79" s="144" t="s">
        <v>660</v>
      </c>
      <c r="B79" s="145">
        <v>68</v>
      </c>
      <c r="C79" s="137">
        <v>0</v>
      </c>
      <c r="D79" s="137">
        <v>0</v>
      </c>
      <c r="E79" s="137">
        <v>0</v>
      </c>
    </row>
    <row r="80" spans="1:5" ht="15.75">
      <c r="A80" s="142" t="s">
        <v>661</v>
      </c>
      <c r="B80" s="143">
        <v>69</v>
      </c>
      <c r="C80" s="134" t="s">
        <v>547</v>
      </c>
      <c r="D80" s="134" t="s">
        <v>547</v>
      </c>
      <c r="E80" s="135">
        <v>0</v>
      </c>
    </row>
    <row r="81" spans="1:5" ht="15.75">
      <c r="A81" s="142" t="s">
        <v>662</v>
      </c>
      <c r="B81" s="143">
        <v>70</v>
      </c>
      <c r="C81" s="134" t="s">
        <v>547</v>
      </c>
      <c r="D81" s="134" t="s">
        <v>547</v>
      </c>
      <c r="E81" s="135">
        <v>0</v>
      </c>
    </row>
    <row r="82" spans="1:5" ht="31.5">
      <c r="A82" s="142" t="s">
        <v>663</v>
      </c>
      <c r="B82" s="143">
        <v>71</v>
      </c>
      <c r="C82" s="134" t="s">
        <v>547</v>
      </c>
      <c r="D82" s="134" t="s">
        <v>547</v>
      </c>
      <c r="E82" s="135">
        <v>0</v>
      </c>
    </row>
    <row r="83" spans="1:5" ht="15.75">
      <c r="A83" s="142" t="s">
        <v>664</v>
      </c>
      <c r="B83" s="143">
        <v>72</v>
      </c>
      <c r="C83" s="134" t="s">
        <v>547</v>
      </c>
      <c r="D83" s="134" t="s">
        <v>547</v>
      </c>
      <c r="E83" s="135">
        <v>0</v>
      </c>
    </row>
    <row r="84" spans="1:5" ht="15.75">
      <c r="A84" s="142" t="s">
        <v>665</v>
      </c>
      <c r="B84" s="143">
        <v>73</v>
      </c>
      <c r="C84" s="134" t="s">
        <v>547</v>
      </c>
      <c r="D84" s="134" t="s">
        <v>547</v>
      </c>
      <c r="E84" s="135">
        <v>0</v>
      </c>
    </row>
    <row r="85" spans="1:5" ht="15.75">
      <c r="A85" s="142" t="s">
        <v>666</v>
      </c>
      <c r="B85" s="143">
        <v>74</v>
      </c>
      <c r="C85" s="134" t="s">
        <v>547</v>
      </c>
      <c r="D85" s="134" t="s">
        <v>547</v>
      </c>
      <c r="E85" s="135">
        <v>0</v>
      </c>
    </row>
    <row r="86" spans="1:5" ht="31.5">
      <c r="A86" s="142" t="s">
        <v>667</v>
      </c>
      <c r="B86" s="143">
        <v>75</v>
      </c>
      <c r="C86" s="134" t="s">
        <v>547</v>
      </c>
      <c r="D86" s="134" t="s">
        <v>547</v>
      </c>
      <c r="E86" s="135">
        <v>0</v>
      </c>
    </row>
    <row r="87" spans="1:5" ht="15.75">
      <c r="A87" s="142" t="s">
        <v>668</v>
      </c>
      <c r="B87" s="143">
        <v>76</v>
      </c>
      <c r="C87" s="134" t="s">
        <v>547</v>
      </c>
      <c r="D87" s="134" t="s">
        <v>547</v>
      </c>
      <c r="E87" s="135">
        <v>0</v>
      </c>
    </row>
    <row r="88" spans="1:5" ht="31.5">
      <c r="A88" s="142" t="s">
        <v>669</v>
      </c>
      <c r="B88" s="143">
        <v>77</v>
      </c>
      <c r="C88" s="134" t="s">
        <v>547</v>
      </c>
      <c r="D88" s="134" t="s">
        <v>547</v>
      </c>
      <c r="E88" s="135">
        <v>0</v>
      </c>
    </row>
    <row r="89" spans="1:5" ht="31.5">
      <c r="A89" s="142" t="s">
        <v>670</v>
      </c>
      <c r="B89" s="143">
        <v>78</v>
      </c>
      <c r="C89" s="134" t="s">
        <v>547</v>
      </c>
      <c r="D89" s="134" t="s">
        <v>547</v>
      </c>
      <c r="E89" s="135">
        <v>0</v>
      </c>
    </row>
    <row r="90" spans="1:5" ht="31.5">
      <c r="A90" s="144" t="s">
        <v>671</v>
      </c>
      <c r="B90" s="145">
        <v>79</v>
      </c>
      <c r="C90" s="137">
        <v>0</v>
      </c>
      <c r="D90" s="137">
        <v>0</v>
      </c>
      <c r="E90" s="137">
        <v>0</v>
      </c>
    </row>
    <row r="91" spans="1:5" ht="15.75">
      <c r="A91" s="144" t="s">
        <v>672</v>
      </c>
      <c r="B91" s="145">
        <v>80</v>
      </c>
      <c r="C91" s="137">
        <v>0</v>
      </c>
      <c r="D91" s="137">
        <v>0</v>
      </c>
      <c r="E91" s="137">
        <v>0</v>
      </c>
    </row>
    <row r="92" spans="1:5" ht="15.75">
      <c r="A92" s="142" t="s">
        <v>673</v>
      </c>
      <c r="B92" s="143">
        <v>81</v>
      </c>
      <c r="C92" s="134" t="s">
        <v>547</v>
      </c>
      <c r="D92" s="134" t="s">
        <v>547</v>
      </c>
      <c r="E92" s="134" t="s">
        <v>547</v>
      </c>
    </row>
    <row r="93" spans="1:5" ht="31.5">
      <c r="A93" s="142" t="s">
        <v>674</v>
      </c>
      <c r="B93" s="143">
        <v>82</v>
      </c>
      <c r="C93" s="134" t="s">
        <v>547</v>
      </c>
      <c r="D93" s="134" t="s">
        <v>547</v>
      </c>
      <c r="E93" s="135">
        <v>0</v>
      </c>
    </row>
    <row r="94" spans="1:5" ht="15.75">
      <c r="A94" s="142" t="s">
        <v>675</v>
      </c>
      <c r="B94" s="143">
        <v>83</v>
      </c>
      <c r="C94" s="134" t="s">
        <v>547</v>
      </c>
      <c r="D94" s="134" t="s">
        <v>547</v>
      </c>
      <c r="E94" s="134" t="s">
        <v>547</v>
      </c>
    </row>
    <row r="95" spans="1:5" ht="15.75">
      <c r="A95" s="142" t="s">
        <v>676</v>
      </c>
      <c r="B95" s="143">
        <v>84</v>
      </c>
      <c r="C95" s="134" t="s">
        <v>547</v>
      </c>
      <c r="D95" s="134" t="s">
        <v>547</v>
      </c>
      <c r="E95" s="134" t="s">
        <v>547</v>
      </c>
    </row>
    <row r="96" spans="1:5" ht="15.75">
      <c r="A96" s="142" t="s">
        <v>677</v>
      </c>
      <c r="B96" s="143">
        <v>85</v>
      </c>
      <c r="C96" s="134" t="s">
        <v>547</v>
      </c>
      <c r="D96" s="134" t="s">
        <v>547</v>
      </c>
      <c r="E96" s="134" t="s">
        <v>547</v>
      </c>
    </row>
    <row r="97" spans="1:5" ht="15.75">
      <c r="A97" s="142" t="s">
        <v>678</v>
      </c>
      <c r="B97" s="143">
        <v>86</v>
      </c>
      <c r="C97" s="134" t="s">
        <v>547</v>
      </c>
      <c r="D97" s="134" t="s">
        <v>547</v>
      </c>
      <c r="E97" s="134" t="s">
        <v>547</v>
      </c>
    </row>
    <row r="98" spans="1:5" ht="15.75">
      <c r="A98" s="142" t="s">
        <v>679</v>
      </c>
      <c r="B98" s="143">
        <v>87</v>
      </c>
      <c r="C98" s="134" t="s">
        <v>547</v>
      </c>
      <c r="D98" s="134" t="s">
        <v>547</v>
      </c>
      <c r="E98" s="134" t="s">
        <v>547</v>
      </c>
    </row>
    <row r="99" spans="1:5" ht="15.75">
      <c r="A99" s="142" t="s">
        <v>678</v>
      </c>
      <c r="B99" s="143">
        <v>88</v>
      </c>
      <c r="C99" s="134" t="s">
        <v>547</v>
      </c>
      <c r="D99" s="134" t="s">
        <v>547</v>
      </c>
      <c r="E99" s="134" t="s">
        <v>547</v>
      </c>
    </row>
    <row r="100" spans="1:5" ht="15.75">
      <c r="A100" s="142" t="s">
        <v>680</v>
      </c>
      <c r="B100" s="143">
        <v>89</v>
      </c>
      <c r="C100" s="134" t="s">
        <v>547</v>
      </c>
      <c r="D100" s="134" t="s">
        <v>547</v>
      </c>
      <c r="E100" s="134" t="s">
        <v>547</v>
      </c>
    </row>
    <row r="101" spans="1:5" ht="15.75">
      <c r="A101" s="142" t="s">
        <v>681</v>
      </c>
      <c r="B101" s="143">
        <v>90</v>
      </c>
      <c r="C101" s="134" t="s">
        <v>547</v>
      </c>
      <c r="D101" s="134" t="s">
        <v>547</v>
      </c>
      <c r="E101" s="134" t="s">
        <v>547</v>
      </c>
    </row>
    <row r="102" spans="1:5" ht="15.75">
      <c r="A102" s="142" t="s">
        <v>682</v>
      </c>
      <c r="B102" s="143">
        <v>91</v>
      </c>
      <c r="C102" s="134" t="s">
        <v>547</v>
      </c>
      <c r="D102" s="134" t="s">
        <v>547</v>
      </c>
      <c r="E102" s="134" t="s">
        <v>547</v>
      </c>
    </row>
    <row r="103" spans="1:5" ht="15.75">
      <c r="A103" s="144" t="s">
        <v>683</v>
      </c>
      <c r="B103" s="145">
        <v>92</v>
      </c>
      <c r="C103" s="137">
        <v>0</v>
      </c>
      <c r="D103" s="137">
        <v>0</v>
      </c>
      <c r="E103" s="137">
        <v>0</v>
      </c>
    </row>
    <row r="104" spans="1:5" ht="31.5">
      <c r="A104" s="142" t="s">
        <v>684</v>
      </c>
      <c r="B104" s="143">
        <v>93</v>
      </c>
      <c r="C104" s="134" t="s">
        <v>547</v>
      </c>
      <c r="D104" s="134" t="s">
        <v>547</v>
      </c>
      <c r="E104" s="134" t="s">
        <v>547</v>
      </c>
    </row>
    <row r="105" spans="1:5" ht="15.75">
      <c r="A105" s="142" t="s">
        <v>685</v>
      </c>
      <c r="B105" s="143">
        <v>94</v>
      </c>
      <c r="C105" s="134" t="s">
        <v>547</v>
      </c>
      <c r="D105" s="134" t="s">
        <v>547</v>
      </c>
      <c r="E105" s="134" t="s">
        <v>547</v>
      </c>
    </row>
    <row r="106" spans="1:5" ht="47.25">
      <c r="A106" s="142" t="s">
        <v>686</v>
      </c>
      <c r="B106" s="143">
        <v>95</v>
      </c>
      <c r="C106" s="134" t="s">
        <v>547</v>
      </c>
      <c r="D106" s="134" t="s">
        <v>547</v>
      </c>
      <c r="E106" s="134" t="s">
        <v>547</v>
      </c>
    </row>
    <row r="107" spans="1:5" ht="15.75">
      <c r="A107" s="142" t="s">
        <v>687</v>
      </c>
      <c r="B107" s="143">
        <v>96</v>
      </c>
      <c r="C107" s="134" t="s">
        <v>547</v>
      </c>
      <c r="D107" s="134" t="s">
        <v>547</v>
      </c>
      <c r="E107" s="134" t="s">
        <v>547</v>
      </c>
    </row>
    <row r="108" spans="1:5" ht="31.5">
      <c r="A108" s="142" t="s">
        <v>688</v>
      </c>
      <c r="B108" s="143">
        <v>97</v>
      </c>
      <c r="C108" s="134" t="s">
        <v>547</v>
      </c>
      <c r="D108" s="134" t="s">
        <v>547</v>
      </c>
      <c r="E108" s="134" t="s">
        <v>547</v>
      </c>
    </row>
    <row r="109" spans="1:5" ht="15.75">
      <c r="A109" s="142" t="s">
        <v>689</v>
      </c>
      <c r="B109" s="143">
        <v>98</v>
      </c>
      <c r="C109" s="134" t="s">
        <v>547</v>
      </c>
      <c r="D109" s="134" t="s">
        <v>547</v>
      </c>
      <c r="E109" s="134" t="s">
        <v>547</v>
      </c>
    </row>
    <row r="110" spans="1:5" ht="31.5">
      <c r="A110" s="142" t="s">
        <v>690</v>
      </c>
      <c r="B110" s="143">
        <v>99</v>
      </c>
      <c r="C110" s="134" t="s">
        <v>547</v>
      </c>
      <c r="D110" s="134" t="s">
        <v>547</v>
      </c>
      <c r="E110" s="134" t="s">
        <v>547</v>
      </c>
    </row>
    <row r="111" spans="1:5" ht="31.5">
      <c r="A111" s="142" t="s">
        <v>691</v>
      </c>
      <c r="B111" s="143">
        <v>100</v>
      </c>
      <c r="C111" s="134" t="s">
        <v>547</v>
      </c>
      <c r="D111" s="134" t="s">
        <v>547</v>
      </c>
      <c r="E111" s="134" t="s">
        <v>547</v>
      </c>
    </row>
    <row r="112" spans="1:5" ht="15.75">
      <c r="A112" s="142" t="s">
        <v>692</v>
      </c>
      <c r="B112" s="143">
        <v>101</v>
      </c>
      <c r="C112" s="134" t="s">
        <v>547</v>
      </c>
      <c r="D112" s="134" t="s">
        <v>547</v>
      </c>
      <c r="E112" s="134" t="s">
        <v>547</v>
      </c>
    </row>
    <row r="113" spans="1:5" ht="15.75">
      <c r="A113" s="142" t="s">
        <v>693</v>
      </c>
      <c r="B113" s="143">
        <v>102</v>
      </c>
      <c r="C113" s="134" t="s">
        <v>547</v>
      </c>
      <c r="D113" s="134" t="s">
        <v>547</v>
      </c>
      <c r="E113" s="134" t="s">
        <v>547</v>
      </c>
    </row>
    <row r="114" spans="1:5" ht="31.5">
      <c r="A114" s="142" t="s">
        <v>694</v>
      </c>
      <c r="B114" s="143">
        <v>103</v>
      </c>
      <c r="C114" s="134" t="s">
        <v>547</v>
      </c>
      <c r="D114" s="134" t="s">
        <v>547</v>
      </c>
      <c r="E114" s="134" t="s">
        <v>547</v>
      </c>
    </row>
    <row r="115" spans="1:5" ht="15.75">
      <c r="A115" s="142" t="s">
        <v>695</v>
      </c>
      <c r="B115" s="143">
        <v>104</v>
      </c>
      <c r="C115" s="134" t="s">
        <v>547</v>
      </c>
      <c r="D115" s="134" t="s">
        <v>547</v>
      </c>
      <c r="E115" s="134" t="s">
        <v>547</v>
      </c>
    </row>
    <row r="116" spans="1:5" ht="15.75">
      <c r="A116" s="142" t="s">
        <v>696</v>
      </c>
      <c r="B116" s="143">
        <v>105</v>
      </c>
      <c r="C116" s="134" t="s">
        <v>547</v>
      </c>
      <c r="D116" s="134" t="s">
        <v>547</v>
      </c>
      <c r="E116" s="134" t="s">
        <v>547</v>
      </c>
    </row>
    <row r="117" spans="1:5" ht="15.75">
      <c r="A117" s="142" t="s">
        <v>697</v>
      </c>
      <c r="B117" s="143">
        <v>106</v>
      </c>
      <c r="C117" s="134" t="s">
        <v>547</v>
      </c>
      <c r="D117" s="134" t="s">
        <v>547</v>
      </c>
      <c r="E117" s="134" t="s">
        <v>547</v>
      </c>
    </row>
    <row r="118" spans="1:5" ht="31.5">
      <c r="A118" s="142" t="s">
        <v>698</v>
      </c>
      <c r="B118" s="143">
        <v>107</v>
      </c>
      <c r="C118" s="134" t="s">
        <v>547</v>
      </c>
      <c r="D118" s="134" t="s">
        <v>547</v>
      </c>
      <c r="E118" s="134" t="s">
        <v>547</v>
      </c>
    </row>
    <row r="119" spans="1:5" ht="15.75">
      <c r="A119" s="144" t="s">
        <v>699</v>
      </c>
      <c r="B119" s="145">
        <v>108</v>
      </c>
      <c r="C119" s="137">
        <v>0</v>
      </c>
      <c r="D119" s="137">
        <v>0</v>
      </c>
      <c r="E119" s="137">
        <v>0</v>
      </c>
    </row>
    <row r="120" spans="1:5" ht="15.75">
      <c r="A120" s="142" t="s">
        <v>700</v>
      </c>
      <c r="B120" s="143">
        <v>109</v>
      </c>
      <c r="C120" s="134" t="s">
        <v>547</v>
      </c>
      <c r="D120" s="134" t="s">
        <v>547</v>
      </c>
      <c r="E120" s="135">
        <v>0</v>
      </c>
    </row>
    <row r="121" spans="1:5" ht="15.75">
      <c r="A121" s="142" t="s">
        <v>701</v>
      </c>
      <c r="B121" s="143">
        <v>110</v>
      </c>
      <c r="C121" s="134" t="s">
        <v>547</v>
      </c>
      <c r="D121" s="134" t="s">
        <v>547</v>
      </c>
      <c r="E121" s="135">
        <v>0</v>
      </c>
    </row>
    <row r="122" spans="1:5" ht="15.75">
      <c r="A122" s="142" t="s">
        <v>702</v>
      </c>
      <c r="B122" s="143">
        <v>111</v>
      </c>
      <c r="C122" s="134" t="s">
        <v>547</v>
      </c>
      <c r="D122" s="134" t="s">
        <v>547</v>
      </c>
      <c r="E122" s="135">
        <v>0</v>
      </c>
    </row>
    <row r="123" spans="1:5" ht="15.75">
      <c r="A123" s="142" t="s">
        <v>703</v>
      </c>
      <c r="B123" s="143">
        <v>112</v>
      </c>
      <c r="C123" s="134" t="s">
        <v>547</v>
      </c>
      <c r="D123" s="134" t="s">
        <v>547</v>
      </c>
      <c r="E123" s="134" t="s">
        <v>547</v>
      </c>
    </row>
    <row r="124" spans="1:5" ht="15.75">
      <c r="A124" s="142" t="s">
        <v>704</v>
      </c>
      <c r="B124" s="143">
        <v>113</v>
      </c>
      <c r="C124" s="134" t="s">
        <v>547</v>
      </c>
      <c r="D124" s="134" t="s">
        <v>547</v>
      </c>
      <c r="E124" s="134" t="s">
        <v>547</v>
      </c>
    </row>
    <row r="125" spans="1:5" ht="15.75">
      <c r="A125" s="142" t="s">
        <v>705</v>
      </c>
      <c r="B125" s="143">
        <v>114</v>
      </c>
      <c r="C125" s="134" t="s">
        <v>547</v>
      </c>
      <c r="D125" s="134" t="s">
        <v>547</v>
      </c>
      <c r="E125" s="134" t="s">
        <v>547</v>
      </c>
    </row>
    <row r="126" spans="1:5" ht="31.5">
      <c r="A126" s="144" t="s">
        <v>706</v>
      </c>
      <c r="B126" s="145">
        <v>115</v>
      </c>
      <c r="C126" s="137">
        <v>0</v>
      </c>
      <c r="D126" s="137">
        <v>0</v>
      </c>
      <c r="E126" s="137">
        <v>0</v>
      </c>
    </row>
    <row r="127" spans="1:5" ht="15.75">
      <c r="A127" s="142" t="s">
        <v>707</v>
      </c>
      <c r="B127" s="143">
        <v>116</v>
      </c>
      <c r="C127" s="134" t="s">
        <v>547</v>
      </c>
      <c r="D127" s="134" t="s">
        <v>547</v>
      </c>
      <c r="E127" s="134" t="s">
        <v>547</v>
      </c>
    </row>
    <row r="128" spans="1:5" ht="15.75">
      <c r="A128" s="142" t="s">
        <v>708</v>
      </c>
      <c r="B128" s="143">
        <v>117</v>
      </c>
      <c r="C128" s="134" t="s">
        <v>547</v>
      </c>
      <c r="D128" s="134" t="s">
        <v>547</v>
      </c>
      <c r="E128" s="134" t="s">
        <v>547</v>
      </c>
    </row>
    <row r="129" spans="1:5" ht="31.5">
      <c r="A129" s="142" t="s">
        <v>709</v>
      </c>
      <c r="B129" s="143">
        <v>118</v>
      </c>
      <c r="C129" s="134" t="s">
        <v>547</v>
      </c>
      <c r="D129" s="134" t="s">
        <v>547</v>
      </c>
      <c r="E129" s="134" t="s">
        <v>547</v>
      </c>
    </row>
    <row r="130" spans="1:5" ht="15.75">
      <c r="A130" s="142" t="s">
        <v>710</v>
      </c>
      <c r="B130" s="143">
        <v>119</v>
      </c>
      <c r="C130" s="134" t="s">
        <v>547</v>
      </c>
      <c r="D130" s="134" t="s">
        <v>547</v>
      </c>
      <c r="E130" s="134" t="s">
        <v>547</v>
      </c>
    </row>
    <row r="131" spans="1:5" ht="31.5">
      <c r="A131" s="142" t="s">
        <v>711</v>
      </c>
      <c r="B131" s="143">
        <v>120</v>
      </c>
      <c r="C131" s="134" t="s">
        <v>547</v>
      </c>
      <c r="D131" s="134" t="s">
        <v>547</v>
      </c>
      <c r="E131" s="134" t="s">
        <v>547</v>
      </c>
    </row>
    <row r="132" spans="1:5" ht="15.75">
      <c r="A132" s="142" t="s">
        <v>712</v>
      </c>
      <c r="B132" s="143">
        <v>121</v>
      </c>
      <c r="C132" s="134" t="s">
        <v>547</v>
      </c>
      <c r="D132" s="134" t="s">
        <v>547</v>
      </c>
      <c r="E132" s="134" t="s">
        <v>547</v>
      </c>
    </row>
    <row r="133" spans="1:5" ht="47.25">
      <c r="A133" s="142" t="s">
        <v>713</v>
      </c>
      <c r="B133" s="143">
        <v>122</v>
      </c>
      <c r="C133" s="134" t="s">
        <v>547</v>
      </c>
      <c r="D133" s="134" t="s">
        <v>547</v>
      </c>
      <c r="E133" s="135">
        <v>0</v>
      </c>
    </row>
    <row r="134" spans="1:5" ht="31.5">
      <c r="A134" s="142" t="s">
        <v>714</v>
      </c>
      <c r="B134" s="143">
        <v>123</v>
      </c>
      <c r="C134" s="134" t="s">
        <v>547</v>
      </c>
      <c r="D134" s="134" t="s">
        <v>547</v>
      </c>
      <c r="E134" s="135">
        <v>0</v>
      </c>
    </row>
    <row r="135" spans="1:5" ht="15.75">
      <c r="A135" s="142" t="s">
        <v>715</v>
      </c>
      <c r="B135" s="143">
        <v>124</v>
      </c>
      <c r="C135" s="134" t="s">
        <v>547</v>
      </c>
      <c r="D135" s="134" t="s">
        <v>547</v>
      </c>
      <c r="E135" s="134" t="s">
        <v>547</v>
      </c>
    </row>
    <row r="136" spans="1:5" ht="15.75">
      <c r="A136" s="142" t="s">
        <v>716</v>
      </c>
      <c r="B136" s="143">
        <v>125</v>
      </c>
      <c r="C136" s="134" t="s">
        <v>547</v>
      </c>
      <c r="D136" s="134" t="s">
        <v>547</v>
      </c>
      <c r="E136" s="134" t="s">
        <v>547</v>
      </c>
    </row>
    <row r="137" spans="1:5" ht="47.25">
      <c r="A137" s="142" t="s">
        <v>717</v>
      </c>
      <c r="B137" s="143">
        <v>126</v>
      </c>
      <c r="C137" s="134" t="s">
        <v>547</v>
      </c>
      <c r="D137" s="134" t="s">
        <v>547</v>
      </c>
      <c r="E137" s="134" t="s">
        <v>547</v>
      </c>
    </row>
    <row r="138" spans="1:5" ht="47.25">
      <c r="A138" s="142" t="s">
        <v>718</v>
      </c>
      <c r="B138" s="143">
        <v>127</v>
      </c>
      <c r="C138" s="134" t="s">
        <v>547</v>
      </c>
      <c r="D138" s="134" t="s">
        <v>547</v>
      </c>
      <c r="E138" s="134" t="s">
        <v>547</v>
      </c>
    </row>
    <row r="139" spans="1:5" ht="47.25">
      <c r="A139" s="142" t="s">
        <v>719</v>
      </c>
      <c r="B139" s="143">
        <v>128</v>
      </c>
      <c r="C139" s="134" t="s">
        <v>547</v>
      </c>
      <c r="D139" s="134" t="s">
        <v>547</v>
      </c>
      <c r="E139" s="134" t="s">
        <v>547</v>
      </c>
    </row>
    <row r="140" spans="1:5" ht="47.25">
      <c r="A140" s="142" t="s">
        <v>720</v>
      </c>
      <c r="B140" s="143">
        <v>129</v>
      </c>
      <c r="C140" s="134" t="s">
        <v>547</v>
      </c>
      <c r="D140" s="134" t="s">
        <v>547</v>
      </c>
      <c r="E140" s="134"/>
    </row>
    <row r="141" spans="1:5" ht="47.25">
      <c r="A141" s="142" t="s">
        <v>721</v>
      </c>
      <c r="B141" s="143">
        <v>130</v>
      </c>
      <c r="C141" s="134" t="s">
        <v>547</v>
      </c>
      <c r="D141" s="134" t="s">
        <v>547</v>
      </c>
      <c r="E141" s="134" t="s">
        <v>547</v>
      </c>
    </row>
    <row r="142" spans="1:5" ht="15.75">
      <c r="A142" s="142" t="s">
        <v>722</v>
      </c>
      <c r="B142" s="143">
        <v>131</v>
      </c>
      <c r="C142" s="134" t="s">
        <v>547</v>
      </c>
      <c r="D142" s="134" t="s">
        <v>547</v>
      </c>
      <c r="E142" s="134" t="s">
        <v>547</v>
      </c>
    </row>
    <row r="143" spans="1:5" ht="15.75">
      <c r="A143" s="142" t="s">
        <v>723</v>
      </c>
      <c r="B143" s="143">
        <v>132</v>
      </c>
      <c r="C143" s="134" t="s">
        <v>547</v>
      </c>
      <c r="D143" s="134" t="s">
        <v>547</v>
      </c>
      <c r="E143" s="134" t="s">
        <v>547</v>
      </c>
    </row>
    <row r="144" spans="1:5" ht="15.75">
      <c r="A144" s="142" t="s">
        <v>724</v>
      </c>
      <c r="B144" s="143">
        <v>133</v>
      </c>
      <c r="C144" s="134" t="s">
        <v>547</v>
      </c>
      <c r="D144" s="134" t="s">
        <v>547</v>
      </c>
      <c r="E144" s="134" t="s">
        <v>547</v>
      </c>
    </row>
    <row r="145" spans="1:5" ht="15.75">
      <c r="A145" s="142" t="s">
        <v>725</v>
      </c>
      <c r="B145" s="143">
        <v>134</v>
      </c>
      <c r="C145" s="134" t="s">
        <v>547</v>
      </c>
      <c r="D145" s="134" t="s">
        <v>547</v>
      </c>
      <c r="E145" s="134" t="s">
        <v>547</v>
      </c>
    </row>
    <row r="146" spans="1:5" ht="15.75">
      <c r="A146" s="142" t="s">
        <v>726</v>
      </c>
      <c r="B146" s="143">
        <v>135</v>
      </c>
      <c r="C146" s="134" t="s">
        <v>547</v>
      </c>
      <c r="D146" s="134" t="s">
        <v>547</v>
      </c>
      <c r="E146" s="134" t="s">
        <v>547</v>
      </c>
    </row>
    <row r="147" spans="1:5" ht="78.75">
      <c r="A147" s="142" t="s">
        <v>727</v>
      </c>
      <c r="B147" s="143">
        <v>136</v>
      </c>
      <c r="C147" s="134" t="s">
        <v>547</v>
      </c>
      <c r="D147" s="134" t="s">
        <v>547</v>
      </c>
      <c r="E147" s="134" t="s">
        <v>547</v>
      </c>
    </row>
    <row r="148" spans="1:5" ht="15.75">
      <c r="A148" s="142" t="s">
        <v>728</v>
      </c>
      <c r="B148" s="143">
        <v>137</v>
      </c>
      <c r="C148" s="134" t="s">
        <v>547</v>
      </c>
      <c r="D148" s="134" t="s">
        <v>547</v>
      </c>
      <c r="E148" s="134" t="s">
        <v>547</v>
      </c>
    </row>
    <row r="149" spans="1:5" ht="15.75">
      <c r="A149" s="142" t="s">
        <v>729</v>
      </c>
      <c r="B149" s="143">
        <v>138</v>
      </c>
      <c r="C149" s="134" t="s">
        <v>547</v>
      </c>
      <c r="D149" s="134" t="s">
        <v>547</v>
      </c>
      <c r="E149" s="134" t="s">
        <v>547</v>
      </c>
    </row>
    <row r="150" spans="1:5" ht="15.75">
      <c r="A150" s="142" t="s">
        <v>730</v>
      </c>
      <c r="B150" s="143">
        <v>139</v>
      </c>
      <c r="C150" s="134" t="s">
        <v>547</v>
      </c>
      <c r="D150" s="134" t="s">
        <v>547</v>
      </c>
      <c r="E150" s="134" t="s">
        <v>547</v>
      </c>
    </row>
    <row r="151" spans="1:5" ht="15.75">
      <c r="A151" s="142" t="s">
        <v>731</v>
      </c>
      <c r="B151" s="143">
        <v>140</v>
      </c>
      <c r="C151" s="134" t="s">
        <v>547</v>
      </c>
      <c r="D151" s="134" t="s">
        <v>547</v>
      </c>
      <c r="E151" s="134" t="s">
        <v>547</v>
      </c>
    </row>
    <row r="152" spans="1:5" ht="31.5">
      <c r="A152" s="142" t="s">
        <v>732</v>
      </c>
      <c r="B152" s="143">
        <v>141</v>
      </c>
      <c r="C152" s="134" t="s">
        <v>547</v>
      </c>
      <c r="D152" s="134" t="s">
        <v>547</v>
      </c>
      <c r="E152" s="134" t="s">
        <v>547</v>
      </c>
    </row>
    <row r="153" spans="1:5" ht="15.75">
      <c r="A153" s="144" t="s">
        <v>733</v>
      </c>
      <c r="B153" s="145">
        <v>142</v>
      </c>
      <c r="C153" s="137">
        <v>0</v>
      </c>
      <c r="D153" s="137">
        <v>0</v>
      </c>
      <c r="E153" s="137">
        <v>0</v>
      </c>
    </row>
    <row r="154" spans="1:5" ht="31.5">
      <c r="A154" s="142" t="s">
        <v>734</v>
      </c>
      <c r="B154" s="143">
        <v>143</v>
      </c>
      <c r="C154" s="134" t="s">
        <v>547</v>
      </c>
      <c r="D154" s="134" t="s">
        <v>547</v>
      </c>
      <c r="E154" s="134" t="s">
        <v>547</v>
      </c>
    </row>
    <row r="155" spans="1:5" ht="31.5">
      <c r="A155" s="142" t="s">
        <v>735</v>
      </c>
      <c r="B155" s="143">
        <v>144</v>
      </c>
      <c r="C155" s="134" t="s">
        <v>547</v>
      </c>
      <c r="D155" s="134" t="s">
        <v>547</v>
      </c>
      <c r="E155" s="135">
        <v>0</v>
      </c>
    </row>
    <row r="156" spans="1:5" ht="15.75">
      <c r="A156" s="142" t="s">
        <v>736</v>
      </c>
      <c r="B156" s="143">
        <v>145</v>
      </c>
      <c r="C156" s="134" t="s">
        <v>547</v>
      </c>
      <c r="D156" s="134" t="s">
        <v>547</v>
      </c>
      <c r="E156" s="134" t="s">
        <v>547</v>
      </c>
    </row>
    <row r="157" spans="1:5" ht="15.75">
      <c r="A157" s="142" t="s">
        <v>737</v>
      </c>
      <c r="B157" s="143">
        <v>146</v>
      </c>
      <c r="C157" s="134" t="s">
        <v>547</v>
      </c>
      <c r="D157" s="134" t="s">
        <v>547</v>
      </c>
      <c r="E157" s="134" t="s">
        <v>547</v>
      </c>
    </row>
    <row r="158" spans="1:5" ht="31.5">
      <c r="A158" s="144" t="s">
        <v>738</v>
      </c>
      <c r="B158" s="145">
        <v>147</v>
      </c>
      <c r="C158" s="137">
        <v>0</v>
      </c>
      <c r="D158" s="137">
        <v>0</v>
      </c>
      <c r="E158" s="137">
        <v>0</v>
      </c>
    </row>
    <row r="159" spans="1:5" ht="15.75">
      <c r="A159" s="142" t="s">
        <v>739</v>
      </c>
      <c r="B159" s="143">
        <v>148</v>
      </c>
      <c r="C159" s="134" t="s">
        <v>547</v>
      </c>
      <c r="D159" s="134" t="s">
        <v>547</v>
      </c>
      <c r="E159" s="134" t="s">
        <v>547</v>
      </c>
    </row>
    <row r="160" spans="1:5" ht="47.25">
      <c r="A160" s="142" t="s">
        <v>740</v>
      </c>
      <c r="B160" s="143">
        <v>149</v>
      </c>
      <c r="C160" s="134" t="s">
        <v>547</v>
      </c>
      <c r="D160" s="134" t="s">
        <v>547</v>
      </c>
      <c r="E160" s="134" t="s">
        <v>547</v>
      </c>
    </row>
    <row r="161" spans="1:5" ht="15.75">
      <c r="A161" s="142" t="s">
        <v>741</v>
      </c>
      <c r="B161" s="143">
        <v>150</v>
      </c>
      <c r="C161" s="134" t="s">
        <v>547</v>
      </c>
      <c r="D161" s="134" t="s">
        <v>547</v>
      </c>
      <c r="E161" s="134" t="s">
        <v>547</v>
      </c>
    </row>
    <row r="162" spans="1:5" ht="15.75">
      <c r="A162" s="142" t="s">
        <v>742</v>
      </c>
      <c r="B162" s="143">
        <v>151</v>
      </c>
      <c r="C162" s="134" t="s">
        <v>547</v>
      </c>
      <c r="D162" s="134" t="s">
        <v>547</v>
      </c>
      <c r="E162" s="134" t="s">
        <v>547</v>
      </c>
    </row>
    <row r="163" spans="1:5" ht="15.75">
      <c r="A163" s="142" t="s">
        <v>743</v>
      </c>
      <c r="B163" s="143">
        <v>152</v>
      </c>
      <c r="C163" s="134" t="s">
        <v>547</v>
      </c>
      <c r="D163" s="134" t="s">
        <v>547</v>
      </c>
      <c r="E163" s="134" t="s">
        <v>547</v>
      </c>
    </row>
    <row r="164" spans="1:5" ht="15.75">
      <c r="A164" s="142" t="s">
        <v>744</v>
      </c>
      <c r="B164" s="143">
        <v>153</v>
      </c>
      <c r="C164" s="134" t="s">
        <v>547</v>
      </c>
      <c r="D164" s="134" t="s">
        <v>547</v>
      </c>
      <c r="E164" s="134" t="s">
        <v>547</v>
      </c>
    </row>
    <row r="165" spans="1:5" ht="31.5">
      <c r="A165" s="142" t="s">
        <v>745</v>
      </c>
      <c r="B165" s="143">
        <v>154</v>
      </c>
      <c r="C165" s="134" t="s">
        <v>547</v>
      </c>
      <c r="D165" s="134" t="s">
        <v>547</v>
      </c>
      <c r="E165" s="135">
        <v>0</v>
      </c>
    </row>
    <row r="166" spans="1:5" ht="15.75">
      <c r="A166" s="142" t="s">
        <v>746</v>
      </c>
      <c r="B166" s="143">
        <v>155</v>
      </c>
      <c r="C166" s="134" t="s">
        <v>547</v>
      </c>
      <c r="D166" s="134" t="s">
        <v>547</v>
      </c>
      <c r="E166" s="135">
        <v>0</v>
      </c>
    </row>
    <row r="167" spans="1:5" ht="15.75">
      <c r="A167" s="142" t="s">
        <v>747</v>
      </c>
      <c r="B167" s="143">
        <v>156</v>
      </c>
      <c r="C167" s="134" t="s">
        <v>547</v>
      </c>
      <c r="D167" s="134" t="s">
        <v>547</v>
      </c>
      <c r="E167" s="134" t="s">
        <v>547</v>
      </c>
    </row>
    <row r="168" spans="1:5" ht="15.75">
      <c r="A168" s="142" t="s">
        <v>748</v>
      </c>
      <c r="B168" s="143">
        <v>157</v>
      </c>
      <c r="C168" s="134" t="s">
        <v>547</v>
      </c>
      <c r="D168" s="134" t="s">
        <v>547</v>
      </c>
      <c r="E168" s="134" t="s">
        <v>547</v>
      </c>
    </row>
    <row r="169" spans="1:5" ht="15.75">
      <c r="A169" s="142" t="s">
        <v>749</v>
      </c>
      <c r="B169" s="143">
        <v>158</v>
      </c>
      <c r="C169" s="134" t="s">
        <v>547</v>
      </c>
      <c r="D169" s="134" t="s">
        <v>547</v>
      </c>
      <c r="E169" s="134" t="s">
        <v>547</v>
      </c>
    </row>
    <row r="170" spans="1:5" ht="15.75">
      <c r="A170" s="142" t="s">
        <v>750</v>
      </c>
      <c r="B170" s="143">
        <v>159</v>
      </c>
      <c r="C170" s="134" t="s">
        <v>547</v>
      </c>
      <c r="D170" s="134" t="s">
        <v>547</v>
      </c>
      <c r="E170" s="134" t="s">
        <v>547</v>
      </c>
    </row>
    <row r="171" spans="1:5" ht="15.75">
      <c r="A171" s="142" t="s">
        <v>751</v>
      </c>
      <c r="B171" s="143">
        <v>160</v>
      </c>
      <c r="C171" s="134" t="s">
        <v>547</v>
      </c>
      <c r="D171" s="134" t="s">
        <v>547</v>
      </c>
      <c r="E171" s="134" t="s">
        <v>547</v>
      </c>
    </row>
    <row r="172" spans="1:5" ht="15.75">
      <c r="A172" s="142" t="s">
        <v>752</v>
      </c>
      <c r="B172" s="143">
        <v>161</v>
      </c>
      <c r="C172" s="134" t="s">
        <v>547</v>
      </c>
      <c r="D172" s="134" t="s">
        <v>547</v>
      </c>
      <c r="E172" s="134" t="s">
        <v>547</v>
      </c>
    </row>
    <row r="173" spans="1:5" ht="63">
      <c r="A173" s="142" t="s">
        <v>753</v>
      </c>
      <c r="B173" s="143">
        <v>162</v>
      </c>
      <c r="C173" s="134" t="s">
        <v>547</v>
      </c>
      <c r="D173" s="134" t="s">
        <v>547</v>
      </c>
      <c r="E173" s="135">
        <v>0</v>
      </c>
    </row>
    <row r="174" spans="1:5" ht="31.5">
      <c r="A174" s="142" t="s">
        <v>754</v>
      </c>
      <c r="B174" s="143">
        <v>163</v>
      </c>
      <c r="C174" s="134" t="s">
        <v>547</v>
      </c>
      <c r="D174" s="134" t="s">
        <v>547</v>
      </c>
      <c r="E174" s="135">
        <v>0</v>
      </c>
    </row>
    <row r="175" spans="1:5" ht="31.5">
      <c r="A175" s="144" t="s">
        <v>755</v>
      </c>
      <c r="B175" s="145">
        <v>164</v>
      </c>
      <c r="C175" s="137">
        <v>0</v>
      </c>
      <c r="D175" s="137">
        <v>0</v>
      </c>
      <c r="E175" s="137">
        <v>0</v>
      </c>
    </row>
    <row r="176" spans="1:5" ht="15.75">
      <c r="A176" s="142" t="s">
        <v>756</v>
      </c>
      <c r="B176" s="143">
        <v>165</v>
      </c>
      <c r="C176" s="135">
        <v>0</v>
      </c>
      <c r="D176" s="135">
        <v>0</v>
      </c>
      <c r="E176" s="135">
        <v>0</v>
      </c>
    </row>
    <row r="177" spans="1:5" ht="15.75">
      <c r="A177" s="142" t="s">
        <v>757</v>
      </c>
      <c r="B177" s="143">
        <v>166</v>
      </c>
      <c r="C177" s="134" t="s">
        <v>547</v>
      </c>
      <c r="D177" s="134" t="s">
        <v>547</v>
      </c>
      <c r="E177" s="134" t="s">
        <v>547</v>
      </c>
    </row>
    <row r="178" spans="1:5" ht="15.75">
      <c r="A178" s="142" t="s">
        <v>758</v>
      </c>
      <c r="B178" s="143">
        <v>167</v>
      </c>
      <c r="C178" s="134" t="s">
        <v>547</v>
      </c>
      <c r="D178" s="134" t="s">
        <v>547</v>
      </c>
      <c r="E178" s="134" t="s">
        <v>547</v>
      </c>
    </row>
    <row r="179" spans="1:5" ht="15.75">
      <c r="A179" s="142" t="s">
        <v>759</v>
      </c>
      <c r="B179" s="143">
        <v>168</v>
      </c>
      <c r="C179" s="134" t="s">
        <v>547</v>
      </c>
      <c r="D179" s="134" t="s">
        <v>547</v>
      </c>
      <c r="E179" s="135">
        <v>0</v>
      </c>
    </row>
    <row r="180" spans="1:5" ht="15.75">
      <c r="A180" s="142" t="s">
        <v>760</v>
      </c>
      <c r="B180" s="143">
        <v>169</v>
      </c>
      <c r="C180" s="134" t="s">
        <v>547</v>
      </c>
      <c r="D180" s="134" t="s">
        <v>547</v>
      </c>
      <c r="E180" s="135">
        <v>0</v>
      </c>
    </row>
    <row r="181" spans="1:5" ht="15.75">
      <c r="A181" s="142" t="s">
        <v>761</v>
      </c>
      <c r="B181" s="143">
        <v>170</v>
      </c>
      <c r="C181" s="134" t="s">
        <v>547</v>
      </c>
      <c r="D181" s="134" t="s">
        <v>547</v>
      </c>
      <c r="E181" s="135">
        <v>0</v>
      </c>
    </row>
    <row r="182" spans="1:5" ht="47.25">
      <c r="A182" s="142" t="s">
        <v>762</v>
      </c>
      <c r="B182" s="143">
        <v>171</v>
      </c>
      <c r="C182" s="134" t="s">
        <v>547</v>
      </c>
      <c r="D182" s="134" t="s">
        <v>547</v>
      </c>
      <c r="E182" s="134" t="s">
        <v>547</v>
      </c>
    </row>
    <row r="183" spans="1:5" ht="15.75">
      <c r="A183" s="142" t="s">
        <v>763</v>
      </c>
      <c r="B183" s="143">
        <v>172</v>
      </c>
      <c r="C183" s="134" t="s">
        <v>547</v>
      </c>
      <c r="D183" s="134" t="s">
        <v>547</v>
      </c>
      <c r="E183" s="135">
        <v>0</v>
      </c>
    </row>
    <row r="184" spans="1:5" ht="15.75">
      <c r="A184" s="142" t="s">
        <v>764</v>
      </c>
      <c r="B184" s="143">
        <v>173</v>
      </c>
      <c r="C184" s="134" t="s">
        <v>547</v>
      </c>
      <c r="D184" s="134" t="s">
        <v>547</v>
      </c>
      <c r="E184" s="135">
        <v>0</v>
      </c>
    </row>
    <row r="185" spans="1:5" ht="15.75">
      <c r="A185" s="142" t="s">
        <v>765</v>
      </c>
      <c r="B185" s="143">
        <v>174</v>
      </c>
      <c r="C185" s="134" t="s">
        <v>547</v>
      </c>
      <c r="D185" s="134" t="s">
        <v>547</v>
      </c>
      <c r="E185" s="135">
        <v>0</v>
      </c>
    </row>
    <row r="186" spans="1:5" ht="15.75">
      <c r="A186" s="142" t="s">
        <v>766</v>
      </c>
      <c r="B186" s="143">
        <v>175</v>
      </c>
      <c r="C186" s="134" t="s">
        <v>547</v>
      </c>
      <c r="D186" s="134" t="s">
        <v>547</v>
      </c>
      <c r="E186" s="135">
        <v>0</v>
      </c>
    </row>
    <row r="187" spans="1:5" ht="63">
      <c r="A187" s="142" t="s">
        <v>767</v>
      </c>
      <c r="B187" s="143">
        <v>176</v>
      </c>
      <c r="C187" s="134" t="s">
        <v>547</v>
      </c>
      <c r="D187" s="134" t="s">
        <v>547</v>
      </c>
      <c r="E187" s="135">
        <v>0</v>
      </c>
    </row>
    <row r="188" spans="1:5" ht="15.75">
      <c r="A188" s="142" t="s">
        <v>768</v>
      </c>
      <c r="B188" s="143">
        <v>177</v>
      </c>
      <c r="C188" s="134" t="s">
        <v>547</v>
      </c>
      <c r="D188" s="134" t="s">
        <v>547</v>
      </c>
      <c r="E188" s="135">
        <v>0</v>
      </c>
    </row>
    <row r="189" spans="1:5" ht="15.75">
      <c r="A189" s="142" t="s">
        <v>769</v>
      </c>
      <c r="B189" s="143">
        <v>178</v>
      </c>
      <c r="C189" s="134" t="s">
        <v>547</v>
      </c>
      <c r="D189" s="134" t="s">
        <v>547</v>
      </c>
      <c r="E189" s="135">
        <v>0</v>
      </c>
    </row>
    <row r="190" spans="1:5" ht="15.75">
      <c r="A190" s="142" t="s">
        <v>770</v>
      </c>
      <c r="B190" s="143">
        <v>179</v>
      </c>
      <c r="C190" s="134" t="s">
        <v>547</v>
      </c>
      <c r="D190" s="134" t="s">
        <v>547</v>
      </c>
      <c r="E190" s="135">
        <v>0</v>
      </c>
    </row>
    <row r="191" spans="1:5" ht="15.75">
      <c r="A191" s="142" t="s">
        <v>771</v>
      </c>
      <c r="B191" s="143">
        <v>180</v>
      </c>
      <c r="C191" s="134" t="s">
        <v>547</v>
      </c>
      <c r="D191" s="134" t="s">
        <v>547</v>
      </c>
      <c r="E191" s="135">
        <v>0</v>
      </c>
    </row>
    <row r="192" spans="1:5" ht="31.5">
      <c r="A192" s="142" t="s">
        <v>772</v>
      </c>
      <c r="B192" s="143">
        <v>181</v>
      </c>
      <c r="C192" s="134" t="s">
        <v>547</v>
      </c>
      <c r="D192" s="134" t="s">
        <v>547</v>
      </c>
      <c r="E192" s="135">
        <v>0</v>
      </c>
    </row>
    <row r="193" spans="1:5" ht="15.75">
      <c r="A193" s="142" t="s">
        <v>773</v>
      </c>
      <c r="B193" s="143">
        <v>182</v>
      </c>
      <c r="C193" s="134" t="s">
        <v>547</v>
      </c>
      <c r="D193" s="134" t="s">
        <v>547</v>
      </c>
      <c r="E193" s="135">
        <v>0</v>
      </c>
    </row>
    <row r="194" spans="1:5" ht="15.75">
      <c r="A194" s="142" t="s">
        <v>774</v>
      </c>
      <c r="B194" s="143">
        <v>183</v>
      </c>
      <c r="C194" s="134" t="s">
        <v>547</v>
      </c>
      <c r="D194" s="134" t="s">
        <v>547</v>
      </c>
      <c r="E194" s="135">
        <v>0</v>
      </c>
    </row>
    <row r="195" spans="1:5" ht="31.5">
      <c r="A195" s="144" t="s">
        <v>775</v>
      </c>
      <c r="B195" s="145">
        <v>184</v>
      </c>
      <c r="C195" s="137">
        <v>0</v>
      </c>
      <c r="D195" s="137">
        <v>0</v>
      </c>
      <c r="E195" s="137">
        <v>0</v>
      </c>
    </row>
    <row r="196" spans="1:5" ht="15.75">
      <c r="A196" s="142" t="s">
        <v>776</v>
      </c>
      <c r="B196" s="143">
        <v>185</v>
      </c>
      <c r="C196" s="135">
        <v>0</v>
      </c>
      <c r="D196" s="135">
        <v>0</v>
      </c>
      <c r="E196" s="135">
        <v>0</v>
      </c>
    </row>
    <row r="197" spans="1:5" ht="15.75">
      <c r="A197" s="142" t="s">
        <v>777</v>
      </c>
      <c r="B197" s="143">
        <v>186</v>
      </c>
      <c r="C197" s="135">
        <v>9000000</v>
      </c>
      <c r="D197" s="135">
        <v>10191798</v>
      </c>
      <c r="E197" s="135">
        <v>12571346</v>
      </c>
    </row>
    <row r="198" spans="1:5" ht="31.5">
      <c r="A198" s="142" t="s">
        <v>778</v>
      </c>
      <c r="B198" s="143">
        <v>187</v>
      </c>
      <c r="C198" s="134" t="s">
        <v>547</v>
      </c>
      <c r="D198" s="134" t="s">
        <v>547</v>
      </c>
      <c r="E198" s="135">
        <v>295276</v>
      </c>
    </row>
    <row r="199" spans="1:5" ht="31.5">
      <c r="A199" s="142" t="s">
        <v>779</v>
      </c>
      <c r="B199" s="143">
        <v>188</v>
      </c>
      <c r="C199" s="134" t="s">
        <v>547</v>
      </c>
      <c r="D199" s="134" t="s">
        <v>547</v>
      </c>
      <c r="E199" s="134" t="s">
        <v>547</v>
      </c>
    </row>
    <row r="200" spans="1:5" ht="31.5">
      <c r="A200" s="142" t="s">
        <v>780</v>
      </c>
      <c r="B200" s="143">
        <v>189</v>
      </c>
      <c r="C200" s="135">
        <v>0</v>
      </c>
      <c r="D200" s="135">
        <v>0</v>
      </c>
      <c r="E200" s="135">
        <v>19320</v>
      </c>
    </row>
    <row r="201" spans="1:5" ht="15.75">
      <c r="A201" s="142" t="s">
        <v>781</v>
      </c>
      <c r="B201" s="143">
        <v>190</v>
      </c>
      <c r="C201" s="134" t="s">
        <v>547</v>
      </c>
      <c r="D201" s="134" t="s">
        <v>547</v>
      </c>
      <c r="E201" s="135">
        <v>0</v>
      </c>
    </row>
    <row r="202" spans="1:5" ht="15.75">
      <c r="A202" s="142" t="s">
        <v>782</v>
      </c>
      <c r="B202" s="143">
        <v>191</v>
      </c>
      <c r="C202" s="135">
        <v>0</v>
      </c>
      <c r="D202" s="135">
        <v>0</v>
      </c>
      <c r="E202" s="135">
        <v>0</v>
      </c>
    </row>
    <row r="203" spans="1:5" ht="31.5">
      <c r="A203" s="142" t="s">
        <v>783</v>
      </c>
      <c r="B203" s="143">
        <v>192</v>
      </c>
      <c r="C203" s="134" t="s">
        <v>547</v>
      </c>
      <c r="D203" s="134" t="s">
        <v>547</v>
      </c>
      <c r="E203" s="135">
        <v>0</v>
      </c>
    </row>
    <row r="204" spans="1:5" ht="31.5">
      <c r="A204" s="142" t="s">
        <v>784</v>
      </c>
      <c r="B204" s="143">
        <v>193</v>
      </c>
      <c r="C204" s="134" t="s">
        <v>547</v>
      </c>
      <c r="D204" s="134" t="s">
        <v>547</v>
      </c>
      <c r="E204" s="135">
        <v>0</v>
      </c>
    </row>
    <row r="205" spans="1:5" ht="31.5">
      <c r="A205" s="142" t="s">
        <v>785</v>
      </c>
      <c r="B205" s="143">
        <v>194</v>
      </c>
      <c r="C205" s="134" t="s">
        <v>547</v>
      </c>
      <c r="D205" s="134" t="s">
        <v>547</v>
      </c>
      <c r="E205" s="135">
        <v>0</v>
      </c>
    </row>
    <row r="206" spans="1:5" ht="31.5">
      <c r="A206" s="142" t="s">
        <v>786</v>
      </c>
      <c r="B206" s="143">
        <v>195</v>
      </c>
      <c r="C206" s="134" t="s">
        <v>547</v>
      </c>
      <c r="D206" s="134" t="s">
        <v>547</v>
      </c>
      <c r="E206" s="135">
        <v>0</v>
      </c>
    </row>
    <row r="207" spans="1:5" ht="31.5">
      <c r="A207" s="142" t="s">
        <v>787</v>
      </c>
      <c r="B207" s="143">
        <v>196</v>
      </c>
      <c r="C207" s="134" t="s">
        <v>547</v>
      </c>
      <c r="D207" s="134" t="s">
        <v>547</v>
      </c>
      <c r="E207" s="135">
        <v>0</v>
      </c>
    </row>
    <row r="208" spans="1:5" ht="31.5">
      <c r="A208" s="142" t="s">
        <v>788</v>
      </c>
      <c r="B208" s="143">
        <v>197</v>
      </c>
      <c r="C208" s="134" t="s">
        <v>547</v>
      </c>
      <c r="D208" s="134" t="s">
        <v>547</v>
      </c>
      <c r="E208" s="135">
        <v>0</v>
      </c>
    </row>
    <row r="209" spans="1:5" ht="15.75">
      <c r="A209" s="142" t="s">
        <v>789</v>
      </c>
      <c r="B209" s="143">
        <v>198</v>
      </c>
      <c r="C209" s="135">
        <v>0</v>
      </c>
      <c r="D209" s="135">
        <v>0</v>
      </c>
      <c r="E209" s="135">
        <v>1725</v>
      </c>
    </row>
    <row r="210" spans="1:5" ht="15.75">
      <c r="A210" s="142" t="s">
        <v>790</v>
      </c>
      <c r="B210" s="143">
        <v>199</v>
      </c>
      <c r="C210" s="135">
        <v>2430000</v>
      </c>
      <c r="D210" s="135">
        <v>2430000</v>
      </c>
      <c r="E210" s="135">
        <v>3399952</v>
      </c>
    </row>
    <row r="211" spans="1:5" ht="15.75">
      <c r="A211" s="142" t="s">
        <v>791</v>
      </c>
      <c r="B211" s="143">
        <v>200</v>
      </c>
      <c r="C211" s="135">
        <v>0</v>
      </c>
      <c r="D211" s="135">
        <v>0</v>
      </c>
      <c r="E211" s="135">
        <v>0</v>
      </c>
    </row>
    <row r="212" spans="1:5" ht="31.5">
      <c r="A212" s="142" t="s">
        <v>792</v>
      </c>
      <c r="B212" s="143">
        <v>201</v>
      </c>
      <c r="C212" s="135">
        <v>0</v>
      </c>
      <c r="D212" s="135">
        <v>0</v>
      </c>
      <c r="E212" s="135">
        <v>0</v>
      </c>
    </row>
    <row r="213" spans="1:5" ht="15.75">
      <c r="A213" s="142" t="s">
        <v>793</v>
      </c>
      <c r="B213" s="143">
        <v>202</v>
      </c>
      <c r="C213" s="134" t="s">
        <v>547</v>
      </c>
      <c r="D213" s="134" t="s">
        <v>547</v>
      </c>
      <c r="E213" s="135">
        <v>0</v>
      </c>
    </row>
    <row r="214" spans="1:5" ht="15.75">
      <c r="A214" s="142" t="s">
        <v>794</v>
      </c>
      <c r="B214" s="143">
        <v>203</v>
      </c>
      <c r="C214" s="134" t="s">
        <v>547</v>
      </c>
      <c r="D214" s="134" t="s">
        <v>547</v>
      </c>
      <c r="E214" s="135">
        <v>0</v>
      </c>
    </row>
    <row r="215" spans="1:5" ht="31.5">
      <c r="A215" s="142" t="s">
        <v>795</v>
      </c>
      <c r="B215" s="143">
        <v>204</v>
      </c>
      <c r="C215" s="135">
        <v>150</v>
      </c>
      <c r="D215" s="135">
        <v>150</v>
      </c>
      <c r="E215" s="135">
        <v>94</v>
      </c>
    </row>
    <row r="216" spans="1:5" ht="15.75">
      <c r="A216" s="142" t="s">
        <v>796</v>
      </c>
      <c r="B216" s="143">
        <v>205</v>
      </c>
      <c r="C216" s="134" t="s">
        <v>547</v>
      </c>
      <c r="D216" s="134" t="s">
        <v>547</v>
      </c>
      <c r="E216" s="135">
        <v>0</v>
      </c>
    </row>
    <row r="217" spans="1:5" ht="15.75">
      <c r="A217" s="142" t="s">
        <v>797</v>
      </c>
      <c r="B217" s="143">
        <v>206</v>
      </c>
      <c r="C217" s="134" t="s">
        <v>547</v>
      </c>
      <c r="D217" s="134" t="s">
        <v>547</v>
      </c>
      <c r="E217" s="135">
        <v>0</v>
      </c>
    </row>
    <row r="218" spans="1:5" ht="31.5">
      <c r="A218" s="144" t="s">
        <v>798</v>
      </c>
      <c r="B218" s="145">
        <v>207</v>
      </c>
      <c r="C218" s="137">
        <v>150</v>
      </c>
      <c r="D218" s="137">
        <v>150</v>
      </c>
      <c r="E218" s="137">
        <v>94</v>
      </c>
    </row>
    <row r="219" spans="1:5" ht="31.5">
      <c r="A219" s="142" t="s">
        <v>799</v>
      </c>
      <c r="B219" s="143">
        <v>208</v>
      </c>
      <c r="C219" s="135">
        <v>0</v>
      </c>
      <c r="D219" s="135">
        <v>0</v>
      </c>
      <c r="E219" s="135">
        <v>0</v>
      </c>
    </row>
    <row r="220" spans="1:5" ht="31.5">
      <c r="A220" s="142" t="s">
        <v>800</v>
      </c>
      <c r="B220" s="143">
        <v>209</v>
      </c>
      <c r="C220" s="135">
        <v>0</v>
      </c>
      <c r="D220" s="135">
        <v>0</v>
      </c>
      <c r="E220" s="135">
        <v>0</v>
      </c>
    </row>
    <row r="221" spans="1:5" ht="31.5">
      <c r="A221" s="142" t="s">
        <v>801</v>
      </c>
      <c r="B221" s="143">
        <v>210</v>
      </c>
      <c r="C221" s="134" t="s">
        <v>547</v>
      </c>
      <c r="D221" s="134" t="s">
        <v>547</v>
      </c>
      <c r="E221" s="135">
        <v>0</v>
      </c>
    </row>
    <row r="222" spans="1:5" ht="31.5">
      <c r="A222" s="142" t="s">
        <v>802</v>
      </c>
      <c r="B222" s="143">
        <v>211</v>
      </c>
      <c r="C222" s="134" t="s">
        <v>547</v>
      </c>
      <c r="D222" s="134" t="s">
        <v>547</v>
      </c>
      <c r="E222" s="135">
        <v>0</v>
      </c>
    </row>
    <row r="223" spans="1:5" ht="15.75">
      <c r="A223" s="142" t="s">
        <v>803</v>
      </c>
      <c r="B223" s="143">
        <v>212</v>
      </c>
      <c r="C223" s="134" t="s">
        <v>547</v>
      </c>
      <c r="D223" s="134" t="s">
        <v>547</v>
      </c>
      <c r="E223" s="135">
        <v>0</v>
      </c>
    </row>
    <row r="224" spans="1:5" ht="31.5">
      <c r="A224" s="142" t="s">
        <v>804</v>
      </c>
      <c r="B224" s="143">
        <v>213</v>
      </c>
      <c r="C224" s="134" t="s">
        <v>547</v>
      </c>
      <c r="D224" s="134" t="s">
        <v>547</v>
      </c>
      <c r="E224" s="135">
        <v>0</v>
      </c>
    </row>
    <row r="225" spans="1:5" ht="31.5">
      <c r="A225" s="142" t="s">
        <v>805</v>
      </c>
      <c r="B225" s="143">
        <v>214</v>
      </c>
      <c r="C225" s="134" t="s">
        <v>547</v>
      </c>
      <c r="D225" s="134" t="s">
        <v>547</v>
      </c>
      <c r="E225" s="135">
        <v>0</v>
      </c>
    </row>
    <row r="226" spans="1:5" ht="31.5">
      <c r="A226" s="144" t="s">
        <v>806</v>
      </c>
      <c r="B226" s="145">
        <v>215</v>
      </c>
      <c r="C226" s="137">
        <v>0</v>
      </c>
      <c r="D226" s="137">
        <v>0</v>
      </c>
      <c r="E226" s="137">
        <v>0</v>
      </c>
    </row>
    <row r="227" spans="1:5" ht="15.75">
      <c r="A227" s="142" t="s">
        <v>807</v>
      </c>
      <c r="B227" s="143">
        <v>216</v>
      </c>
      <c r="C227" s="135">
        <v>0</v>
      </c>
      <c r="D227" s="135">
        <v>0</v>
      </c>
      <c r="E227" s="135">
        <v>0</v>
      </c>
    </row>
    <row r="228" spans="1:5" ht="15.75">
      <c r="A228" s="142" t="s">
        <v>808</v>
      </c>
      <c r="B228" s="143">
        <v>217</v>
      </c>
      <c r="C228" s="135">
        <v>0</v>
      </c>
      <c r="D228" s="135">
        <v>0</v>
      </c>
      <c r="E228" s="135">
        <v>4900</v>
      </c>
    </row>
    <row r="229" spans="1:5" ht="94.5">
      <c r="A229" s="142" t="s">
        <v>809</v>
      </c>
      <c r="B229" s="143">
        <v>218</v>
      </c>
      <c r="C229" s="134" t="s">
        <v>547</v>
      </c>
      <c r="D229" s="134" t="s">
        <v>547</v>
      </c>
      <c r="E229" s="135">
        <v>0</v>
      </c>
    </row>
    <row r="230" spans="1:5" ht="15.75">
      <c r="A230" s="142" t="s">
        <v>810</v>
      </c>
      <c r="B230" s="143">
        <v>219</v>
      </c>
      <c r="C230" s="134" t="s">
        <v>547</v>
      </c>
      <c r="D230" s="134" t="s">
        <v>547</v>
      </c>
      <c r="E230" s="135">
        <v>0</v>
      </c>
    </row>
    <row r="231" spans="1:5" ht="47.25">
      <c r="A231" s="144" t="s">
        <v>811</v>
      </c>
      <c r="B231" s="145">
        <v>220</v>
      </c>
      <c r="C231" s="137">
        <v>11430150</v>
      </c>
      <c r="D231" s="137">
        <v>12621948</v>
      </c>
      <c r="E231" s="137">
        <v>15997337</v>
      </c>
    </row>
    <row r="232" spans="1:5" ht="15.75">
      <c r="A232" s="142" t="s">
        <v>812</v>
      </c>
      <c r="B232" s="143">
        <v>221</v>
      </c>
      <c r="C232" s="135">
        <v>0</v>
      </c>
      <c r="D232" s="135">
        <v>0</v>
      </c>
      <c r="E232" s="135">
        <v>0</v>
      </c>
    </row>
    <row r="233" spans="1:5" ht="31.5">
      <c r="A233" s="142" t="s">
        <v>813</v>
      </c>
      <c r="B233" s="143">
        <v>222</v>
      </c>
      <c r="C233" s="134" t="s">
        <v>547</v>
      </c>
      <c r="D233" s="134" t="s">
        <v>547</v>
      </c>
      <c r="E233" s="135">
        <v>0</v>
      </c>
    </row>
    <row r="234" spans="1:5" ht="15.75">
      <c r="A234" s="142" t="s">
        <v>814</v>
      </c>
      <c r="B234" s="143">
        <v>223</v>
      </c>
      <c r="C234" s="135">
        <v>0</v>
      </c>
      <c r="D234" s="135">
        <v>0</v>
      </c>
      <c r="E234" s="135">
        <v>0</v>
      </c>
    </row>
    <row r="235" spans="1:5" ht="15.75">
      <c r="A235" s="142" t="s">
        <v>815</v>
      </c>
      <c r="B235" s="143">
        <v>224</v>
      </c>
      <c r="C235" s="134" t="s">
        <v>547</v>
      </c>
      <c r="D235" s="134" t="s">
        <v>547</v>
      </c>
      <c r="E235" s="135">
        <v>0</v>
      </c>
    </row>
    <row r="236" spans="1:5" ht="15.75">
      <c r="A236" s="142" t="s">
        <v>816</v>
      </c>
      <c r="B236" s="143">
        <v>225</v>
      </c>
      <c r="C236" s="135">
        <v>0</v>
      </c>
      <c r="D236" s="135">
        <v>0</v>
      </c>
      <c r="E236" s="135">
        <v>0</v>
      </c>
    </row>
    <row r="237" spans="1:5" ht="15.75">
      <c r="A237" s="142" t="s">
        <v>817</v>
      </c>
      <c r="B237" s="143">
        <v>226</v>
      </c>
      <c r="C237" s="135">
        <v>0</v>
      </c>
      <c r="D237" s="135">
        <v>0</v>
      </c>
      <c r="E237" s="135">
        <v>0</v>
      </c>
    </row>
    <row r="238" spans="1:5" ht="15.75">
      <c r="A238" s="142" t="s">
        <v>818</v>
      </c>
      <c r="B238" s="143">
        <v>227</v>
      </c>
      <c r="C238" s="134" t="s">
        <v>547</v>
      </c>
      <c r="D238" s="134" t="s">
        <v>547</v>
      </c>
      <c r="E238" s="135">
        <v>0</v>
      </c>
    </row>
    <row r="239" spans="1:5" ht="31.5">
      <c r="A239" s="142" t="s">
        <v>819</v>
      </c>
      <c r="B239" s="143">
        <v>228</v>
      </c>
      <c r="C239" s="135">
        <v>0</v>
      </c>
      <c r="D239" s="135">
        <v>0</v>
      </c>
      <c r="E239" s="135">
        <v>0</v>
      </c>
    </row>
    <row r="240" spans="1:5" ht="31.5">
      <c r="A240" s="144" t="s">
        <v>820</v>
      </c>
      <c r="B240" s="145">
        <v>229</v>
      </c>
      <c r="C240" s="137">
        <v>0</v>
      </c>
      <c r="D240" s="137">
        <v>0</v>
      </c>
      <c r="E240" s="137">
        <v>0</v>
      </c>
    </row>
    <row r="241" spans="1:5" ht="47.25">
      <c r="A241" s="142" t="s">
        <v>821</v>
      </c>
      <c r="B241" s="143">
        <v>230</v>
      </c>
      <c r="C241" s="135">
        <v>0</v>
      </c>
      <c r="D241" s="135">
        <v>0</v>
      </c>
      <c r="E241" s="135">
        <v>0</v>
      </c>
    </row>
    <row r="242" spans="1:5" ht="31.5">
      <c r="A242" s="142" t="s">
        <v>822</v>
      </c>
      <c r="B242" s="143">
        <v>231</v>
      </c>
      <c r="C242" s="135">
        <v>0</v>
      </c>
      <c r="D242" s="135">
        <v>0</v>
      </c>
      <c r="E242" s="135">
        <v>0</v>
      </c>
    </row>
    <row r="243" spans="1:5" ht="47.25">
      <c r="A243" s="142" t="s">
        <v>823</v>
      </c>
      <c r="B243" s="143">
        <v>232</v>
      </c>
      <c r="C243" s="135">
        <v>0</v>
      </c>
      <c r="D243" s="135">
        <v>0</v>
      </c>
      <c r="E243" s="135">
        <v>0</v>
      </c>
    </row>
    <row r="244" spans="1:5" ht="47.25">
      <c r="A244" s="144" t="s">
        <v>824</v>
      </c>
      <c r="B244" s="145">
        <v>233</v>
      </c>
      <c r="C244" s="137">
        <v>0</v>
      </c>
      <c r="D244" s="137">
        <v>0</v>
      </c>
      <c r="E244" s="137">
        <v>0</v>
      </c>
    </row>
    <row r="245" spans="1:5" ht="15.75">
      <c r="A245" s="142" t="s">
        <v>825</v>
      </c>
      <c r="B245" s="143">
        <v>234</v>
      </c>
      <c r="C245" s="134" t="s">
        <v>547</v>
      </c>
      <c r="D245" s="134" t="s">
        <v>547</v>
      </c>
      <c r="E245" s="135">
        <v>0</v>
      </c>
    </row>
    <row r="246" spans="1:5" ht="15.75">
      <c r="A246" s="142" t="s">
        <v>826</v>
      </c>
      <c r="B246" s="143">
        <v>235</v>
      </c>
      <c r="C246" s="134" t="s">
        <v>547</v>
      </c>
      <c r="D246" s="134" t="s">
        <v>547</v>
      </c>
      <c r="E246" s="135">
        <v>0</v>
      </c>
    </row>
    <row r="247" spans="1:5" ht="15.75">
      <c r="A247" s="142" t="s">
        <v>827</v>
      </c>
      <c r="B247" s="143">
        <v>236</v>
      </c>
      <c r="C247" s="134" t="s">
        <v>547</v>
      </c>
      <c r="D247" s="134" t="s">
        <v>547</v>
      </c>
      <c r="E247" s="135">
        <v>0</v>
      </c>
    </row>
    <row r="248" spans="1:5" ht="15.75">
      <c r="A248" s="142" t="s">
        <v>828</v>
      </c>
      <c r="B248" s="143">
        <v>237</v>
      </c>
      <c r="C248" s="134" t="s">
        <v>547</v>
      </c>
      <c r="D248" s="134" t="s">
        <v>547</v>
      </c>
      <c r="E248" s="135">
        <v>0</v>
      </c>
    </row>
    <row r="249" spans="1:5" ht="15.75">
      <c r="A249" s="142" t="s">
        <v>829</v>
      </c>
      <c r="B249" s="143">
        <v>238</v>
      </c>
      <c r="C249" s="134" t="s">
        <v>547</v>
      </c>
      <c r="D249" s="134" t="s">
        <v>547</v>
      </c>
      <c r="E249" s="135">
        <v>0</v>
      </c>
    </row>
    <row r="250" spans="1:5" ht="31.5">
      <c r="A250" s="142" t="s">
        <v>830</v>
      </c>
      <c r="B250" s="143">
        <v>239</v>
      </c>
      <c r="C250" s="134" t="s">
        <v>547</v>
      </c>
      <c r="D250" s="134" t="s">
        <v>547</v>
      </c>
      <c r="E250" s="135">
        <v>0</v>
      </c>
    </row>
    <row r="251" spans="1:5" ht="31.5">
      <c r="A251" s="142" t="s">
        <v>831</v>
      </c>
      <c r="B251" s="143">
        <v>240</v>
      </c>
      <c r="C251" s="134" t="s">
        <v>547</v>
      </c>
      <c r="D251" s="134" t="s">
        <v>547</v>
      </c>
      <c r="E251" s="135">
        <v>0</v>
      </c>
    </row>
    <row r="252" spans="1:5" ht="15.75">
      <c r="A252" s="142" t="s">
        <v>832</v>
      </c>
      <c r="B252" s="143">
        <v>241</v>
      </c>
      <c r="C252" s="134" t="s">
        <v>547</v>
      </c>
      <c r="D252" s="134" t="s">
        <v>547</v>
      </c>
      <c r="E252" s="135">
        <v>0</v>
      </c>
    </row>
    <row r="253" spans="1:5" ht="15.75">
      <c r="A253" s="142" t="s">
        <v>833</v>
      </c>
      <c r="B253" s="143">
        <v>242</v>
      </c>
      <c r="C253" s="134" t="s">
        <v>547</v>
      </c>
      <c r="D253" s="134" t="s">
        <v>547</v>
      </c>
      <c r="E253" s="135">
        <v>0</v>
      </c>
    </row>
    <row r="254" spans="1:5" ht="31.5">
      <c r="A254" s="144" t="s">
        <v>834</v>
      </c>
      <c r="B254" s="145">
        <v>243</v>
      </c>
      <c r="C254" s="137">
        <v>0</v>
      </c>
      <c r="D254" s="137">
        <v>0</v>
      </c>
      <c r="E254" s="137">
        <v>0</v>
      </c>
    </row>
    <row r="255" spans="1:5" ht="15.75">
      <c r="A255" s="142" t="s">
        <v>835</v>
      </c>
      <c r="B255" s="143">
        <v>244</v>
      </c>
      <c r="C255" s="134" t="s">
        <v>547</v>
      </c>
      <c r="D255" s="134" t="s">
        <v>547</v>
      </c>
      <c r="E255" s="135">
        <v>0</v>
      </c>
    </row>
    <row r="256" spans="1:5" ht="15.75">
      <c r="A256" s="142" t="s">
        <v>836</v>
      </c>
      <c r="B256" s="143">
        <v>245</v>
      </c>
      <c r="C256" s="134" t="s">
        <v>547</v>
      </c>
      <c r="D256" s="134" t="s">
        <v>547</v>
      </c>
      <c r="E256" s="135">
        <v>0</v>
      </c>
    </row>
    <row r="257" spans="1:5" ht="15.75">
      <c r="A257" s="142" t="s">
        <v>837</v>
      </c>
      <c r="B257" s="143">
        <v>246</v>
      </c>
      <c r="C257" s="134" t="s">
        <v>547</v>
      </c>
      <c r="D257" s="134" t="s">
        <v>547</v>
      </c>
      <c r="E257" s="135">
        <v>0</v>
      </c>
    </row>
    <row r="258" spans="1:5" ht="15.75">
      <c r="A258" s="142" t="s">
        <v>838</v>
      </c>
      <c r="B258" s="143">
        <v>247</v>
      </c>
      <c r="C258" s="134" t="s">
        <v>547</v>
      </c>
      <c r="D258" s="134" t="s">
        <v>547</v>
      </c>
      <c r="E258" s="135">
        <v>0</v>
      </c>
    </row>
    <row r="259" spans="1:5" ht="15.75">
      <c r="A259" s="142" t="s">
        <v>839</v>
      </c>
      <c r="B259" s="143">
        <v>248</v>
      </c>
      <c r="C259" s="134" t="s">
        <v>547</v>
      </c>
      <c r="D259" s="134" t="s">
        <v>547</v>
      </c>
      <c r="E259" s="135">
        <v>0</v>
      </c>
    </row>
    <row r="260" spans="1:5" ht="31.5">
      <c r="A260" s="142" t="s">
        <v>840</v>
      </c>
      <c r="B260" s="143">
        <v>249</v>
      </c>
      <c r="C260" s="134" t="s">
        <v>547</v>
      </c>
      <c r="D260" s="134" t="s">
        <v>547</v>
      </c>
      <c r="E260" s="135">
        <v>0</v>
      </c>
    </row>
    <row r="261" spans="1:5" ht="31.5">
      <c r="A261" s="142" t="s">
        <v>841</v>
      </c>
      <c r="B261" s="143">
        <v>250</v>
      </c>
      <c r="C261" s="134" t="s">
        <v>547</v>
      </c>
      <c r="D261" s="134" t="s">
        <v>547</v>
      </c>
      <c r="E261" s="135">
        <v>0</v>
      </c>
    </row>
    <row r="262" spans="1:5" ht="15.75">
      <c r="A262" s="142" t="s">
        <v>842</v>
      </c>
      <c r="B262" s="143">
        <v>251</v>
      </c>
      <c r="C262" s="134" t="s">
        <v>547</v>
      </c>
      <c r="D262" s="134" t="s">
        <v>547</v>
      </c>
      <c r="E262" s="135">
        <v>0</v>
      </c>
    </row>
    <row r="263" spans="1:5" ht="15.75">
      <c r="A263" s="142" t="s">
        <v>843</v>
      </c>
      <c r="B263" s="143">
        <v>252</v>
      </c>
      <c r="C263" s="134" t="s">
        <v>547</v>
      </c>
      <c r="D263" s="134" t="s">
        <v>547</v>
      </c>
      <c r="E263" s="135">
        <v>0</v>
      </c>
    </row>
    <row r="264" spans="1:5" ht="15.75">
      <c r="A264" s="142" t="s">
        <v>844</v>
      </c>
      <c r="B264" s="143">
        <v>253</v>
      </c>
      <c r="C264" s="134" t="s">
        <v>547</v>
      </c>
      <c r="D264" s="134" t="s">
        <v>547</v>
      </c>
      <c r="E264" s="135">
        <v>0</v>
      </c>
    </row>
    <row r="265" spans="1:5" ht="15.75">
      <c r="A265" s="142" t="s">
        <v>845</v>
      </c>
      <c r="B265" s="143">
        <v>254</v>
      </c>
      <c r="C265" s="134" t="s">
        <v>547</v>
      </c>
      <c r="D265" s="134" t="s">
        <v>547</v>
      </c>
      <c r="E265" s="135">
        <v>0</v>
      </c>
    </row>
    <row r="266" spans="1:5" ht="31.5">
      <c r="A266" s="144" t="s">
        <v>846</v>
      </c>
      <c r="B266" s="145">
        <v>255</v>
      </c>
      <c r="C266" s="137">
        <v>0</v>
      </c>
      <c r="D266" s="137">
        <v>0</v>
      </c>
      <c r="E266" s="137">
        <v>0</v>
      </c>
    </row>
    <row r="267" spans="1:5" ht="47.25">
      <c r="A267" s="142" t="s">
        <v>847</v>
      </c>
      <c r="B267" s="143">
        <v>256</v>
      </c>
      <c r="C267" s="135">
        <v>0</v>
      </c>
      <c r="D267" s="135">
        <v>0</v>
      </c>
      <c r="E267" s="135">
        <v>0</v>
      </c>
    </row>
    <row r="268" spans="1:5" ht="31.5">
      <c r="A268" s="142" t="s">
        <v>848</v>
      </c>
      <c r="B268" s="143">
        <v>257</v>
      </c>
      <c r="C268" s="135">
        <v>0</v>
      </c>
      <c r="D268" s="135">
        <v>0</v>
      </c>
      <c r="E268" s="135">
        <v>0</v>
      </c>
    </row>
    <row r="269" spans="1:5" ht="47.25">
      <c r="A269" s="142" t="s">
        <v>849</v>
      </c>
      <c r="B269" s="143">
        <v>258</v>
      </c>
      <c r="C269" s="135">
        <v>0</v>
      </c>
      <c r="D269" s="135">
        <v>0</v>
      </c>
      <c r="E269" s="135">
        <v>0</v>
      </c>
    </row>
    <row r="270" spans="1:5" ht="47.25">
      <c r="A270" s="144" t="s">
        <v>850</v>
      </c>
      <c r="B270" s="145">
        <v>259</v>
      </c>
      <c r="C270" s="137">
        <v>0</v>
      </c>
      <c r="D270" s="137">
        <v>0</v>
      </c>
      <c r="E270" s="137">
        <v>0</v>
      </c>
    </row>
    <row r="271" spans="1:5" ht="15.75">
      <c r="A271" s="142" t="s">
        <v>851</v>
      </c>
      <c r="B271" s="143">
        <v>260</v>
      </c>
      <c r="C271" s="134" t="s">
        <v>547</v>
      </c>
      <c r="D271" s="134" t="s">
        <v>547</v>
      </c>
      <c r="E271" s="135">
        <v>0</v>
      </c>
    </row>
    <row r="272" spans="1:5" ht="15.75">
      <c r="A272" s="142" t="s">
        <v>852</v>
      </c>
      <c r="B272" s="143">
        <v>261</v>
      </c>
      <c r="C272" s="134" t="s">
        <v>547</v>
      </c>
      <c r="D272" s="134" t="s">
        <v>547</v>
      </c>
      <c r="E272" s="135">
        <v>0</v>
      </c>
    </row>
    <row r="273" spans="1:5" ht="15.75">
      <c r="A273" s="142" t="s">
        <v>853</v>
      </c>
      <c r="B273" s="143">
        <v>262</v>
      </c>
      <c r="C273" s="134" t="s">
        <v>547</v>
      </c>
      <c r="D273" s="134" t="s">
        <v>547</v>
      </c>
      <c r="E273" s="135">
        <v>0</v>
      </c>
    </row>
    <row r="274" spans="1:5" ht="15.75">
      <c r="A274" s="142" t="s">
        <v>854</v>
      </c>
      <c r="B274" s="143">
        <v>263</v>
      </c>
      <c r="C274" s="134" t="s">
        <v>547</v>
      </c>
      <c r="D274" s="134" t="s">
        <v>547</v>
      </c>
      <c r="E274" s="135">
        <v>0</v>
      </c>
    </row>
    <row r="275" spans="1:5" ht="15.75">
      <c r="A275" s="142" t="s">
        <v>855</v>
      </c>
      <c r="B275" s="143">
        <v>264</v>
      </c>
      <c r="C275" s="134" t="s">
        <v>547</v>
      </c>
      <c r="D275" s="134" t="s">
        <v>547</v>
      </c>
      <c r="E275" s="135">
        <v>0</v>
      </c>
    </row>
    <row r="276" spans="1:5" ht="31.5">
      <c r="A276" s="142" t="s">
        <v>856</v>
      </c>
      <c r="B276" s="143">
        <v>265</v>
      </c>
      <c r="C276" s="134" t="s">
        <v>547</v>
      </c>
      <c r="D276" s="134" t="s">
        <v>547</v>
      </c>
      <c r="E276" s="135">
        <v>0</v>
      </c>
    </row>
    <row r="277" spans="1:5" ht="31.5">
      <c r="A277" s="142" t="s">
        <v>857</v>
      </c>
      <c r="B277" s="143">
        <v>266</v>
      </c>
      <c r="C277" s="134" t="s">
        <v>547</v>
      </c>
      <c r="D277" s="134" t="s">
        <v>547</v>
      </c>
      <c r="E277" s="135">
        <v>0</v>
      </c>
    </row>
    <row r="278" spans="1:5" ht="15.75">
      <c r="A278" s="142" t="s">
        <v>858</v>
      </c>
      <c r="B278" s="143">
        <v>267</v>
      </c>
      <c r="C278" s="134" t="s">
        <v>547</v>
      </c>
      <c r="D278" s="134" t="s">
        <v>547</v>
      </c>
      <c r="E278" s="135">
        <v>0</v>
      </c>
    </row>
    <row r="279" spans="1:5" ht="15.75">
      <c r="A279" s="142" t="s">
        <v>859</v>
      </c>
      <c r="B279" s="143">
        <v>268</v>
      </c>
      <c r="C279" s="134" t="s">
        <v>547</v>
      </c>
      <c r="D279" s="134" t="s">
        <v>547</v>
      </c>
      <c r="E279" s="135">
        <v>0</v>
      </c>
    </row>
    <row r="280" spans="1:5" ht="31.5">
      <c r="A280" s="144" t="s">
        <v>860</v>
      </c>
      <c r="B280" s="145">
        <v>269</v>
      </c>
      <c r="C280" s="137">
        <v>0</v>
      </c>
      <c r="D280" s="137">
        <v>0</v>
      </c>
      <c r="E280" s="137">
        <v>0</v>
      </c>
    </row>
    <row r="281" spans="1:5" ht="15.75">
      <c r="A281" s="142" t="s">
        <v>861</v>
      </c>
      <c r="B281" s="143">
        <v>270</v>
      </c>
      <c r="C281" s="134" t="s">
        <v>547</v>
      </c>
      <c r="D281" s="134" t="s">
        <v>547</v>
      </c>
      <c r="E281" s="135">
        <v>0</v>
      </c>
    </row>
    <row r="282" spans="1:5" ht="15.75">
      <c r="A282" s="142" t="s">
        <v>862</v>
      </c>
      <c r="B282" s="143">
        <v>271</v>
      </c>
      <c r="C282" s="134" t="s">
        <v>547</v>
      </c>
      <c r="D282" s="134" t="s">
        <v>547</v>
      </c>
      <c r="E282" s="135">
        <v>0</v>
      </c>
    </row>
    <row r="283" spans="1:5" ht="15.75">
      <c r="A283" s="142" t="s">
        <v>863</v>
      </c>
      <c r="B283" s="143">
        <v>272</v>
      </c>
      <c r="C283" s="134" t="s">
        <v>547</v>
      </c>
      <c r="D283" s="134" t="s">
        <v>547</v>
      </c>
      <c r="E283" s="135">
        <v>0</v>
      </c>
    </row>
    <row r="284" spans="1:5" ht="15.75">
      <c r="A284" s="142" t="s">
        <v>864</v>
      </c>
      <c r="B284" s="143">
        <v>273</v>
      </c>
      <c r="C284" s="134" t="s">
        <v>547</v>
      </c>
      <c r="D284" s="134" t="s">
        <v>547</v>
      </c>
      <c r="E284" s="135">
        <v>0</v>
      </c>
    </row>
    <row r="285" spans="1:5" ht="15.75">
      <c r="A285" s="142" t="s">
        <v>865</v>
      </c>
      <c r="B285" s="143">
        <v>274</v>
      </c>
      <c r="C285" s="134" t="s">
        <v>547</v>
      </c>
      <c r="D285" s="134" t="s">
        <v>547</v>
      </c>
      <c r="E285" s="135">
        <v>0</v>
      </c>
    </row>
    <row r="286" spans="1:5" ht="31.5">
      <c r="A286" s="142" t="s">
        <v>866</v>
      </c>
      <c r="B286" s="143">
        <v>275</v>
      </c>
      <c r="C286" s="134" t="s">
        <v>547</v>
      </c>
      <c r="D286" s="134" t="s">
        <v>547</v>
      </c>
      <c r="E286" s="135">
        <v>0</v>
      </c>
    </row>
    <row r="287" spans="1:5" ht="31.5">
      <c r="A287" s="142" t="s">
        <v>867</v>
      </c>
      <c r="B287" s="143">
        <v>276</v>
      </c>
      <c r="C287" s="134" t="s">
        <v>547</v>
      </c>
      <c r="D287" s="134" t="s">
        <v>547</v>
      </c>
      <c r="E287" s="135">
        <v>0</v>
      </c>
    </row>
    <row r="288" spans="1:5" ht="15.75">
      <c r="A288" s="142" t="s">
        <v>868</v>
      </c>
      <c r="B288" s="143">
        <v>277</v>
      </c>
      <c r="C288" s="134" t="s">
        <v>547</v>
      </c>
      <c r="D288" s="134" t="s">
        <v>547</v>
      </c>
      <c r="E288" s="135">
        <v>0</v>
      </c>
    </row>
    <row r="289" spans="1:5" ht="15.75">
      <c r="A289" s="142" t="s">
        <v>869</v>
      </c>
      <c r="B289" s="143">
        <v>278</v>
      </c>
      <c r="C289" s="134" t="s">
        <v>547</v>
      </c>
      <c r="D289" s="134" t="s">
        <v>547</v>
      </c>
      <c r="E289" s="135">
        <v>0</v>
      </c>
    </row>
    <row r="290" spans="1:5" ht="15.75">
      <c r="A290" s="142" t="s">
        <v>870</v>
      </c>
      <c r="B290" s="143">
        <v>279</v>
      </c>
      <c r="C290" s="134" t="s">
        <v>547</v>
      </c>
      <c r="D290" s="134" t="s">
        <v>547</v>
      </c>
      <c r="E290" s="135">
        <v>0</v>
      </c>
    </row>
    <row r="291" spans="1:5" ht="15.75">
      <c r="A291" s="142" t="s">
        <v>871</v>
      </c>
      <c r="B291" s="143">
        <v>280</v>
      </c>
      <c r="C291" s="134" t="s">
        <v>547</v>
      </c>
      <c r="D291" s="134" t="s">
        <v>547</v>
      </c>
      <c r="E291" s="135">
        <v>0</v>
      </c>
    </row>
    <row r="292" spans="1:5" ht="31.5">
      <c r="A292" s="144" t="s">
        <v>872</v>
      </c>
      <c r="B292" s="145">
        <v>281</v>
      </c>
      <c r="C292" s="137">
        <v>0</v>
      </c>
      <c r="D292" s="137">
        <v>0</v>
      </c>
      <c r="E292" s="137">
        <v>0</v>
      </c>
    </row>
    <row r="293" spans="1:5" ht="31.5">
      <c r="A293" s="139" t="s">
        <v>873</v>
      </c>
      <c r="B293" s="146">
        <v>282</v>
      </c>
      <c r="C293" s="147">
        <v>11430150</v>
      </c>
      <c r="D293" s="147">
        <v>12621948</v>
      </c>
      <c r="E293" s="147">
        <v>15997337</v>
      </c>
    </row>
    <row r="294" spans="1:5" ht="31.5">
      <c r="A294" s="134" t="s">
        <v>874</v>
      </c>
      <c r="B294" s="135">
        <v>1</v>
      </c>
      <c r="C294" s="135">
        <v>0</v>
      </c>
      <c r="D294" s="135">
        <v>0</v>
      </c>
      <c r="E294" s="135">
        <v>0</v>
      </c>
    </row>
    <row r="295" spans="1:5" ht="31.5">
      <c r="A295" s="134" t="s">
        <v>875</v>
      </c>
      <c r="B295" s="135">
        <v>2</v>
      </c>
      <c r="C295" s="135">
        <v>0</v>
      </c>
      <c r="D295" s="135">
        <v>0</v>
      </c>
      <c r="E295" s="135">
        <v>0</v>
      </c>
    </row>
    <row r="296" spans="1:5" ht="31.5">
      <c r="A296" s="134" t="s">
        <v>876</v>
      </c>
      <c r="B296" s="135">
        <v>3</v>
      </c>
      <c r="C296" s="135">
        <v>0</v>
      </c>
      <c r="D296" s="135">
        <v>0</v>
      </c>
      <c r="E296" s="135">
        <v>0</v>
      </c>
    </row>
    <row r="297" spans="1:5" ht="31.5">
      <c r="A297" s="136" t="s">
        <v>877</v>
      </c>
      <c r="B297" s="137">
        <v>4</v>
      </c>
      <c r="C297" s="137">
        <v>0</v>
      </c>
      <c r="D297" s="137">
        <v>0</v>
      </c>
      <c r="E297" s="137">
        <v>0</v>
      </c>
    </row>
    <row r="298" spans="1:5" ht="31.5">
      <c r="A298" s="134" t="s">
        <v>878</v>
      </c>
      <c r="B298" s="135">
        <v>5</v>
      </c>
      <c r="C298" s="135">
        <v>0</v>
      </c>
      <c r="D298" s="135">
        <v>0</v>
      </c>
      <c r="E298" s="135">
        <v>0</v>
      </c>
    </row>
    <row r="299" spans="1:5" ht="15.75">
      <c r="A299" s="134" t="s">
        <v>879</v>
      </c>
      <c r="B299" s="135">
        <v>6</v>
      </c>
      <c r="C299" s="134" t="s">
        <v>547</v>
      </c>
      <c r="D299" s="134" t="s">
        <v>547</v>
      </c>
      <c r="E299" s="135">
        <v>0</v>
      </c>
    </row>
    <row r="300" spans="1:5" ht="15.75">
      <c r="A300" s="134" t="s">
        <v>880</v>
      </c>
      <c r="B300" s="135">
        <v>7</v>
      </c>
      <c r="C300" s="134" t="s">
        <v>547</v>
      </c>
      <c r="D300" s="134" t="s">
        <v>547</v>
      </c>
      <c r="E300" s="135">
        <v>0</v>
      </c>
    </row>
    <row r="301" spans="1:5" ht="31.5">
      <c r="A301" s="134" t="s">
        <v>881</v>
      </c>
      <c r="B301" s="135">
        <v>8</v>
      </c>
      <c r="C301" s="135">
        <v>0</v>
      </c>
      <c r="D301" s="135">
        <v>0</v>
      </c>
      <c r="E301" s="135">
        <v>0</v>
      </c>
    </row>
    <row r="302" spans="1:5" ht="31.5">
      <c r="A302" s="134" t="s">
        <v>882</v>
      </c>
      <c r="B302" s="135">
        <v>9</v>
      </c>
      <c r="C302" s="135">
        <v>0</v>
      </c>
      <c r="D302" s="135">
        <v>0</v>
      </c>
      <c r="E302" s="135">
        <v>0</v>
      </c>
    </row>
    <row r="303" spans="1:5" ht="31.5">
      <c r="A303" s="134" t="s">
        <v>883</v>
      </c>
      <c r="B303" s="135">
        <v>10</v>
      </c>
      <c r="C303" s="135">
        <v>0</v>
      </c>
      <c r="D303" s="135">
        <v>0</v>
      </c>
      <c r="E303" s="135">
        <v>0</v>
      </c>
    </row>
    <row r="304" spans="1:5" ht="31.5">
      <c r="A304" s="136" t="s">
        <v>884</v>
      </c>
      <c r="B304" s="137">
        <v>11</v>
      </c>
      <c r="C304" s="137">
        <v>0</v>
      </c>
      <c r="D304" s="137">
        <v>0</v>
      </c>
      <c r="E304" s="137">
        <v>0</v>
      </c>
    </row>
    <row r="305" spans="1:5" ht="31.5">
      <c r="A305" s="134" t="s">
        <v>885</v>
      </c>
      <c r="B305" s="135">
        <v>12</v>
      </c>
      <c r="C305" s="135">
        <v>99705</v>
      </c>
      <c r="D305" s="135">
        <v>107643</v>
      </c>
      <c r="E305" s="135">
        <v>107643</v>
      </c>
    </row>
    <row r="306" spans="1:5" ht="31.5">
      <c r="A306" s="134" t="s">
        <v>886</v>
      </c>
      <c r="B306" s="135">
        <v>13</v>
      </c>
      <c r="C306" s="135">
        <v>0</v>
      </c>
      <c r="D306" s="135">
        <v>0</v>
      </c>
      <c r="E306" s="135">
        <v>0</v>
      </c>
    </row>
    <row r="307" spans="1:5" ht="15.75">
      <c r="A307" s="136" t="s">
        <v>887</v>
      </c>
      <c r="B307" s="137">
        <v>14</v>
      </c>
      <c r="C307" s="137">
        <v>99705</v>
      </c>
      <c r="D307" s="137">
        <v>107643</v>
      </c>
      <c r="E307" s="137">
        <v>107643</v>
      </c>
    </row>
    <row r="308" spans="1:5" ht="15.75">
      <c r="A308" s="134" t="s">
        <v>888</v>
      </c>
      <c r="B308" s="135">
        <v>15</v>
      </c>
      <c r="C308" s="135">
        <v>0</v>
      </c>
      <c r="D308" s="135">
        <v>0</v>
      </c>
      <c r="E308" s="135">
        <v>0</v>
      </c>
    </row>
    <row r="309" spans="1:5" ht="31.5">
      <c r="A309" s="134" t="s">
        <v>889</v>
      </c>
      <c r="B309" s="135">
        <v>16</v>
      </c>
      <c r="C309" s="134" t="s">
        <v>547</v>
      </c>
      <c r="D309" s="134" t="s">
        <v>547</v>
      </c>
      <c r="E309" s="134" t="s">
        <v>547</v>
      </c>
    </row>
    <row r="310" spans="1:5" ht="15.75">
      <c r="A310" s="134" t="s">
        <v>890</v>
      </c>
      <c r="B310" s="135">
        <v>17</v>
      </c>
      <c r="C310" s="135">
        <v>70911445</v>
      </c>
      <c r="D310" s="135">
        <v>87250269</v>
      </c>
      <c r="E310" s="135">
        <v>87250269</v>
      </c>
    </row>
    <row r="311" spans="1:5" ht="15.75">
      <c r="A311" s="134" t="s">
        <v>891</v>
      </c>
      <c r="B311" s="135">
        <v>18</v>
      </c>
      <c r="C311" s="135">
        <v>0</v>
      </c>
      <c r="D311" s="135">
        <v>0</v>
      </c>
      <c r="E311" s="135">
        <v>0</v>
      </c>
    </row>
    <row r="312" spans="1:5" ht="31.5">
      <c r="A312" s="134" t="s">
        <v>892</v>
      </c>
      <c r="B312" s="135">
        <v>19</v>
      </c>
      <c r="C312" s="134" t="s">
        <v>547</v>
      </c>
      <c r="D312" s="134" t="s">
        <v>547</v>
      </c>
      <c r="E312" s="134" t="s">
        <v>547</v>
      </c>
    </row>
    <row r="313" spans="1:5" ht="31.5">
      <c r="A313" s="134" t="s">
        <v>893</v>
      </c>
      <c r="B313" s="135">
        <v>20</v>
      </c>
      <c r="C313" s="134" t="s">
        <v>547</v>
      </c>
      <c r="D313" s="134" t="s">
        <v>547</v>
      </c>
      <c r="E313" s="134" t="s">
        <v>547</v>
      </c>
    </row>
    <row r="314" spans="1:5" ht="31.5">
      <c r="A314" s="134" t="s">
        <v>894</v>
      </c>
      <c r="B314" s="135">
        <v>21</v>
      </c>
      <c r="C314" s="134" t="s">
        <v>547</v>
      </c>
      <c r="D314" s="134" t="s">
        <v>547</v>
      </c>
      <c r="E314" s="134" t="s">
        <v>547</v>
      </c>
    </row>
    <row r="315" spans="1:5" ht="15.75">
      <c r="A315" s="134" t="s">
        <v>895</v>
      </c>
      <c r="B315" s="135">
        <v>22</v>
      </c>
      <c r="C315" s="134" t="s">
        <v>547</v>
      </c>
      <c r="D315" s="134" t="s">
        <v>547</v>
      </c>
      <c r="E315" s="134" t="s">
        <v>547</v>
      </c>
    </row>
    <row r="316" spans="1:5" ht="31.5">
      <c r="A316" s="136" t="s">
        <v>896</v>
      </c>
      <c r="B316" s="137">
        <v>23</v>
      </c>
      <c r="C316" s="137">
        <v>71011150</v>
      </c>
      <c r="D316" s="137">
        <v>87357912</v>
      </c>
      <c r="E316" s="137">
        <v>87357912</v>
      </c>
    </row>
    <row r="317" spans="1:5" ht="31.5">
      <c r="A317" s="134" t="s">
        <v>897</v>
      </c>
      <c r="B317" s="135">
        <v>24</v>
      </c>
      <c r="C317" s="135">
        <v>0</v>
      </c>
      <c r="D317" s="135">
        <v>0</v>
      </c>
      <c r="E317" s="135">
        <v>0</v>
      </c>
    </row>
    <row r="318" spans="1:5" ht="31.5">
      <c r="A318" s="134" t="s">
        <v>898</v>
      </c>
      <c r="B318" s="135">
        <v>25</v>
      </c>
      <c r="C318" s="135">
        <v>0</v>
      </c>
      <c r="D318" s="135">
        <v>0</v>
      </c>
      <c r="E318" s="135">
        <v>0</v>
      </c>
    </row>
    <row r="319" spans="1:5" ht="15.75">
      <c r="A319" s="134" t="s">
        <v>899</v>
      </c>
      <c r="B319" s="135">
        <v>26</v>
      </c>
      <c r="C319" s="135">
        <v>0</v>
      </c>
      <c r="D319" s="135">
        <v>0</v>
      </c>
      <c r="E319" s="135">
        <v>0</v>
      </c>
    </row>
    <row r="320" spans="1:5" ht="31.5">
      <c r="A320" s="134" t="s">
        <v>900</v>
      </c>
      <c r="B320" s="135">
        <v>27</v>
      </c>
      <c r="C320" s="135">
        <v>0</v>
      </c>
      <c r="D320" s="135">
        <v>0</v>
      </c>
      <c r="E320" s="135">
        <v>0</v>
      </c>
    </row>
    <row r="321" spans="1:5" ht="31.5">
      <c r="A321" s="134" t="s">
        <v>901</v>
      </c>
      <c r="B321" s="135">
        <v>28</v>
      </c>
      <c r="C321" s="135">
        <v>0</v>
      </c>
      <c r="D321" s="135">
        <v>0</v>
      </c>
      <c r="E321" s="135">
        <v>0</v>
      </c>
    </row>
    <row r="322" spans="1:5" ht="15.75">
      <c r="A322" s="136" t="s">
        <v>902</v>
      </c>
      <c r="B322" s="137">
        <v>29</v>
      </c>
      <c r="C322" s="137">
        <v>0</v>
      </c>
      <c r="D322" s="137">
        <v>0</v>
      </c>
      <c r="E322" s="137">
        <v>0</v>
      </c>
    </row>
    <row r="323" spans="1:5" ht="31.5">
      <c r="A323" s="134" t="s">
        <v>903</v>
      </c>
      <c r="B323" s="135">
        <v>30</v>
      </c>
      <c r="C323" s="135">
        <v>0</v>
      </c>
      <c r="D323" s="135">
        <v>0</v>
      </c>
      <c r="E323" s="135">
        <v>0</v>
      </c>
    </row>
    <row r="324" spans="1:5" ht="15.75">
      <c r="A324" s="134" t="s">
        <v>904</v>
      </c>
      <c r="B324" s="135">
        <v>31</v>
      </c>
      <c r="C324" s="135">
        <v>0</v>
      </c>
      <c r="D324" s="135">
        <v>0</v>
      </c>
      <c r="E324" s="135">
        <v>0</v>
      </c>
    </row>
    <row r="325" spans="1:5" ht="15.75">
      <c r="A325" s="131" t="s">
        <v>905</v>
      </c>
      <c r="B325" s="147">
        <v>32</v>
      </c>
      <c r="C325" s="147">
        <v>71011150</v>
      </c>
      <c r="D325" s="147">
        <v>87357912</v>
      </c>
      <c r="E325" s="147">
        <v>87357912</v>
      </c>
    </row>
    <row r="326" spans="1:5" ht="15.75">
      <c r="A326" s="147" t="s">
        <v>906</v>
      </c>
      <c r="B326" s="147"/>
      <c r="C326" s="147">
        <f>SUM(C293+C325)</f>
        <v>82441300</v>
      </c>
      <c r="D326" s="147">
        <f>SUM(D293+D325)</f>
        <v>99979860</v>
      </c>
      <c r="E326" s="147">
        <f>SUM(E293+E325)</f>
        <v>103355249</v>
      </c>
    </row>
  </sheetData>
  <mergeCells count="1">
    <mergeCell ref="A4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4:E288"/>
  <sheetViews>
    <sheetView workbookViewId="0">
      <selection activeCell="B1" sqref="B1:B1048576"/>
    </sheetView>
  </sheetViews>
  <sheetFormatPr defaultRowHeight="15"/>
  <cols>
    <col min="1" max="1" width="43" customWidth="1"/>
    <col min="3" max="3" width="12.85546875" customWidth="1"/>
    <col min="4" max="5" width="14.140625" customWidth="1"/>
  </cols>
  <sheetData>
    <row r="4" spans="1:5">
      <c r="A4" s="374" t="s">
        <v>907</v>
      </c>
      <c r="B4" s="384"/>
      <c r="C4" s="384"/>
      <c r="D4" s="384"/>
      <c r="E4" s="385"/>
    </row>
    <row r="5" spans="1:5">
      <c r="A5" s="386"/>
      <c r="B5" s="387"/>
      <c r="C5" s="387"/>
      <c r="D5" s="387"/>
      <c r="E5" s="388"/>
    </row>
    <row r="6" spans="1:5">
      <c r="A6" s="386"/>
      <c r="B6" s="387"/>
      <c r="C6" s="387"/>
      <c r="D6" s="387"/>
      <c r="E6" s="388"/>
    </row>
    <row r="7" spans="1:5">
      <c r="A7" s="386"/>
      <c r="B7" s="387"/>
      <c r="C7" s="387"/>
      <c r="D7" s="387"/>
      <c r="E7" s="388"/>
    </row>
    <row r="8" spans="1:5">
      <c r="A8" s="389"/>
      <c r="B8" s="390"/>
      <c r="C8" s="390"/>
      <c r="D8" s="390"/>
      <c r="E8" s="391"/>
    </row>
    <row r="9" spans="1:5">
      <c r="A9" s="123"/>
      <c r="B9" s="123"/>
      <c r="C9" s="123"/>
      <c r="D9" s="123"/>
      <c r="E9" s="123"/>
    </row>
    <row r="10" spans="1:5" ht="30">
      <c r="A10" s="148" t="s">
        <v>39</v>
      </c>
      <c r="B10" s="149" t="s">
        <v>10</v>
      </c>
      <c r="C10" s="148" t="s">
        <v>545</v>
      </c>
      <c r="D10" s="148" t="s">
        <v>546</v>
      </c>
      <c r="E10" s="148" t="s">
        <v>6</v>
      </c>
    </row>
    <row r="11" spans="1:5">
      <c r="A11" s="150">
        <v>1</v>
      </c>
      <c r="B11" s="150">
        <v>2</v>
      </c>
      <c r="C11" s="150">
        <v>3</v>
      </c>
      <c r="D11" s="150">
        <v>4</v>
      </c>
      <c r="E11" s="150">
        <v>5</v>
      </c>
    </row>
    <row r="12" spans="1:5" ht="30">
      <c r="A12" s="151" t="s">
        <v>188</v>
      </c>
      <c r="B12" s="152">
        <v>1</v>
      </c>
      <c r="C12" s="152">
        <v>16992800</v>
      </c>
      <c r="D12" s="152">
        <v>22758824</v>
      </c>
      <c r="E12" s="152">
        <v>22529152</v>
      </c>
    </row>
    <row r="13" spans="1:5">
      <c r="A13" s="151" t="s">
        <v>190</v>
      </c>
      <c r="B13" s="152">
        <v>2</v>
      </c>
      <c r="C13" s="152">
        <v>0</v>
      </c>
      <c r="D13" s="152">
        <v>0</v>
      </c>
      <c r="E13" s="152">
        <v>0</v>
      </c>
    </row>
    <row r="14" spans="1:5">
      <c r="A14" s="151" t="s">
        <v>191</v>
      </c>
      <c r="B14" s="152">
        <v>3</v>
      </c>
      <c r="C14" s="152">
        <v>0</v>
      </c>
      <c r="D14" s="152">
        <v>0</v>
      </c>
      <c r="E14" s="152">
        <v>0</v>
      </c>
    </row>
    <row r="15" spans="1:5" ht="30">
      <c r="A15" s="151" t="s">
        <v>192</v>
      </c>
      <c r="B15" s="152">
        <v>4</v>
      </c>
      <c r="C15" s="152">
        <v>0</v>
      </c>
      <c r="D15" s="152">
        <v>0</v>
      </c>
      <c r="E15" s="152">
        <v>0</v>
      </c>
    </row>
    <row r="16" spans="1:5">
      <c r="A16" s="151" t="s">
        <v>193</v>
      </c>
      <c r="B16" s="152">
        <v>5</v>
      </c>
      <c r="C16" s="152">
        <v>0</v>
      </c>
      <c r="D16" s="152">
        <v>0</v>
      </c>
      <c r="E16" s="152">
        <v>0</v>
      </c>
    </row>
    <row r="17" spans="1:5">
      <c r="A17" s="151" t="s">
        <v>194</v>
      </c>
      <c r="B17" s="152">
        <v>6</v>
      </c>
      <c r="C17" s="152">
        <v>0</v>
      </c>
      <c r="D17" s="152">
        <v>0</v>
      </c>
      <c r="E17" s="152">
        <v>0</v>
      </c>
    </row>
    <row r="18" spans="1:5">
      <c r="A18" s="151" t="s">
        <v>195</v>
      </c>
      <c r="B18" s="152">
        <v>7</v>
      </c>
      <c r="C18" s="152">
        <v>892200</v>
      </c>
      <c r="D18" s="152">
        <v>952200</v>
      </c>
      <c r="E18" s="152">
        <v>892194</v>
      </c>
    </row>
    <row r="19" spans="1:5">
      <c r="A19" s="151" t="s">
        <v>196</v>
      </c>
      <c r="B19" s="152">
        <v>8</v>
      </c>
      <c r="C19" s="152">
        <v>0</v>
      </c>
      <c r="D19" s="152">
        <v>0</v>
      </c>
      <c r="E19" s="152">
        <v>0</v>
      </c>
    </row>
    <row r="20" spans="1:5">
      <c r="A20" s="151" t="s">
        <v>197</v>
      </c>
      <c r="B20" s="152">
        <v>9</v>
      </c>
      <c r="C20" s="152">
        <v>192000</v>
      </c>
      <c r="D20" s="152">
        <v>218220</v>
      </c>
      <c r="E20" s="152">
        <v>218220</v>
      </c>
    </row>
    <row r="21" spans="1:5">
      <c r="A21" s="151" t="s">
        <v>198</v>
      </c>
      <c r="B21" s="152">
        <v>10</v>
      </c>
      <c r="C21" s="152">
        <v>0</v>
      </c>
      <c r="D21" s="152">
        <v>0</v>
      </c>
      <c r="E21" s="152">
        <v>0</v>
      </c>
    </row>
    <row r="22" spans="1:5">
      <c r="A22" s="151" t="s">
        <v>199</v>
      </c>
      <c r="B22" s="152">
        <v>11</v>
      </c>
      <c r="C22" s="152">
        <v>0</v>
      </c>
      <c r="D22" s="152">
        <v>0</v>
      </c>
      <c r="E22" s="152">
        <v>0</v>
      </c>
    </row>
    <row r="23" spans="1:5">
      <c r="A23" s="151" t="s">
        <v>200</v>
      </c>
      <c r="B23" s="152">
        <v>12</v>
      </c>
      <c r="C23" s="152">
        <v>0</v>
      </c>
      <c r="D23" s="152">
        <v>0</v>
      </c>
      <c r="E23" s="152">
        <v>0</v>
      </c>
    </row>
    <row r="24" spans="1:5" ht="30">
      <c r="A24" s="151" t="s">
        <v>201</v>
      </c>
      <c r="B24" s="152">
        <v>13</v>
      </c>
      <c r="C24" s="152">
        <v>300000</v>
      </c>
      <c r="D24" s="152">
        <v>640000</v>
      </c>
      <c r="E24" s="152">
        <v>640000</v>
      </c>
    </row>
    <row r="25" spans="1:5">
      <c r="A25" s="151" t="s">
        <v>203</v>
      </c>
      <c r="B25" s="152">
        <v>14</v>
      </c>
      <c r="C25" s="151" t="s">
        <v>547</v>
      </c>
      <c r="D25" s="151" t="s">
        <v>547</v>
      </c>
      <c r="E25" s="152">
        <v>0</v>
      </c>
    </row>
    <row r="26" spans="1:5" ht="30">
      <c r="A26" s="153" t="s">
        <v>204</v>
      </c>
      <c r="B26" s="154">
        <v>15</v>
      </c>
      <c r="C26" s="154">
        <v>18377000</v>
      </c>
      <c r="D26" s="154">
        <v>24569244</v>
      </c>
      <c r="E26" s="154">
        <v>24279566</v>
      </c>
    </row>
    <row r="27" spans="1:5">
      <c r="A27" s="151" t="s">
        <v>205</v>
      </c>
      <c r="B27" s="152">
        <v>16</v>
      </c>
      <c r="C27" s="152">
        <v>0</v>
      </c>
      <c r="D27" s="152">
        <v>0</v>
      </c>
      <c r="E27" s="152">
        <v>0</v>
      </c>
    </row>
    <row r="28" spans="1:5" ht="45">
      <c r="A28" s="151" t="s">
        <v>206</v>
      </c>
      <c r="B28" s="152">
        <v>17</v>
      </c>
      <c r="C28" s="152">
        <v>0</v>
      </c>
      <c r="D28" s="152">
        <v>487000</v>
      </c>
      <c r="E28" s="152">
        <v>487000</v>
      </c>
    </row>
    <row r="29" spans="1:5">
      <c r="A29" s="151" t="s">
        <v>207</v>
      </c>
      <c r="B29" s="152">
        <v>18</v>
      </c>
      <c r="C29" s="152">
        <v>300000</v>
      </c>
      <c r="D29" s="152">
        <v>2746577</v>
      </c>
      <c r="E29" s="152">
        <v>2746577</v>
      </c>
    </row>
    <row r="30" spans="1:5">
      <c r="A30" s="153" t="s">
        <v>208</v>
      </c>
      <c r="B30" s="154">
        <v>19</v>
      </c>
      <c r="C30" s="154">
        <v>300000</v>
      </c>
      <c r="D30" s="154">
        <v>3233577</v>
      </c>
      <c r="E30" s="154">
        <v>3233577</v>
      </c>
    </row>
    <row r="31" spans="1:5">
      <c r="A31" s="153" t="s">
        <v>548</v>
      </c>
      <c r="B31" s="154">
        <v>20</v>
      </c>
      <c r="C31" s="154">
        <v>18677000</v>
      </c>
      <c r="D31" s="154">
        <v>27802821</v>
      </c>
      <c r="E31" s="154">
        <v>27513143</v>
      </c>
    </row>
    <row r="32" spans="1:5" ht="30">
      <c r="A32" s="153" t="s">
        <v>210</v>
      </c>
      <c r="B32" s="154">
        <v>21</v>
      </c>
      <c r="C32" s="154">
        <v>3441976</v>
      </c>
      <c r="D32" s="154">
        <v>5231695</v>
      </c>
      <c r="E32" s="154">
        <v>5231695</v>
      </c>
    </row>
    <row r="33" spans="1:5">
      <c r="A33" s="151" t="s">
        <v>211</v>
      </c>
      <c r="B33" s="152">
        <v>22</v>
      </c>
      <c r="C33" s="151">
        <v>3308146</v>
      </c>
      <c r="D33" s="151" t="s">
        <v>547</v>
      </c>
      <c r="E33" s="152">
        <v>4974819</v>
      </c>
    </row>
    <row r="34" spans="1:5">
      <c r="A34" s="151" t="s">
        <v>212</v>
      </c>
      <c r="B34" s="152">
        <v>23</v>
      </c>
      <c r="C34" s="151" t="s">
        <v>547</v>
      </c>
      <c r="D34" s="151" t="s">
        <v>547</v>
      </c>
      <c r="E34" s="152">
        <v>0</v>
      </c>
    </row>
    <row r="35" spans="1:5">
      <c r="A35" s="151" t="s">
        <v>213</v>
      </c>
      <c r="B35" s="152">
        <v>24</v>
      </c>
      <c r="C35" s="151" t="s">
        <v>547</v>
      </c>
      <c r="D35" s="151" t="s">
        <v>547</v>
      </c>
      <c r="E35" s="152">
        <v>0</v>
      </c>
    </row>
    <row r="36" spans="1:5">
      <c r="A36" s="151" t="s">
        <v>214</v>
      </c>
      <c r="B36" s="152">
        <v>25</v>
      </c>
      <c r="C36" s="151" t="s">
        <v>547</v>
      </c>
      <c r="D36" s="151" t="s">
        <v>547</v>
      </c>
      <c r="E36" s="152">
        <v>0</v>
      </c>
    </row>
    <row r="37" spans="1:5" ht="45">
      <c r="A37" s="151" t="s">
        <v>215</v>
      </c>
      <c r="B37" s="152">
        <v>26</v>
      </c>
      <c r="C37" s="151" t="s">
        <v>547</v>
      </c>
      <c r="D37" s="151" t="s">
        <v>547</v>
      </c>
      <c r="E37" s="152">
        <v>0</v>
      </c>
    </row>
    <row r="38" spans="1:5" ht="30">
      <c r="A38" s="151" t="s">
        <v>216</v>
      </c>
      <c r="B38" s="152">
        <v>27</v>
      </c>
      <c r="C38" s="151">
        <v>133830</v>
      </c>
      <c r="D38" s="151" t="s">
        <v>547</v>
      </c>
      <c r="E38" s="152">
        <v>256876</v>
      </c>
    </row>
    <row r="39" spans="1:5">
      <c r="A39" s="151" t="s">
        <v>217</v>
      </c>
      <c r="B39" s="152">
        <v>28</v>
      </c>
      <c r="C39" s="152">
        <v>0</v>
      </c>
      <c r="D39" s="152">
        <v>110280</v>
      </c>
      <c r="E39" s="152">
        <v>110280</v>
      </c>
    </row>
    <row r="40" spans="1:5" ht="30">
      <c r="A40" s="151" t="s">
        <v>908</v>
      </c>
      <c r="B40" s="152"/>
      <c r="C40" s="152"/>
      <c r="D40" s="152">
        <v>55380</v>
      </c>
      <c r="E40" s="152">
        <v>55380</v>
      </c>
    </row>
    <row r="41" spans="1:5">
      <c r="A41" s="151" t="s">
        <v>909</v>
      </c>
      <c r="B41" s="152"/>
      <c r="C41" s="152"/>
      <c r="D41" s="152">
        <v>54900</v>
      </c>
      <c r="E41" s="152">
        <v>54900</v>
      </c>
    </row>
    <row r="42" spans="1:5">
      <c r="A42" s="151" t="s">
        <v>218</v>
      </c>
      <c r="B42" s="152">
        <v>29</v>
      </c>
      <c r="C42" s="152">
        <v>0</v>
      </c>
      <c r="D42" s="152">
        <v>1317539</v>
      </c>
      <c r="E42" s="152">
        <v>1301790</v>
      </c>
    </row>
    <row r="43" spans="1:5">
      <c r="A43" s="151" t="s">
        <v>910</v>
      </c>
      <c r="B43" s="152"/>
      <c r="C43" s="152"/>
      <c r="D43" s="152">
        <v>338983</v>
      </c>
      <c r="E43" s="152">
        <v>338983</v>
      </c>
    </row>
    <row r="44" spans="1:5">
      <c r="A44" s="151" t="s">
        <v>911</v>
      </c>
      <c r="B44" s="152"/>
      <c r="C44" s="152"/>
      <c r="D44" s="152">
        <v>407730</v>
      </c>
      <c r="E44" s="152">
        <v>407730</v>
      </c>
    </row>
    <row r="45" spans="1:5" ht="30">
      <c r="A45" s="151" t="s">
        <v>912</v>
      </c>
      <c r="B45" s="152"/>
      <c r="C45" s="152"/>
      <c r="D45" s="152">
        <v>40059</v>
      </c>
      <c r="E45" s="152">
        <v>40059</v>
      </c>
    </row>
    <row r="46" spans="1:5" ht="30">
      <c r="A46" s="151" t="s">
        <v>913</v>
      </c>
      <c r="B46" s="152"/>
      <c r="C46" s="152"/>
      <c r="D46" s="152">
        <v>530767</v>
      </c>
      <c r="E46" s="152">
        <v>515018</v>
      </c>
    </row>
    <row r="47" spans="1:5">
      <c r="A47" s="151" t="s">
        <v>219</v>
      </c>
      <c r="B47" s="152">
        <v>30</v>
      </c>
      <c r="C47" s="152">
        <v>0</v>
      </c>
      <c r="D47" s="152">
        <v>0</v>
      </c>
      <c r="E47" s="152">
        <v>0</v>
      </c>
    </row>
    <row r="48" spans="1:5">
      <c r="A48" s="153" t="s">
        <v>220</v>
      </c>
      <c r="B48" s="154">
        <v>31</v>
      </c>
      <c r="C48" s="154">
        <v>0</v>
      </c>
      <c r="D48" s="154">
        <v>1427819</v>
      </c>
      <c r="E48" s="154">
        <v>1412070</v>
      </c>
    </row>
    <row r="49" spans="1:5" ht="30">
      <c r="A49" s="151" t="s">
        <v>221</v>
      </c>
      <c r="B49" s="152">
        <v>32</v>
      </c>
      <c r="C49" s="152">
        <v>70000</v>
      </c>
      <c r="D49" s="152"/>
      <c r="E49" s="152">
        <v>0</v>
      </c>
    </row>
    <row r="50" spans="1:5">
      <c r="A50" s="151" t="s">
        <v>222</v>
      </c>
      <c r="B50" s="152">
        <v>33</v>
      </c>
      <c r="C50" s="152">
        <v>0</v>
      </c>
      <c r="D50" s="152"/>
      <c r="E50" s="152">
        <v>0</v>
      </c>
    </row>
    <row r="51" spans="1:5">
      <c r="A51" s="153" t="s">
        <v>223</v>
      </c>
      <c r="B51" s="154">
        <v>34</v>
      </c>
      <c r="C51" s="154">
        <v>70000</v>
      </c>
      <c r="D51" s="154">
        <v>0</v>
      </c>
      <c r="E51" s="154">
        <v>0</v>
      </c>
    </row>
    <row r="52" spans="1:5">
      <c r="A52" s="151" t="s">
        <v>224</v>
      </c>
      <c r="B52" s="152">
        <v>35</v>
      </c>
      <c r="C52" s="152">
        <v>0</v>
      </c>
      <c r="D52" s="152">
        <v>25560</v>
      </c>
      <c r="E52" s="152">
        <v>0</v>
      </c>
    </row>
    <row r="53" spans="1:5">
      <c r="A53" s="151" t="s">
        <v>225</v>
      </c>
      <c r="B53" s="152">
        <v>36</v>
      </c>
      <c r="C53" s="152">
        <v>0</v>
      </c>
      <c r="D53" s="152">
        <v>0</v>
      </c>
      <c r="E53" s="152">
        <v>0</v>
      </c>
    </row>
    <row r="54" spans="1:5">
      <c r="A54" s="151" t="s">
        <v>226</v>
      </c>
      <c r="B54" s="152">
        <v>37</v>
      </c>
      <c r="C54" s="152">
        <v>0</v>
      </c>
      <c r="D54" s="152">
        <v>0</v>
      </c>
      <c r="E54" s="152">
        <v>0</v>
      </c>
    </row>
    <row r="55" spans="1:5" ht="45">
      <c r="A55" s="151" t="s">
        <v>228</v>
      </c>
      <c r="B55" s="152">
        <v>38</v>
      </c>
      <c r="C55" s="151" t="s">
        <v>547</v>
      </c>
      <c r="D55" s="151" t="s">
        <v>547</v>
      </c>
      <c r="E55" s="152">
        <v>0</v>
      </c>
    </row>
    <row r="56" spans="1:5">
      <c r="A56" s="151" t="s">
        <v>229</v>
      </c>
      <c r="B56" s="152">
        <v>39</v>
      </c>
      <c r="C56" s="152">
        <v>0</v>
      </c>
      <c r="D56" s="152">
        <v>396850</v>
      </c>
      <c r="E56" s="152">
        <v>396850</v>
      </c>
    </row>
    <row r="57" spans="1:5">
      <c r="A57" s="151" t="s">
        <v>230</v>
      </c>
      <c r="B57" s="152">
        <v>40</v>
      </c>
      <c r="C57" s="152">
        <v>0</v>
      </c>
      <c r="D57" s="152">
        <v>0</v>
      </c>
      <c r="E57" s="152">
        <v>0</v>
      </c>
    </row>
    <row r="58" spans="1:5">
      <c r="A58" s="151" t="s">
        <v>231</v>
      </c>
      <c r="B58" s="152">
        <v>41</v>
      </c>
      <c r="C58" s="151" t="s">
        <v>547</v>
      </c>
      <c r="D58" s="151" t="s">
        <v>547</v>
      </c>
      <c r="E58" s="152">
        <v>0</v>
      </c>
    </row>
    <row r="59" spans="1:5" ht="30">
      <c r="A59" s="151" t="s">
        <v>232</v>
      </c>
      <c r="B59" s="152">
        <v>42</v>
      </c>
      <c r="C59" s="152">
        <v>5355000</v>
      </c>
      <c r="D59" s="152">
        <v>5117250</v>
      </c>
      <c r="E59" s="152">
        <v>5117250</v>
      </c>
    </row>
    <row r="60" spans="1:5">
      <c r="A60" s="151" t="s">
        <v>233</v>
      </c>
      <c r="B60" s="152">
        <v>43</v>
      </c>
      <c r="C60" s="152">
        <v>174000</v>
      </c>
      <c r="D60" s="152">
        <v>700489</v>
      </c>
      <c r="E60" s="152">
        <v>685363</v>
      </c>
    </row>
    <row r="61" spans="1:5">
      <c r="A61" s="151" t="s">
        <v>234</v>
      </c>
      <c r="B61" s="152">
        <v>44</v>
      </c>
      <c r="C61" s="151" t="s">
        <v>547</v>
      </c>
      <c r="D61" s="151" t="s">
        <v>547</v>
      </c>
      <c r="E61" s="152">
        <v>0</v>
      </c>
    </row>
    <row r="62" spans="1:5" ht="30">
      <c r="A62" s="151" t="s">
        <v>914</v>
      </c>
      <c r="B62" s="152"/>
      <c r="C62" s="151">
        <v>87000</v>
      </c>
      <c r="D62" s="151">
        <v>57608</v>
      </c>
      <c r="E62" s="152">
        <v>57608</v>
      </c>
    </row>
    <row r="63" spans="1:5">
      <c r="A63" s="151" t="s">
        <v>915</v>
      </c>
      <c r="B63" s="152"/>
      <c r="C63" s="151"/>
      <c r="D63" s="151">
        <v>3533</v>
      </c>
      <c r="E63" s="152">
        <v>3533</v>
      </c>
    </row>
    <row r="64" spans="1:5">
      <c r="A64" s="151" t="s">
        <v>916</v>
      </c>
      <c r="B64" s="152"/>
      <c r="C64" s="151"/>
      <c r="D64" s="151">
        <v>77300</v>
      </c>
      <c r="E64" s="152">
        <v>77300</v>
      </c>
    </row>
    <row r="65" spans="1:5" ht="30">
      <c r="A65" s="151" t="s">
        <v>917</v>
      </c>
      <c r="B65" s="152"/>
      <c r="C65" s="151">
        <v>87000</v>
      </c>
      <c r="D65" s="151">
        <v>496448</v>
      </c>
      <c r="E65" s="152">
        <v>546922</v>
      </c>
    </row>
    <row r="66" spans="1:5" ht="30">
      <c r="A66" s="153" t="s">
        <v>235</v>
      </c>
      <c r="B66" s="154">
        <v>45</v>
      </c>
      <c r="C66" s="154">
        <v>5529000</v>
      </c>
      <c r="D66" s="154">
        <v>6240149</v>
      </c>
      <c r="E66" s="154">
        <v>6199463</v>
      </c>
    </row>
    <row r="67" spans="1:5">
      <c r="A67" s="151" t="s">
        <v>236</v>
      </c>
      <c r="B67" s="152">
        <v>46</v>
      </c>
      <c r="C67" s="152">
        <v>720000</v>
      </c>
      <c r="D67" s="152">
        <v>755664</v>
      </c>
      <c r="E67" s="152">
        <v>755664</v>
      </c>
    </row>
    <row r="68" spans="1:5">
      <c r="A68" s="151" t="s">
        <v>237</v>
      </c>
      <c r="B68" s="152">
        <v>47</v>
      </c>
      <c r="C68" s="152">
        <v>0</v>
      </c>
      <c r="D68" s="152">
        <v>0</v>
      </c>
      <c r="E68" s="152">
        <v>0</v>
      </c>
    </row>
    <row r="69" spans="1:5" ht="30">
      <c r="A69" s="153" t="s">
        <v>238</v>
      </c>
      <c r="B69" s="154">
        <v>48</v>
      </c>
      <c r="C69" s="154">
        <v>720000</v>
      </c>
      <c r="D69" s="154">
        <v>755664</v>
      </c>
      <c r="E69" s="154">
        <v>755664</v>
      </c>
    </row>
    <row r="70" spans="1:5" ht="30">
      <c r="A70" s="151" t="s">
        <v>239</v>
      </c>
      <c r="B70" s="152">
        <v>49</v>
      </c>
      <c r="C70" s="152">
        <v>1415000</v>
      </c>
      <c r="D70" s="152">
        <v>721822</v>
      </c>
      <c r="E70" s="152">
        <v>714205</v>
      </c>
    </row>
    <row r="71" spans="1:5">
      <c r="A71" s="151" t="s">
        <v>240</v>
      </c>
      <c r="B71" s="152">
        <v>50</v>
      </c>
      <c r="C71" s="152">
        <v>0</v>
      </c>
      <c r="D71" s="152">
        <v>0</v>
      </c>
      <c r="E71" s="152">
        <v>0</v>
      </c>
    </row>
    <row r="72" spans="1:5">
      <c r="A72" s="151" t="s">
        <v>241</v>
      </c>
      <c r="B72" s="152">
        <v>51</v>
      </c>
      <c r="C72" s="152">
        <v>0</v>
      </c>
      <c r="D72" s="152">
        <v>0</v>
      </c>
      <c r="E72" s="152">
        <v>0</v>
      </c>
    </row>
    <row r="73" spans="1:5">
      <c r="A73" s="151" t="s">
        <v>242</v>
      </c>
      <c r="B73" s="152">
        <v>52</v>
      </c>
      <c r="C73" s="151" t="s">
        <v>547</v>
      </c>
      <c r="D73" s="151" t="s">
        <v>547</v>
      </c>
      <c r="E73" s="152">
        <v>0</v>
      </c>
    </row>
    <row r="74" spans="1:5">
      <c r="A74" s="151" t="s">
        <v>243</v>
      </c>
      <c r="B74" s="152">
        <v>53</v>
      </c>
      <c r="C74" s="151" t="s">
        <v>547</v>
      </c>
      <c r="D74" s="151" t="s">
        <v>547</v>
      </c>
      <c r="E74" s="152">
        <v>0</v>
      </c>
    </row>
    <row r="75" spans="1:5" ht="30">
      <c r="A75" s="151" t="s">
        <v>244</v>
      </c>
      <c r="B75" s="152">
        <v>54</v>
      </c>
      <c r="C75" s="152">
        <v>0</v>
      </c>
      <c r="D75" s="152">
        <v>0</v>
      </c>
      <c r="E75" s="152">
        <v>0</v>
      </c>
    </row>
    <row r="76" spans="1:5" ht="30">
      <c r="A76" s="151" t="s">
        <v>245</v>
      </c>
      <c r="B76" s="152">
        <v>55</v>
      </c>
      <c r="C76" s="151" t="s">
        <v>547</v>
      </c>
      <c r="D76" s="151" t="s">
        <v>547</v>
      </c>
      <c r="E76" s="152">
        <v>0</v>
      </c>
    </row>
    <row r="77" spans="1:5" ht="30">
      <c r="A77" s="151" t="s">
        <v>246</v>
      </c>
      <c r="B77" s="152">
        <v>56</v>
      </c>
      <c r="C77" s="151" t="s">
        <v>547</v>
      </c>
      <c r="D77" s="151" t="s">
        <v>547</v>
      </c>
      <c r="E77" s="152">
        <v>0</v>
      </c>
    </row>
    <row r="78" spans="1:5" ht="30">
      <c r="A78" s="151" t="s">
        <v>247</v>
      </c>
      <c r="B78" s="152">
        <v>57</v>
      </c>
      <c r="C78" s="151" t="s">
        <v>547</v>
      </c>
      <c r="D78" s="151" t="s">
        <v>547</v>
      </c>
      <c r="E78" s="152">
        <v>0</v>
      </c>
    </row>
    <row r="79" spans="1:5">
      <c r="A79" s="151" t="s">
        <v>248</v>
      </c>
      <c r="B79" s="152">
        <v>58</v>
      </c>
      <c r="C79" s="152">
        <v>0</v>
      </c>
      <c r="D79" s="152">
        <v>98220</v>
      </c>
      <c r="E79" s="152">
        <v>98208</v>
      </c>
    </row>
    <row r="80" spans="1:5" ht="30">
      <c r="A80" s="153" t="s">
        <v>249</v>
      </c>
      <c r="B80" s="154">
        <v>59</v>
      </c>
      <c r="C80" s="154">
        <v>1415000</v>
      </c>
      <c r="D80" s="154">
        <v>820042</v>
      </c>
      <c r="E80" s="154">
        <v>812413</v>
      </c>
    </row>
    <row r="81" spans="1:5">
      <c r="A81" s="153" t="s">
        <v>250</v>
      </c>
      <c r="B81" s="154">
        <v>60</v>
      </c>
      <c r="C81" s="154">
        <v>7734000</v>
      </c>
      <c r="D81" s="154">
        <v>9243674</v>
      </c>
      <c r="E81" s="154">
        <v>9179610</v>
      </c>
    </row>
    <row r="82" spans="1:5">
      <c r="A82" s="151" t="s">
        <v>251</v>
      </c>
      <c r="B82" s="152">
        <v>61</v>
      </c>
      <c r="C82" s="151" t="s">
        <v>547</v>
      </c>
      <c r="D82" s="151" t="s">
        <v>547</v>
      </c>
      <c r="E82" s="151" t="s">
        <v>547</v>
      </c>
    </row>
    <row r="83" spans="1:5">
      <c r="A83" s="153" t="s">
        <v>252</v>
      </c>
      <c r="B83" s="154">
        <v>62</v>
      </c>
      <c r="C83" s="154">
        <v>0</v>
      </c>
      <c r="D83" s="154">
        <v>0</v>
      </c>
      <c r="E83" s="154">
        <v>0</v>
      </c>
    </row>
    <row r="84" spans="1:5">
      <c r="A84" s="151" t="s">
        <v>253</v>
      </c>
      <c r="B84" s="152">
        <v>63</v>
      </c>
      <c r="C84" s="151" t="s">
        <v>547</v>
      </c>
      <c r="D84" s="151" t="s">
        <v>547</v>
      </c>
      <c r="E84" s="151" t="s">
        <v>547</v>
      </c>
    </row>
    <row r="85" spans="1:5">
      <c r="A85" s="151" t="s">
        <v>254</v>
      </c>
      <c r="B85" s="152">
        <v>64</v>
      </c>
      <c r="C85" s="151" t="s">
        <v>547</v>
      </c>
      <c r="D85" s="151" t="s">
        <v>547</v>
      </c>
      <c r="E85" s="151" t="s">
        <v>547</v>
      </c>
    </row>
    <row r="86" spans="1:5">
      <c r="A86" s="151" t="s">
        <v>255</v>
      </c>
      <c r="B86" s="152">
        <v>65</v>
      </c>
      <c r="C86" s="151" t="s">
        <v>547</v>
      </c>
      <c r="D86" s="151" t="s">
        <v>547</v>
      </c>
      <c r="E86" s="151" t="s">
        <v>547</v>
      </c>
    </row>
    <row r="87" spans="1:5">
      <c r="A87" s="151" t="s">
        <v>256</v>
      </c>
      <c r="B87" s="152">
        <v>66</v>
      </c>
      <c r="C87" s="151" t="s">
        <v>547</v>
      </c>
      <c r="D87" s="151" t="s">
        <v>547</v>
      </c>
      <c r="E87" s="151" t="s">
        <v>547</v>
      </c>
    </row>
    <row r="88" spans="1:5" ht="30">
      <c r="A88" s="151" t="s">
        <v>257</v>
      </c>
      <c r="B88" s="152">
        <v>67</v>
      </c>
      <c r="C88" s="151" t="s">
        <v>547</v>
      </c>
      <c r="D88" s="151" t="s">
        <v>547</v>
      </c>
      <c r="E88" s="151" t="s">
        <v>547</v>
      </c>
    </row>
    <row r="89" spans="1:5">
      <c r="A89" s="151" t="s">
        <v>258</v>
      </c>
      <c r="B89" s="152">
        <v>68</v>
      </c>
      <c r="C89" s="151" t="s">
        <v>547</v>
      </c>
      <c r="D89" s="151" t="s">
        <v>547</v>
      </c>
      <c r="E89" s="151" t="s">
        <v>547</v>
      </c>
    </row>
    <row r="90" spans="1:5">
      <c r="A90" s="151" t="s">
        <v>259</v>
      </c>
      <c r="B90" s="152">
        <v>69</v>
      </c>
      <c r="C90" s="151" t="s">
        <v>547</v>
      </c>
      <c r="D90" s="151" t="s">
        <v>547</v>
      </c>
      <c r="E90" s="151" t="s">
        <v>547</v>
      </c>
    </row>
    <row r="91" spans="1:5" ht="30">
      <c r="A91" s="151" t="s">
        <v>260</v>
      </c>
      <c r="B91" s="152">
        <v>70</v>
      </c>
      <c r="C91" s="151" t="s">
        <v>547</v>
      </c>
      <c r="D91" s="151" t="s">
        <v>547</v>
      </c>
      <c r="E91" s="151" t="s">
        <v>547</v>
      </c>
    </row>
    <row r="92" spans="1:5" ht="30">
      <c r="A92" s="151" t="s">
        <v>261</v>
      </c>
      <c r="B92" s="152">
        <v>71</v>
      </c>
      <c r="C92" s="151" t="s">
        <v>547</v>
      </c>
      <c r="D92" s="151" t="s">
        <v>547</v>
      </c>
      <c r="E92" s="151" t="s">
        <v>547</v>
      </c>
    </row>
    <row r="93" spans="1:5" ht="30">
      <c r="A93" s="151" t="s">
        <v>262</v>
      </c>
      <c r="B93" s="152">
        <v>72</v>
      </c>
      <c r="C93" s="151" t="s">
        <v>547</v>
      </c>
      <c r="D93" s="151" t="s">
        <v>547</v>
      </c>
      <c r="E93" s="152">
        <v>0</v>
      </c>
    </row>
    <row r="94" spans="1:5">
      <c r="A94" s="151" t="s">
        <v>263</v>
      </c>
      <c r="B94" s="152">
        <v>73</v>
      </c>
      <c r="C94" s="151" t="s">
        <v>547</v>
      </c>
      <c r="D94" s="151" t="s">
        <v>547</v>
      </c>
      <c r="E94" s="151" t="s">
        <v>547</v>
      </c>
    </row>
    <row r="95" spans="1:5" ht="45">
      <c r="A95" s="153" t="s">
        <v>562</v>
      </c>
      <c r="B95" s="154">
        <v>74</v>
      </c>
      <c r="C95" s="154">
        <v>0</v>
      </c>
      <c r="D95" s="154">
        <v>0</v>
      </c>
      <c r="E95" s="154">
        <v>0</v>
      </c>
    </row>
    <row r="96" spans="1:5">
      <c r="A96" s="151" t="s">
        <v>264</v>
      </c>
      <c r="B96" s="152">
        <v>75</v>
      </c>
      <c r="C96" s="151" t="s">
        <v>547</v>
      </c>
      <c r="D96" s="151" t="s">
        <v>547</v>
      </c>
      <c r="E96" s="151" t="s">
        <v>547</v>
      </c>
    </row>
    <row r="97" spans="1:5" ht="30">
      <c r="A97" s="151" t="s">
        <v>265</v>
      </c>
      <c r="B97" s="152">
        <v>76</v>
      </c>
      <c r="C97" s="151" t="s">
        <v>547</v>
      </c>
      <c r="D97" s="151" t="s">
        <v>547</v>
      </c>
      <c r="E97" s="151" t="s">
        <v>547</v>
      </c>
    </row>
    <row r="98" spans="1:5">
      <c r="A98" s="151" t="s">
        <v>266</v>
      </c>
      <c r="B98" s="152">
        <v>77</v>
      </c>
      <c r="C98" s="151" t="s">
        <v>547</v>
      </c>
      <c r="D98" s="151" t="s">
        <v>547</v>
      </c>
      <c r="E98" s="151" t="s">
        <v>547</v>
      </c>
    </row>
    <row r="99" spans="1:5" ht="30">
      <c r="A99" s="151" t="s">
        <v>267</v>
      </c>
      <c r="B99" s="152">
        <v>78</v>
      </c>
      <c r="C99" s="151" t="s">
        <v>547</v>
      </c>
      <c r="D99" s="151" t="s">
        <v>547</v>
      </c>
      <c r="E99" s="151" t="s">
        <v>547</v>
      </c>
    </row>
    <row r="100" spans="1:5" ht="45">
      <c r="A100" s="151" t="s">
        <v>268</v>
      </c>
      <c r="B100" s="152">
        <v>79</v>
      </c>
      <c r="C100" s="151" t="s">
        <v>547</v>
      </c>
      <c r="D100" s="151" t="s">
        <v>547</v>
      </c>
      <c r="E100" s="151" t="s">
        <v>547</v>
      </c>
    </row>
    <row r="101" spans="1:5" ht="30">
      <c r="A101" s="151" t="s">
        <v>269</v>
      </c>
      <c r="B101" s="152">
        <v>80</v>
      </c>
      <c r="C101" s="151" t="s">
        <v>547</v>
      </c>
      <c r="D101" s="151" t="s">
        <v>547</v>
      </c>
      <c r="E101" s="151" t="s">
        <v>547</v>
      </c>
    </row>
    <row r="102" spans="1:5">
      <c r="A102" s="151" t="s">
        <v>270</v>
      </c>
      <c r="B102" s="152">
        <v>81</v>
      </c>
      <c r="C102" s="151" t="s">
        <v>547</v>
      </c>
      <c r="D102" s="151" t="s">
        <v>547</v>
      </c>
      <c r="E102" s="151" t="s">
        <v>547</v>
      </c>
    </row>
    <row r="103" spans="1:5" ht="30">
      <c r="A103" s="151" t="s">
        <v>563</v>
      </c>
      <c r="B103" s="152">
        <v>82</v>
      </c>
      <c r="C103" s="151" t="s">
        <v>547</v>
      </c>
      <c r="D103" s="151" t="s">
        <v>547</v>
      </c>
      <c r="E103" s="151" t="s">
        <v>547</v>
      </c>
    </row>
    <row r="104" spans="1:5" ht="45">
      <c r="A104" s="151" t="s">
        <v>564</v>
      </c>
      <c r="B104" s="152">
        <v>83</v>
      </c>
      <c r="C104" s="151" t="s">
        <v>547</v>
      </c>
      <c r="D104" s="151" t="s">
        <v>547</v>
      </c>
      <c r="E104" s="152">
        <v>0</v>
      </c>
    </row>
    <row r="105" spans="1:5" ht="30">
      <c r="A105" s="153" t="s">
        <v>565</v>
      </c>
      <c r="B105" s="154">
        <v>84</v>
      </c>
      <c r="C105" s="154">
        <v>0</v>
      </c>
      <c r="D105" s="154">
        <v>0</v>
      </c>
      <c r="E105" s="154">
        <v>0</v>
      </c>
    </row>
    <row r="106" spans="1:5" ht="90">
      <c r="A106" s="151" t="s">
        <v>272</v>
      </c>
      <c r="B106" s="152">
        <v>85</v>
      </c>
      <c r="C106" s="151" t="s">
        <v>547</v>
      </c>
      <c r="D106" s="151" t="s">
        <v>547</v>
      </c>
      <c r="E106" s="151" t="s">
        <v>547</v>
      </c>
    </row>
    <row r="107" spans="1:5" ht="45">
      <c r="A107" s="151" t="s">
        <v>273</v>
      </c>
      <c r="B107" s="152">
        <v>86</v>
      </c>
      <c r="C107" s="151" t="s">
        <v>547</v>
      </c>
      <c r="D107" s="151" t="s">
        <v>547</v>
      </c>
      <c r="E107" s="151" t="s">
        <v>547</v>
      </c>
    </row>
    <row r="108" spans="1:5">
      <c r="A108" s="151" t="s">
        <v>274</v>
      </c>
      <c r="B108" s="152">
        <v>87</v>
      </c>
      <c r="C108" s="151" t="s">
        <v>547</v>
      </c>
      <c r="D108" s="151" t="s">
        <v>547</v>
      </c>
      <c r="E108" s="151" t="s">
        <v>547</v>
      </c>
    </row>
    <row r="109" spans="1:5" ht="30">
      <c r="A109" s="151" t="s">
        <v>275</v>
      </c>
      <c r="B109" s="152">
        <v>88</v>
      </c>
      <c r="C109" s="151" t="s">
        <v>547</v>
      </c>
      <c r="D109" s="151" t="s">
        <v>547</v>
      </c>
      <c r="E109" s="151" t="s">
        <v>547</v>
      </c>
    </row>
    <row r="110" spans="1:5" ht="30">
      <c r="A110" s="151" t="s">
        <v>276</v>
      </c>
      <c r="B110" s="152">
        <v>89</v>
      </c>
      <c r="C110" s="151" t="s">
        <v>547</v>
      </c>
      <c r="D110" s="151" t="s">
        <v>547</v>
      </c>
      <c r="E110" s="151" t="s">
        <v>547</v>
      </c>
    </row>
    <row r="111" spans="1:5">
      <c r="A111" s="151" t="s">
        <v>277</v>
      </c>
      <c r="B111" s="152">
        <v>90</v>
      </c>
      <c r="C111" s="151" t="s">
        <v>547</v>
      </c>
      <c r="D111" s="151" t="s">
        <v>547</v>
      </c>
      <c r="E111" s="151" t="s">
        <v>547</v>
      </c>
    </row>
    <row r="112" spans="1:5" ht="30">
      <c r="A112" s="151" t="s">
        <v>278</v>
      </c>
      <c r="B112" s="152">
        <v>91</v>
      </c>
      <c r="C112" s="151" t="s">
        <v>547</v>
      </c>
      <c r="D112" s="151" t="s">
        <v>547</v>
      </c>
      <c r="E112" s="152">
        <v>0</v>
      </c>
    </row>
    <row r="113" spans="1:5" ht="30">
      <c r="A113" s="151" t="s">
        <v>279</v>
      </c>
      <c r="B113" s="152">
        <v>92</v>
      </c>
      <c r="C113" s="151" t="s">
        <v>547</v>
      </c>
      <c r="D113" s="151" t="s">
        <v>547</v>
      </c>
      <c r="E113" s="152">
        <v>0</v>
      </c>
    </row>
    <row r="114" spans="1:5" ht="30">
      <c r="A114" s="153" t="s">
        <v>566</v>
      </c>
      <c r="B114" s="154">
        <v>93</v>
      </c>
      <c r="C114" s="154">
        <v>0</v>
      </c>
      <c r="D114" s="154">
        <v>0</v>
      </c>
      <c r="E114" s="154">
        <v>0</v>
      </c>
    </row>
    <row r="115" spans="1:5" ht="30">
      <c r="A115" s="151" t="s">
        <v>280</v>
      </c>
      <c r="B115" s="152">
        <v>94</v>
      </c>
      <c r="C115" s="151" t="s">
        <v>547</v>
      </c>
      <c r="D115" s="151" t="s">
        <v>547</v>
      </c>
      <c r="E115" s="151" t="s">
        <v>547</v>
      </c>
    </row>
    <row r="116" spans="1:5">
      <c r="A116" s="151" t="s">
        <v>281</v>
      </c>
      <c r="B116" s="152">
        <v>95</v>
      </c>
      <c r="C116" s="151" t="s">
        <v>547</v>
      </c>
      <c r="D116" s="151" t="s">
        <v>547</v>
      </c>
      <c r="E116" s="151" t="s">
        <v>547</v>
      </c>
    </row>
    <row r="117" spans="1:5" ht="30">
      <c r="A117" s="151" t="s">
        <v>567</v>
      </c>
      <c r="B117" s="152">
        <v>96</v>
      </c>
      <c r="C117" s="152">
        <v>0</v>
      </c>
      <c r="D117" s="152">
        <v>0</v>
      </c>
      <c r="E117" s="152">
        <v>0</v>
      </c>
    </row>
    <row r="118" spans="1:5" ht="30">
      <c r="A118" s="151" t="s">
        <v>283</v>
      </c>
      <c r="B118" s="152">
        <v>97</v>
      </c>
      <c r="C118" s="151" t="s">
        <v>547</v>
      </c>
      <c r="D118" s="151" t="s">
        <v>547</v>
      </c>
      <c r="E118" s="152">
        <v>0</v>
      </c>
    </row>
    <row r="119" spans="1:5" ht="30">
      <c r="A119" s="151" t="s">
        <v>284</v>
      </c>
      <c r="B119" s="152">
        <v>98</v>
      </c>
      <c r="C119" s="151" t="s">
        <v>547</v>
      </c>
      <c r="D119" s="151" t="s">
        <v>547</v>
      </c>
      <c r="E119" s="152">
        <v>0</v>
      </c>
    </row>
    <row r="120" spans="1:5" ht="30">
      <c r="A120" s="151" t="s">
        <v>568</v>
      </c>
      <c r="B120" s="152">
        <v>99</v>
      </c>
      <c r="C120" s="152">
        <v>0</v>
      </c>
      <c r="D120" s="152">
        <v>0</v>
      </c>
      <c r="E120" s="152">
        <v>0</v>
      </c>
    </row>
    <row r="121" spans="1:5">
      <c r="A121" s="151" t="s">
        <v>286</v>
      </c>
      <c r="B121" s="152">
        <v>100</v>
      </c>
      <c r="C121" s="151" t="s">
        <v>547</v>
      </c>
      <c r="D121" s="151" t="s">
        <v>547</v>
      </c>
      <c r="E121" s="151" t="s">
        <v>547</v>
      </c>
    </row>
    <row r="122" spans="1:5" ht="30">
      <c r="A122" s="151" t="s">
        <v>287</v>
      </c>
      <c r="B122" s="152">
        <v>101</v>
      </c>
      <c r="C122" s="151" t="s">
        <v>547</v>
      </c>
      <c r="D122" s="151" t="s">
        <v>547</v>
      </c>
      <c r="E122" s="151" t="s">
        <v>547</v>
      </c>
    </row>
    <row r="123" spans="1:5" ht="30">
      <c r="A123" s="151" t="s">
        <v>288</v>
      </c>
      <c r="B123" s="152">
        <v>102</v>
      </c>
      <c r="C123" s="151" t="s">
        <v>547</v>
      </c>
      <c r="D123" s="151" t="s">
        <v>547</v>
      </c>
      <c r="E123" s="151" t="s">
        <v>547</v>
      </c>
    </row>
    <row r="124" spans="1:5">
      <c r="A124" s="151" t="s">
        <v>289</v>
      </c>
      <c r="B124" s="152">
        <v>103</v>
      </c>
      <c r="C124" s="151" t="s">
        <v>547</v>
      </c>
      <c r="D124" s="151" t="s">
        <v>547</v>
      </c>
      <c r="E124" s="151" t="s">
        <v>547</v>
      </c>
    </row>
    <row r="125" spans="1:5">
      <c r="A125" s="151" t="s">
        <v>290</v>
      </c>
      <c r="B125" s="152">
        <v>104</v>
      </c>
      <c r="C125" s="151" t="s">
        <v>547</v>
      </c>
      <c r="D125" s="151" t="s">
        <v>547</v>
      </c>
      <c r="E125" s="151" t="s">
        <v>547</v>
      </c>
    </row>
    <row r="126" spans="1:5" ht="45">
      <c r="A126" s="151" t="s">
        <v>291</v>
      </c>
      <c r="B126" s="152">
        <v>105</v>
      </c>
      <c r="C126" s="151" t="s">
        <v>547</v>
      </c>
      <c r="D126" s="151" t="s">
        <v>547</v>
      </c>
      <c r="E126" s="151" t="s">
        <v>547</v>
      </c>
    </row>
    <row r="127" spans="1:5" ht="45">
      <c r="A127" s="151" t="s">
        <v>292</v>
      </c>
      <c r="B127" s="152">
        <v>106</v>
      </c>
      <c r="C127" s="151" t="s">
        <v>547</v>
      </c>
      <c r="D127" s="151" t="s">
        <v>547</v>
      </c>
      <c r="E127" s="151" t="s">
        <v>547</v>
      </c>
    </row>
    <row r="128" spans="1:5" ht="60">
      <c r="A128" s="151" t="s">
        <v>293</v>
      </c>
      <c r="B128" s="152">
        <v>107</v>
      </c>
      <c r="C128" s="151" t="s">
        <v>547</v>
      </c>
      <c r="D128" s="151" t="s">
        <v>547</v>
      </c>
      <c r="E128" s="151" t="s">
        <v>547</v>
      </c>
    </row>
    <row r="129" spans="1:5" ht="45">
      <c r="A129" s="151" t="s">
        <v>294</v>
      </c>
      <c r="B129" s="152">
        <v>108</v>
      </c>
      <c r="C129" s="151" t="s">
        <v>547</v>
      </c>
      <c r="D129" s="151" t="s">
        <v>547</v>
      </c>
      <c r="E129" s="151" t="s">
        <v>547</v>
      </c>
    </row>
    <row r="130" spans="1:5" ht="45">
      <c r="A130" s="151" t="s">
        <v>295</v>
      </c>
      <c r="B130" s="152">
        <v>109</v>
      </c>
      <c r="C130" s="151" t="s">
        <v>547</v>
      </c>
      <c r="D130" s="151" t="s">
        <v>547</v>
      </c>
      <c r="E130" s="151" t="s">
        <v>547</v>
      </c>
    </row>
    <row r="131" spans="1:5">
      <c r="A131" s="151" t="s">
        <v>296</v>
      </c>
      <c r="B131" s="152">
        <v>110</v>
      </c>
      <c r="C131" s="151" t="s">
        <v>547</v>
      </c>
      <c r="D131" s="151" t="s">
        <v>547</v>
      </c>
      <c r="E131" s="151" t="s">
        <v>547</v>
      </c>
    </row>
    <row r="132" spans="1:5" ht="30">
      <c r="A132" s="151" t="s">
        <v>297</v>
      </c>
      <c r="B132" s="152">
        <v>111</v>
      </c>
      <c r="C132" s="151" t="s">
        <v>547</v>
      </c>
      <c r="D132" s="151" t="s">
        <v>547</v>
      </c>
      <c r="E132" s="151" t="s">
        <v>547</v>
      </c>
    </row>
    <row r="133" spans="1:5">
      <c r="A133" s="151" t="s">
        <v>298</v>
      </c>
      <c r="B133" s="152">
        <v>112</v>
      </c>
      <c r="C133" s="151" t="s">
        <v>547</v>
      </c>
      <c r="D133" s="151" t="s">
        <v>547</v>
      </c>
      <c r="E133" s="151" t="s">
        <v>547</v>
      </c>
    </row>
    <row r="134" spans="1:5" ht="30">
      <c r="A134" s="151" t="s">
        <v>299</v>
      </c>
      <c r="B134" s="152">
        <v>113</v>
      </c>
      <c r="C134" s="151" t="s">
        <v>547</v>
      </c>
      <c r="D134" s="151" t="s">
        <v>547</v>
      </c>
      <c r="E134" s="151" t="s">
        <v>547</v>
      </c>
    </row>
    <row r="135" spans="1:5" ht="30">
      <c r="A135" s="151" t="s">
        <v>300</v>
      </c>
      <c r="B135" s="152">
        <v>114</v>
      </c>
      <c r="C135" s="151" t="s">
        <v>547</v>
      </c>
      <c r="D135" s="151" t="s">
        <v>547</v>
      </c>
      <c r="E135" s="152">
        <v>0</v>
      </c>
    </row>
    <row r="136" spans="1:5">
      <c r="A136" s="151" t="s">
        <v>301</v>
      </c>
      <c r="B136" s="152">
        <v>115</v>
      </c>
      <c r="C136" s="151" t="s">
        <v>547</v>
      </c>
      <c r="D136" s="151" t="s">
        <v>547</v>
      </c>
      <c r="E136" s="152">
        <v>0</v>
      </c>
    </row>
    <row r="137" spans="1:5" ht="30">
      <c r="A137" s="151" t="s">
        <v>302</v>
      </c>
      <c r="B137" s="152">
        <v>116</v>
      </c>
      <c r="C137" s="151" t="s">
        <v>547</v>
      </c>
      <c r="D137" s="151" t="s">
        <v>547</v>
      </c>
      <c r="E137" s="152">
        <v>0</v>
      </c>
    </row>
    <row r="138" spans="1:5" ht="45">
      <c r="A138" s="151" t="s">
        <v>303</v>
      </c>
      <c r="B138" s="152">
        <v>117</v>
      </c>
      <c r="C138" s="151" t="s">
        <v>547</v>
      </c>
      <c r="D138" s="151" t="s">
        <v>547</v>
      </c>
      <c r="E138" s="152">
        <v>0</v>
      </c>
    </row>
    <row r="139" spans="1:5" ht="45">
      <c r="A139" s="151" t="s">
        <v>304</v>
      </c>
      <c r="B139" s="152">
        <v>118</v>
      </c>
      <c r="C139" s="151" t="s">
        <v>547</v>
      </c>
      <c r="D139" s="151" t="s">
        <v>547</v>
      </c>
      <c r="E139" s="152">
        <v>0</v>
      </c>
    </row>
    <row r="140" spans="1:5" ht="30">
      <c r="A140" s="153" t="s">
        <v>569</v>
      </c>
      <c r="B140" s="154">
        <v>119</v>
      </c>
      <c r="C140" s="154">
        <v>0</v>
      </c>
      <c r="D140" s="154">
        <v>0</v>
      </c>
      <c r="E140" s="154">
        <v>0</v>
      </c>
    </row>
    <row r="141" spans="1:5">
      <c r="A141" s="151" t="s">
        <v>570</v>
      </c>
      <c r="B141" s="152">
        <v>120</v>
      </c>
      <c r="C141" s="152">
        <v>0</v>
      </c>
      <c r="D141" s="152">
        <v>0</v>
      </c>
      <c r="E141" s="152">
        <v>0</v>
      </c>
    </row>
    <row r="142" spans="1:5">
      <c r="A142" s="151" t="s">
        <v>305</v>
      </c>
      <c r="B142" s="152">
        <v>121</v>
      </c>
      <c r="C142" s="151" t="s">
        <v>547</v>
      </c>
      <c r="D142" s="151" t="s">
        <v>547</v>
      </c>
      <c r="E142" s="152">
        <v>0</v>
      </c>
    </row>
    <row r="143" spans="1:5" ht="30">
      <c r="A143" s="151" t="s">
        <v>306</v>
      </c>
      <c r="B143" s="152">
        <v>122</v>
      </c>
      <c r="C143" s="152">
        <v>0</v>
      </c>
      <c r="D143" s="152">
        <v>0</v>
      </c>
      <c r="E143" s="152">
        <v>0</v>
      </c>
    </row>
    <row r="144" spans="1:5" ht="30">
      <c r="A144" s="151" t="s">
        <v>571</v>
      </c>
      <c r="B144" s="152">
        <v>123</v>
      </c>
      <c r="C144" s="152">
        <v>0</v>
      </c>
      <c r="D144" s="152">
        <v>0</v>
      </c>
      <c r="E144" s="152">
        <v>0</v>
      </c>
    </row>
    <row r="145" spans="1:5">
      <c r="A145" s="151" t="s">
        <v>308</v>
      </c>
      <c r="B145" s="152">
        <v>124</v>
      </c>
      <c r="C145" s="152">
        <v>0</v>
      </c>
      <c r="D145" s="152">
        <v>0</v>
      </c>
      <c r="E145" s="152">
        <v>0</v>
      </c>
    </row>
    <row r="146" spans="1:5" ht="30">
      <c r="A146" s="153" t="s">
        <v>572</v>
      </c>
      <c r="B146" s="154">
        <v>125</v>
      </c>
      <c r="C146" s="154">
        <v>0</v>
      </c>
      <c r="D146" s="154">
        <v>0</v>
      </c>
      <c r="E146" s="154">
        <v>0</v>
      </c>
    </row>
    <row r="147" spans="1:5" ht="45">
      <c r="A147" s="151" t="s">
        <v>309</v>
      </c>
      <c r="B147" s="152">
        <v>126</v>
      </c>
      <c r="C147" s="152">
        <v>0</v>
      </c>
      <c r="D147" s="152">
        <v>0</v>
      </c>
      <c r="E147" s="152">
        <v>0</v>
      </c>
    </row>
    <row r="148" spans="1:5" ht="45">
      <c r="A148" s="153" t="s">
        <v>573</v>
      </c>
      <c r="B148" s="154">
        <v>127</v>
      </c>
      <c r="C148" s="154">
        <v>0</v>
      </c>
      <c r="D148" s="154">
        <v>0</v>
      </c>
      <c r="E148" s="154">
        <v>0</v>
      </c>
    </row>
    <row r="149" spans="1:5">
      <c r="A149" s="151" t="s">
        <v>310</v>
      </c>
      <c r="B149" s="152">
        <v>128</v>
      </c>
      <c r="C149" s="151" t="s">
        <v>547</v>
      </c>
      <c r="D149" s="151" t="s">
        <v>547</v>
      </c>
      <c r="E149" s="152">
        <v>0</v>
      </c>
    </row>
    <row r="150" spans="1:5">
      <c r="A150" s="151" t="s">
        <v>311</v>
      </c>
      <c r="B150" s="152">
        <v>129</v>
      </c>
      <c r="C150" s="151" t="s">
        <v>547</v>
      </c>
      <c r="D150" s="151" t="s">
        <v>547</v>
      </c>
      <c r="E150" s="152">
        <v>0</v>
      </c>
    </row>
    <row r="151" spans="1:5" ht="45">
      <c r="A151" s="151" t="s">
        <v>312</v>
      </c>
      <c r="B151" s="152">
        <v>130</v>
      </c>
      <c r="C151" s="151" t="s">
        <v>547</v>
      </c>
      <c r="D151" s="151" t="s">
        <v>547</v>
      </c>
      <c r="E151" s="152">
        <v>0</v>
      </c>
    </row>
    <row r="152" spans="1:5" ht="30">
      <c r="A152" s="151" t="s">
        <v>313</v>
      </c>
      <c r="B152" s="152">
        <v>131</v>
      </c>
      <c r="C152" s="151" t="s">
        <v>547</v>
      </c>
      <c r="D152" s="151" t="s">
        <v>547</v>
      </c>
      <c r="E152" s="152">
        <v>0</v>
      </c>
    </row>
    <row r="153" spans="1:5" ht="30">
      <c r="A153" s="151" t="s">
        <v>314</v>
      </c>
      <c r="B153" s="152">
        <v>132</v>
      </c>
      <c r="C153" s="151" t="s">
        <v>547</v>
      </c>
      <c r="D153" s="151" t="s">
        <v>547</v>
      </c>
      <c r="E153" s="152">
        <v>0</v>
      </c>
    </row>
    <row r="154" spans="1:5">
      <c r="A154" s="151" t="s">
        <v>315</v>
      </c>
      <c r="B154" s="152">
        <v>133</v>
      </c>
      <c r="C154" s="151" t="s">
        <v>547</v>
      </c>
      <c r="D154" s="151" t="s">
        <v>547</v>
      </c>
      <c r="E154" s="152">
        <v>0</v>
      </c>
    </row>
    <row r="155" spans="1:5" ht="30">
      <c r="A155" s="151" t="s">
        <v>316</v>
      </c>
      <c r="B155" s="152">
        <v>134</v>
      </c>
      <c r="C155" s="151" t="s">
        <v>547</v>
      </c>
      <c r="D155" s="151" t="s">
        <v>547</v>
      </c>
      <c r="E155" s="152">
        <v>0</v>
      </c>
    </row>
    <row r="156" spans="1:5" ht="30">
      <c r="A156" s="151" t="s">
        <v>317</v>
      </c>
      <c r="B156" s="152">
        <v>135</v>
      </c>
      <c r="C156" s="151" t="s">
        <v>547</v>
      </c>
      <c r="D156" s="151" t="s">
        <v>547</v>
      </c>
      <c r="E156" s="152">
        <v>0</v>
      </c>
    </row>
    <row r="157" spans="1:5" ht="30">
      <c r="A157" s="151" t="s">
        <v>318</v>
      </c>
      <c r="B157" s="152">
        <v>136</v>
      </c>
      <c r="C157" s="151" t="s">
        <v>547</v>
      </c>
      <c r="D157" s="151" t="s">
        <v>547</v>
      </c>
      <c r="E157" s="152">
        <v>0</v>
      </c>
    </row>
    <row r="158" spans="1:5" ht="30">
      <c r="A158" s="151" t="s">
        <v>319</v>
      </c>
      <c r="B158" s="152">
        <v>137</v>
      </c>
      <c r="C158" s="151" t="s">
        <v>547</v>
      </c>
      <c r="D158" s="151" t="s">
        <v>547</v>
      </c>
      <c r="E158" s="152">
        <v>0</v>
      </c>
    </row>
    <row r="159" spans="1:5" ht="45">
      <c r="A159" s="153" t="s">
        <v>574</v>
      </c>
      <c r="B159" s="154">
        <v>138</v>
      </c>
      <c r="C159" s="154">
        <v>0</v>
      </c>
      <c r="D159" s="154">
        <v>0</v>
      </c>
      <c r="E159" s="154">
        <v>0</v>
      </c>
    </row>
    <row r="160" spans="1:5">
      <c r="A160" s="151" t="s">
        <v>320</v>
      </c>
      <c r="B160" s="152">
        <v>139</v>
      </c>
      <c r="C160" s="151" t="s">
        <v>547</v>
      </c>
      <c r="D160" s="151" t="s">
        <v>547</v>
      </c>
      <c r="E160" s="152">
        <v>0</v>
      </c>
    </row>
    <row r="161" spans="1:5">
      <c r="A161" s="151" t="s">
        <v>321</v>
      </c>
      <c r="B161" s="152">
        <v>140</v>
      </c>
      <c r="C161" s="151" t="s">
        <v>547</v>
      </c>
      <c r="D161" s="151" t="s">
        <v>547</v>
      </c>
      <c r="E161" s="152">
        <v>0</v>
      </c>
    </row>
    <row r="162" spans="1:5" ht="45">
      <c r="A162" s="151" t="s">
        <v>322</v>
      </c>
      <c r="B162" s="152">
        <v>141</v>
      </c>
      <c r="C162" s="151" t="s">
        <v>547</v>
      </c>
      <c r="D162" s="151" t="s">
        <v>547</v>
      </c>
      <c r="E162" s="152">
        <v>0</v>
      </c>
    </row>
    <row r="163" spans="1:5" ht="30">
      <c r="A163" s="151" t="s">
        <v>323</v>
      </c>
      <c r="B163" s="152">
        <v>142</v>
      </c>
      <c r="C163" s="151" t="s">
        <v>547</v>
      </c>
      <c r="D163" s="151" t="s">
        <v>547</v>
      </c>
      <c r="E163" s="152">
        <v>0</v>
      </c>
    </row>
    <row r="164" spans="1:5" ht="30">
      <c r="A164" s="151" t="s">
        <v>324</v>
      </c>
      <c r="B164" s="152">
        <v>143</v>
      </c>
      <c r="C164" s="151" t="s">
        <v>547</v>
      </c>
      <c r="D164" s="151" t="s">
        <v>547</v>
      </c>
      <c r="E164" s="152">
        <v>0</v>
      </c>
    </row>
    <row r="165" spans="1:5">
      <c r="A165" s="151" t="s">
        <v>325</v>
      </c>
      <c r="B165" s="152">
        <v>144</v>
      </c>
      <c r="C165" s="151" t="s">
        <v>547</v>
      </c>
      <c r="D165" s="151" t="s">
        <v>547</v>
      </c>
      <c r="E165" s="152">
        <v>0</v>
      </c>
    </row>
    <row r="166" spans="1:5" ht="30">
      <c r="A166" s="151" t="s">
        <v>326</v>
      </c>
      <c r="B166" s="152">
        <v>145</v>
      </c>
      <c r="C166" s="151" t="s">
        <v>547</v>
      </c>
      <c r="D166" s="151" t="s">
        <v>547</v>
      </c>
      <c r="E166" s="152">
        <v>0</v>
      </c>
    </row>
    <row r="167" spans="1:5" ht="30">
      <c r="A167" s="151" t="s">
        <v>327</v>
      </c>
      <c r="B167" s="152">
        <v>146</v>
      </c>
      <c r="C167" s="151" t="s">
        <v>547</v>
      </c>
      <c r="D167" s="151" t="s">
        <v>547</v>
      </c>
      <c r="E167" s="152">
        <v>0</v>
      </c>
    </row>
    <row r="168" spans="1:5" ht="30">
      <c r="A168" s="151" t="s">
        <v>328</v>
      </c>
      <c r="B168" s="152">
        <v>147</v>
      </c>
      <c r="C168" s="151" t="s">
        <v>547</v>
      </c>
      <c r="D168" s="151" t="s">
        <v>547</v>
      </c>
      <c r="E168" s="152">
        <v>0</v>
      </c>
    </row>
    <row r="169" spans="1:5" ht="30">
      <c r="A169" s="151" t="s">
        <v>329</v>
      </c>
      <c r="B169" s="152">
        <v>148</v>
      </c>
      <c r="C169" s="151" t="s">
        <v>547</v>
      </c>
      <c r="D169" s="151" t="s">
        <v>547</v>
      </c>
      <c r="E169" s="152">
        <v>0</v>
      </c>
    </row>
    <row r="170" spans="1:5" ht="30">
      <c r="A170" s="153" t="s">
        <v>575</v>
      </c>
      <c r="B170" s="154">
        <v>149</v>
      </c>
      <c r="C170" s="154">
        <v>0</v>
      </c>
      <c r="D170" s="154">
        <v>0</v>
      </c>
      <c r="E170" s="154">
        <v>0</v>
      </c>
    </row>
    <row r="171" spans="1:5">
      <c r="A171" s="151" t="s">
        <v>330</v>
      </c>
      <c r="B171" s="152">
        <v>150</v>
      </c>
      <c r="C171" s="151" t="s">
        <v>547</v>
      </c>
      <c r="D171" s="151" t="s">
        <v>547</v>
      </c>
      <c r="E171" s="152">
        <v>0</v>
      </c>
    </row>
    <row r="172" spans="1:5">
      <c r="A172" s="151" t="s">
        <v>331</v>
      </c>
      <c r="B172" s="152">
        <v>151</v>
      </c>
      <c r="C172" s="151" t="s">
        <v>547</v>
      </c>
      <c r="D172" s="151" t="s">
        <v>547</v>
      </c>
      <c r="E172" s="152">
        <v>0</v>
      </c>
    </row>
    <row r="173" spans="1:5" ht="45">
      <c r="A173" s="151" t="s">
        <v>332</v>
      </c>
      <c r="B173" s="152">
        <v>152</v>
      </c>
      <c r="C173" s="151" t="s">
        <v>547</v>
      </c>
      <c r="D173" s="151" t="s">
        <v>547</v>
      </c>
      <c r="E173" s="152">
        <v>0</v>
      </c>
    </row>
    <row r="174" spans="1:5" ht="30">
      <c r="A174" s="151" t="s">
        <v>333</v>
      </c>
      <c r="B174" s="152">
        <v>153</v>
      </c>
      <c r="C174" s="151" t="s">
        <v>547</v>
      </c>
      <c r="D174" s="151" t="s">
        <v>547</v>
      </c>
      <c r="E174" s="152">
        <v>0</v>
      </c>
    </row>
    <row r="175" spans="1:5" ht="30">
      <c r="A175" s="151" t="s">
        <v>334</v>
      </c>
      <c r="B175" s="152">
        <v>154</v>
      </c>
      <c r="C175" s="151" t="s">
        <v>547</v>
      </c>
      <c r="D175" s="151" t="s">
        <v>547</v>
      </c>
      <c r="E175" s="152">
        <v>0</v>
      </c>
    </row>
    <row r="176" spans="1:5">
      <c r="A176" s="151" t="s">
        <v>335</v>
      </c>
      <c r="B176" s="152">
        <v>155</v>
      </c>
      <c r="C176" s="151" t="s">
        <v>547</v>
      </c>
      <c r="D176" s="151" t="s">
        <v>547</v>
      </c>
      <c r="E176" s="152">
        <v>0</v>
      </c>
    </row>
    <row r="177" spans="1:5" ht="30">
      <c r="A177" s="151" t="s">
        <v>336</v>
      </c>
      <c r="B177" s="152">
        <v>156</v>
      </c>
      <c r="C177" s="151" t="s">
        <v>547</v>
      </c>
      <c r="D177" s="151" t="s">
        <v>547</v>
      </c>
      <c r="E177" s="152">
        <v>0</v>
      </c>
    </row>
    <row r="178" spans="1:5" ht="30">
      <c r="A178" s="151" t="s">
        <v>337</v>
      </c>
      <c r="B178" s="152">
        <v>157</v>
      </c>
      <c r="C178" s="151" t="s">
        <v>547</v>
      </c>
      <c r="D178" s="151" t="s">
        <v>547</v>
      </c>
      <c r="E178" s="152">
        <v>0</v>
      </c>
    </row>
    <row r="179" spans="1:5" ht="30">
      <c r="A179" s="151" t="s">
        <v>338</v>
      </c>
      <c r="B179" s="152">
        <v>158</v>
      </c>
      <c r="C179" s="151" t="s">
        <v>547</v>
      </c>
      <c r="D179" s="151" t="s">
        <v>547</v>
      </c>
      <c r="E179" s="152">
        <v>0</v>
      </c>
    </row>
    <row r="180" spans="1:5" ht="30">
      <c r="A180" s="151" t="s">
        <v>339</v>
      </c>
      <c r="B180" s="152">
        <v>159</v>
      </c>
      <c r="C180" s="151" t="s">
        <v>547</v>
      </c>
      <c r="D180" s="151" t="s">
        <v>547</v>
      </c>
      <c r="E180" s="152">
        <v>0</v>
      </c>
    </row>
    <row r="181" spans="1:5" ht="45">
      <c r="A181" s="151" t="s">
        <v>576</v>
      </c>
      <c r="B181" s="152">
        <v>160</v>
      </c>
      <c r="C181" s="152">
        <v>0</v>
      </c>
      <c r="D181" s="152">
        <v>0</v>
      </c>
      <c r="E181" s="152">
        <v>0</v>
      </c>
    </row>
    <row r="182" spans="1:5" ht="45">
      <c r="A182" s="151" t="s">
        <v>340</v>
      </c>
      <c r="B182" s="152">
        <v>161</v>
      </c>
      <c r="C182" s="151" t="s">
        <v>547</v>
      </c>
      <c r="D182" s="151" t="s">
        <v>547</v>
      </c>
      <c r="E182" s="152">
        <v>0</v>
      </c>
    </row>
    <row r="183" spans="1:5" ht="45">
      <c r="A183" s="153" t="s">
        <v>577</v>
      </c>
      <c r="B183" s="154">
        <v>162</v>
      </c>
      <c r="C183" s="154">
        <v>0</v>
      </c>
      <c r="D183" s="154">
        <v>0</v>
      </c>
      <c r="E183" s="154">
        <v>0</v>
      </c>
    </row>
    <row r="184" spans="1:5">
      <c r="A184" s="151" t="s">
        <v>341</v>
      </c>
      <c r="B184" s="152">
        <v>163</v>
      </c>
      <c r="C184" s="151" t="s">
        <v>547</v>
      </c>
      <c r="D184" s="151" t="s">
        <v>547</v>
      </c>
      <c r="E184" s="152">
        <v>0</v>
      </c>
    </row>
    <row r="185" spans="1:5">
      <c r="A185" s="151" t="s">
        <v>342</v>
      </c>
      <c r="B185" s="152">
        <v>164</v>
      </c>
      <c r="C185" s="151" t="s">
        <v>547</v>
      </c>
      <c r="D185" s="151" t="s">
        <v>547</v>
      </c>
      <c r="E185" s="152">
        <v>0</v>
      </c>
    </row>
    <row r="186" spans="1:5">
      <c r="A186" s="151" t="s">
        <v>343</v>
      </c>
      <c r="B186" s="152">
        <v>165</v>
      </c>
      <c r="C186" s="151" t="s">
        <v>547</v>
      </c>
      <c r="D186" s="151" t="s">
        <v>547</v>
      </c>
      <c r="E186" s="152">
        <v>0</v>
      </c>
    </row>
    <row r="187" spans="1:5">
      <c r="A187" s="151" t="s">
        <v>344</v>
      </c>
      <c r="B187" s="152">
        <v>166</v>
      </c>
      <c r="C187" s="151" t="s">
        <v>547</v>
      </c>
      <c r="D187" s="151" t="s">
        <v>547</v>
      </c>
      <c r="E187" s="152">
        <v>0</v>
      </c>
    </row>
    <row r="188" spans="1:5">
      <c r="A188" s="151" t="s">
        <v>345</v>
      </c>
      <c r="B188" s="152">
        <v>167</v>
      </c>
      <c r="C188" s="151" t="s">
        <v>547</v>
      </c>
      <c r="D188" s="151" t="s">
        <v>547</v>
      </c>
      <c r="E188" s="152">
        <v>0</v>
      </c>
    </row>
    <row r="189" spans="1:5" ht="30">
      <c r="A189" s="151" t="s">
        <v>346</v>
      </c>
      <c r="B189" s="152">
        <v>168</v>
      </c>
      <c r="C189" s="151" t="s">
        <v>547</v>
      </c>
      <c r="D189" s="151" t="s">
        <v>547</v>
      </c>
      <c r="E189" s="152">
        <v>0</v>
      </c>
    </row>
    <row r="190" spans="1:5" ht="30">
      <c r="A190" s="151" t="s">
        <v>347</v>
      </c>
      <c r="B190" s="152">
        <v>169</v>
      </c>
      <c r="C190" s="151" t="s">
        <v>547</v>
      </c>
      <c r="D190" s="151" t="s">
        <v>547</v>
      </c>
      <c r="E190" s="152">
        <v>0</v>
      </c>
    </row>
    <row r="191" spans="1:5">
      <c r="A191" s="151" t="s">
        <v>348</v>
      </c>
      <c r="B191" s="152">
        <v>170</v>
      </c>
      <c r="C191" s="151" t="s">
        <v>547</v>
      </c>
      <c r="D191" s="151" t="s">
        <v>547</v>
      </c>
      <c r="E191" s="152">
        <v>0</v>
      </c>
    </row>
    <row r="192" spans="1:5">
      <c r="A192" s="151" t="s">
        <v>349</v>
      </c>
      <c r="B192" s="152">
        <v>171</v>
      </c>
      <c r="C192" s="151" t="s">
        <v>547</v>
      </c>
      <c r="D192" s="151" t="s">
        <v>547</v>
      </c>
      <c r="E192" s="152">
        <v>0</v>
      </c>
    </row>
    <row r="193" spans="1:5" ht="30">
      <c r="A193" s="151" t="s">
        <v>350</v>
      </c>
      <c r="B193" s="152">
        <v>172</v>
      </c>
      <c r="C193" s="151" t="s">
        <v>547</v>
      </c>
      <c r="D193" s="151" t="s">
        <v>547</v>
      </c>
      <c r="E193" s="152">
        <v>0</v>
      </c>
    </row>
    <row r="194" spans="1:5">
      <c r="A194" s="151" t="s">
        <v>351</v>
      </c>
      <c r="B194" s="152">
        <v>173</v>
      </c>
      <c r="C194" s="151" t="s">
        <v>547</v>
      </c>
      <c r="D194" s="151" t="s">
        <v>547</v>
      </c>
      <c r="E194" s="152">
        <v>0</v>
      </c>
    </row>
    <row r="195" spans="1:5">
      <c r="A195" s="151" t="s">
        <v>352</v>
      </c>
      <c r="B195" s="152">
        <v>174</v>
      </c>
      <c r="C195" s="152">
        <v>0</v>
      </c>
      <c r="D195" s="152">
        <v>0</v>
      </c>
      <c r="E195" s="152">
        <v>0</v>
      </c>
    </row>
    <row r="196" spans="1:5">
      <c r="A196" s="151" t="s">
        <v>353</v>
      </c>
      <c r="B196" s="152">
        <v>175</v>
      </c>
      <c r="C196" s="152">
        <v>0</v>
      </c>
      <c r="D196" s="152">
        <v>0</v>
      </c>
      <c r="E196" s="152">
        <v>0</v>
      </c>
    </row>
    <row r="197" spans="1:5" ht="30">
      <c r="A197" s="151" t="s">
        <v>354</v>
      </c>
      <c r="B197" s="152">
        <v>176</v>
      </c>
      <c r="C197" s="152">
        <v>0</v>
      </c>
      <c r="D197" s="152">
        <v>0</v>
      </c>
      <c r="E197" s="152">
        <v>0</v>
      </c>
    </row>
    <row r="198" spans="1:5" ht="30">
      <c r="A198" s="153" t="s">
        <v>578</v>
      </c>
      <c r="B198" s="154">
        <v>177</v>
      </c>
      <c r="C198" s="154">
        <v>0</v>
      </c>
      <c r="D198" s="154">
        <v>50825</v>
      </c>
      <c r="E198" s="154">
        <v>50825</v>
      </c>
    </row>
    <row r="199" spans="1:5">
      <c r="A199" s="151" t="s">
        <v>355</v>
      </c>
      <c r="B199" s="152">
        <v>178</v>
      </c>
      <c r="C199" s="151" t="s">
        <v>547</v>
      </c>
      <c r="D199" s="151" t="s">
        <v>547</v>
      </c>
      <c r="E199" s="152">
        <v>0</v>
      </c>
    </row>
    <row r="200" spans="1:5">
      <c r="A200" s="151" t="s">
        <v>356</v>
      </c>
      <c r="B200" s="152">
        <v>179</v>
      </c>
      <c r="C200" s="151" t="s">
        <v>547</v>
      </c>
      <c r="D200" s="151" t="s">
        <v>547</v>
      </c>
      <c r="E200" s="152">
        <v>0</v>
      </c>
    </row>
    <row r="201" spans="1:5">
      <c r="A201" s="151" t="s">
        <v>357</v>
      </c>
      <c r="B201" s="152">
        <v>180</v>
      </c>
      <c r="C201" s="151" t="s">
        <v>547</v>
      </c>
      <c r="D201" s="151">
        <v>10000</v>
      </c>
      <c r="E201" s="152">
        <v>10000</v>
      </c>
    </row>
    <row r="202" spans="1:5">
      <c r="A202" s="151" t="s">
        <v>358</v>
      </c>
      <c r="B202" s="152">
        <v>181</v>
      </c>
      <c r="C202" s="151" t="s">
        <v>547</v>
      </c>
      <c r="D202" s="151" t="s">
        <v>547</v>
      </c>
      <c r="E202" s="152">
        <v>0</v>
      </c>
    </row>
    <row r="203" spans="1:5">
      <c r="A203" s="151" t="s">
        <v>359</v>
      </c>
      <c r="B203" s="152">
        <v>182</v>
      </c>
      <c r="C203" s="151" t="s">
        <v>547</v>
      </c>
      <c r="D203" s="151" t="s">
        <v>547</v>
      </c>
      <c r="E203" s="152">
        <v>0</v>
      </c>
    </row>
    <row r="204" spans="1:5" ht="30">
      <c r="A204" s="151" t="s">
        <v>360</v>
      </c>
      <c r="B204" s="152">
        <v>183</v>
      </c>
      <c r="C204" s="151" t="s">
        <v>547</v>
      </c>
      <c r="D204" s="151" t="s">
        <v>547</v>
      </c>
      <c r="E204" s="152">
        <v>0</v>
      </c>
    </row>
    <row r="205" spans="1:5" ht="30">
      <c r="A205" s="151" t="s">
        <v>361</v>
      </c>
      <c r="B205" s="152">
        <v>184</v>
      </c>
      <c r="C205" s="151" t="s">
        <v>547</v>
      </c>
      <c r="D205" s="151" t="s">
        <v>547</v>
      </c>
      <c r="E205" s="152">
        <v>0</v>
      </c>
    </row>
    <row r="206" spans="1:5">
      <c r="A206" s="151" t="s">
        <v>363</v>
      </c>
      <c r="B206" s="152">
        <v>185</v>
      </c>
      <c r="C206" s="151" t="s">
        <v>547</v>
      </c>
      <c r="D206" s="151">
        <v>40825</v>
      </c>
      <c r="E206" s="152">
        <v>40825</v>
      </c>
    </row>
    <row r="207" spans="1:5" ht="30">
      <c r="A207" s="151" t="s">
        <v>364</v>
      </c>
      <c r="B207" s="152">
        <v>186</v>
      </c>
      <c r="C207" s="151" t="s">
        <v>547</v>
      </c>
      <c r="D207" s="151" t="s">
        <v>547</v>
      </c>
      <c r="E207" s="152">
        <v>0</v>
      </c>
    </row>
    <row r="208" spans="1:5">
      <c r="A208" s="151" t="s">
        <v>365</v>
      </c>
      <c r="B208" s="152">
        <v>187</v>
      </c>
      <c r="C208" s="151" t="s">
        <v>547</v>
      </c>
      <c r="D208" s="151" t="s">
        <v>547</v>
      </c>
      <c r="E208" s="152">
        <v>0</v>
      </c>
    </row>
    <row r="209" spans="1:5">
      <c r="A209" s="151" t="s">
        <v>366</v>
      </c>
      <c r="B209" s="152">
        <v>188</v>
      </c>
      <c r="C209" s="152">
        <v>0</v>
      </c>
      <c r="D209" s="152">
        <v>0</v>
      </c>
      <c r="E209" s="151" t="s">
        <v>547</v>
      </c>
    </row>
    <row r="210" spans="1:5" ht="45">
      <c r="A210" s="153" t="s">
        <v>579</v>
      </c>
      <c r="B210" s="154">
        <v>189</v>
      </c>
      <c r="C210" s="154">
        <v>0</v>
      </c>
      <c r="D210" s="154">
        <v>50825</v>
      </c>
      <c r="E210" s="154">
        <v>50825</v>
      </c>
    </row>
    <row r="211" spans="1:5" ht="30">
      <c r="A211" s="151" t="s">
        <v>367</v>
      </c>
      <c r="B211" s="152">
        <v>190</v>
      </c>
      <c r="C211" s="152">
        <v>0</v>
      </c>
      <c r="D211" s="152">
        <v>0</v>
      </c>
      <c r="E211" s="152">
        <v>0</v>
      </c>
    </row>
    <row r="212" spans="1:5" ht="30">
      <c r="A212" s="151" t="s">
        <v>580</v>
      </c>
      <c r="B212" s="152">
        <v>191</v>
      </c>
      <c r="C212" s="152">
        <v>0</v>
      </c>
      <c r="D212" s="152">
        <v>0</v>
      </c>
      <c r="E212" s="152">
        <v>0</v>
      </c>
    </row>
    <row r="213" spans="1:5">
      <c r="A213" s="151" t="s">
        <v>368</v>
      </c>
      <c r="B213" s="152">
        <v>192</v>
      </c>
      <c r="C213" s="151" t="s">
        <v>547</v>
      </c>
      <c r="D213" s="151" t="s">
        <v>547</v>
      </c>
      <c r="E213" s="152">
        <v>0</v>
      </c>
    </row>
    <row r="214" spans="1:5" ht="30">
      <c r="A214" s="151" t="s">
        <v>369</v>
      </c>
      <c r="B214" s="152">
        <v>193</v>
      </c>
      <c r="C214" s="152">
        <v>0</v>
      </c>
      <c r="D214" s="152">
        <v>0</v>
      </c>
      <c r="E214" s="152">
        <v>0</v>
      </c>
    </row>
    <row r="215" spans="1:5" ht="30">
      <c r="A215" s="151" t="s">
        <v>370</v>
      </c>
      <c r="B215" s="152">
        <v>194</v>
      </c>
      <c r="C215" s="152">
        <v>0</v>
      </c>
      <c r="D215" s="152">
        <v>0</v>
      </c>
      <c r="E215" s="152">
        <v>0</v>
      </c>
    </row>
    <row r="216" spans="1:5">
      <c r="A216" s="151" t="s">
        <v>371</v>
      </c>
      <c r="B216" s="152">
        <v>195</v>
      </c>
      <c r="C216" s="152">
        <v>0</v>
      </c>
      <c r="D216" s="152">
        <v>0</v>
      </c>
      <c r="E216" s="152">
        <v>0</v>
      </c>
    </row>
    <row r="217" spans="1:5" ht="30">
      <c r="A217" s="151" t="s">
        <v>372</v>
      </c>
      <c r="B217" s="152">
        <v>196</v>
      </c>
      <c r="C217" s="152">
        <v>0</v>
      </c>
      <c r="D217" s="152">
        <v>0</v>
      </c>
      <c r="E217" s="152">
        <v>0</v>
      </c>
    </row>
    <row r="218" spans="1:5" ht="30">
      <c r="A218" s="151" t="s">
        <v>373</v>
      </c>
      <c r="B218" s="152">
        <v>197</v>
      </c>
      <c r="C218" s="152">
        <v>0</v>
      </c>
      <c r="D218" s="152">
        <v>0</v>
      </c>
      <c r="E218" s="152">
        <v>0</v>
      </c>
    </row>
    <row r="219" spans="1:5">
      <c r="A219" s="153" t="s">
        <v>581</v>
      </c>
      <c r="B219" s="154">
        <v>198</v>
      </c>
      <c r="C219" s="154">
        <v>0</v>
      </c>
      <c r="D219" s="154">
        <v>0</v>
      </c>
      <c r="E219" s="154">
        <v>0</v>
      </c>
    </row>
    <row r="220" spans="1:5">
      <c r="A220" s="151" t="s">
        <v>374</v>
      </c>
      <c r="B220" s="152">
        <v>199</v>
      </c>
      <c r="C220" s="152">
        <v>0</v>
      </c>
      <c r="D220" s="152">
        <v>0</v>
      </c>
      <c r="E220" s="152">
        <v>0</v>
      </c>
    </row>
    <row r="221" spans="1:5">
      <c r="A221" s="151" t="s">
        <v>375</v>
      </c>
      <c r="B221" s="152">
        <v>200</v>
      </c>
      <c r="C221" s="152">
        <v>0</v>
      </c>
      <c r="D221" s="152">
        <v>0</v>
      </c>
      <c r="E221" s="152">
        <v>0</v>
      </c>
    </row>
    <row r="222" spans="1:5">
      <c r="A222" s="151" t="s">
        <v>376</v>
      </c>
      <c r="B222" s="152">
        <v>201</v>
      </c>
      <c r="C222" s="152">
        <v>0</v>
      </c>
      <c r="D222" s="152">
        <v>0</v>
      </c>
      <c r="E222" s="152">
        <v>0</v>
      </c>
    </row>
    <row r="223" spans="1:5" ht="30">
      <c r="A223" s="151" t="s">
        <v>377</v>
      </c>
      <c r="B223" s="152">
        <v>202</v>
      </c>
      <c r="C223" s="152">
        <v>0</v>
      </c>
      <c r="D223" s="152">
        <v>0</v>
      </c>
      <c r="E223" s="152">
        <v>0</v>
      </c>
    </row>
    <row r="224" spans="1:5">
      <c r="A224" s="153" t="s">
        <v>582</v>
      </c>
      <c r="B224" s="154">
        <v>203</v>
      </c>
      <c r="C224" s="154">
        <v>0</v>
      </c>
      <c r="D224" s="154">
        <v>0</v>
      </c>
      <c r="E224" s="154">
        <v>0</v>
      </c>
    </row>
    <row r="225" spans="1:5" ht="45">
      <c r="A225" s="151" t="s">
        <v>378</v>
      </c>
      <c r="B225" s="152">
        <v>204</v>
      </c>
      <c r="C225" s="152">
        <v>0</v>
      </c>
      <c r="D225" s="152">
        <v>0</v>
      </c>
      <c r="E225" s="152">
        <v>0</v>
      </c>
    </row>
    <row r="226" spans="1:5" ht="45">
      <c r="A226" s="153" t="s">
        <v>583</v>
      </c>
      <c r="B226" s="154">
        <v>205</v>
      </c>
      <c r="C226" s="154">
        <v>0</v>
      </c>
      <c r="D226" s="154">
        <v>0</v>
      </c>
      <c r="E226" s="154">
        <v>0</v>
      </c>
    </row>
    <row r="227" spans="1:5">
      <c r="A227" s="151" t="s">
        <v>379</v>
      </c>
      <c r="B227" s="152">
        <v>206</v>
      </c>
      <c r="C227" s="151" t="s">
        <v>547</v>
      </c>
      <c r="D227" s="151" t="s">
        <v>547</v>
      </c>
      <c r="E227" s="152">
        <v>0</v>
      </c>
    </row>
    <row r="228" spans="1:5">
      <c r="A228" s="151" t="s">
        <v>380</v>
      </c>
      <c r="B228" s="152">
        <v>207</v>
      </c>
      <c r="C228" s="151" t="s">
        <v>547</v>
      </c>
      <c r="D228" s="151" t="s">
        <v>547</v>
      </c>
      <c r="E228" s="152">
        <v>0</v>
      </c>
    </row>
    <row r="229" spans="1:5" ht="45">
      <c r="A229" s="151" t="s">
        <v>381</v>
      </c>
      <c r="B229" s="152">
        <v>208</v>
      </c>
      <c r="C229" s="151" t="s">
        <v>547</v>
      </c>
      <c r="D229" s="151" t="s">
        <v>547</v>
      </c>
      <c r="E229" s="152">
        <v>0</v>
      </c>
    </row>
    <row r="230" spans="1:5" ht="30">
      <c r="A230" s="151" t="s">
        <v>382</v>
      </c>
      <c r="B230" s="152">
        <v>209</v>
      </c>
      <c r="C230" s="151" t="s">
        <v>547</v>
      </c>
      <c r="D230" s="151" t="s">
        <v>547</v>
      </c>
      <c r="E230" s="152">
        <v>0</v>
      </c>
    </row>
    <row r="231" spans="1:5" ht="30">
      <c r="A231" s="151" t="s">
        <v>383</v>
      </c>
      <c r="B231" s="152">
        <v>210</v>
      </c>
      <c r="C231" s="151" t="s">
        <v>547</v>
      </c>
      <c r="D231" s="151" t="s">
        <v>547</v>
      </c>
      <c r="E231" s="152">
        <v>0</v>
      </c>
    </row>
    <row r="232" spans="1:5">
      <c r="A232" s="151" t="s">
        <v>384</v>
      </c>
      <c r="B232" s="152">
        <v>211</v>
      </c>
      <c r="C232" s="151" t="s">
        <v>547</v>
      </c>
      <c r="D232" s="151" t="s">
        <v>547</v>
      </c>
      <c r="E232" s="152">
        <v>0</v>
      </c>
    </row>
    <row r="233" spans="1:5" ht="30">
      <c r="A233" s="151" t="s">
        <v>385</v>
      </c>
      <c r="B233" s="152">
        <v>212</v>
      </c>
      <c r="C233" s="151" t="s">
        <v>547</v>
      </c>
      <c r="D233" s="151" t="s">
        <v>547</v>
      </c>
      <c r="E233" s="152">
        <v>0</v>
      </c>
    </row>
    <row r="234" spans="1:5" ht="30">
      <c r="A234" s="151" t="s">
        <v>386</v>
      </c>
      <c r="B234" s="152">
        <v>213</v>
      </c>
      <c r="C234" s="151" t="s">
        <v>547</v>
      </c>
      <c r="D234" s="151" t="s">
        <v>547</v>
      </c>
      <c r="E234" s="152">
        <v>0</v>
      </c>
    </row>
    <row r="235" spans="1:5" ht="30">
      <c r="A235" s="151" t="s">
        <v>387</v>
      </c>
      <c r="B235" s="152">
        <v>214</v>
      </c>
      <c r="C235" s="151" t="s">
        <v>547</v>
      </c>
      <c r="D235" s="151" t="s">
        <v>547</v>
      </c>
      <c r="E235" s="152">
        <v>0</v>
      </c>
    </row>
    <row r="236" spans="1:5" ht="30">
      <c r="A236" s="151" t="s">
        <v>388</v>
      </c>
      <c r="B236" s="152">
        <v>215</v>
      </c>
      <c r="C236" s="151" t="s">
        <v>547</v>
      </c>
      <c r="D236" s="151" t="s">
        <v>547</v>
      </c>
      <c r="E236" s="152">
        <v>0</v>
      </c>
    </row>
    <row r="237" spans="1:5" ht="45">
      <c r="A237" s="153" t="s">
        <v>584</v>
      </c>
      <c r="B237" s="154">
        <v>216</v>
      </c>
      <c r="C237" s="154">
        <v>0</v>
      </c>
      <c r="D237" s="154">
        <v>0</v>
      </c>
      <c r="E237" s="154">
        <v>0</v>
      </c>
    </row>
    <row r="238" spans="1:5">
      <c r="A238" s="151" t="s">
        <v>389</v>
      </c>
      <c r="B238" s="152">
        <v>217</v>
      </c>
      <c r="C238" s="151" t="s">
        <v>547</v>
      </c>
      <c r="D238" s="151" t="s">
        <v>547</v>
      </c>
      <c r="E238" s="152">
        <v>0</v>
      </c>
    </row>
    <row r="239" spans="1:5">
      <c r="A239" s="151" t="s">
        <v>390</v>
      </c>
      <c r="B239" s="152">
        <v>218</v>
      </c>
      <c r="C239" s="151" t="s">
        <v>547</v>
      </c>
      <c r="D239" s="151" t="s">
        <v>547</v>
      </c>
      <c r="E239" s="152">
        <v>0</v>
      </c>
    </row>
    <row r="240" spans="1:5" ht="45">
      <c r="A240" s="151" t="s">
        <v>391</v>
      </c>
      <c r="B240" s="152">
        <v>219</v>
      </c>
      <c r="C240" s="151" t="s">
        <v>547</v>
      </c>
      <c r="D240" s="151" t="s">
        <v>547</v>
      </c>
      <c r="E240" s="152">
        <v>0</v>
      </c>
    </row>
    <row r="241" spans="1:5" ht="30">
      <c r="A241" s="151" t="s">
        <v>392</v>
      </c>
      <c r="B241" s="152">
        <v>220</v>
      </c>
      <c r="C241" s="151" t="s">
        <v>547</v>
      </c>
      <c r="D241" s="151" t="s">
        <v>547</v>
      </c>
      <c r="E241" s="152">
        <v>0</v>
      </c>
    </row>
    <row r="242" spans="1:5" ht="30">
      <c r="A242" s="151" t="s">
        <v>393</v>
      </c>
      <c r="B242" s="152">
        <v>221</v>
      </c>
      <c r="C242" s="151" t="s">
        <v>547</v>
      </c>
      <c r="D242" s="151" t="s">
        <v>547</v>
      </c>
      <c r="E242" s="152">
        <v>0</v>
      </c>
    </row>
    <row r="243" spans="1:5">
      <c r="A243" s="151" t="s">
        <v>394</v>
      </c>
      <c r="B243" s="152">
        <v>222</v>
      </c>
      <c r="C243" s="151" t="s">
        <v>547</v>
      </c>
      <c r="D243" s="151" t="s">
        <v>547</v>
      </c>
      <c r="E243" s="152">
        <v>0</v>
      </c>
    </row>
    <row r="244" spans="1:5" ht="30">
      <c r="A244" s="151" t="s">
        <v>395</v>
      </c>
      <c r="B244" s="152">
        <v>223</v>
      </c>
      <c r="C244" s="151" t="s">
        <v>547</v>
      </c>
      <c r="D244" s="151" t="s">
        <v>547</v>
      </c>
      <c r="E244" s="152">
        <v>0</v>
      </c>
    </row>
    <row r="245" spans="1:5" ht="30">
      <c r="A245" s="151" t="s">
        <v>396</v>
      </c>
      <c r="B245" s="152">
        <v>224</v>
      </c>
      <c r="C245" s="151" t="s">
        <v>547</v>
      </c>
      <c r="D245" s="151" t="s">
        <v>547</v>
      </c>
      <c r="E245" s="152">
        <v>0</v>
      </c>
    </row>
    <row r="246" spans="1:5" ht="30">
      <c r="A246" s="151" t="s">
        <v>397</v>
      </c>
      <c r="B246" s="152">
        <v>225</v>
      </c>
      <c r="C246" s="151" t="s">
        <v>547</v>
      </c>
      <c r="D246" s="151" t="s">
        <v>547</v>
      </c>
      <c r="E246" s="152">
        <v>0</v>
      </c>
    </row>
    <row r="247" spans="1:5" ht="30">
      <c r="A247" s="151" t="s">
        <v>398</v>
      </c>
      <c r="B247" s="152">
        <v>226</v>
      </c>
      <c r="C247" s="151" t="s">
        <v>547</v>
      </c>
      <c r="D247" s="151" t="s">
        <v>547</v>
      </c>
      <c r="E247" s="152">
        <v>0</v>
      </c>
    </row>
    <row r="248" spans="1:5" ht="30">
      <c r="A248" s="153" t="s">
        <v>585</v>
      </c>
      <c r="B248" s="154">
        <v>227</v>
      </c>
      <c r="C248" s="154">
        <v>0</v>
      </c>
      <c r="D248" s="154">
        <v>0</v>
      </c>
      <c r="E248" s="154">
        <v>0</v>
      </c>
    </row>
    <row r="249" spans="1:5">
      <c r="A249" s="151" t="s">
        <v>399</v>
      </c>
      <c r="B249" s="152">
        <v>228</v>
      </c>
      <c r="C249" s="151" t="s">
        <v>547</v>
      </c>
      <c r="D249" s="151" t="s">
        <v>547</v>
      </c>
      <c r="E249" s="152">
        <v>0</v>
      </c>
    </row>
    <row r="250" spans="1:5">
      <c r="A250" s="151" t="s">
        <v>400</v>
      </c>
      <c r="B250" s="152">
        <v>229</v>
      </c>
      <c r="C250" s="151" t="s">
        <v>547</v>
      </c>
      <c r="D250" s="151" t="s">
        <v>547</v>
      </c>
      <c r="E250" s="152">
        <v>0</v>
      </c>
    </row>
    <row r="251" spans="1:5" ht="45">
      <c r="A251" s="151" t="s">
        <v>401</v>
      </c>
      <c r="B251" s="152">
        <v>230</v>
      </c>
      <c r="C251" s="151" t="s">
        <v>547</v>
      </c>
      <c r="D251" s="151" t="s">
        <v>547</v>
      </c>
      <c r="E251" s="152">
        <v>0</v>
      </c>
    </row>
    <row r="252" spans="1:5" ht="30">
      <c r="A252" s="151" t="s">
        <v>402</v>
      </c>
      <c r="B252" s="152">
        <v>231</v>
      </c>
      <c r="C252" s="151" t="s">
        <v>547</v>
      </c>
      <c r="D252" s="151" t="s">
        <v>547</v>
      </c>
      <c r="E252" s="152">
        <v>0</v>
      </c>
    </row>
    <row r="253" spans="1:5" ht="30">
      <c r="A253" s="151" t="s">
        <v>403</v>
      </c>
      <c r="B253" s="152">
        <v>232</v>
      </c>
      <c r="C253" s="151" t="s">
        <v>547</v>
      </c>
      <c r="D253" s="151" t="s">
        <v>547</v>
      </c>
      <c r="E253" s="152">
        <v>0</v>
      </c>
    </row>
    <row r="254" spans="1:5">
      <c r="A254" s="151" t="s">
        <v>404</v>
      </c>
      <c r="B254" s="152">
        <v>233</v>
      </c>
      <c r="C254" s="151" t="s">
        <v>547</v>
      </c>
      <c r="D254" s="151" t="s">
        <v>547</v>
      </c>
      <c r="E254" s="152">
        <v>0</v>
      </c>
    </row>
    <row r="255" spans="1:5" ht="30">
      <c r="A255" s="151" t="s">
        <v>405</v>
      </c>
      <c r="B255" s="152">
        <v>234</v>
      </c>
      <c r="C255" s="151" t="s">
        <v>547</v>
      </c>
      <c r="D255" s="151" t="s">
        <v>547</v>
      </c>
      <c r="E255" s="152">
        <v>0</v>
      </c>
    </row>
    <row r="256" spans="1:5" ht="30">
      <c r="A256" s="151" t="s">
        <v>406</v>
      </c>
      <c r="B256" s="152">
        <v>235</v>
      </c>
      <c r="C256" s="151" t="s">
        <v>547</v>
      </c>
      <c r="D256" s="151" t="s">
        <v>547</v>
      </c>
      <c r="E256" s="152">
        <v>0</v>
      </c>
    </row>
    <row r="257" spans="1:5" ht="30">
      <c r="A257" s="151" t="s">
        <v>407</v>
      </c>
      <c r="B257" s="152">
        <v>236</v>
      </c>
      <c r="C257" s="151" t="s">
        <v>547</v>
      </c>
      <c r="D257" s="151" t="s">
        <v>547</v>
      </c>
      <c r="E257" s="152">
        <v>0</v>
      </c>
    </row>
    <row r="258" spans="1:5" ht="30">
      <c r="A258" s="151" t="s">
        <v>408</v>
      </c>
      <c r="B258" s="152">
        <v>237</v>
      </c>
      <c r="C258" s="151" t="s">
        <v>547</v>
      </c>
      <c r="D258" s="151" t="s">
        <v>547</v>
      </c>
      <c r="E258" s="152">
        <v>0</v>
      </c>
    </row>
    <row r="259" spans="1:5" ht="45">
      <c r="A259" s="151" t="s">
        <v>586</v>
      </c>
      <c r="B259" s="152">
        <v>238</v>
      </c>
      <c r="C259" s="152">
        <v>0</v>
      </c>
      <c r="D259" s="152">
        <v>0</v>
      </c>
      <c r="E259" s="152">
        <v>0</v>
      </c>
    </row>
    <row r="260" spans="1:5" ht="45">
      <c r="A260" s="151" t="s">
        <v>409</v>
      </c>
      <c r="B260" s="152">
        <v>239</v>
      </c>
      <c r="C260" s="151" t="s">
        <v>547</v>
      </c>
      <c r="D260" s="151" t="s">
        <v>547</v>
      </c>
      <c r="E260" s="152">
        <v>0</v>
      </c>
    </row>
    <row r="261" spans="1:5" ht="45">
      <c r="A261" s="153" t="s">
        <v>587</v>
      </c>
      <c r="B261" s="154">
        <v>240</v>
      </c>
      <c r="C261" s="154">
        <v>0</v>
      </c>
      <c r="D261" s="154">
        <v>0</v>
      </c>
      <c r="E261" s="154">
        <v>0</v>
      </c>
    </row>
    <row r="262" spans="1:5">
      <c r="A262" s="151" t="s">
        <v>410</v>
      </c>
      <c r="B262" s="152">
        <v>241</v>
      </c>
      <c r="C262" s="151" t="s">
        <v>547</v>
      </c>
      <c r="D262" s="151" t="s">
        <v>547</v>
      </c>
      <c r="E262" s="152">
        <v>0</v>
      </c>
    </row>
    <row r="263" spans="1:5">
      <c r="A263" s="151" t="s">
        <v>411</v>
      </c>
      <c r="B263" s="152">
        <v>242</v>
      </c>
      <c r="C263" s="151" t="s">
        <v>547</v>
      </c>
      <c r="D263" s="151" t="s">
        <v>547</v>
      </c>
      <c r="E263" s="152">
        <v>0</v>
      </c>
    </row>
    <row r="264" spans="1:5">
      <c r="A264" s="151" t="s">
        <v>412</v>
      </c>
      <c r="B264" s="152">
        <v>243</v>
      </c>
      <c r="C264" s="151" t="s">
        <v>547</v>
      </c>
      <c r="D264" s="151" t="s">
        <v>547</v>
      </c>
      <c r="E264" s="152">
        <v>0</v>
      </c>
    </row>
    <row r="265" spans="1:5">
      <c r="A265" s="151" t="s">
        <v>413</v>
      </c>
      <c r="B265" s="152">
        <v>244</v>
      </c>
      <c r="C265" s="151" t="s">
        <v>547</v>
      </c>
      <c r="D265" s="151" t="s">
        <v>547</v>
      </c>
      <c r="E265" s="152">
        <v>0</v>
      </c>
    </row>
    <row r="266" spans="1:5">
      <c r="A266" s="151" t="s">
        <v>414</v>
      </c>
      <c r="B266" s="152">
        <v>245</v>
      </c>
      <c r="C266" s="151" t="s">
        <v>547</v>
      </c>
      <c r="D266" s="151" t="s">
        <v>547</v>
      </c>
      <c r="E266" s="152">
        <v>0</v>
      </c>
    </row>
    <row r="267" spans="1:5" ht="30">
      <c r="A267" s="151" t="s">
        <v>415</v>
      </c>
      <c r="B267" s="152">
        <v>246</v>
      </c>
      <c r="C267" s="151" t="s">
        <v>547</v>
      </c>
      <c r="D267" s="151" t="s">
        <v>547</v>
      </c>
      <c r="E267" s="152">
        <v>0</v>
      </c>
    </row>
    <row r="268" spans="1:5" ht="30">
      <c r="A268" s="151" t="s">
        <v>416</v>
      </c>
      <c r="B268" s="152">
        <v>247</v>
      </c>
      <c r="C268" s="151" t="s">
        <v>547</v>
      </c>
      <c r="D268" s="151" t="s">
        <v>547</v>
      </c>
      <c r="E268" s="152">
        <v>0</v>
      </c>
    </row>
    <row r="269" spans="1:5">
      <c r="A269" s="151" t="s">
        <v>417</v>
      </c>
      <c r="B269" s="152">
        <v>248</v>
      </c>
      <c r="C269" s="151" t="s">
        <v>547</v>
      </c>
      <c r="D269" s="151" t="s">
        <v>547</v>
      </c>
      <c r="E269" s="152">
        <v>0</v>
      </c>
    </row>
    <row r="270" spans="1:5">
      <c r="A270" s="151" t="s">
        <v>418</v>
      </c>
      <c r="B270" s="152">
        <v>249</v>
      </c>
      <c r="C270" s="151" t="s">
        <v>547</v>
      </c>
      <c r="D270" s="151" t="s">
        <v>547</v>
      </c>
      <c r="E270" s="152">
        <v>0</v>
      </c>
    </row>
    <row r="271" spans="1:5" ht="30">
      <c r="A271" s="151" t="s">
        <v>419</v>
      </c>
      <c r="B271" s="152">
        <v>250</v>
      </c>
      <c r="C271" s="151" t="s">
        <v>547</v>
      </c>
      <c r="D271" s="151" t="s">
        <v>547</v>
      </c>
      <c r="E271" s="152">
        <v>0</v>
      </c>
    </row>
    <row r="272" spans="1:5">
      <c r="A272" s="151" t="s">
        <v>420</v>
      </c>
      <c r="B272" s="152">
        <v>251</v>
      </c>
      <c r="C272" s="151" t="s">
        <v>547</v>
      </c>
      <c r="D272" s="151" t="s">
        <v>547</v>
      </c>
      <c r="E272" s="152">
        <v>0</v>
      </c>
    </row>
    <row r="273" spans="1:5">
      <c r="A273" s="151" t="s">
        <v>421</v>
      </c>
      <c r="B273" s="152">
        <v>252</v>
      </c>
      <c r="C273" s="152">
        <v>0</v>
      </c>
      <c r="D273" s="152">
        <v>0</v>
      </c>
      <c r="E273" s="152">
        <v>0</v>
      </c>
    </row>
    <row r="274" spans="1:5" ht="30">
      <c r="A274" s="151" t="s">
        <v>422</v>
      </c>
      <c r="B274" s="152">
        <v>253</v>
      </c>
      <c r="C274" s="152">
        <v>0</v>
      </c>
      <c r="D274" s="152">
        <v>0</v>
      </c>
      <c r="E274" s="152">
        <v>0</v>
      </c>
    </row>
    <row r="275" spans="1:5" ht="30">
      <c r="A275" s="153" t="s">
        <v>588</v>
      </c>
      <c r="B275" s="154">
        <v>254</v>
      </c>
      <c r="C275" s="154">
        <v>0</v>
      </c>
      <c r="D275" s="154">
        <v>0</v>
      </c>
      <c r="E275" s="154">
        <v>0</v>
      </c>
    </row>
    <row r="276" spans="1:5">
      <c r="A276" s="151" t="s">
        <v>423</v>
      </c>
      <c r="B276" s="152">
        <v>255</v>
      </c>
      <c r="C276" s="151" t="s">
        <v>547</v>
      </c>
      <c r="D276" s="151" t="s">
        <v>547</v>
      </c>
      <c r="E276" s="152">
        <v>0</v>
      </c>
    </row>
    <row r="277" spans="1:5">
      <c r="A277" s="151" t="s">
        <v>424</v>
      </c>
      <c r="B277" s="152">
        <v>256</v>
      </c>
      <c r="C277" s="151" t="s">
        <v>547</v>
      </c>
      <c r="D277" s="151" t="s">
        <v>547</v>
      </c>
      <c r="E277" s="152">
        <v>0</v>
      </c>
    </row>
    <row r="278" spans="1:5">
      <c r="A278" s="151" t="s">
        <v>425</v>
      </c>
      <c r="B278" s="152">
        <v>257</v>
      </c>
      <c r="C278" s="151" t="s">
        <v>547</v>
      </c>
      <c r="D278" s="151" t="s">
        <v>547</v>
      </c>
      <c r="E278" s="152">
        <v>0</v>
      </c>
    </row>
    <row r="279" spans="1:5">
      <c r="A279" s="151" t="s">
        <v>426</v>
      </c>
      <c r="B279" s="152">
        <v>258</v>
      </c>
      <c r="C279" s="151" t="s">
        <v>547</v>
      </c>
      <c r="D279" s="151" t="s">
        <v>547</v>
      </c>
      <c r="E279" s="152">
        <v>0</v>
      </c>
    </row>
    <row r="280" spans="1:5">
      <c r="A280" s="151" t="s">
        <v>427</v>
      </c>
      <c r="B280" s="152">
        <v>259</v>
      </c>
      <c r="C280" s="151" t="s">
        <v>547</v>
      </c>
      <c r="D280" s="151" t="s">
        <v>547</v>
      </c>
      <c r="E280" s="152">
        <v>0</v>
      </c>
    </row>
    <row r="281" spans="1:5" ht="30">
      <c r="A281" s="151" t="s">
        <v>428</v>
      </c>
      <c r="B281" s="152">
        <v>260</v>
      </c>
      <c r="C281" s="151" t="s">
        <v>547</v>
      </c>
      <c r="D281" s="151" t="s">
        <v>547</v>
      </c>
      <c r="E281" s="152">
        <v>0</v>
      </c>
    </row>
    <row r="282" spans="1:5" ht="30">
      <c r="A282" s="151" t="s">
        <v>429</v>
      </c>
      <c r="B282" s="152">
        <v>261</v>
      </c>
      <c r="C282" s="151" t="s">
        <v>547</v>
      </c>
      <c r="D282" s="151" t="s">
        <v>547</v>
      </c>
      <c r="E282" s="152">
        <v>0</v>
      </c>
    </row>
    <row r="283" spans="1:5">
      <c r="A283" s="151" t="s">
        <v>430</v>
      </c>
      <c r="B283" s="152">
        <v>262</v>
      </c>
      <c r="C283" s="151" t="s">
        <v>547</v>
      </c>
      <c r="D283" s="151" t="s">
        <v>547</v>
      </c>
      <c r="E283" s="152">
        <v>0</v>
      </c>
    </row>
    <row r="284" spans="1:5" ht="30">
      <c r="A284" s="151" t="s">
        <v>431</v>
      </c>
      <c r="B284" s="152">
        <v>263</v>
      </c>
      <c r="C284" s="151" t="s">
        <v>547</v>
      </c>
      <c r="D284" s="151" t="s">
        <v>547</v>
      </c>
      <c r="E284" s="152">
        <v>0</v>
      </c>
    </row>
    <row r="285" spans="1:5">
      <c r="A285" s="151" t="s">
        <v>432</v>
      </c>
      <c r="B285" s="152">
        <v>264</v>
      </c>
      <c r="C285" s="151" t="s">
        <v>547</v>
      </c>
      <c r="D285" s="151" t="s">
        <v>547</v>
      </c>
      <c r="E285" s="152">
        <v>0</v>
      </c>
    </row>
    <row r="286" spans="1:5" ht="45">
      <c r="A286" s="153" t="s">
        <v>589</v>
      </c>
      <c r="B286" s="154">
        <v>265</v>
      </c>
      <c r="C286" s="154">
        <v>0</v>
      </c>
      <c r="D286" s="154">
        <v>0</v>
      </c>
      <c r="E286" s="154">
        <v>0</v>
      </c>
    </row>
    <row r="287" spans="1:5" ht="30">
      <c r="A287" s="155" t="s">
        <v>590</v>
      </c>
      <c r="B287" s="156">
        <v>266</v>
      </c>
      <c r="C287" s="156">
        <v>29852976</v>
      </c>
      <c r="D287" s="156">
        <v>42329015</v>
      </c>
      <c r="E287" s="156">
        <v>41975273</v>
      </c>
    </row>
    <row r="288" spans="1:5">
      <c r="A288" s="123"/>
      <c r="B288" s="123"/>
      <c r="C288" s="123"/>
      <c r="D288" s="123"/>
      <c r="E288" s="123"/>
    </row>
  </sheetData>
  <mergeCells count="1">
    <mergeCell ref="A4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27</vt:i4>
      </vt:variant>
    </vt:vector>
  </HeadingPairs>
  <TitlesOfParts>
    <vt:vector size="27" baseType="lpstr">
      <vt:lpstr>1.1.sz.melléklet</vt:lpstr>
      <vt:lpstr>1.2.sz.meléklet</vt:lpstr>
      <vt:lpstr>2. sz. melléklet</vt:lpstr>
      <vt:lpstr>3.sz.melléklet</vt:lpstr>
      <vt:lpstr>4.sz.melléklet</vt:lpstr>
      <vt:lpstr>5.sz.melléklet</vt:lpstr>
      <vt:lpstr>6.1.melléklet</vt:lpstr>
      <vt:lpstr>6.2.melléklet</vt:lpstr>
      <vt:lpstr>7.1.melléklet</vt:lpstr>
      <vt:lpstr>7.2. melléklet</vt:lpstr>
      <vt:lpstr>8.1.melléklet</vt:lpstr>
      <vt:lpstr>8.2.melléklet</vt:lpstr>
      <vt:lpstr>9.sz.melléklet</vt:lpstr>
      <vt:lpstr>10.sz.melléklet</vt:lpstr>
      <vt:lpstr>11.sz.melléklet</vt:lpstr>
      <vt:lpstr>12.sz.melléklet</vt:lpstr>
      <vt:lpstr>13.sz.melléklet</vt:lpstr>
      <vt:lpstr>14.sz.melléklet</vt:lpstr>
      <vt:lpstr>15.sz.melléklet</vt:lpstr>
      <vt:lpstr>16.sz.melléklet</vt:lpstr>
      <vt:lpstr>17.sz.melléklet</vt:lpstr>
      <vt:lpstr>18.sz.melléklet</vt:lpstr>
      <vt:lpstr>19.sz.melléklet</vt:lpstr>
      <vt:lpstr>20.sz.melléklet</vt:lpstr>
      <vt:lpstr>21.sz.melléklet</vt:lpstr>
      <vt:lpstr>22. sz.meléklet</vt:lpstr>
      <vt:lpstr>Munka10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2019-05-07T09:52:11Z</cp:lastPrinted>
  <dcterms:created xsi:type="dcterms:W3CDTF">2018-02-16T08:21:30Z</dcterms:created>
  <dcterms:modified xsi:type="dcterms:W3CDTF">2020-07-22T05:07:30Z</dcterms:modified>
</cp:coreProperties>
</file>