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2"/>
  </bookViews>
  <sheets>
    <sheet name="kiadások" sheetId="1" r:id="rId1"/>
    <sheet name="bevételek" sheetId="2" r:id="rId2"/>
    <sheet name="műk.felh.mérleg" sheetId="3" r:id="rId3"/>
  </sheets>
  <calcPr calcId="162913"/>
</workbook>
</file>

<file path=xl/calcChain.xml><?xml version="1.0" encoding="utf-8"?>
<calcChain xmlns="http://schemas.openxmlformats.org/spreadsheetml/2006/main">
  <c r="D59" i="1" l="1"/>
  <c r="D31" i="1"/>
  <c r="C31" i="1"/>
  <c r="F7" i="3" l="1"/>
  <c r="F13" i="3"/>
  <c r="F17" i="3" s="1"/>
  <c r="C13" i="3"/>
  <c r="C7" i="3"/>
  <c r="C17" i="3" s="1"/>
  <c r="D26" i="1"/>
  <c r="F17" i="2"/>
  <c r="F35" i="2"/>
  <c r="D63" i="1"/>
  <c r="D52" i="1"/>
  <c r="D48" i="1"/>
  <c r="D43" i="1"/>
  <c r="D39" i="1"/>
  <c r="D35" i="1"/>
  <c r="D13" i="1"/>
  <c r="F40" i="2"/>
  <c r="F25" i="2"/>
  <c r="E13" i="3"/>
  <c r="B13" i="3"/>
  <c r="E7" i="3"/>
  <c r="E17" i="3" s="1"/>
  <c r="B7" i="3"/>
  <c r="B17" i="3" s="1"/>
  <c r="E40" i="2"/>
  <c r="E35" i="2"/>
  <c r="E25" i="2"/>
  <c r="E17" i="2"/>
  <c r="C63" i="1"/>
  <c r="C59" i="1"/>
  <c r="C52" i="1"/>
  <c r="C48" i="1"/>
  <c r="C43" i="1"/>
  <c r="C39" i="1"/>
  <c r="C35" i="1"/>
  <c r="C26" i="1"/>
  <c r="C13" i="1"/>
  <c r="E42" i="2" l="1"/>
  <c r="D71" i="1"/>
  <c r="C71" i="1"/>
  <c r="F42" i="2"/>
</calcChain>
</file>

<file path=xl/sharedStrings.xml><?xml version="1.0" encoding="utf-8"?>
<sst xmlns="http://schemas.openxmlformats.org/spreadsheetml/2006/main" count="150" uniqueCount="137">
  <si>
    <t>KIADÁSOK</t>
  </si>
  <si>
    <t xml:space="preserve"> Ft.</t>
  </si>
  <si>
    <t>Kormányzati funkció</t>
  </si>
  <si>
    <t>Kiadás megnevezése</t>
  </si>
  <si>
    <t>költségvetés</t>
  </si>
  <si>
    <t>011130</t>
  </si>
  <si>
    <t>Önkorm.jogalkotó és ált.ig.tev.</t>
  </si>
  <si>
    <t>EREDETI</t>
  </si>
  <si>
    <t>Személyi juttatások</t>
  </si>
  <si>
    <t>Munkaadót terhelő járulékok</t>
  </si>
  <si>
    <t>Dologi és egyéb folyó kiadások</t>
  </si>
  <si>
    <t>finanszírozási előleg visszafizetése</t>
  </si>
  <si>
    <t>Önkormányzatok igazgatási tevékenysége összesen</t>
  </si>
  <si>
    <t>066020</t>
  </si>
  <si>
    <t>Város- és községgazdálkodási szolgáltatás</t>
  </si>
  <si>
    <t>Munkaadókat terhelő járulékok</t>
  </si>
  <si>
    <t>Működési célú pénzeszközátadás</t>
  </si>
  <si>
    <t>beruházás</t>
  </si>
  <si>
    <t>Város- és községgazdálkodási szolgáltatás összesen</t>
  </si>
  <si>
    <t>013320</t>
  </si>
  <si>
    <t>Köztemető fenntartási feladatok</t>
  </si>
  <si>
    <t>Működési tám.</t>
  </si>
  <si>
    <t>Köztemető fenntartási feladatok összesen</t>
  </si>
  <si>
    <t>064010</t>
  </si>
  <si>
    <t>Közvilágítási feladatok</t>
  </si>
  <si>
    <t>Közvilágítási feladatok összesen</t>
  </si>
  <si>
    <t>074031</t>
  </si>
  <si>
    <t>Védőnői szolgálat</t>
  </si>
  <si>
    <t/>
  </si>
  <si>
    <t>Védőnői szolgálat összesen</t>
  </si>
  <si>
    <t>szociális ellátások</t>
  </si>
  <si>
    <t>Egyéb szociális pénzbeli és természetbeni ellátások</t>
  </si>
  <si>
    <t>szociális ellátások összesen</t>
  </si>
  <si>
    <t>Művelődési Ház</t>
  </si>
  <si>
    <t>082092</t>
  </si>
  <si>
    <t>Közművelődés-hagyományos közösségi, kulturális ért.</t>
  </si>
  <si>
    <t>Mindenféle egyéb szabadidős szolg.összesen</t>
  </si>
  <si>
    <t>082044</t>
  </si>
  <si>
    <t>Közművelődési, könyvtári tevékenység</t>
  </si>
  <si>
    <t>Közművelődési, könyvtári tevékenység összesen</t>
  </si>
  <si>
    <t>066010</t>
  </si>
  <si>
    <t>Zöldterület-kezelés</t>
  </si>
  <si>
    <t>személyi juttatás</t>
  </si>
  <si>
    <t>munkaadót terhelő járulék</t>
  </si>
  <si>
    <t>dologi kiadások</t>
  </si>
  <si>
    <t>zöldterület-kezelés összesen</t>
  </si>
  <si>
    <t>081030</t>
  </si>
  <si>
    <t>Sportlétesítmények működtetése, fejlesztése</t>
  </si>
  <si>
    <t>dologi és egyéb folyó kiadások</t>
  </si>
  <si>
    <t>Sportlét. működtetése, fejl.összesen:</t>
  </si>
  <si>
    <t>013350</t>
  </si>
  <si>
    <t>Lakó és nem lakóingatlan bérbeadás, üzemeltetés</t>
  </si>
  <si>
    <t>084031</t>
  </si>
  <si>
    <t>Civil szervezetek működési tám.</t>
  </si>
  <si>
    <t>KIADÁSOK ÖSSZESEN:</t>
  </si>
  <si>
    <t>BEVÉTELEK</t>
  </si>
  <si>
    <t>Eredeti</t>
  </si>
  <si>
    <t xml:space="preserve">2017. évi </t>
  </si>
  <si>
    <t>BEVÉTELEK MEGNEVEZÉSE</t>
  </si>
  <si>
    <t xml:space="preserve"> Ft</t>
  </si>
  <si>
    <t>I. Működési bevétel</t>
  </si>
  <si>
    <t>Intézményi működési bevétel</t>
  </si>
  <si>
    <t>Önkormányzat</t>
  </si>
  <si>
    <t xml:space="preserve">Kamatbevételek                              </t>
  </si>
  <si>
    <t>Egyéb helyiségek bérbeadása:</t>
  </si>
  <si>
    <t>Hivatal bérbeadása</t>
  </si>
  <si>
    <t xml:space="preserve">INTÉZMÉNYI MŰKÖDÉSI BEVÉTELEK ÖSSZESEN:                     </t>
  </si>
  <si>
    <t>Önkormányzatok sajátos működési bevételei</t>
  </si>
  <si>
    <t xml:space="preserve">Helyi iparűzési adó                             </t>
  </si>
  <si>
    <t xml:space="preserve">Pótlékok, bírságok,egyéb                                  </t>
  </si>
  <si>
    <t>Építményadó</t>
  </si>
  <si>
    <t>Telekadó</t>
  </si>
  <si>
    <t>Talajterhelési díjbevétel - Környezetvédelmi alap</t>
  </si>
  <si>
    <t xml:space="preserve">Gépjárműadó  (40%)                                       </t>
  </si>
  <si>
    <t xml:space="preserve">ÖNKOMÁNYZAT SAJÁTOS MŰKÖDÉSI BEVÉTELEI        </t>
  </si>
  <si>
    <t>II. Támogatások</t>
  </si>
  <si>
    <t>1.</t>
  </si>
  <si>
    <t>Önkormányzatok költségvetési támogatása</t>
  </si>
  <si>
    <t>Zöldterület gazdálkodással kapcs.feladatok</t>
  </si>
  <si>
    <t>Közvilágítás fenntartásának támogatása</t>
  </si>
  <si>
    <t>Közutak fenntartásának tám.</t>
  </si>
  <si>
    <t>Köztemető fenntartással kapcs.fel.</t>
  </si>
  <si>
    <t>Egyéb önkormányzati feadatok tám.</t>
  </si>
  <si>
    <t>Önk. szoc. gyermekjóléti és gyermekétk. feladatainak tám.</t>
  </si>
  <si>
    <t>Kultúrális feladatok támogatása</t>
  </si>
  <si>
    <t xml:space="preserve">NORMATÍV  TÁMOGATÁSOK ÖSSZESEN:                                 </t>
  </si>
  <si>
    <t>III. Felhalmozási és tőke jellegű bevétel</t>
  </si>
  <si>
    <t>Két telek vételára</t>
  </si>
  <si>
    <t>2.</t>
  </si>
  <si>
    <t>Egyéb önkormányzati vagyon bérbeadásából származó bev.</t>
  </si>
  <si>
    <t xml:space="preserve">FELHALMOZÁSI ÉS TŐKEJELLEGŰ BEVÉTELEK         </t>
  </si>
  <si>
    <t xml:space="preserve"> pénzmaradvány</t>
  </si>
  <si>
    <t xml:space="preserve">BEVÉTELEK ÖSSZESEN:                                                          </t>
  </si>
  <si>
    <t>működési és felhalmozási cél szerinti bontásban</t>
  </si>
  <si>
    <t>kiadások Ft.-ban</t>
  </si>
  <si>
    <t>működési kiadások összesen</t>
  </si>
  <si>
    <t>működési bevételek összesen</t>
  </si>
  <si>
    <t>személyi juttatások</t>
  </si>
  <si>
    <t>kapott támogatás</t>
  </si>
  <si>
    <t>munkaadót terh.járulékok</t>
  </si>
  <si>
    <t>sajátos működési bevétel</t>
  </si>
  <si>
    <t>intézményi műk.bevétel</t>
  </si>
  <si>
    <t>ellátottak pénzb.juttatásai</t>
  </si>
  <si>
    <t>pénzeszköz átvételek</t>
  </si>
  <si>
    <t>pénzeszköz átadások</t>
  </si>
  <si>
    <t>felhalmozási kiadások összesen</t>
  </si>
  <si>
    <t>felhalm.célú bevételek össz.</t>
  </si>
  <si>
    <t>intézményi beruházások</t>
  </si>
  <si>
    <t>előző évi pénzmaradvány</t>
  </si>
  <si>
    <t>felújítások</t>
  </si>
  <si>
    <t>adósságkonszolidáció</t>
  </si>
  <si>
    <t>egyéb felhalmozási kiadások</t>
  </si>
  <si>
    <t>egyéb sajátos felhalm.bevétel</t>
  </si>
  <si>
    <t>Összesen</t>
  </si>
  <si>
    <t>Károlyháza Község Önkormányzat 2017. 05.31.-i költségvetés módosítása</t>
  </si>
  <si>
    <t>KÁROLYHÁZA KÖZSÉG ÖNKORMÁNYZAT 2017.05.31.-I KÖLTSÉGVETÉS MÓDOSÍTÁSA</t>
  </si>
  <si>
    <t>2017.05.31</t>
  </si>
  <si>
    <t>költségvetés mód.</t>
  </si>
  <si>
    <t>MÓDOSÍTOTT</t>
  </si>
  <si>
    <t>módosított</t>
  </si>
  <si>
    <t>Bevételek és pénzmaradv. Ft-ban</t>
  </si>
  <si>
    <t>továbbszámlázott szolg.bevétele</t>
  </si>
  <si>
    <t>ingatlan értékesítés áfája</t>
  </si>
  <si>
    <t>műk.c.visszatér.tám.(Leader)visszatér.</t>
  </si>
  <si>
    <t>kerekítési kül.</t>
  </si>
  <si>
    <t>intézményen kívüli gyermekétkeztetés</t>
  </si>
  <si>
    <t>előző évi elszámolásból származó kiadás</t>
  </si>
  <si>
    <t>018010</t>
  </si>
  <si>
    <t>egyéb tárgyi eszközök felújítása</t>
  </si>
  <si>
    <t>045120</t>
  </si>
  <si>
    <t>utak felújítása</t>
  </si>
  <si>
    <t>Károlyháza Község Önkormányzat 2017.05.31.-i bevételi és kiadási előirányzatai kiemelt előirányzatonként</t>
  </si>
  <si>
    <t>terület előkészítés</t>
  </si>
  <si>
    <t>rendezvénytér terület előkészítés</t>
  </si>
  <si>
    <t>2. melléklet</t>
  </si>
  <si>
    <t>1. melléklet</t>
  </si>
  <si>
    <t>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</si>
</sst>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2" fillId="0" borderId="0" xfId="2"/>
    <xf numFmtId="0" fontId="4" fillId="0" borderId="0" xfId="2" applyFont="1"/>
    <xf numFmtId="0" fontId="5" fillId="0" borderId="0" xfId="2" applyFont="1"/>
    <xf numFmtId="164" fontId="6" fillId="0" borderId="0" xfId="1" applyNumberFormat="1" applyFont="1" applyFill="1" applyAlignment="1">
      <alignment horizontal="center"/>
    </xf>
    <xf numFmtId="0" fontId="2" fillId="0" borderId="1" xfId="2" applyFont="1" applyBorder="1"/>
    <xf numFmtId="0" fontId="7" fillId="0" borderId="2" xfId="2" applyFont="1" applyBorder="1"/>
    <xf numFmtId="164" fontId="6" fillId="0" borderId="3" xfId="1" applyNumberFormat="1" applyFont="1" applyFill="1" applyBorder="1" applyAlignment="1">
      <alignment horizontal="center"/>
    </xf>
    <xf numFmtId="0" fontId="2" fillId="0" borderId="4" xfId="2" applyBorder="1"/>
    <xf numFmtId="0" fontId="7" fillId="0" borderId="5" xfId="2" applyFont="1" applyBorder="1"/>
    <xf numFmtId="164" fontId="6" fillId="0" borderId="6" xfId="1" applyNumberFormat="1" applyFont="1" applyFill="1" applyBorder="1" applyAlignment="1">
      <alignment horizontal="center"/>
    </xf>
    <xf numFmtId="0" fontId="2" fillId="0" borderId="4" xfId="2" quotePrefix="1" applyBorder="1"/>
    <xf numFmtId="164" fontId="6" fillId="0" borderId="7" xfId="1" applyNumberFormat="1" applyFont="1" applyFill="1" applyBorder="1" applyAlignment="1">
      <alignment horizontal="center"/>
    </xf>
    <xf numFmtId="0" fontId="5" fillId="0" borderId="5" xfId="2" applyFont="1" applyBorder="1"/>
    <xf numFmtId="164" fontId="8" fillId="0" borderId="6" xfId="1" applyNumberFormat="1" applyFont="1" applyFill="1" applyBorder="1"/>
    <xf numFmtId="164" fontId="6" fillId="0" borderId="6" xfId="1" applyNumberFormat="1" applyFont="1" applyFill="1" applyBorder="1"/>
    <xf numFmtId="0" fontId="2" fillId="0" borderId="4" xfId="2" quotePrefix="1" applyBorder="1" applyAlignment="1">
      <alignment horizontal="left"/>
    </xf>
    <xf numFmtId="0" fontId="2" fillId="0" borderId="4" xfId="2" applyBorder="1" applyAlignment="1">
      <alignment horizontal="left" vertical="top"/>
    </xf>
    <xf numFmtId="0" fontId="2" fillId="0" borderId="4" xfId="2" applyBorder="1" applyAlignment="1">
      <alignment horizontal="left"/>
    </xf>
    <xf numFmtId="49" fontId="2" fillId="0" borderId="4" xfId="2" applyNumberFormat="1" applyBorder="1" applyAlignment="1">
      <alignment horizontal="left"/>
    </xf>
    <xf numFmtId="0" fontId="7" fillId="2" borderId="5" xfId="2" applyFont="1" applyFill="1" applyBorder="1"/>
    <xf numFmtId="49" fontId="2" fillId="0" borderId="4" xfId="2" applyNumberFormat="1" applyBorder="1"/>
    <xf numFmtId="0" fontId="2" fillId="0" borderId="8" xfId="2" applyBorder="1" applyAlignment="1">
      <alignment horizontal="left"/>
    </xf>
    <xf numFmtId="0" fontId="7" fillId="0" borderId="9" xfId="2" applyFont="1" applyBorder="1"/>
    <xf numFmtId="0" fontId="9" fillId="0" borderId="8" xfId="2" applyFont="1" applyBorder="1" applyAlignment="1"/>
    <xf numFmtId="0" fontId="2" fillId="0" borderId="0" xfId="2" applyFont="1"/>
    <xf numFmtId="164" fontId="8" fillId="0" borderId="0" xfId="1" applyNumberFormat="1" applyFont="1" applyFill="1"/>
    <xf numFmtId="3" fontId="2" fillId="0" borderId="0" xfId="2" applyNumberFormat="1"/>
    <xf numFmtId="0" fontId="9" fillId="0" borderId="0" xfId="2" applyFont="1" applyFill="1" applyBorder="1" applyAlignment="1">
      <alignment horizontal="center"/>
    </xf>
    <xf numFmtId="0" fontId="2" fillId="0" borderId="0" xfId="2" applyFill="1"/>
    <xf numFmtId="0" fontId="9" fillId="0" borderId="0" xfId="2" applyFont="1" applyAlignment="1">
      <alignment horizontal="center"/>
    </xf>
    <xf numFmtId="0" fontId="2" fillId="0" borderId="10" xfId="2" applyBorder="1"/>
    <xf numFmtId="0" fontId="2" fillId="0" borderId="11" xfId="2" applyBorder="1"/>
    <xf numFmtId="3" fontId="9" fillId="0" borderId="3" xfId="2" applyNumberFormat="1" applyFont="1" applyFill="1" applyBorder="1" applyAlignment="1">
      <alignment horizontal="center"/>
    </xf>
    <xf numFmtId="0" fontId="2" fillId="0" borderId="12" xfId="2" applyBorder="1"/>
    <xf numFmtId="0" fontId="2" fillId="0" borderId="0" xfId="2" applyBorder="1"/>
    <xf numFmtId="0" fontId="9" fillId="0" borderId="0" xfId="2" applyFont="1" applyBorder="1" applyAlignment="1">
      <alignment horizontal="center"/>
    </xf>
    <xf numFmtId="3" fontId="9" fillId="0" borderId="6" xfId="2" applyNumberFormat="1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horizontal="center"/>
    </xf>
    <xf numFmtId="0" fontId="2" fillId="0" borderId="1" xfId="2" applyBorder="1"/>
    <xf numFmtId="0" fontId="2" fillId="0" borderId="13" xfId="2" applyBorder="1"/>
    <xf numFmtId="0" fontId="9" fillId="0" borderId="2" xfId="2" applyFont="1" applyBorder="1"/>
    <xf numFmtId="3" fontId="2" fillId="0" borderId="3" xfId="2" applyNumberFormat="1" applyFill="1" applyBorder="1"/>
    <xf numFmtId="0" fontId="2" fillId="0" borderId="14" xfId="2" applyBorder="1"/>
    <xf numFmtId="0" fontId="9" fillId="0" borderId="5" xfId="2" applyFont="1" applyBorder="1"/>
    <xf numFmtId="3" fontId="2" fillId="0" borderId="6" xfId="2" applyNumberFormat="1" applyFill="1" applyBorder="1"/>
    <xf numFmtId="0" fontId="2" fillId="0" borderId="15" xfId="2" applyBorder="1"/>
    <xf numFmtId="0" fontId="2" fillId="0" borderId="16" xfId="2" applyBorder="1"/>
    <xf numFmtId="0" fontId="9" fillId="0" borderId="17" xfId="2" applyFont="1" applyBorder="1"/>
    <xf numFmtId="3" fontId="2" fillId="0" borderId="7" xfId="2" applyNumberFormat="1" applyFill="1" applyBorder="1"/>
    <xf numFmtId="0" fontId="2" fillId="0" borderId="5" xfId="2" applyBorder="1"/>
    <xf numFmtId="3" fontId="10" fillId="0" borderId="6" xfId="2" applyNumberFormat="1" applyFont="1" applyFill="1" applyBorder="1"/>
    <xf numFmtId="0" fontId="2" fillId="0" borderId="18" xfId="2" applyBorder="1"/>
    <xf numFmtId="0" fontId="2" fillId="0" borderId="19" xfId="2" applyBorder="1"/>
    <xf numFmtId="0" fontId="2" fillId="0" borderId="20" xfId="2" applyBorder="1"/>
    <xf numFmtId="3" fontId="10" fillId="0" borderId="21" xfId="2" applyNumberFormat="1" applyFont="1" applyFill="1" applyBorder="1"/>
    <xf numFmtId="0" fontId="11" fillId="3" borderId="22" xfId="2" applyFont="1" applyFill="1" applyBorder="1"/>
    <xf numFmtId="0" fontId="12" fillId="3" borderId="23" xfId="2" applyFont="1" applyFill="1" applyBorder="1"/>
    <xf numFmtId="0" fontId="12" fillId="3" borderId="24" xfId="2" applyFont="1" applyFill="1" applyBorder="1"/>
    <xf numFmtId="3" fontId="13" fillId="3" borderId="6" xfId="2" applyNumberFormat="1" applyFont="1" applyFill="1" applyBorder="1"/>
    <xf numFmtId="0" fontId="9" fillId="0" borderId="15" xfId="2" applyFont="1" applyBorder="1"/>
    <xf numFmtId="0" fontId="9" fillId="0" borderId="16" xfId="2" applyFont="1" applyBorder="1"/>
    <xf numFmtId="3" fontId="10" fillId="0" borderId="7" xfId="2" applyNumberFormat="1" applyFont="1" applyFill="1" applyBorder="1"/>
    <xf numFmtId="0" fontId="2" fillId="0" borderId="17" xfId="2" applyBorder="1"/>
    <xf numFmtId="3" fontId="10" fillId="0" borderId="25" xfId="2" applyNumberFormat="1" applyFont="1" applyFill="1" applyBorder="1"/>
    <xf numFmtId="0" fontId="12" fillId="3" borderId="26" xfId="2" applyFont="1" applyFill="1" applyBorder="1"/>
    <xf numFmtId="0" fontId="12" fillId="3" borderId="27" xfId="2" applyFont="1" applyFill="1" applyBorder="1"/>
    <xf numFmtId="0" fontId="12" fillId="3" borderId="28" xfId="2" applyFont="1" applyFill="1" applyBorder="1"/>
    <xf numFmtId="3" fontId="13" fillId="3" borderId="29" xfId="2" applyNumberFormat="1" applyFont="1" applyFill="1" applyBorder="1"/>
    <xf numFmtId="0" fontId="9" fillId="0" borderId="22" xfId="2" applyFont="1" applyBorder="1"/>
    <xf numFmtId="0" fontId="9" fillId="0" borderId="23" xfId="2" applyFont="1" applyBorder="1"/>
    <xf numFmtId="0" fontId="9" fillId="0" borderId="24" xfId="2" applyFont="1" applyBorder="1"/>
    <xf numFmtId="3" fontId="10" fillId="0" borderId="3" xfId="2" applyNumberFormat="1" applyFont="1" applyFill="1" applyBorder="1"/>
    <xf numFmtId="3" fontId="10" fillId="0" borderId="30" xfId="2" applyNumberFormat="1" applyFont="1" applyFill="1" applyBorder="1"/>
    <xf numFmtId="0" fontId="14" fillId="0" borderId="0" xfId="0" applyFont="1" applyAlignment="1"/>
    <xf numFmtId="3" fontId="15" fillId="0" borderId="31" xfId="0" applyNumberFormat="1" applyFont="1" applyBorder="1"/>
    <xf numFmtId="0" fontId="16" fillId="0" borderId="0" xfId="0" applyFont="1"/>
    <xf numFmtId="0" fontId="16" fillId="0" borderId="0" xfId="0" applyFont="1" applyAlignment="1">
      <alignment horizontal="left" indent="10"/>
    </xf>
    <xf numFmtId="0" fontId="14" fillId="0" borderId="20" xfId="0" applyFont="1" applyBorder="1" applyAlignment="1"/>
    <xf numFmtId="0" fontId="16" fillId="0" borderId="0" xfId="0" applyFont="1" applyAlignment="1"/>
    <xf numFmtId="0" fontId="11" fillId="3" borderId="18" xfId="2" applyFont="1" applyFill="1" applyBorder="1"/>
    <xf numFmtId="0" fontId="11" fillId="3" borderId="19" xfId="2" applyFont="1" applyFill="1" applyBorder="1"/>
    <xf numFmtId="0" fontId="11" fillId="3" borderId="20" xfId="2" applyFont="1" applyFill="1" applyBorder="1"/>
    <xf numFmtId="3" fontId="17" fillId="3" borderId="31" xfId="2" applyNumberFormat="1" applyFont="1" applyFill="1" applyBorder="1"/>
    <xf numFmtId="0" fontId="2" fillId="0" borderId="1" xfId="2" applyFill="1" applyBorder="1"/>
    <xf numFmtId="0" fontId="2" fillId="0" borderId="13" xfId="2" applyFill="1" applyBorder="1"/>
    <xf numFmtId="0" fontId="9" fillId="0" borderId="2" xfId="2" applyFont="1" applyFill="1" applyBorder="1"/>
    <xf numFmtId="0" fontId="2" fillId="0" borderId="18" xfId="2" applyFill="1" applyBorder="1"/>
    <xf numFmtId="0" fontId="2" fillId="0" borderId="19" xfId="2" applyFill="1" applyBorder="1"/>
    <xf numFmtId="0" fontId="2" fillId="0" borderId="20" xfId="2" applyFont="1" applyFill="1" applyBorder="1"/>
    <xf numFmtId="3" fontId="10" fillId="0" borderId="31" xfId="2" applyNumberFormat="1" applyFont="1" applyFill="1" applyBorder="1"/>
    <xf numFmtId="0" fontId="12" fillId="3" borderId="32" xfId="2" applyFont="1" applyFill="1" applyBorder="1"/>
    <xf numFmtId="0" fontId="12" fillId="3" borderId="33" xfId="2" applyFont="1" applyFill="1" applyBorder="1"/>
    <xf numFmtId="0" fontId="12" fillId="3" borderId="34" xfId="2" applyFont="1" applyFill="1" applyBorder="1"/>
    <xf numFmtId="3" fontId="13" fillId="3" borderId="7" xfId="2" applyNumberFormat="1" applyFont="1" applyFill="1" applyBorder="1"/>
    <xf numFmtId="0" fontId="12" fillId="3" borderId="35" xfId="2" applyFont="1" applyFill="1" applyBorder="1"/>
    <xf numFmtId="0" fontId="12" fillId="3" borderId="36" xfId="2" applyFont="1" applyFill="1" applyBorder="1"/>
    <xf numFmtId="0" fontId="12" fillId="3" borderId="37" xfId="2" applyFont="1" applyFill="1" applyBorder="1"/>
    <xf numFmtId="0" fontId="12" fillId="3" borderId="38" xfId="2" applyFont="1" applyFill="1" applyBorder="1"/>
    <xf numFmtId="3" fontId="13" fillId="3" borderId="25" xfId="2" applyNumberFormat="1" applyFont="1" applyFill="1" applyBorder="1"/>
    <xf numFmtId="0" fontId="9" fillId="0" borderId="32" xfId="2" applyFont="1" applyBorder="1"/>
    <xf numFmtId="0" fontId="2" fillId="0" borderId="33" xfId="2" applyBorder="1"/>
    <xf numFmtId="0" fontId="2" fillId="0" borderId="34" xfId="2" applyBorder="1"/>
    <xf numFmtId="0" fontId="18" fillId="3" borderId="39" xfId="2" applyFont="1" applyFill="1" applyBorder="1"/>
    <xf numFmtId="0" fontId="19" fillId="0" borderId="0" xfId="0" applyFont="1" applyAlignment="1">
      <alignment horizontal="center"/>
    </xf>
    <xf numFmtId="164" fontId="0" fillId="0" borderId="0" xfId="1" applyNumberFormat="1" applyFont="1"/>
    <xf numFmtId="0" fontId="19" fillId="0" borderId="14" xfId="0" applyFont="1" applyBorder="1"/>
    <xf numFmtId="164" fontId="19" fillId="0" borderId="14" xfId="1" applyNumberFormat="1" applyFont="1" applyBorder="1"/>
    <xf numFmtId="0" fontId="16" fillId="0" borderId="14" xfId="0" applyFont="1" applyBorder="1"/>
    <xf numFmtId="164" fontId="16" fillId="0" borderId="14" xfId="1" applyNumberFormat="1" applyFont="1" applyBorder="1"/>
    <xf numFmtId="164" fontId="16" fillId="0" borderId="14" xfId="1" applyNumberFormat="1" applyFont="1" applyFill="1" applyBorder="1"/>
    <xf numFmtId="49" fontId="9" fillId="0" borderId="3" xfId="2" applyNumberFormat="1" applyFont="1" applyFill="1" applyBorder="1" applyAlignment="1">
      <alignment horizontal="center"/>
    </xf>
    <xf numFmtId="49" fontId="6" fillId="0" borderId="3" xfId="1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5" xfId="0" applyFont="1" applyBorder="1" applyAlignment="1"/>
    <xf numFmtId="0" fontId="16" fillId="0" borderId="14" xfId="0" applyFont="1" applyBorder="1" applyAlignment="1"/>
    <xf numFmtId="0" fontId="19" fillId="0" borderId="0" xfId="0" applyFont="1" applyAlignment="1">
      <alignment horizontal="right"/>
    </xf>
    <xf numFmtId="0" fontId="2" fillId="0" borderId="0" xfId="2" applyAlignment="1">
      <alignment horizontal="right"/>
    </xf>
    <xf numFmtId="0" fontId="2" fillId="0" borderId="0" xfId="2" applyFill="1" applyAlignment="1">
      <alignment horizontal="right"/>
    </xf>
    <xf numFmtId="0" fontId="3" fillId="0" borderId="0" xfId="2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view="pageBreakPreview" topLeftCell="A43" zoomScale="60" zoomScaleNormal="100" workbookViewId="0">
      <selection activeCell="A72" sqref="A72"/>
    </sheetView>
  </sheetViews>
  <sheetFormatPr defaultRowHeight="14.25" x14ac:dyDescent="0.2"/>
  <cols>
    <col min="1" max="1" width="19" style="1" customWidth="1"/>
    <col min="2" max="2" width="45.140625" style="1" customWidth="1"/>
    <col min="3" max="3" width="19.5703125" style="26" customWidth="1"/>
    <col min="4" max="4" width="18.7109375" style="1" customWidth="1"/>
    <col min="5" max="5" width="3.42578125" style="1" customWidth="1"/>
    <col min="6" max="256" width="9.140625" style="1"/>
    <col min="257" max="257" width="19" style="1" customWidth="1"/>
    <col min="258" max="258" width="45.140625" style="1" customWidth="1"/>
    <col min="259" max="259" width="19.5703125" style="1" customWidth="1"/>
    <col min="260" max="260" width="4.85546875" style="1" customWidth="1"/>
    <col min="261" max="261" width="3.42578125" style="1" customWidth="1"/>
    <col min="262" max="512" width="9.140625" style="1"/>
    <col min="513" max="513" width="19" style="1" customWidth="1"/>
    <col min="514" max="514" width="45.140625" style="1" customWidth="1"/>
    <col min="515" max="515" width="19.5703125" style="1" customWidth="1"/>
    <col min="516" max="516" width="4.85546875" style="1" customWidth="1"/>
    <col min="517" max="517" width="3.42578125" style="1" customWidth="1"/>
    <col min="518" max="768" width="9.140625" style="1"/>
    <col min="769" max="769" width="19" style="1" customWidth="1"/>
    <col min="770" max="770" width="45.140625" style="1" customWidth="1"/>
    <col min="771" max="771" width="19.5703125" style="1" customWidth="1"/>
    <col min="772" max="772" width="4.85546875" style="1" customWidth="1"/>
    <col min="773" max="773" width="3.42578125" style="1" customWidth="1"/>
    <col min="774" max="1024" width="9.140625" style="1"/>
    <col min="1025" max="1025" width="19" style="1" customWidth="1"/>
    <col min="1026" max="1026" width="45.140625" style="1" customWidth="1"/>
    <col min="1027" max="1027" width="19.5703125" style="1" customWidth="1"/>
    <col min="1028" max="1028" width="4.85546875" style="1" customWidth="1"/>
    <col min="1029" max="1029" width="3.42578125" style="1" customWidth="1"/>
    <col min="1030" max="1280" width="9.140625" style="1"/>
    <col min="1281" max="1281" width="19" style="1" customWidth="1"/>
    <col min="1282" max="1282" width="45.140625" style="1" customWidth="1"/>
    <col min="1283" max="1283" width="19.5703125" style="1" customWidth="1"/>
    <col min="1284" max="1284" width="4.85546875" style="1" customWidth="1"/>
    <col min="1285" max="1285" width="3.42578125" style="1" customWidth="1"/>
    <col min="1286" max="1536" width="9.140625" style="1"/>
    <col min="1537" max="1537" width="19" style="1" customWidth="1"/>
    <col min="1538" max="1538" width="45.140625" style="1" customWidth="1"/>
    <col min="1539" max="1539" width="19.5703125" style="1" customWidth="1"/>
    <col min="1540" max="1540" width="4.85546875" style="1" customWidth="1"/>
    <col min="1541" max="1541" width="3.42578125" style="1" customWidth="1"/>
    <col min="1542" max="1792" width="9.140625" style="1"/>
    <col min="1793" max="1793" width="19" style="1" customWidth="1"/>
    <col min="1794" max="1794" width="45.140625" style="1" customWidth="1"/>
    <col min="1795" max="1795" width="19.5703125" style="1" customWidth="1"/>
    <col min="1796" max="1796" width="4.85546875" style="1" customWidth="1"/>
    <col min="1797" max="1797" width="3.42578125" style="1" customWidth="1"/>
    <col min="1798" max="2048" width="9.140625" style="1"/>
    <col min="2049" max="2049" width="19" style="1" customWidth="1"/>
    <col min="2050" max="2050" width="45.140625" style="1" customWidth="1"/>
    <col min="2051" max="2051" width="19.5703125" style="1" customWidth="1"/>
    <col min="2052" max="2052" width="4.85546875" style="1" customWidth="1"/>
    <col min="2053" max="2053" width="3.42578125" style="1" customWidth="1"/>
    <col min="2054" max="2304" width="9.140625" style="1"/>
    <col min="2305" max="2305" width="19" style="1" customWidth="1"/>
    <col min="2306" max="2306" width="45.140625" style="1" customWidth="1"/>
    <col min="2307" max="2307" width="19.5703125" style="1" customWidth="1"/>
    <col min="2308" max="2308" width="4.85546875" style="1" customWidth="1"/>
    <col min="2309" max="2309" width="3.42578125" style="1" customWidth="1"/>
    <col min="2310" max="2560" width="9.140625" style="1"/>
    <col min="2561" max="2561" width="19" style="1" customWidth="1"/>
    <col min="2562" max="2562" width="45.140625" style="1" customWidth="1"/>
    <col min="2563" max="2563" width="19.5703125" style="1" customWidth="1"/>
    <col min="2564" max="2564" width="4.85546875" style="1" customWidth="1"/>
    <col min="2565" max="2565" width="3.42578125" style="1" customWidth="1"/>
    <col min="2566" max="2816" width="9.140625" style="1"/>
    <col min="2817" max="2817" width="19" style="1" customWidth="1"/>
    <col min="2818" max="2818" width="45.140625" style="1" customWidth="1"/>
    <col min="2819" max="2819" width="19.5703125" style="1" customWidth="1"/>
    <col min="2820" max="2820" width="4.85546875" style="1" customWidth="1"/>
    <col min="2821" max="2821" width="3.42578125" style="1" customWidth="1"/>
    <col min="2822" max="3072" width="9.140625" style="1"/>
    <col min="3073" max="3073" width="19" style="1" customWidth="1"/>
    <col min="3074" max="3074" width="45.140625" style="1" customWidth="1"/>
    <col min="3075" max="3075" width="19.5703125" style="1" customWidth="1"/>
    <col min="3076" max="3076" width="4.85546875" style="1" customWidth="1"/>
    <col min="3077" max="3077" width="3.42578125" style="1" customWidth="1"/>
    <col min="3078" max="3328" width="9.140625" style="1"/>
    <col min="3329" max="3329" width="19" style="1" customWidth="1"/>
    <col min="3330" max="3330" width="45.140625" style="1" customWidth="1"/>
    <col min="3331" max="3331" width="19.5703125" style="1" customWidth="1"/>
    <col min="3332" max="3332" width="4.85546875" style="1" customWidth="1"/>
    <col min="3333" max="3333" width="3.42578125" style="1" customWidth="1"/>
    <col min="3334" max="3584" width="9.140625" style="1"/>
    <col min="3585" max="3585" width="19" style="1" customWidth="1"/>
    <col min="3586" max="3586" width="45.140625" style="1" customWidth="1"/>
    <col min="3587" max="3587" width="19.5703125" style="1" customWidth="1"/>
    <col min="3588" max="3588" width="4.85546875" style="1" customWidth="1"/>
    <col min="3589" max="3589" width="3.42578125" style="1" customWidth="1"/>
    <col min="3590" max="3840" width="9.140625" style="1"/>
    <col min="3841" max="3841" width="19" style="1" customWidth="1"/>
    <col min="3842" max="3842" width="45.140625" style="1" customWidth="1"/>
    <col min="3843" max="3843" width="19.5703125" style="1" customWidth="1"/>
    <col min="3844" max="3844" width="4.85546875" style="1" customWidth="1"/>
    <col min="3845" max="3845" width="3.42578125" style="1" customWidth="1"/>
    <col min="3846" max="4096" width="9.140625" style="1"/>
    <col min="4097" max="4097" width="19" style="1" customWidth="1"/>
    <col min="4098" max="4098" width="45.140625" style="1" customWidth="1"/>
    <col min="4099" max="4099" width="19.5703125" style="1" customWidth="1"/>
    <col min="4100" max="4100" width="4.85546875" style="1" customWidth="1"/>
    <col min="4101" max="4101" width="3.42578125" style="1" customWidth="1"/>
    <col min="4102" max="4352" width="9.140625" style="1"/>
    <col min="4353" max="4353" width="19" style="1" customWidth="1"/>
    <col min="4354" max="4354" width="45.140625" style="1" customWidth="1"/>
    <col min="4355" max="4355" width="19.5703125" style="1" customWidth="1"/>
    <col min="4356" max="4356" width="4.85546875" style="1" customWidth="1"/>
    <col min="4357" max="4357" width="3.42578125" style="1" customWidth="1"/>
    <col min="4358" max="4608" width="9.140625" style="1"/>
    <col min="4609" max="4609" width="19" style="1" customWidth="1"/>
    <col min="4610" max="4610" width="45.140625" style="1" customWidth="1"/>
    <col min="4611" max="4611" width="19.5703125" style="1" customWidth="1"/>
    <col min="4612" max="4612" width="4.85546875" style="1" customWidth="1"/>
    <col min="4613" max="4613" width="3.42578125" style="1" customWidth="1"/>
    <col min="4614" max="4864" width="9.140625" style="1"/>
    <col min="4865" max="4865" width="19" style="1" customWidth="1"/>
    <col min="4866" max="4866" width="45.140625" style="1" customWidth="1"/>
    <col min="4867" max="4867" width="19.5703125" style="1" customWidth="1"/>
    <col min="4868" max="4868" width="4.85546875" style="1" customWidth="1"/>
    <col min="4869" max="4869" width="3.42578125" style="1" customWidth="1"/>
    <col min="4870" max="5120" width="9.140625" style="1"/>
    <col min="5121" max="5121" width="19" style="1" customWidth="1"/>
    <col min="5122" max="5122" width="45.140625" style="1" customWidth="1"/>
    <col min="5123" max="5123" width="19.5703125" style="1" customWidth="1"/>
    <col min="5124" max="5124" width="4.85546875" style="1" customWidth="1"/>
    <col min="5125" max="5125" width="3.42578125" style="1" customWidth="1"/>
    <col min="5126" max="5376" width="9.140625" style="1"/>
    <col min="5377" max="5377" width="19" style="1" customWidth="1"/>
    <col min="5378" max="5378" width="45.140625" style="1" customWidth="1"/>
    <col min="5379" max="5379" width="19.5703125" style="1" customWidth="1"/>
    <col min="5380" max="5380" width="4.85546875" style="1" customWidth="1"/>
    <col min="5381" max="5381" width="3.42578125" style="1" customWidth="1"/>
    <col min="5382" max="5632" width="9.140625" style="1"/>
    <col min="5633" max="5633" width="19" style="1" customWidth="1"/>
    <col min="5634" max="5634" width="45.140625" style="1" customWidth="1"/>
    <col min="5635" max="5635" width="19.5703125" style="1" customWidth="1"/>
    <col min="5636" max="5636" width="4.85546875" style="1" customWidth="1"/>
    <col min="5637" max="5637" width="3.42578125" style="1" customWidth="1"/>
    <col min="5638" max="5888" width="9.140625" style="1"/>
    <col min="5889" max="5889" width="19" style="1" customWidth="1"/>
    <col min="5890" max="5890" width="45.140625" style="1" customWidth="1"/>
    <col min="5891" max="5891" width="19.5703125" style="1" customWidth="1"/>
    <col min="5892" max="5892" width="4.85546875" style="1" customWidth="1"/>
    <col min="5893" max="5893" width="3.42578125" style="1" customWidth="1"/>
    <col min="5894" max="6144" width="9.140625" style="1"/>
    <col min="6145" max="6145" width="19" style="1" customWidth="1"/>
    <col min="6146" max="6146" width="45.140625" style="1" customWidth="1"/>
    <col min="6147" max="6147" width="19.5703125" style="1" customWidth="1"/>
    <col min="6148" max="6148" width="4.85546875" style="1" customWidth="1"/>
    <col min="6149" max="6149" width="3.42578125" style="1" customWidth="1"/>
    <col min="6150" max="6400" width="9.140625" style="1"/>
    <col min="6401" max="6401" width="19" style="1" customWidth="1"/>
    <col min="6402" max="6402" width="45.140625" style="1" customWidth="1"/>
    <col min="6403" max="6403" width="19.5703125" style="1" customWidth="1"/>
    <col min="6404" max="6404" width="4.85546875" style="1" customWidth="1"/>
    <col min="6405" max="6405" width="3.42578125" style="1" customWidth="1"/>
    <col min="6406" max="6656" width="9.140625" style="1"/>
    <col min="6657" max="6657" width="19" style="1" customWidth="1"/>
    <col min="6658" max="6658" width="45.140625" style="1" customWidth="1"/>
    <col min="6659" max="6659" width="19.5703125" style="1" customWidth="1"/>
    <col min="6660" max="6660" width="4.85546875" style="1" customWidth="1"/>
    <col min="6661" max="6661" width="3.42578125" style="1" customWidth="1"/>
    <col min="6662" max="6912" width="9.140625" style="1"/>
    <col min="6913" max="6913" width="19" style="1" customWidth="1"/>
    <col min="6914" max="6914" width="45.140625" style="1" customWidth="1"/>
    <col min="6915" max="6915" width="19.5703125" style="1" customWidth="1"/>
    <col min="6916" max="6916" width="4.85546875" style="1" customWidth="1"/>
    <col min="6917" max="6917" width="3.42578125" style="1" customWidth="1"/>
    <col min="6918" max="7168" width="9.140625" style="1"/>
    <col min="7169" max="7169" width="19" style="1" customWidth="1"/>
    <col min="7170" max="7170" width="45.140625" style="1" customWidth="1"/>
    <col min="7171" max="7171" width="19.5703125" style="1" customWidth="1"/>
    <col min="7172" max="7172" width="4.85546875" style="1" customWidth="1"/>
    <col min="7173" max="7173" width="3.42578125" style="1" customWidth="1"/>
    <col min="7174" max="7424" width="9.140625" style="1"/>
    <col min="7425" max="7425" width="19" style="1" customWidth="1"/>
    <col min="7426" max="7426" width="45.140625" style="1" customWidth="1"/>
    <col min="7427" max="7427" width="19.5703125" style="1" customWidth="1"/>
    <col min="7428" max="7428" width="4.85546875" style="1" customWidth="1"/>
    <col min="7429" max="7429" width="3.42578125" style="1" customWidth="1"/>
    <col min="7430" max="7680" width="9.140625" style="1"/>
    <col min="7681" max="7681" width="19" style="1" customWidth="1"/>
    <col min="7682" max="7682" width="45.140625" style="1" customWidth="1"/>
    <col min="7683" max="7683" width="19.5703125" style="1" customWidth="1"/>
    <col min="7684" max="7684" width="4.85546875" style="1" customWidth="1"/>
    <col min="7685" max="7685" width="3.42578125" style="1" customWidth="1"/>
    <col min="7686" max="7936" width="9.140625" style="1"/>
    <col min="7937" max="7937" width="19" style="1" customWidth="1"/>
    <col min="7938" max="7938" width="45.140625" style="1" customWidth="1"/>
    <col min="7939" max="7939" width="19.5703125" style="1" customWidth="1"/>
    <col min="7940" max="7940" width="4.85546875" style="1" customWidth="1"/>
    <col min="7941" max="7941" width="3.42578125" style="1" customWidth="1"/>
    <col min="7942" max="8192" width="9.140625" style="1"/>
    <col min="8193" max="8193" width="19" style="1" customWidth="1"/>
    <col min="8194" max="8194" width="45.140625" style="1" customWidth="1"/>
    <col min="8195" max="8195" width="19.5703125" style="1" customWidth="1"/>
    <col min="8196" max="8196" width="4.85546875" style="1" customWidth="1"/>
    <col min="8197" max="8197" width="3.42578125" style="1" customWidth="1"/>
    <col min="8198" max="8448" width="9.140625" style="1"/>
    <col min="8449" max="8449" width="19" style="1" customWidth="1"/>
    <col min="8450" max="8450" width="45.140625" style="1" customWidth="1"/>
    <col min="8451" max="8451" width="19.5703125" style="1" customWidth="1"/>
    <col min="8452" max="8452" width="4.85546875" style="1" customWidth="1"/>
    <col min="8453" max="8453" width="3.42578125" style="1" customWidth="1"/>
    <col min="8454" max="8704" width="9.140625" style="1"/>
    <col min="8705" max="8705" width="19" style="1" customWidth="1"/>
    <col min="8706" max="8706" width="45.140625" style="1" customWidth="1"/>
    <col min="8707" max="8707" width="19.5703125" style="1" customWidth="1"/>
    <col min="8708" max="8708" width="4.85546875" style="1" customWidth="1"/>
    <col min="8709" max="8709" width="3.42578125" style="1" customWidth="1"/>
    <col min="8710" max="8960" width="9.140625" style="1"/>
    <col min="8961" max="8961" width="19" style="1" customWidth="1"/>
    <col min="8962" max="8962" width="45.140625" style="1" customWidth="1"/>
    <col min="8963" max="8963" width="19.5703125" style="1" customWidth="1"/>
    <col min="8964" max="8964" width="4.85546875" style="1" customWidth="1"/>
    <col min="8965" max="8965" width="3.42578125" style="1" customWidth="1"/>
    <col min="8966" max="9216" width="9.140625" style="1"/>
    <col min="9217" max="9217" width="19" style="1" customWidth="1"/>
    <col min="9218" max="9218" width="45.140625" style="1" customWidth="1"/>
    <col min="9219" max="9219" width="19.5703125" style="1" customWidth="1"/>
    <col min="9220" max="9220" width="4.85546875" style="1" customWidth="1"/>
    <col min="9221" max="9221" width="3.42578125" style="1" customWidth="1"/>
    <col min="9222" max="9472" width="9.140625" style="1"/>
    <col min="9473" max="9473" width="19" style="1" customWidth="1"/>
    <col min="9474" max="9474" width="45.140625" style="1" customWidth="1"/>
    <col min="9475" max="9475" width="19.5703125" style="1" customWidth="1"/>
    <col min="9476" max="9476" width="4.85546875" style="1" customWidth="1"/>
    <col min="9477" max="9477" width="3.42578125" style="1" customWidth="1"/>
    <col min="9478" max="9728" width="9.140625" style="1"/>
    <col min="9729" max="9729" width="19" style="1" customWidth="1"/>
    <col min="9730" max="9730" width="45.140625" style="1" customWidth="1"/>
    <col min="9731" max="9731" width="19.5703125" style="1" customWidth="1"/>
    <col min="9732" max="9732" width="4.85546875" style="1" customWidth="1"/>
    <col min="9733" max="9733" width="3.42578125" style="1" customWidth="1"/>
    <col min="9734" max="9984" width="9.140625" style="1"/>
    <col min="9985" max="9985" width="19" style="1" customWidth="1"/>
    <col min="9986" max="9986" width="45.140625" style="1" customWidth="1"/>
    <col min="9987" max="9987" width="19.5703125" style="1" customWidth="1"/>
    <col min="9988" max="9988" width="4.85546875" style="1" customWidth="1"/>
    <col min="9989" max="9989" width="3.42578125" style="1" customWidth="1"/>
    <col min="9990" max="10240" width="9.140625" style="1"/>
    <col min="10241" max="10241" width="19" style="1" customWidth="1"/>
    <col min="10242" max="10242" width="45.140625" style="1" customWidth="1"/>
    <col min="10243" max="10243" width="19.5703125" style="1" customWidth="1"/>
    <col min="10244" max="10244" width="4.85546875" style="1" customWidth="1"/>
    <col min="10245" max="10245" width="3.42578125" style="1" customWidth="1"/>
    <col min="10246" max="10496" width="9.140625" style="1"/>
    <col min="10497" max="10497" width="19" style="1" customWidth="1"/>
    <col min="10498" max="10498" width="45.140625" style="1" customWidth="1"/>
    <col min="10499" max="10499" width="19.5703125" style="1" customWidth="1"/>
    <col min="10500" max="10500" width="4.85546875" style="1" customWidth="1"/>
    <col min="10501" max="10501" width="3.42578125" style="1" customWidth="1"/>
    <col min="10502" max="10752" width="9.140625" style="1"/>
    <col min="10753" max="10753" width="19" style="1" customWidth="1"/>
    <col min="10754" max="10754" width="45.140625" style="1" customWidth="1"/>
    <col min="10755" max="10755" width="19.5703125" style="1" customWidth="1"/>
    <col min="10756" max="10756" width="4.85546875" style="1" customWidth="1"/>
    <col min="10757" max="10757" width="3.42578125" style="1" customWidth="1"/>
    <col min="10758" max="11008" width="9.140625" style="1"/>
    <col min="11009" max="11009" width="19" style="1" customWidth="1"/>
    <col min="11010" max="11010" width="45.140625" style="1" customWidth="1"/>
    <col min="11011" max="11011" width="19.5703125" style="1" customWidth="1"/>
    <col min="11012" max="11012" width="4.85546875" style="1" customWidth="1"/>
    <col min="11013" max="11013" width="3.42578125" style="1" customWidth="1"/>
    <col min="11014" max="11264" width="9.140625" style="1"/>
    <col min="11265" max="11265" width="19" style="1" customWidth="1"/>
    <col min="11266" max="11266" width="45.140625" style="1" customWidth="1"/>
    <col min="11267" max="11267" width="19.5703125" style="1" customWidth="1"/>
    <col min="11268" max="11268" width="4.85546875" style="1" customWidth="1"/>
    <col min="11269" max="11269" width="3.42578125" style="1" customWidth="1"/>
    <col min="11270" max="11520" width="9.140625" style="1"/>
    <col min="11521" max="11521" width="19" style="1" customWidth="1"/>
    <col min="11522" max="11522" width="45.140625" style="1" customWidth="1"/>
    <col min="11523" max="11523" width="19.5703125" style="1" customWidth="1"/>
    <col min="11524" max="11524" width="4.85546875" style="1" customWidth="1"/>
    <col min="11525" max="11525" width="3.42578125" style="1" customWidth="1"/>
    <col min="11526" max="11776" width="9.140625" style="1"/>
    <col min="11777" max="11777" width="19" style="1" customWidth="1"/>
    <col min="11778" max="11778" width="45.140625" style="1" customWidth="1"/>
    <col min="11779" max="11779" width="19.5703125" style="1" customWidth="1"/>
    <col min="11780" max="11780" width="4.85546875" style="1" customWidth="1"/>
    <col min="11781" max="11781" width="3.42578125" style="1" customWidth="1"/>
    <col min="11782" max="12032" width="9.140625" style="1"/>
    <col min="12033" max="12033" width="19" style="1" customWidth="1"/>
    <col min="12034" max="12034" width="45.140625" style="1" customWidth="1"/>
    <col min="12035" max="12035" width="19.5703125" style="1" customWidth="1"/>
    <col min="12036" max="12036" width="4.85546875" style="1" customWidth="1"/>
    <col min="12037" max="12037" width="3.42578125" style="1" customWidth="1"/>
    <col min="12038" max="12288" width="9.140625" style="1"/>
    <col min="12289" max="12289" width="19" style="1" customWidth="1"/>
    <col min="12290" max="12290" width="45.140625" style="1" customWidth="1"/>
    <col min="12291" max="12291" width="19.5703125" style="1" customWidth="1"/>
    <col min="12292" max="12292" width="4.85546875" style="1" customWidth="1"/>
    <col min="12293" max="12293" width="3.42578125" style="1" customWidth="1"/>
    <col min="12294" max="12544" width="9.140625" style="1"/>
    <col min="12545" max="12545" width="19" style="1" customWidth="1"/>
    <col min="12546" max="12546" width="45.140625" style="1" customWidth="1"/>
    <col min="12547" max="12547" width="19.5703125" style="1" customWidth="1"/>
    <col min="12548" max="12548" width="4.85546875" style="1" customWidth="1"/>
    <col min="12549" max="12549" width="3.42578125" style="1" customWidth="1"/>
    <col min="12550" max="12800" width="9.140625" style="1"/>
    <col min="12801" max="12801" width="19" style="1" customWidth="1"/>
    <col min="12802" max="12802" width="45.140625" style="1" customWidth="1"/>
    <col min="12803" max="12803" width="19.5703125" style="1" customWidth="1"/>
    <col min="12804" max="12804" width="4.85546875" style="1" customWidth="1"/>
    <col min="12805" max="12805" width="3.42578125" style="1" customWidth="1"/>
    <col min="12806" max="13056" width="9.140625" style="1"/>
    <col min="13057" max="13057" width="19" style="1" customWidth="1"/>
    <col min="13058" max="13058" width="45.140625" style="1" customWidth="1"/>
    <col min="13059" max="13059" width="19.5703125" style="1" customWidth="1"/>
    <col min="13060" max="13060" width="4.85546875" style="1" customWidth="1"/>
    <col min="13061" max="13061" width="3.42578125" style="1" customWidth="1"/>
    <col min="13062" max="13312" width="9.140625" style="1"/>
    <col min="13313" max="13313" width="19" style="1" customWidth="1"/>
    <col min="13314" max="13314" width="45.140625" style="1" customWidth="1"/>
    <col min="13315" max="13315" width="19.5703125" style="1" customWidth="1"/>
    <col min="13316" max="13316" width="4.85546875" style="1" customWidth="1"/>
    <col min="13317" max="13317" width="3.42578125" style="1" customWidth="1"/>
    <col min="13318" max="13568" width="9.140625" style="1"/>
    <col min="13569" max="13569" width="19" style="1" customWidth="1"/>
    <col min="13570" max="13570" width="45.140625" style="1" customWidth="1"/>
    <col min="13571" max="13571" width="19.5703125" style="1" customWidth="1"/>
    <col min="13572" max="13572" width="4.85546875" style="1" customWidth="1"/>
    <col min="13573" max="13573" width="3.42578125" style="1" customWidth="1"/>
    <col min="13574" max="13824" width="9.140625" style="1"/>
    <col min="13825" max="13825" width="19" style="1" customWidth="1"/>
    <col min="13826" max="13826" width="45.140625" style="1" customWidth="1"/>
    <col min="13827" max="13827" width="19.5703125" style="1" customWidth="1"/>
    <col min="13828" max="13828" width="4.85546875" style="1" customWidth="1"/>
    <col min="13829" max="13829" width="3.42578125" style="1" customWidth="1"/>
    <col min="13830" max="14080" width="9.140625" style="1"/>
    <col min="14081" max="14081" width="19" style="1" customWidth="1"/>
    <col min="14082" max="14082" width="45.140625" style="1" customWidth="1"/>
    <col min="14083" max="14083" width="19.5703125" style="1" customWidth="1"/>
    <col min="14084" max="14084" width="4.85546875" style="1" customWidth="1"/>
    <col min="14085" max="14085" width="3.42578125" style="1" customWidth="1"/>
    <col min="14086" max="14336" width="9.140625" style="1"/>
    <col min="14337" max="14337" width="19" style="1" customWidth="1"/>
    <col min="14338" max="14338" width="45.140625" style="1" customWidth="1"/>
    <col min="14339" max="14339" width="19.5703125" style="1" customWidth="1"/>
    <col min="14340" max="14340" width="4.85546875" style="1" customWidth="1"/>
    <col min="14341" max="14341" width="3.42578125" style="1" customWidth="1"/>
    <col min="14342" max="14592" width="9.140625" style="1"/>
    <col min="14593" max="14593" width="19" style="1" customWidth="1"/>
    <col min="14594" max="14594" width="45.140625" style="1" customWidth="1"/>
    <col min="14595" max="14595" width="19.5703125" style="1" customWidth="1"/>
    <col min="14596" max="14596" width="4.85546875" style="1" customWidth="1"/>
    <col min="14597" max="14597" width="3.42578125" style="1" customWidth="1"/>
    <col min="14598" max="14848" width="9.140625" style="1"/>
    <col min="14849" max="14849" width="19" style="1" customWidth="1"/>
    <col min="14850" max="14850" width="45.140625" style="1" customWidth="1"/>
    <col min="14851" max="14851" width="19.5703125" style="1" customWidth="1"/>
    <col min="14852" max="14852" width="4.85546875" style="1" customWidth="1"/>
    <col min="14853" max="14853" width="3.42578125" style="1" customWidth="1"/>
    <col min="14854" max="15104" width="9.140625" style="1"/>
    <col min="15105" max="15105" width="19" style="1" customWidth="1"/>
    <col min="15106" max="15106" width="45.140625" style="1" customWidth="1"/>
    <col min="15107" max="15107" width="19.5703125" style="1" customWidth="1"/>
    <col min="15108" max="15108" width="4.85546875" style="1" customWidth="1"/>
    <col min="15109" max="15109" width="3.42578125" style="1" customWidth="1"/>
    <col min="15110" max="15360" width="9.140625" style="1"/>
    <col min="15361" max="15361" width="19" style="1" customWidth="1"/>
    <col min="15362" max="15362" width="45.140625" style="1" customWidth="1"/>
    <col min="15363" max="15363" width="19.5703125" style="1" customWidth="1"/>
    <col min="15364" max="15364" width="4.85546875" style="1" customWidth="1"/>
    <col min="15365" max="15365" width="3.42578125" style="1" customWidth="1"/>
    <col min="15366" max="15616" width="9.140625" style="1"/>
    <col min="15617" max="15617" width="19" style="1" customWidth="1"/>
    <col min="15618" max="15618" width="45.140625" style="1" customWidth="1"/>
    <col min="15619" max="15619" width="19.5703125" style="1" customWidth="1"/>
    <col min="15620" max="15620" width="4.85546875" style="1" customWidth="1"/>
    <col min="15621" max="15621" width="3.42578125" style="1" customWidth="1"/>
    <col min="15622" max="15872" width="9.140625" style="1"/>
    <col min="15873" max="15873" width="19" style="1" customWidth="1"/>
    <col min="15874" max="15874" width="45.140625" style="1" customWidth="1"/>
    <col min="15875" max="15875" width="19.5703125" style="1" customWidth="1"/>
    <col min="15876" max="15876" width="4.85546875" style="1" customWidth="1"/>
    <col min="15877" max="15877" width="3.42578125" style="1" customWidth="1"/>
    <col min="15878" max="16128" width="9.140625" style="1"/>
    <col min="16129" max="16129" width="19" style="1" customWidth="1"/>
    <col min="16130" max="16130" width="45.140625" style="1" customWidth="1"/>
    <col min="16131" max="16131" width="19.5703125" style="1" customWidth="1"/>
    <col min="16132" max="16132" width="4.85546875" style="1" customWidth="1"/>
    <col min="16133" max="16133" width="3.42578125" style="1" customWidth="1"/>
    <col min="16134" max="16384" width="9.140625" style="1"/>
  </cols>
  <sheetData>
    <row r="1" spans="1:4" ht="15.75" x14ac:dyDescent="0.25">
      <c r="A1" s="120" t="s">
        <v>114</v>
      </c>
      <c r="B1" s="120"/>
      <c r="C1" s="120"/>
    </row>
    <row r="2" spans="1:4" ht="15.75" x14ac:dyDescent="0.25">
      <c r="A2" s="120"/>
      <c r="B2" s="120"/>
      <c r="C2" s="120"/>
    </row>
    <row r="3" spans="1:4" ht="18" x14ac:dyDescent="0.25">
      <c r="A3" s="2"/>
      <c r="B3" s="3"/>
      <c r="C3" s="4"/>
      <c r="D3" s="118" t="s">
        <v>134</v>
      </c>
    </row>
    <row r="4" spans="1:4" ht="15" customHeight="1" x14ac:dyDescent="0.25">
      <c r="A4" s="120" t="s">
        <v>0</v>
      </c>
      <c r="B4" s="120"/>
      <c r="C4" s="120"/>
    </row>
    <row r="5" spans="1:4" ht="15.75" thickBot="1" x14ac:dyDescent="0.3">
      <c r="B5" s="3"/>
      <c r="C5" s="4" t="s">
        <v>1</v>
      </c>
      <c r="D5" s="4" t="s">
        <v>1</v>
      </c>
    </row>
    <row r="6" spans="1:4" ht="15" x14ac:dyDescent="0.25">
      <c r="A6" s="5" t="s">
        <v>2</v>
      </c>
      <c r="B6" s="6" t="s">
        <v>3</v>
      </c>
      <c r="C6" s="7">
        <v>2017</v>
      </c>
      <c r="D6" s="112" t="s">
        <v>116</v>
      </c>
    </row>
    <row r="7" spans="1:4" ht="15" x14ac:dyDescent="0.25">
      <c r="A7" s="8"/>
      <c r="B7" s="9"/>
      <c r="C7" s="10" t="s">
        <v>4</v>
      </c>
      <c r="D7" s="10" t="s">
        <v>4</v>
      </c>
    </row>
    <row r="8" spans="1:4" ht="15.75" thickBot="1" x14ac:dyDescent="0.3">
      <c r="A8" s="11" t="s">
        <v>5</v>
      </c>
      <c r="B8" s="9" t="s">
        <v>6</v>
      </c>
      <c r="C8" s="12" t="s">
        <v>7</v>
      </c>
      <c r="D8" s="12" t="s">
        <v>118</v>
      </c>
    </row>
    <row r="9" spans="1:4" x14ac:dyDescent="0.2">
      <c r="A9" s="8"/>
      <c r="B9" s="13" t="s">
        <v>8</v>
      </c>
      <c r="C9" s="14">
        <v>5462069</v>
      </c>
      <c r="D9" s="14">
        <v>5462069</v>
      </c>
    </row>
    <row r="10" spans="1:4" x14ac:dyDescent="0.2">
      <c r="A10" s="8"/>
      <c r="B10" s="13" t="s">
        <v>9</v>
      </c>
      <c r="C10" s="14">
        <v>1372140</v>
      </c>
      <c r="D10" s="14">
        <v>1372140</v>
      </c>
    </row>
    <row r="11" spans="1:4" x14ac:dyDescent="0.2">
      <c r="A11" s="8"/>
      <c r="B11" s="13" t="s">
        <v>10</v>
      </c>
      <c r="C11" s="14">
        <v>3203560</v>
      </c>
      <c r="D11" s="14">
        <v>3307087</v>
      </c>
    </row>
    <row r="12" spans="1:4" x14ac:dyDescent="0.2">
      <c r="A12" s="8"/>
      <c r="B12" s="13" t="s">
        <v>11</v>
      </c>
      <c r="C12" s="14">
        <v>503489</v>
      </c>
      <c r="D12" s="14">
        <v>503489</v>
      </c>
    </row>
    <row r="13" spans="1:4" ht="15" x14ac:dyDescent="0.25">
      <c r="A13" s="8"/>
      <c r="B13" s="9" t="s">
        <v>12</v>
      </c>
      <c r="C13" s="15">
        <f>SUM(C9:C12)</f>
        <v>10541258</v>
      </c>
      <c r="D13" s="15">
        <f>SUM(D9:D12)</f>
        <v>10644785</v>
      </c>
    </row>
    <row r="14" spans="1:4" ht="15" x14ac:dyDescent="0.25">
      <c r="A14" s="8"/>
      <c r="B14" s="9"/>
      <c r="C14" s="15"/>
      <c r="D14" s="15"/>
    </row>
    <row r="15" spans="1:4" ht="15" x14ac:dyDescent="0.25">
      <c r="A15" s="19" t="s">
        <v>127</v>
      </c>
      <c r="B15" s="9" t="s">
        <v>126</v>
      </c>
      <c r="C15" s="15"/>
      <c r="D15" s="15">
        <v>180284</v>
      </c>
    </row>
    <row r="16" spans="1:4" x14ac:dyDescent="0.2">
      <c r="A16" s="8"/>
      <c r="B16" s="13"/>
      <c r="C16" s="14"/>
      <c r="D16" s="14"/>
    </row>
    <row r="17" spans="1:4" ht="15" x14ac:dyDescent="0.25">
      <c r="A17" s="21" t="s">
        <v>129</v>
      </c>
      <c r="B17" s="9" t="s">
        <v>130</v>
      </c>
      <c r="C17" s="14"/>
      <c r="D17" s="15">
        <v>56014306</v>
      </c>
    </row>
    <row r="18" spans="1:4" x14ac:dyDescent="0.2">
      <c r="A18" s="8"/>
      <c r="B18" s="13"/>
      <c r="C18" s="14"/>
      <c r="D18" s="14"/>
    </row>
    <row r="19" spans="1:4" x14ac:dyDescent="0.2">
      <c r="A19" s="11" t="s">
        <v>13</v>
      </c>
      <c r="B19" s="9" t="s">
        <v>14</v>
      </c>
      <c r="C19" s="14"/>
      <c r="D19" s="14"/>
    </row>
    <row r="20" spans="1:4" x14ac:dyDescent="0.2">
      <c r="A20" s="8"/>
      <c r="B20" s="13" t="s">
        <v>8</v>
      </c>
      <c r="C20" s="14">
        <v>2567805</v>
      </c>
      <c r="D20" s="14">
        <v>2567805</v>
      </c>
    </row>
    <row r="21" spans="1:4" x14ac:dyDescent="0.2">
      <c r="A21" s="8"/>
      <c r="B21" s="13" t="s">
        <v>15</v>
      </c>
      <c r="C21" s="14">
        <v>583005</v>
      </c>
      <c r="D21" s="14">
        <v>583005</v>
      </c>
    </row>
    <row r="22" spans="1:4" x14ac:dyDescent="0.2">
      <c r="A22" s="8"/>
      <c r="B22" s="13" t="s">
        <v>10</v>
      </c>
      <c r="C22" s="14">
        <v>973450</v>
      </c>
      <c r="D22" s="14">
        <v>1336927</v>
      </c>
    </row>
    <row r="23" spans="1:4" x14ac:dyDescent="0.2">
      <c r="A23" s="8"/>
      <c r="B23" s="13" t="s">
        <v>16</v>
      </c>
      <c r="C23" s="14">
        <v>489510</v>
      </c>
      <c r="D23" s="14">
        <v>597130</v>
      </c>
    </row>
    <row r="24" spans="1:4" x14ac:dyDescent="0.2">
      <c r="A24" s="8"/>
      <c r="B24" s="13" t="s">
        <v>17</v>
      </c>
      <c r="C24" s="14">
        <v>12025387</v>
      </c>
      <c r="D24" s="14">
        <v>12025387</v>
      </c>
    </row>
    <row r="25" spans="1:4" x14ac:dyDescent="0.2">
      <c r="A25" s="8"/>
      <c r="B25" s="13" t="s">
        <v>128</v>
      </c>
      <c r="C25" s="14"/>
      <c r="D25" s="14">
        <v>1262786</v>
      </c>
    </row>
    <row r="26" spans="1:4" ht="15" x14ac:dyDescent="0.25">
      <c r="A26" s="8"/>
      <c r="B26" s="9" t="s">
        <v>18</v>
      </c>
      <c r="C26" s="15">
        <f>SUM(C20:C24)</f>
        <v>16639157</v>
      </c>
      <c r="D26" s="15">
        <f>SUM(D20:D25)</f>
        <v>18373040</v>
      </c>
    </row>
    <row r="27" spans="1:4" x14ac:dyDescent="0.2">
      <c r="A27" s="8"/>
      <c r="B27" s="13"/>
      <c r="C27" s="14"/>
      <c r="D27" s="14"/>
    </row>
    <row r="28" spans="1:4" x14ac:dyDescent="0.2">
      <c r="A28" s="11" t="s">
        <v>19</v>
      </c>
      <c r="B28" s="9" t="s">
        <v>20</v>
      </c>
      <c r="C28" s="14"/>
      <c r="D28" s="14"/>
    </row>
    <row r="29" spans="1:4" x14ac:dyDescent="0.2">
      <c r="A29" s="8"/>
      <c r="B29" s="13" t="s">
        <v>21</v>
      </c>
      <c r="C29" s="14">
        <v>298199</v>
      </c>
      <c r="D29" s="14">
        <v>298199</v>
      </c>
    </row>
    <row r="30" spans="1:4" x14ac:dyDescent="0.2">
      <c r="A30" s="8"/>
      <c r="B30" s="13" t="s">
        <v>132</v>
      </c>
      <c r="C30" s="14"/>
      <c r="D30" s="14">
        <v>6193129</v>
      </c>
    </row>
    <row r="31" spans="1:4" ht="15" x14ac:dyDescent="0.25">
      <c r="A31" s="8"/>
      <c r="B31" s="9" t="s">
        <v>22</v>
      </c>
      <c r="C31" s="15">
        <f>SUM(C29:C29)</f>
        <v>298199</v>
      </c>
      <c r="D31" s="15">
        <f>SUM(D29:D30)</f>
        <v>6491328</v>
      </c>
    </row>
    <row r="32" spans="1:4" x14ac:dyDescent="0.2">
      <c r="A32" s="8"/>
      <c r="B32" s="13"/>
      <c r="C32" s="14"/>
      <c r="D32" s="14"/>
    </row>
    <row r="33" spans="1:4" x14ac:dyDescent="0.2">
      <c r="A33" s="11" t="s">
        <v>23</v>
      </c>
      <c r="B33" s="9" t="s">
        <v>24</v>
      </c>
      <c r="C33" s="14"/>
      <c r="D33" s="14"/>
    </row>
    <row r="34" spans="1:4" x14ac:dyDescent="0.2">
      <c r="A34" s="8"/>
      <c r="B34" s="13" t="s">
        <v>10</v>
      </c>
      <c r="C34" s="14">
        <v>700000</v>
      </c>
      <c r="D34" s="14">
        <v>700000</v>
      </c>
    </row>
    <row r="35" spans="1:4" ht="15" x14ac:dyDescent="0.25">
      <c r="A35" s="8"/>
      <c r="B35" s="9" t="s">
        <v>25</v>
      </c>
      <c r="C35" s="15">
        <f>SUM(C34)</f>
        <v>700000</v>
      </c>
      <c r="D35" s="15">
        <f>SUM(D34)</f>
        <v>700000</v>
      </c>
    </row>
    <row r="36" spans="1:4" ht="15" x14ac:dyDescent="0.25">
      <c r="A36" s="8"/>
      <c r="B36" s="9"/>
      <c r="C36" s="15"/>
      <c r="D36" s="15"/>
    </row>
    <row r="37" spans="1:4" x14ac:dyDescent="0.2">
      <c r="A37" s="11" t="s">
        <v>26</v>
      </c>
      <c r="B37" s="9" t="s">
        <v>27</v>
      </c>
      <c r="C37" s="14"/>
      <c r="D37" s="14"/>
    </row>
    <row r="38" spans="1:4" x14ac:dyDescent="0.2">
      <c r="A38" s="8"/>
      <c r="B38" s="13" t="s">
        <v>21</v>
      </c>
      <c r="C38" s="14">
        <v>203016</v>
      </c>
      <c r="D38" s="14">
        <v>203016</v>
      </c>
    </row>
    <row r="39" spans="1:4" ht="15" x14ac:dyDescent="0.25">
      <c r="A39" s="11" t="s">
        <v>28</v>
      </c>
      <c r="B39" s="9" t="s">
        <v>29</v>
      </c>
      <c r="C39" s="15">
        <f>SUM(C38:C38)</f>
        <v>203016</v>
      </c>
      <c r="D39" s="15">
        <f>SUM(D38:D38)</f>
        <v>203016</v>
      </c>
    </row>
    <row r="40" spans="1:4" x14ac:dyDescent="0.2">
      <c r="A40" s="8"/>
      <c r="B40" s="13"/>
      <c r="C40" s="14"/>
      <c r="D40" s="14"/>
    </row>
    <row r="41" spans="1:4" x14ac:dyDescent="0.2">
      <c r="A41" s="16"/>
      <c r="B41" s="9" t="s">
        <v>30</v>
      </c>
      <c r="C41" s="14"/>
      <c r="D41" s="14"/>
    </row>
    <row r="42" spans="1:4" x14ac:dyDescent="0.2">
      <c r="A42" s="17">
        <v>107060</v>
      </c>
      <c r="B42" s="13" t="s">
        <v>31</v>
      </c>
      <c r="C42" s="14">
        <v>2702000</v>
      </c>
      <c r="D42" s="14">
        <v>2702000</v>
      </c>
    </row>
    <row r="43" spans="1:4" ht="15" x14ac:dyDescent="0.25">
      <c r="A43" s="18"/>
      <c r="B43" s="9" t="s">
        <v>32</v>
      </c>
      <c r="C43" s="15">
        <f>SUM(C42:C42)</f>
        <v>2702000</v>
      </c>
      <c r="D43" s="15">
        <f>SUM(D42:D42)</f>
        <v>2702000</v>
      </c>
    </row>
    <row r="44" spans="1:4" ht="15" x14ac:dyDescent="0.25">
      <c r="A44" s="18"/>
      <c r="B44" s="9"/>
      <c r="C44" s="15"/>
      <c r="D44" s="15"/>
    </row>
    <row r="45" spans="1:4" x14ac:dyDescent="0.2">
      <c r="A45" s="8"/>
      <c r="B45" s="9" t="s">
        <v>33</v>
      </c>
      <c r="C45" s="14"/>
      <c r="D45" s="14"/>
    </row>
    <row r="46" spans="1:4" x14ac:dyDescent="0.2">
      <c r="A46" s="19" t="s">
        <v>34</v>
      </c>
      <c r="B46" s="20" t="s">
        <v>35</v>
      </c>
      <c r="C46" s="14"/>
      <c r="D46" s="14"/>
    </row>
    <row r="47" spans="1:4" x14ac:dyDescent="0.2">
      <c r="A47" s="8"/>
      <c r="B47" s="13" t="s">
        <v>10</v>
      </c>
      <c r="C47" s="14">
        <v>2032000</v>
      </c>
      <c r="D47" s="14">
        <v>2032000</v>
      </c>
    </row>
    <row r="48" spans="1:4" ht="15" x14ac:dyDescent="0.25">
      <c r="A48" s="8"/>
      <c r="B48" s="20" t="s">
        <v>36</v>
      </c>
      <c r="C48" s="15">
        <f>SUM(C47:C47)</f>
        <v>2032000</v>
      </c>
      <c r="D48" s="15">
        <f>SUM(D47:D47)</f>
        <v>2032000</v>
      </c>
    </row>
    <row r="49" spans="1:4" x14ac:dyDescent="0.2">
      <c r="A49" s="8"/>
      <c r="B49" s="13"/>
      <c r="C49" s="14"/>
      <c r="D49" s="14"/>
    </row>
    <row r="50" spans="1:4" x14ac:dyDescent="0.2">
      <c r="A50" s="11" t="s">
        <v>37</v>
      </c>
      <c r="B50" s="9" t="s">
        <v>38</v>
      </c>
      <c r="C50" s="14"/>
      <c r="D50" s="14"/>
    </row>
    <row r="51" spans="1:4" x14ac:dyDescent="0.2">
      <c r="A51" s="8"/>
      <c r="B51" s="13" t="s">
        <v>10</v>
      </c>
      <c r="C51" s="14">
        <v>21000</v>
      </c>
      <c r="D51" s="14">
        <v>21000</v>
      </c>
    </row>
    <row r="52" spans="1:4" ht="15" x14ac:dyDescent="0.25">
      <c r="A52" s="8"/>
      <c r="B52" s="9" t="s">
        <v>39</v>
      </c>
      <c r="C52" s="15">
        <f>SUM(C51:C51)</f>
        <v>21000</v>
      </c>
      <c r="D52" s="15">
        <f>SUM(D51:D51)</f>
        <v>21000</v>
      </c>
    </row>
    <row r="53" spans="1:4" ht="15" x14ac:dyDescent="0.25">
      <c r="A53" s="8"/>
      <c r="B53" s="9"/>
      <c r="C53" s="15"/>
      <c r="D53" s="15"/>
    </row>
    <row r="54" spans="1:4" ht="15" x14ac:dyDescent="0.25">
      <c r="A54" s="11" t="s">
        <v>40</v>
      </c>
      <c r="B54" s="9" t="s">
        <v>41</v>
      </c>
      <c r="C54" s="15"/>
      <c r="D54" s="15"/>
    </row>
    <row r="55" spans="1:4" x14ac:dyDescent="0.2">
      <c r="A55" s="11"/>
      <c r="B55" s="13" t="s">
        <v>42</v>
      </c>
      <c r="C55" s="14">
        <v>2295180</v>
      </c>
      <c r="D55" s="14">
        <v>2295180</v>
      </c>
    </row>
    <row r="56" spans="1:4" x14ac:dyDescent="0.2">
      <c r="A56" s="11"/>
      <c r="B56" s="13" t="s">
        <v>43</v>
      </c>
      <c r="C56" s="14">
        <v>661627</v>
      </c>
      <c r="D56" s="14">
        <v>661627</v>
      </c>
    </row>
    <row r="57" spans="1:4" x14ac:dyDescent="0.2">
      <c r="A57" s="8"/>
      <c r="B57" s="9" t="s">
        <v>44</v>
      </c>
      <c r="C57" s="14">
        <v>717550</v>
      </c>
      <c r="D57" s="14">
        <v>717550</v>
      </c>
    </row>
    <row r="58" spans="1:4" x14ac:dyDescent="0.2">
      <c r="A58" s="8"/>
      <c r="B58" s="13" t="s">
        <v>133</v>
      </c>
      <c r="C58" s="14"/>
      <c r="D58" s="14">
        <v>6193129</v>
      </c>
    </row>
    <row r="59" spans="1:4" ht="15" x14ac:dyDescent="0.25">
      <c r="A59" s="8"/>
      <c r="B59" s="9" t="s">
        <v>45</v>
      </c>
      <c r="C59" s="15">
        <f>SUM(C55:C57)</f>
        <v>3674357</v>
      </c>
      <c r="D59" s="15">
        <f>SUM(D55:D58)</f>
        <v>9867486</v>
      </c>
    </row>
    <row r="60" spans="1:4" ht="15" x14ac:dyDescent="0.25">
      <c r="A60" s="8"/>
      <c r="B60" s="9"/>
      <c r="C60" s="15"/>
      <c r="D60" s="15"/>
    </row>
    <row r="61" spans="1:4" ht="15" x14ac:dyDescent="0.25">
      <c r="A61" s="11" t="s">
        <v>46</v>
      </c>
      <c r="B61" s="9" t="s">
        <v>47</v>
      </c>
      <c r="C61" s="15"/>
      <c r="D61" s="15"/>
    </row>
    <row r="62" spans="1:4" x14ac:dyDescent="0.2">
      <c r="A62" s="8"/>
      <c r="B62" s="13" t="s">
        <v>48</v>
      </c>
      <c r="C62" s="14">
        <v>3460110</v>
      </c>
      <c r="D62" s="14">
        <v>3460110</v>
      </c>
    </row>
    <row r="63" spans="1:4" ht="15" x14ac:dyDescent="0.25">
      <c r="A63" s="8"/>
      <c r="B63" s="9" t="s">
        <v>49</v>
      </c>
      <c r="C63" s="15">
        <f>SUM(C62:C62)</f>
        <v>3460110</v>
      </c>
      <c r="D63" s="15">
        <f>SUM(D62:D62)</f>
        <v>3460110</v>
      </c>
    </row>
    <row r="64" spans="1:4" ht="15" x14ac:dyDescent="0.25">
      <c r="A64" s="8"/>
      <c r="B64" s="9"/>
      <c r="C64" s="15"/>
      <c r="D64" s="15"/>
    </row>
    <row r="65" spans="1:4" ht="15" x14ac:dyDescent="0.25">
      <c r="A65" s="11" t="s">
        <v>50</v>
      </c>
      <c r="B65" s="9" t="s">
        <v>51</v>
      </c>
      <c r="C65" s="15"/>
      <c r="D65" s="15"/>
    </row>
    <row r="66" spans="1:4" ht="15" x14ac:dyDescent="0.25">
      <c r="A66" s="8"/>
      <c r="B66" s="9" t="s">
        <v>48</v>
      </c>
      <c r="C66" s="15">
        <v>609600</v>
      </c>
      <c r="D66" s="15">
        <v>609600</v>
      </c>
    </row>
    <row r="67" spans="1:4" ht="15" x14ac:dyDescent="0.25">
      <c r="A67" s="8"/>
      <c r="B67" s="9"/>
      <c r="C67" s="15"/>
      <c r="D67" s="15"/>
    </row>
    <row r="68" spans="1:4" ht="15" x14ac:dyDescent="0.25">
      <c r="A68" s="21" t="s">
        <v>52</v>
      </c>
      <c r="B68" s="9" t="s">
        <v>53</v>
      </c>
      <c r="C68" s="15">
        <v>1646500</v>
      </c>
      <c r="D68" s="15">
        <v>1646500</v>
      </c>
    </row>
    <row r="69" spans="1:4" ht="15" x14ac:dyDescent="0.25">
      <c r="A69" s="18">
        <v>104037</v>
      </c>
      <c r="B69" s="9" t="s">
        <v>125</v>
      </c>
      <c r="C69" s="14"/>
      <c r="D69" s="15">
        <v>9310</v>
      </c>
    </row>
    <row r="70" spans="1:4" x14ac:dyDescent="0.2">
      <c r="A70" s="22"/>
      <c r="B70" s="23"/>
      <c r="C70" s="14"/>
      <c r="D70" s="14"/>
    </row>
    <row r="71" spans="1:4" ht="15" x14ac:dyDescent="0.25">
      <c r="A71" s="24"/>
      <c r="B71" s="24" t="s">
        <v>54</v>
      </c>
      <c r="C71" s="15">
        <f>SUM(C13,C26,C31,C35,C39,C43,C48,C52,C59,C63,C66,C68,)</f>
        <v>42527197</v>
      </c>
      <c r="D71" s="15">
        <f>SUM(D13,D15,D17,D26,D31,D35,D39,D43,D48,D52,D59,D63,D66,D68,D69)</f>
        <v>112954765</v>
      </c>
    </row>
    <row r="72" spans="1:4" x14ac:dyDescent="0.2">
      <c r="A72" s="25"/>
      <c r="B72" s="3"/>
    </row>
    <row r="75" spans="1:4" x14ac:dyDescent="0.2">
      <c r="B75" s="27"/>
    </row>
    <row r="76" spans="1:4" x14ac:dyDescent="0.2">
      <c r="B76" s="27"/>
    </row>
    <row r="77" spans="1:4" x14ac:dyDescent="0.2">
      <c r="B77" s="27"/>
    </row>
    <row r="78" spans="1:4" x14ac:dyDescent="0.2">
      <c r="B78" s="27"/>
    </row>
    <row r="79" spans="1:4" x14ac:dyDescent="0.2">
      <c r="B79" s="27"/>
    </row>
    <row r="80" spans="1:4" x14ac:dyDescent="0.2">
      <c r="A80" s="28"/>
      <c r="B80" s="27"/>
    </row>
    <row r="81" spans="1:2" x14ac:dyDescent="0.2">
      <c r="A81" s="28"/>
      <c r="B81" s="27"/>
    </row>
    <row r="82" spans="1:2" x14ac:dyDescent="0.2">
      <c r="B82" s="27"/>
    </row>
    <row r="83" spans="1:2" x14ac:dyDescent="0.2">
      <c r="B83" s="27"/>
    </row>
  </sheetData>
  <mergeCells count="3">
    <mergeCell ref="A1:C1"/>
    <mergeCell ref="A2:C2"/>
    <mergeCell ref="A4:C4"/>
  </mergeCells>
  <pageMargins left="0.7" right="0.7" top="0.75" bottom="0.75" header="0.3" footer="0.3"/>
  <pageSetup paperSize="9" scale="72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selection activeCell="F3" sqref="F3"/>
    </sheetView>
  </sheetViews>
  <sheetFormatPr defaultColWidth="3.85546875" defaultRowHeight="12.75" x14ac:dyDescent="0.2"/>
  <cols>
    <col min="1" max="1" width="3.85546875" style="1" customWidth="1"/>
    <col min="2" max="2" width="4.5703125" style="1" customWidth="1"/>
    <col min="3" max="3" width="4.140625" style="1" customWidth="1"/>
    <col min="4" max="4" width="61.85546875" style="1" customWidth="1"/>
    <col min="5" max="5" width="18.5703125" style="1" customWidth="1"/>
    <col min="6" max="6" width="16.85546875" style="29" customWidth="1"/>
    <col min="7" max="253" width="9.140625" style="1" customWidth="1"/>
    <col min="254" max="256" width="3.85546875" style="1"/>
    <col min="257" max="257" width="3.85546875" style="1" customWidth="1"/>
    <col min="258" max="258" width="4.5703125" style="1" customWidth="1"/>
    <col min="259" max="259" width="4.140625" style="1" customWidth="1"/>
    <col min="260" max="260" width="61.85546875" style="1" customWidth="1"/>
    <col min="261" max="261" width="18.5703125" style="1" customWidth="1"/>
    <col min="262" max="509" width="9.140625" style="1" customWidth="1"/>
    <col min="510" max="512" width="3.85546875" style="1"/>
    <col min="513" max="513" width="3.85546875" style="1" customWidth="1"/>
    <col min="514" max="514" width="4.5703125" style="1" customWidth="1"/>
    <col min="515" max="515" width="4.140625" style="1" customWidth="1"/>
    <col min="516" max="516" width="61.85546875" style="1" customWidth="1"/>
    <col min="517" max="517" width="18.5703125" style="1" customWidth="1"/>
    <col min="518" max="765" width="9.140625" style="1" customWidth="1"/>
    <col min="766" max="768" width="3.85546875" style="1"/>
    <col min="769" max="769" width="3.85546875" style="1" customWidth="1"/>
    <col min="770" max="770" width="4.5703125" style="1" customWidth="1"/>
    <col min="771" max="771" width="4.140625" style="1" customWidth="1"/>
    <col min="772" max="772" width="61.85546875" style="1" customWidth="1"/>
    <col min="773" max="773" width="18.5703125" style="1" customWidth="1"/>
    <col min="774" max="1021" width="9.140625" style="1" customWidth="1"/>
    <col min="1022" max="1024" width="3.85546875" style="1"/>
    <col min="1025" max="1025" width="3.85546875" style="1" customWidth="1"/>
    <col min="1026" max="1026" width="4.5703125" style="1" customWidth="1"/>
    <col min="1027" max="1027" width="4.140625" style="1" customWidth="1"/>
    <col min="1028" max="1028" width="61.85546875" style="1" customWidth="1"/>
    <col min="1029" max="1029" width="18.5703125" style="1" customWidth="1"/>
    <col min="1030" max="1277" width="9.140625" style="1" customWidth="1"/>
    <col min="1278" max="1280" width="3.85546875" style="1"/>
    <col min="1281" max="1281" width="3.85546875" style="1" customWidth="1"/>
    <col min="1282" max="1282" width="4.5703125" style="1" customWidth="1"/>
    <col min="1283" max="1283" width="4.140625" style="1" customWidth="1"/>
    <col min="1284" max="1284" width="61.85546875" style="1" customWidth="1"/>
    <col min="1285" max="1285" width="18.5703125" style="1" customWidth="1"/>
    <col min="1286" max="1533" width="9.140625" style="1" customWidth="1"/>
    <col min="1534" max="1536" width="3.85546875" style="1"/>
    <col min="1537" max="1537" width="3.85546875" style="1" customWidth="1"/>
    <col min="1538" max="1538" width="4.5703125" style="1" customWidth="1"/>
    <col min="1539" max="1539" width="4.140625" style="1" customWidth="1"/>
    <col min="1540" max="1540" width="61.85546875" style="1" customWidth="1"/>
    <col min="1541" max="1541" width="18.5703125" style="1" customWidth="1"/>
    <col min="1542" max="1789" width="9.140625" style="1" customWidth="1"/>
    <col min="1790" max="1792" width="3.85546875" style="1"/>
    <col min="1793" max="1793" width="3.85546875" style="1" customWidth="1"/>
    <col min="1794" max="1794" width="4.5703125" style="1" customWidth="1"/>
    <col min="1795" max="1795" width="4.140625" style="1" customWidth="1"/>
    <col min="1796" max="1796" width="61.85546875" style="1" customWidth="1"/>
    <col min="1797" max="1797" width="18.5703125" style="1" customWidth="1"/>
    <col min="1798" max="2045" width="9.140625" style="1" customWidth="1"/>
    <col min="2046" max="2048" width="3.85546875" style="1"/>
    <col min="2049" max="2049" width="3.85546875" style="1" customWidth="1"/>
    <col min="2050" max="2050" width="4.5703125" style="1" customWidth="1"/>
    <col min="2051" max="2051" width="4.140625" style="1" customWidth="1"/>
    <col min="2052" max="2052" width="61.85546875" style="1" customWidth="1"/>
    <col min="2053" max="2053" width="18.5703125" style="1" customWidth="1"/>
    <col min="2054" max="2301" width="9.140625" style="1" customWidth="1"/>
    <col min="2302" max="2304" width="3.85546875" style="1"/>
    <col min="2305" max="2305" width="3.85546875" style="1" customWidth="1"/>
    <col min="2306" max="2306" width="4.5703125" style="1" customWidth="1"/>
    <col min="2307" max="2307" width="4.140625" style="1" customWidth="1"/>
    <col min="2308" max="2308" width="61.85546875" style="1" customWidth="1"/>
    <col min="2309" max="2309" width="18.5703125" style="1" customWidth="1"/>
    <col min="2310" max="2557" width="9.140625" style="1" customWidth="1"/>
    <col min="2558" max="2560" width="3.85546875" style="1"/>
    <col min="2561" max="2561" width="3.85546875" style="1" customWidth="1"/>
    <col min="2562" max="2562" width="4.5703125" style="1" customWidth="1"/>
    <col min="2563" max="2563" width="4.140625" style="1" customWidth="1"/>
    <col min="2564" max="2564" width="61.85546875" style="1" customWidth="1"/>
    <col min="2565" max="2565" width="18.5703125" style="1" customWidth="1"/>
    <col min="2566" max="2813" width="9.140625" style="1" customWidth="1"/>
    <col min="2814" max="2816" width="3.85546875" style="1"/>
    <col min="2817" max="2817" width="3.85546875" style="1" customWidth="1"/>
    <col min="2818" max="2818" width="4.5703125" style="1" customWidth="1"/>
    <col min="2819" max="2819" width="4.140625" style="1" customWidth="1"/>
    <col min="2820" max="2820" width="61.85546875" style="1" customWidth="1"/>
    <col min="2821" max="2821" width="18.5703125" style="1" customWidth="1"/>
    <col min="2822" max="3069" width="9.140625" style="1" customWidth="1"/>
    <col min="3070" max="3072" width="3.85546875" style="1"/>
    <col min="3073" max="3073" width="3.85546875" style="1" customWidth="1"/>
    <col min="3074" max="3074" width="4.5703125" style="1" customWidth="1"/>
    <col min="3075" max="3075" width="4.140625" style="1" customWidth="1"/>
    <col min="3076" max="3076" width="61.85546875" style="1" customWidth="1"/>
    <col min="3077" max="3077" width="18.5703125" style="1" customWidth="1"/>
    <col min="3078" max="3325" width="9.140625" style="1" customWidth="1"/>
    <col min="3326" max="3328" width="3.85546875" style="1"/>
    <col min="3329" max="3329" width="3.85546875" style="1" customWidth="1"/>
    <col min="3330" max="3330" width="4.5703125" style="1" customWidth="1"/>
    <col min="3331" max="3331" width="4.140625" style="1" customWidth="1"/>
    <col min="3332" max="3332" width="61.85546875" style="1" customWidth="1"/>
    <col min="3333" max="3333" width="18.5703125" style="1" customWidth="1"/>
    <col min="3334" max="3581" width="9.140625" style="1" customWidth="1"/>
    <col min="3582" max="3584" width="3.85546875" style="1"/>
    <col min="3585" max="3585" width="3.85546875" style="1" customWidth="1"/>
    <col min="3586" max="3586" width="4.5703125" style="1" customWidth="1"/>
    <col min="3587" max="3587" width="4.140625" style="1" customWidth="1"/>
    <col min="3588" max="3588" width="61.85546875" style="1" customWidth="1"/>
    <col min="3589" max="3589" width="18.5703125" style="1" customWidth="1"/>
    <col min="3590" max="3837" width="9.140625" style="1" customWidth="1"/>
    <col min="3838" max="3840" width="3.85546875" style="1"/>
    <col min="3841" max="3841" width="3.85546875" style="1" customWidth="1"/>
    <col min="3842" max="3842" width="4.5703125" style="1" customWidth="1"/>
    <col min="3843" max="3843" width="4.140625" style="1" customWidth="1"/>
    <col min="3844" max="3844" width="61.85546875" style="1" customWidth="1"/>
    <col min="3845" max="3845" width="18.5703125" style="1" customWidth="1"/>
    <col min="3846" max="4093" width="9.140625" style="1" customWidth="1"/>
    <col min="4094" max="4096" width="3.85546875" style="1"/>
    <col min="4097" max="4097" width="3.85546875" style="1" customWidth="1"/>
    <col min="4098" max="4098" width="4.5703125" style="1" customWidth="1"/>
    <col min="4099" max="4099" width="4.140625" style="1" customWidth="1"/>
    <col min="4100" max="4100" width="61.85546875" style="1" customWidth="1"/>
    <col min="4101" max="4101" width="18.5703125" style="1" customWidth="1"/>
    <col min="4102" max="4349" width="9.140625" style="1" customWidth="1"/>
    <col min="4350" max="4352" width="3.85546875" style="1"/>
    <col min="4353" max="4353" width="3.85546875" style="1" customWidth="1"/>
    <col min="4354" max="4354" width="4.5703125" style="1" customWidth="1"/>
    <col min="4355" max="4355" width="4.140625" style="1" customWidth="1"/>
    <col min="4356" max="4356" width="61.85546875" style="1" customWidth="1"/>
    <col min="4357" max="4357" width="18.5703125" style="1" customWidth="1"/>
    <col min="4358" max="4605" width="9.140625" style="1" customWidth="1"/>
    <col min="4606" max="4608" width="3.85546875" style="1"/>
    <col min="4609" max="4609" width="3.85546875" style="1" customWidth="1"/>
    <col min="4610" max="4610" width="4.5703125" style="1" customWidth="1"/>
    <col min="4611" max="4611" width="4.140625" style="1" customWidth="1"/>
    <col min="4612" max="4612" width="61.85546875" style="1" customWidth="1"/>
    <col min="4613" max="4613" width="18.5703125" style="1" customWidth="1"/>
    <col min="4614" max="4861" width="9.140625" style="1" customWidth="1"/>
    <col min="4862" max="4864" width="3.85546875" style="1"/>
    <col min="4865" max="4865" width="3.85546875" style="1" customWidth="1"/>
    <col min="4866" max="4866" width="4.5703125" style="1" customWidth="1"/>
    <col min="4867" max="4867" width="4.140625" style="1" customWidth="1"/>
    <col min="4868" max="4868" width="61.85546875" style="1" customWidth="1"/>
    <col min="4869" max="4869" width="18.5703125" style="1" customWidth="1"/>
    <col min="4870" max="5117" width="9.140625" style="1" customWidth="1"/>
    <col min="5118" max="5120" width="3.85546875" style="1"/>
    <col min="5121" max="5121" width="3.85546875" style="1" customWidth="1"/>
    <col min="5122" max="5122" width="4.5703125" style="1" customWidth="1"/>
    <col min="5123" max="5123" width="4.140625" style="1" customWidth="1"/>
    <col min="5124" max="5124" width="61.85546875" style="1" customWidth="1"/>
    <col min="5125" max="5125" width="18.5703125" style="1" customWidth="1"/>
    <col min="5126" max="5373" width="9.140625" style="1" customWidth="1"/>
    <col min="5374" max="5376" width="3.85546875" style="1"/>
    <col min="5377" max="5377" width="3.85546875" style="1" customWidth="1"/>
    <col min="5378" max="5378" width="4.5703125" style="1" customWidth="1"/>
    <col min="5379" max="5379" width="4.140625" style="1" customWidth="1"/>
    <col min="5380" max="5380" width="61.85546875" style="1" customWidth="1"/>
    <col min="5381" max="5381" width="18.5703125" style="1" customWidth="1"/>
    <col min="5382" max="5629" width="9.140625" style="1" customWidth="1"/>
    <col min="5630" max="5632" width="3.85546875" style="1"/>
    <col min="5633" max="5633" width="3.85546875" style="1" customWidth="1"/>
    <col min="5634" max="5634" width="4.5703125" style="1" customWidth="1"/>
    <col min="5635" max="5635" width="4.140625" style="1" customWidth="1"/>
    <col min="5636" max="5636" width="61.85546875" style="1" customWidth="1"/>
    <col min="5637" max="5637" width="18.5703125" style="1" customWidth="1"/>
    <col min="5638" max="5885" width="9.140625" style="1" customWidth="1"/>
    <col min="5886" max="5888" width="3.85546875" style="1"/>
    <col min="5889" max="5889" width="3.85546875" style="1" customWidth="1"/>
    <col min="5890" max="5890" width="4.5703125" style="1" customWidth="1"/>
    <col min="5891" max="5891" width="4.140625" style="1" customWidth="1"/>
    <col min="5892" max="5892" width="61.85546875" style="1" customWidth="1"/>
    <col min="5893" max="5893" width="18.5703125" style="1" customWidth="1"/>
    <col min="5894" max="6141" width="9.140625" style="1" customWidth="1"/>
    <col min="6142" max="6144" width="3.85546875" style="1"/>
    <col min="6145" max="6145" width="3.85546875" style="1" customWidth="1"/>
    <col min="6146" max="6146" width="4.5703125" style="1" customWidth="1"/>
    <col min="6147" max="6147" width="4.140625" style="1" customWidth="1"/>
    <col min="6148" max="6148" width="61.85546875" style="1" customWidth="1"/>
    <col min="6149" max="6149" width="18.5703125" style="1" customWidth="1"/>
    <col min="6150" max="6397" width="9.140625" style="1" customWidth="1"/>
    <col min="6398" max="6400" width="3.85546875" style="1"/>
    <col min="6401" max="6401" width="3.85546875" style="1" customWidth="1"/>
    <col min="6402" max="6402" width="4.5703125" style="1" customWidth="1"/>
    <col min="6403" max="6403" width="4.140625" style="1" customWidth="1"/>
    <col min="6404" max="6404" width="61.85546875" style="1" customWidth="1"/>
    <col min="6405" max="6405" width="18.5703125" style="1" customWidth="1"/>
    <col min="6406" max="6653" width="9.140625" style="1" customWidth="1"/>
    <col min="6654" max="6656" width="3.85546875" style="1"/>
    <col min="6657" max="6657" width="3.85546875" style="1" customWidth="1"/>
    <col min="6658" max="6658" width="4.5703125" style="1" customWidth="1"/>
    <col min="6659" max="6659" width="4.140625" style="1" customWidth="1"/>
    <col min="6660" max="6660" width="61.85546875" style="1" customWidth="1"/>
    <col min="6661" max="6661" width="18.5703125" style="1" customWidth="1"/>
    <col min="6662" max="6909" width="9.140625" style="1" customWidth="1"/>
    <col min="6910" max="6912" width="3.85546875" style="1"/>
    <col min="6913" max="6913" width="3.85546875" style="1" customWidth="1"/>
    <col min="6914" max="6914" width="4.5703125" style="1" customWidth="1"/>
    <col min="6915" max="6915" width="4.140625" style="1" customWidth="1"/>
    <col min="6916" max="6916" width="61.85546875" style="1" customWidth="1"/>
    <col min="6917" max="6917" width="18.5703125" style="1" customWidth="1"/>
    <col min="6918" max="7165" width="9.140625" style="1" customWidth="1"/>
    <col min="7166" max="7168" width="3.85546875" style="1"/>
    <col min="7169" max="7169" width="3.85546875" style="1" customWidth="1"/>
    <col min="7170" max="7170" width="4.5703125" style="1" customWidth="1"/>
    <col min="7171" max="7171" width="4.140625" style="1" customWidth="1"/>
    <col min="7172" max="7172" width="61.85546875" style="1" customWidth="1"/>
    <col min="7173" max="7173" width="18.5703125" style="1" customWidth="1"/>
    <col min="7174" max="7421" width="9.140625" style="1" customWidth="1"/>
    <col min="7422" max="7424" width="3.85546875" style="1"/>
    <col min="7425" max="7425" width="3.85546875" style="1" customWidth="1"/>
    <col min="7426" max="7426" width="4.5703125" style="1" customWidth="1"/>
    <col min="7427" max="7427" width="4.140625" style="1" customWidth="1"/>
    <col min="7428" max="7428" width="61.85546875" style="1" customWidth="1"/>
    <col min="7429" max="7429" width="18.5703125" style="1" customWidth="1"/>
    <col min="7430" max="7677" width="9.140625" style="1" customWidth="1"/>
    <col min="7678" max="7680" width="3.85546875" style="1"/>
    <col min="7681" max="7681" width="3.85546875" style="1" customWidth="1"/>
    <col min="7682" max="7682" width="4.5703125" style="1" customWidth="1"/>
    <col min="7683" max="7683" width="4.140625" style="1" customWidth="1"/>
    <col min="7684" max="7684" width="61.85546875" style="1" customWidth="1"/>
    <col min="7685" max="7685" width="18.5703125" style="1" customWidth="1"/>
    <col min="7686" max="7933" width="9.140625" style="1" customWidth="1"/>
    <col min="7934" max="7936" width="3.85546875" style="1"/>
    <col min="7937" max="7937" width="3.85546875" style="1" customWidth="1"/>
    <col min="7938" max="7938" width="4.5703125" style="1" customWidth="1"/>
    <col min="7939" max="7939" width="4.140625" style="1" customWidth="1"/>
    <col min="7940" max="7940" width="61.85546875" style="1" customWidth="1"/>
    <col min="7941" max="7941" width="18.5703125" style="1" customWidth="1"/>
    <col min="7942" max="8189" width="9.140625" style="1" customWidth="1"/>
    <col min="8190" max="8192" width="3.85546875" style="1"/>
    <col min="8193" max="8193" width="3.85546875" style="1" customWidth="1"/>
    <col min="8194" max="8194" width="4.5703125" style="1" customWidth="1"/>
    <col min="8195" max="8195" width="4.140625" style="1" customWidth="1"/>
    <col min="8196" max="8196" width="61.85546875" style="1" customWidth="1"/>
    <col min="8197" max="8197" width="18.5703125" style="1" customWidth="1"/>
    <col min="8198" max="8445" width="9.140625" style="1" customWidth="1"/>
    <col min="8446" max="8448" width="3.85546875" style="1"/>
    <col min="8449" max="8449" width="3.85546875" style="1" customWidth="1"/>
    <col min="8450" max="8450" width="4.5703125" style="1" customWidth="1"/>
    <col min="8451" max="8451" width="4.140625" style="1" customWidth="1"/>
    <col min="8452" max="8452" width="61.85546875" style="1" customWidth="1"/>
    <col min="8453" max="8453" width="18.5703125" style="1" customWidth="1"/>
    <col min="8454" max="8701" width="9.140625" style="1" customWidth="1"/>
    <col min="8702" max="8704" width="3.85546875" style="1"/>
    <col min="8705" max="8705" width="3.85546875" style="1" customWidth="1"/>
    <col min="8706" max="8706" width="4.5703125" style="1" customWidth="1"/>
    <col min="8707" max="8707" width="4.140625" style="1" customWidth="1"/>
    <col min="8708" max="8708" width="61.85546875" style="1" customWidth="1"/>
    <col min="8709" max="8709" width="18.5703125" style="1" customWidth="1"/>
    <col min="8710" max="8957" width="9.140625" style="1" customWidth="1"/>
    <col min="8958" max="8960" width="3.85546875" style="1"/>
    <col min="8961" max="8961" width="3.85546875" style="1" customWidth="1"/>
    <col min="8962" max="8962" width="4.5703125" style="1" customWidth="1"/>
    <col min="8963" max="8963" width="4.140625" style="1" customWidth="1"/>
    <col min="8964" max="8964" width="61.85546875" style="1" customWidth="1"/>
    <col min="8965" max="8965" width="18.5703125" style="1" customWidth="1"/>
    <col min="8966" max="9213" width="9.140625" style="1" customWidth="1"/>
    <col min="9214" max="9216" width="3.85546875" style="1"/>
    <col min="9217" max="9217" width="3.85546875" style="1" customWidth="1"/>
    <col min="9218" max="9218" width="4.5703125" style="1" customWidth="1"/>
    <col min="9219" max="9219" width="4.140625" style="1" customWidth="1"/>
    <col min="9220" max="9220" width="61.85546875" style="1" customWidth="1"/>
    <col min="9221" max="9221" width="18.5703125" style="1" customWidth="1"/>
    <col min="9222" max="9469" width="9.140625" style="1" customWidth="1"/>
    <col min="9470" max="9472" width="3.85546875" style="1"/>
    <col min="9473" max="9473" width="3.85546875" style="1" customWidth="1"/>
    <col min="9474" max="9474" width="4.5703125" style="1" customWidth="1"/>
    <col min="9475" max="9475" width="4.140625" style="1" customWidth="1"/>
    <col min="9476" max="9476" width="61.85546875" style="1" customWidth="1"/>
    <col min="9477" max="9477" width="18.5703125" style="1" customWidth="1"/>
    <col min="9478" max="9725" width="9.140625" style="1" customWidth="1"/>
    <col min="9726" max="9728" width="3.85546875" style="1"/>
    <col min="9729" max="9729" width="3.85546875" style="1" customWidth="1"/>
    <col min="9730" max="9730" width="4.5703125" style="1" customWidth="1"/>
    <col min="9731" max="9731" width="4.140625" style="1" customWidth="1"/>
    <col min="9732" max="9732" width="61.85546875" style="1" customWidth="1"/>
    <col min="9733" max="9733" width="18.5703125" style="1" customWidth="1"/>
    <col min="9734" max="9981" width="9.140625" style="1" customWidth="1"/>
    <col min="9982" max="9984" width="3.85546875" style="1"/>
    <col min="9985" max="9985" width="3.85546875" style="1" customWidth="1"/>
    <col min="9986" max="9986" width="4.5703125" style="1" customWidth="1"/>
    <col min="9987" max="9987" width="4.140625" style="1" customWidth="1"/>
    <col min="9988" max="9988" width="61.85546875" style="1" customWidth="1"/>
    <col min="9989" max="9989" width="18.5703125" style="1" customWidth="1"/>
    <col min="9990" max="10237" width="9.140625" style="1" customWidth="1"/>
    <col min="10238" max="10240" width="3.85546875" style="1"/>
    <col min="10241" max="10241" width="3.85546875" style="1" customWidth="1"/>
    <col min="10242" max="10242" width="4.5703125" style="1" customWidth="1"/>
    <col min="10243" max="10243" width="4.140625" style="1" customWidth="1"/>
    <col min="10244" max="10244" width="61.85546875" style="1" customWidth="1"/>
    <col min="10245" max="10245" width="18.5703125" style="1" customWidth="1"/>
    <col min="10246" max="10493" width="9.140625" style="1" customWidth="1"/>
    <col min="10494" max="10496" width="3.85546875" style="1"/>
    <col min="10497" max="10497" width="3.85546875" style="1" customWidth="1"/>
    <col min="10498" max="10498" width="4.5703125" style="1" customWidth="1"/>
    <col min="10499" max="10499" width="4.140625" style="1" customWidth="1"/>
    <col min="10500" max="10500" width="61.85546875" style="1" customWidth="1"/>
    <col min="10501" max="10501" width="18.5703125" style="1" customWidth="1"/>
    <col min="10502" max="10749" width="9.140625" style="1" customWidth="1"/>
    <col min="10750" max="10752" width="3.85546875" style="1"/>
    <col min="10753" max="10753" width="3.85546875" style="1" customWidth="1"/>
    <col min="10754" max="10754" width="4.5703125" style="1" customWidth="1"/>
    <col min="10755" max="10755" width="4.140625" style="1" customWidth="1"/>
    <col min="10756" max="10756" width="61.85546875" style="1" customWidth="1"/>
    <col min="10757" max="10757" width="18.5703125" style="1" customWidth="1"/>
    <col min="10758" max="11005" width="9.140625" style="1" customWidth="1"/>
    <col min="11006" max="11008" width="3.85546875" style="1"/>
    <col min="11009" max="11009" width="3.85546875" style="1" customWidth="1"/>
    <col min="11010" max="11010" width="4.5703125" style="1" customWidth="1"/>
    <col min="11011" max="11011" width="4.140625" style="1" customWidth="1"/>
    <col min="11012" max="11012" width="61.85546875" style="1" customWidth="1"/>
    <col min="11013" max="11013" width="18.5703125" style="1" customWidth="1"/>
    <col min="11014" max="11261" width="9.140625" style="1" customWidth="1"/>
    <col min="11262" max="11264" width="3.85546875" style="1"/>
    <col min="11265" max="11265" width="3.85546875" style="1" customWidth="1"/>
    <col min="11266" max="11266" width="4.5703125" style="1" customWidth="1"/>
    <col min="11267" max="11267" width="4.140625" style="1" customWidth="1"/>
    <col min="11268" max="11268" width="61.85546875" style="1" customWidth="1"/>
    <col min="11269" max="11269" width="18.5703125" style="1" customWidth="1"/>
    <col min="11270" max="11517" width="9.140625" style="1" customWidth="1"/>
    <col min="11518" max="11520" width="3.85546875" style="1"/>
    <col min="11521" max="11521" width="3.85546875" style="1" customWidth="1"/>
    <col min="11522" max="11522" width="4.5703125" style="1" customWidth="1"/>
    <col min="11523" max="11523" width="4.140625" style="1" customWidth="1"/>
    <col min="11524" max="11524" width="61.85546875" style="1" customWidth="1"/>
    <col min="11525" max="11525" width="18.5703125" style="1" customWidth="1"/>
    <col min="11526" max="11773" width="9.140625" style="1" customWidth="1"/>
    <col min="11774" max="11776" width="3.85546875" style="1"/>
    <col min="11777" max="11777" width="3.85546875" style="1" customWidth="1"/>
    <col min="11778" max="11778" width="4.5703125" style="1" customWidth="1"/>
    <col min="11779" max="11779" width="4.140625" style="1" customWidth="1"/>
    <col min="11780" max="11780" width="61.85546875" style="1" customWidth="1"/>
    <col min="11781" max="11781" width="18.5703125" style="1" customWidth="1"/>
    <col min="11782" max="12029" width="9.140625" style="1" customWidth="1"/>
    <col min="12030" max="12032" width="3.85546875" style="1"/>
    <col min="12033" max="12033" width="3.85546875" style="1" customWidth="1"/>
    <col min="12034" max="12034" width="4.5703125" style="1" customWidth="1"/>
    <col min="12035" max="12035" width="4.140625" style="1" customWidth="1"/>
    <col min="12036" max="12036" width="61.85546875" style="1" customWidth="1"/>
    <col min="12037" max="12037" width="18.5703125" style="1" customWidth="1"/>
    <col min="12038" max="12285" width="9.140625" style="1" customWidth="1"/>
    <col min="12286" max="12288" width="3.85546875" style="1"/>
    <col min="12289" max="12289" width="3.85546875" style="1" customWidth="1"/>
    <col min="12290" max="12290" width="4.5703125" style="1" customWidth="1"/>
    <col min="12291" max="12291" width="4.140625" style="1" customWidth="1"/>
    <col min="12292" max="12292" width="61.85546875" style="1" customWidth="1"/>
    <col min="12293" max="12293" width="18.5703125" style="1" customWidth="1"/>
    <col min="12294" max="12541" width="9.140625" style="1" customWidth="1"/>
    <col min="12542" max="12544" width="3.85546875" style="1"/>
    <col min="12545" max="12545" width="3.85546875" style="1" customWidth="1"/>
    <col min="12546" max="12546" width="4.5703125" style="1" customWidth="1"/>
    <col min="12547" max="12547" width="4.140625" style="1" customWidth="1"/>
    <col min="12548" max="12548" width="61.85546875" style="1" customWidth="1"/>
    <col min="12549" max="12549" width="18.5703125" style="1" customWidth="1"/>
    <col min="12550" max="12797" width="9.140625" style="1" customWidth="1"/>
    <col min="12798" max="12800" width="3.85546875" style="1"/>
    <col min="12801" max="12801" width="3.85546875" style="1" customWidth="1"/>
    <col min="12802" max="12802" width="4.5703125" style="1" customWidth="1"/>
    <col min="12803" max="12803" width="4.140625" style="1" customWidth="1"/>
    <col min="12804" max="12804" width="61.85546875" style="1" customWidth="1"/>
    <col min="12805" max="12805" width="18.5703125" style="1" customWidth="1"/>
    <col min="12806" max="13053" width="9.140625" style="1" customWidth="1"/>
    <col min="13054" max="13056" width="3.85546875" style="1"/>
    <col min="13057" max="13057" width="3.85546875" style="1" customWidth="1"/>
    <col min="13058" max="13058" width="4.5703125" style="1" customWidth="1"/>
    <col min="13059" max="13059" width="4.140625" style="1" customWidth="1"/>
    <col min="13060" max="13060" width="61.85546875" style="1" customWidth="1"/>
    <col min="13061" max="13061" width="18.5703125" style="1" customWidth="1"/>
    <col min="13062" max="13309" width="9.140625" style="1" customWidth="1"/>
    <col min="13310" max="13312" width="3.85546875" style="1"/>
    <col min="13313" max="13313" width="3.85546875" style="1" customWidth="1"/>
    <col min="13314" max="13314" width="4.5703125" style="1" customWidth="1"/>
    <col min="13315" max="13315" width="4.140625" style="1" customWidth="1"/>
    <col min="13316" max="13316" width="61.85546875" style="1" customWidth="1"/>
    <col min="13317" max="13317" width="18.5703125" style="1" customWidth="1"/>
    <col min="13318" max="13565" width="9.140625" style="1" customWidth="1"/>
    <col min="13566" max="13568" width="3.85546875" style="1"/>
    <col min="13569" max="13569" width="3.85546875" style="1" customWidth="1"/>
    <col min="13570" max="13570" width="4.5703125" style="1" customWidth="1"/>
    <col min="13571" max="13571" width="4.140625" style="1" customWidth="1"/>
    <col min="13572" max="13572" width="61.85546875" style="1" customWidth="1"/>
    <col min="13573" max="13573" width="18.5703125" style="1" customWidth="1"/>
    <col min="13574" max="13821" width="9.140625" style="1" customWidth="1"/>
    <col min="13822" max="13824" width="3.85546875" style="1"/>
    <col min="13825" max="13825" width="3.85546875" style="1" customWidth="1"/>
    <col min="13826" max="13826" width="4.5703125" style="1" customWidth="1"/>
    <col min="13827" max="13827" width="4.140625" style="1" customWidth="1"/>
    <col min="13828" max="13828" width="61.85546875" style="1" customWidth="1"/>
    <col min="13829" max="13829" width="18.5703125" style="1" customWidth="1"/>
    <col min="13830" max="14077" width="9.140625" style="1" customWidth="1"/>
    <col min="14078" max="14080" width="3.85546875" style="1"/>
    <col min="14081" max="14081" width="3.85546875" style="1" customWidth="1"/>
    <col min="14082" max="14082" width="4.5703125" style="1" customWidth="1"/>
    <col min="14083" max="14083" width="4.140625" style="1" customWidth="1"/>
    <col min="14084" max="14084" width="61.85546875" style="1" customWidth="1"/>
    <col min="14085" max="14085" width="18.5703125" style="1" customWidth="1"/>
    <col min="14086" max="14333" width="9.140625" style="1" customWidth="1"/>
    <col min="14334" max="14336" width="3.85546875" style="1"/>
    <col min="14337" max="14337" width="3.85546875" style="1" customWidth="1"/>
    <col min="14338" max="14338" width="4.5703125" style="1" customWidth="1"/>
    <col min="14339" max="14339" width="4.140625" style="1" customWidth="1"/>
    <col min="14340" max="14340" width="61.85546875" style="1" customWidth="1"/>
    <col min="14341" max="14341" width="18.5703125" style="1" customWidth="1"/>
    <col min="14342" max="14589" width="9.140625" style="1" customWidth="1"/>
    <col min="14590" max="14592" width="3.85546875" style="1"/>
    <col min="14593" max="14593" width="3.85546875" style="1" customWidth="1"/>
    <col min="14594" max="14594" width="4.5703125" style="1" customWidth="1"/>
    <col min="14595" max="14595" width="4.140625" style="1" customWidth="1"/>
    <col min="14596" max="14596" width="61.85546875" style="1" customWidth="1"/>
    <col min="14597" max="14597" width="18.5703125" style="1" customWidth="1"/>
    <col min="14598" max="14845" width="9.140625" style="1" customWidth="1"/>
    <col min="14846" max="14848" width="3.85546875" style="1"/>
    <col min="14849" max="14849" width="3.85546875" style="1" customWidth="1"/>
    <col min="14850" max="14850" width="4.5703125" style="1" customWidth="1"/>
    <col min="14851" max="14851" width="4.140625" style="1" customWidth="1"/>
    <col min="14852" max="14852" width="61.85546875" style="1" customWidth="1"/>
    <col min="14853" max="14853" width="18.5703125" style="1" customWidth="1"/>
    <col min="14854" max="15101" width="9.140625" style="1" customWidth="1"/>
    <col min="15102" max="15104" width="3.85546875" style="1"/>
    <col min="15105" max="15105" width="3.85546875" style="1" customWidth="1"/>
    <col min="15106" max="15106" width="4.5703125" style="1" customWidth="1"/>
    <col min="15107" max="15107" width="4.140625" style="1" customWidth="1"/>
    <col min="15108" max="15108" width="61.85546875" style="1" customWidth="1"/>
    <col min="15109" max="15109" width="18.5703125" style="1" customWidth="1"/>
    <col min="15110" max="15357" width="9.140625" style="1" customWidth="1"/>
    <col min="15358" max="15360" width="3.85546875" style="1"/>
    <col min="15361" max="15361" width="3.85546875" style="1" customWidth="1"/>
    <col min="15362" max="15362" width="4.5703125" style="1" customWidth="1"/>
    <col min="15363" max="15363" width="4.140625" style="1" customWidth="1"/>
    <col min="15364" max="15364" width="61.85546875" style="1" customWidth="1"/>
    <col min="15365" max="15365" width="18.5703125" style="1" customWidth="1"/>
    <col min="15366" max="15613" width="9.140625" style="1" customWidth="1"/>
    <col min="15614" max="15616" width="3.85546875" style="1"/>
    <col min="15617" max="15617" width="3.85546875" style="1" customWidth="1"/>
    <col min="15618" max="15618" width="4.5703125" style="1" customWidth="1"/>
    <col min="15619" max="15619" width="4.140625" style="1" customWidth="1"/>
    <col min="15620" max="15620" width="61.85546875" style="1" customWidth="1"/>
    <col min="15621" max="15621" width="18.5703125" style="1" customWidth="1"/>
    <col min="15622" max="15869" width="9.140625" style="1" customWidth="1"/>
    <col min="15870" max="15872" width="3.85546875" style="1"/>
    <col min="15873" max="15873" width="3.85546875" style="1" customWidth="1"/>
    <col min="15874" max="15874" width="4.5703125" style="1" customWidth="1"/>
    <col min="15875" max="15875" width="4.140625" style="1" customWidth="1"/>
    <col min="15876" max="15876" width="61.85546875" style="1" customWidth="1"/>
    <col min="15877" max="15877" width="18.5703125" style="1" customWidth="1"/>
    <col min="15878" max="16125" width="9.140625" style="1" customWidth="1"/>
    <col min="16126" max="16128" width="3.85546875" style="1"/>
    <col min="16129" max="16129" width="3.85546875" style="1" customWidth="1"/>
    <col min="16130" max="16130" width="4.5703125" style="1" customWidth="1"/>
    <col min="16131" max="16131" width="4.140625" style="1" customWidth="1"/>
    <col min="16132" max="16132" width="61.85546875" style="1" customWidth="1"/>
    <col min="16133" max="16133" width="18.5703125" style="1" customWidth="1"/>
    <col min="16134" max="16381" width="9.140625" style="1" customWidth="1"/>
    <col min="16382" max="16384" width="3.85546875" style="1"/>
  </cols>
  <sheetData>
    <row r="1" spans="1:6" ht="15.75" x14ac:dyDescent="0.25">
      <c r="A1" s="120" t="s">
        <v>115</v>
      </c>
      <c r="B1" s="120"/>
      <c r="C1" s="120"/>
      <c r="D1" s="120"/>
      <c r="E1" s="120"/>
      <c r="F1" s="120"/>
    </row>
    <row r="2" spans="1:6" ht="15.75" x14ac:dyDescent="0.25">
      <c r="A2" s="120"/>
      <c r="B2" s="120"/>
      <c r="C2" s="120"/>
      <c r="D2" s="120"/>
      <c r="E2" s="120"/>
      <c r="F2" s="120"/>
    </row>
    <row r="3" spans="1:6" x14ac:dyDescent="0.2">
      <c r="F3" s="119" t="s">
        <v>135</v>
      </c>
    </row>
    <row r="4" spans="1:6" ht="13.5" thickBot="1" x14ac:dyDescent="0.25">
      <c r="D4" s="30" t="s">
        <v>55</v>
      </c>
      <c r="E4" s="30" t="s">
        <v>56</v>
      </c>
      <c r="F4" s="30" t="s">
        <v>119</v>
      </c>
    </row>
    <row r="5" spans="1:6" x14ac:dyDescent="0.2">
      <c r="A5" s="31"/>
      <c r="B5" s="32"/>
      <c r="C5" s="32"/>
      <c r="D5" s="32"/>
      <c r="E5" s="33" t="s">
        <v>57</v>
      </c>
      <c r="F5" s="111" t="s">
        <v>116</v>
      </c>
    </row>
    <row r="6" spans="1:6" x14ac:dyDescent="0.2">
      <c r="A6" s="34"/>
      <c r="B6" s="35"/>
      <c r="C6" s="35"/>
      <c r="D6" s="36" t="s">
        <v>58</v>
      </c>
      <c r="E6" s="37" t="s">
        <v>4</v>
      </c>
      <c r="F6" s="37" t="s">
        <v>117</v>
      </c>
    </row>
    <row r="7" spans="1:6" ht="13.5" thickBot="1" x14ac:dyDescent="0.25">
      <c r="A7" s="34"/>
      <c r="B7" s="35"/>
      <c r="C7" s="35"/>
      <c r="D7" s="36"/>
      <c r="E7" s="38" t="s">
        <v>59</v>
      </c>
      <c r="F7" s="38" t="s">
        <v>59</v>
      </c>
    </row>
    <row r="8" spans="1:6" x14ac:dyDescent="0.2">
      <c r="A8" s="39"/>
      <c r="B8" s="40"/>
      <c r="C8" s="40"/>
      <c r="D8" s="41" t="s">
        <v>60</v>
      </c>
      <c r="E8" s="42"/>
      <c r="F8" s="42"/>
    </row>
    <row r="9" spans="1:6" x14ac:dyDescent="0.2">
      <c r="A9" s="8"/>
      <c r="B9" s="43"/>
      <c r="C9" s="43"/>
      <c r="D9" s="44" t="s">
        <v>61</v>
      </c>
      <c r="E9" s="45"/>
      <c r="F9" s="45"/>
    </row>
    <row r="10" spans="1:6" ht="13.5" thickBot="1" x14ac:dyDescent="0.25">
      <c r="A10" s="46"/>
      <c r="B10" s="47"/>
      <c r="C10" s="47"/>
      <c r="D10" s="48" t="s">
        <v>62</v>
      </c>
      <c r="E10" s="49"/>
      <c r="F10" s="49"/>
    </row>
    <row r="11" spans="1:6" ht="16.5" x14ac:dyDescent="0.25">
      <c r="A11" s="8"/>
      <c r="B11" s="43"/>
      <c r="C11" s="43"/>
      <c r="D11" s="50" t="s">
        <v>124</v>
      </c>
      <c r="E11" s="51"/>
      <c r="F11" s="51">
        <v>6</v>
      </c>
    </row>
    <row r="12" spans="1:6" ht="16.5" x14ac:dyDescent="0.25">
      <c r="A12" s="8"/>
      <c r="B12" s="43"/>
      <c r="C12" s="43"/>
      <c r="D12" s="50" t="s">
        <v>63</v>
      </c>
      <c r="E12" s="51">
        <v>10000</v>
      </c>
      <c r="F12" s="51">
        <v>10000</v>
      </c>
    </row>
    <row r="13" spans="1:6" ht="16.5" x14ac:dyDescent="0.25">
      <c r="A13" s="8"/>
      <c r="B13" s="43"/>
      <c r="C13" s="43"/>
      <c r="D13" s="50" t="s">
        <v>64</v>
      </c>
      <c r="E13" s="51">
        <v>1020000</v>
      </c>
      <c r="F13" s="51">
        <v>1020000</v>
      </c>
    </row>
    <row r="14" spans="1:6" ht="16.5" x14ac:dyDescent="0.25">
      <c r="A14" s="52"/>
      <c r="B14" s="53"/>
      <c r="C14" s="53"/>
      <c r="D14" s="54" t="s">
        <v>65</v>
      </c>
      <c r="E14" s="55">
        <v>1531214</v>
      </c>
      <c r="F14" s="55">
        <v>1531214</v>
      </c>
    </row>
    <row r="15" spans="1:6" ht="16.5" x14ac:dyDescent="0.25">
      <c r="A15" s="52"/>
      <c r="B15" s="53"/>
      <c r="C15" s="53"/>
      <c r="D15" s="54" t="s">
        <v>121</v>
      </c>
      <c r="E15" s="55"/>
      <c r="F15" s="55">
        <v>14203</v>
      </c>
    </row>
    <row r="16" spans="1:6" ht="16.5" x14ac:dyDescent="0.25">
      <c r="A16" s="52"/>
      <c r="B16" s="53"/>
      <c r="C16" s="53"/>
      <c r="D16" s="54" t="s">
        <v>123</v>
      </c>
      <c r="E16" s="55"/>
      <c r="F16" s="55">
        <v>55469</v>
      </c>
    </row>
    <row r="17" spans="1:9" ht="16.5" x14ac:dyDescent="0.25">
      <c r="A17" s="56" t="s">
        <v>66</v>
      </c>
      <c r="B17" s="57"/>
      <c r="C17" s="57"/>
      <c r="D17" s="58"/>
      <c r="E17" s="59">
        <f>SUM(E12:E14)</f>
        <v>2561214</v>
      </c>
      <c r="F17" s="59">
        <f>SUM(F11:F16)</f>
        <v>2630892</v>
      </c>
    </row>
    <row r="18" spans="1:9" ht="17.25" thickBot="1" x14ac:dyDescent="0.3">
      <c r="A18" s="60"/>
      <c r="B18" s="61"/>
      <c r="C18" s="61"/>
      <c r="D18" s="48" t="s">
        <v>67</v>
      </c>
      <c r="E18" s="62"/>
      <c r="F18" s="62"/>
    </row>
    <row r="19" spans="1:9" ht="16.5" x14ac:dyDescent="0.25">
      <c r="A19" s="8"/>
      <c r="B19" s="43"/>
      <c r="C19" s="43"/>
      <c r="D19" s="50" t="s">
        <v>68</v>
      </c>
      <c r="E19" s="51">
        <v>7516700</v>
      </c>
      <c r="F19" s="51">
        <v>7516700</v>
      </c>
    </row>
    <row r="20" spans="1:9" ht="16.5" x14ac:dyDescent="0.25">
      <c r="A20" s="8"/>
      <c r="B20" s="43"/>
      <c r="C20" s="43"/>
      <c r="D20" s="50" t="s">
        <v>69</v>
      </c>
      <c r="E20" s="51">
        <v>119734</v>
      </c>
      <c r="F20" s="51">
        <v>155734</v>
      </c>
    </row>
    <row r="21" spans="1:9" ht="16.5" x14ac:dyDescent="0.25">
      <c r="A21" s="46"/>
      <c r="B21" s="47"/>
      <c r="C21" s="47"/>
      <c r="D21" s="63" t="s">
        <v>70</v>
      </c>
      <c r="E21" s="64">
        <v>3646920</v>
      </c>
      <c r="F21" s="64">
        <v>3646920</v>
      </c>
    </row>
    <row r="22" spans="1:9" ht="16.5" x14ac:dyDescent="0.25">
      <c r="A22" s="46"/>
      <c r="B22" s="47"/>
      <c r="C22" s="47"/>
      <c r="D22" s="63" t="s">
        <v>71</v>
      </c>
      <c r="E22" s="64">
        <v>4728300</v>
      </c>
      <c r="F22" s="64">
        <v>71262990</v>
      </c>
    </row>
    <row r="23" spans="1:9" ht="16.5" x14ac:dyDescent="0.25">
      <c r="A23" s="46"/>
      <c r="B23" s="47"/>
      <c r="C23" s="47"/>
      <c r="D23" s="63" t="s">
        <v>72</v>
      </c>
      <c r="E23" s="64">
        <v>36000</v>
      </c>
      <c r="F23" s="64">
        <v>0</v>
      </c>
    </row>
    <row r="24" spans="1:9" ht="17.25" thickBot="1" x14ac:dyDescent="0.3">
      <c r="A24" s="8"/>
      <c r="B24" s="43"/>
      <c r="C24" s="43"/>
      <c r="D24" s="50" t="s">
        <v>73</v>
      </c>
      <c r="E24" s="51">
        <v>1087190</v>
      </c>
      <c r="F24" s="51">
        <v>1087190</v>
      </c>
    </row>
    <row r="25" spans="1:9" ht="17.25" thickBot="1" x14ac:dyDescent="0.3">
      <c r="A25" s="65" t="s">
        <v>74</v>
      </c>
      <c r="B25" s="66"/>
      <c r="C25" s="66"/>
      <c r="D25" s="67"/>
      <c r="E25" s="68">
        <f>SUM(E19:E24)</f>
        <v>17134844</v>
      </c>
      <c r="F25" s="68">
        <f>SUM(F19:F24)</f>
        <v>83669534</v>
      </c>
    </row>
    <row r="26" spans="1:9" ht="16.5" x14ac:dyDescent="0.25">
      <c r="A26" s="69"/>
      <c r="B26" s="70"/>
      <c r="C26" s="70"/>
      <c r="D26" s="71" t="s">
        <v>75</v>
      </c>
      <c r="E26" s="72"/>
      <c r="F26" s="72"/>
    </row>
    <row r="27" spans="1:9" ht="17.25" thickBot="1" x14ac:dyDescent="0.3">
      <c r="A27" s="8" t="s">
        <v>76</v>
      </c>
      <c r="B27" s="43"/>
      <c r="C27" s="43"/>
      <c r="D27" s="50" t="s">
        <v>77</v>
      </c>
      <c r="E27" s="64"/>
      <c r="F27" s="64"/>
    </row>
    <row r="28" spans="1:9" ht="16.5" x14ac:dyDescent="0.25">
      <c r="A28" s="52"/>
      <c r="B28" s="53"/>
      <c r="C28" s="53"/>
      <c r="D28" s="54" t="s">
        <v>78</v>
      </c>
      <c r="E28" s="73">
        <v>918760</v>
      </c>
      <c r="F28" s="73">
        <v>918760</v>
      </c>
    </row>
    <row r="29" spans="1:9" ht="15" x14ac:dyDescent="0.2">
      <c r="A29" s="52"/>
      <c r="B29" s="53"/>
      <c r="C29" s="53"/>
      <c r="D29" s="74" t="s">
        <v>79</v>
      </c>
      <c r="E29" s="75">
        <v>2368000</v>
      </c>
      <c r="F29" s="75">
        <v>2368000</v>
      </c>
      <c r="G29" s="76"/>
      <c r="H29" s="77"/>
      <c r="I29" s="76"/>
    </row>
    <row r="30" spans="1:9" ht="15" x14ac:dyDescent="0.2">
      <c r="A30" s="52"/>
      <c r="B30" s="53"/>
      <c r="C30" s="53"/>
      <c r="D30" s="74" t="s">
        <v>80</v>
      </c>
      <c r="E30" s="75">
        <v>372280</v>
      </c>
      <c r="F30" s="75">
        <v>372280</v>
      </c>
      <c r="G30" s="76"/>
      <c r="H30" s="77"/>
      <c r="I30" s="76"/>
    </row>
    <row r="31" spans="1:9" ht="15" x14ac:dyDescent="0.2">
      <c r="A31" s="52"/>
      <c r="B31" s="53"/>
      <c r="C31" s="53"/>
      <c r="D31" s="74" t="s">
        <v>81</v>
      </c>
      <c r="E31" s="75">
        <v>266400</v>
      </c>
      <c r="F31" s="75">
        <v>266400</v>
      </c>
      <c r="G31" s="76"/>
      <c r="H31" s="77"/>
      <c r="I31" s="76"/>
    </row>
    <row r="32" spans="1:9" ht="15" x14ac:dyDescent="0.2">
      <c r="A32" s="52"/>
      <c r="B32" s="53"/>
      <c r="C32" s="53"/>
      <c r="D32" s="74" t="s">
        <v>82</v>
      </c>
      <c r="E32" s="75">
        <v>4759786</v>
      </c>
      <c r="F32" s="75">
        <v>4759786</v>
      </c>
      <c r="G32" s="76"/>
      <c r="H32" s="76"/>
      <c r="I32" s="76"/>
    </row>
    <row r="33" spans="1:9" ht="15" x14ac:dyDescent="0.2">
      <c r="A33" s="52"/>
      <c r="B33" s="53"/>
      <c r="C33" s="53"/>
      <c r="D33" s="74" t="s">
        <v>83</v>
      </c>
      <c r="E33" s="75">
        <v>2702000</v>
      </c>
      <c r="F33" s="75">
        <v>2702000</v>
      </c>
      <c r="G33" s="76"/>
      <c r="H33" s="76"/>
      <c r="I33" s="76"/>
    </row>
    <row r="34" spans="1:9" ht="15" x14ac:dyDescent="0.2">
      <c r="A34" s="52"/>
      <c r="B34" s="53"/>
      <c r="C34" s="53"/>
      <c r="D34" s="78" t="s">
        <v>84</v>
      </c>
      <c r="E34" s="75">
        <v>1200000</v>
      </c>
      <c r="F34" s="75">
        <v>1200000</v>
      </c>
      <c r="G34" s="79"/>
      <c r="H34" s="79"/>
      <c r="I34" s="79"/>
    </row>
    <row r="35" spans="1:9" ht="17.25" thickBot="1" x14ac:dyDescent="0.3">
      <c r="A35" s="80" t="s">
        <v>85</v>
      </c>
      <c r="B35" s="81"/>
      <c r="C35" s="81"/>
      <c r="D35" s="82"/>
      <c r="E35" s="83">
        <f>SUM(E27:E34)</f>
        <v>12587226</v>
      </c>
      <c r="F35" s="83">
        <f>SUM(F28:F34)</f>
        <v>12587226</v>
      </c>
    </row>
    <row r="36" spans="1:9" ht="16.5" x14ac:dyDescent="0.25">
      <c r="A36" s="84"/>
      <c r="B36" s="85"/>
      <c r="C36" s="85"/>
      <c r="D36" s="86" t="s">
        <v>86</v>
      </c>
      <c r="E36" s="72"/>
      <c r="F36" s="72"/>
    </row>
    <row r="37" spans="1:9" ht="16.5" x14ac:dyDescent="0.25">
      <c r="A37" s="87"/>
      <c r="B37" s="88"/>
      <c r="C37" s="88"/>
      <c r="D37" s="89" t="s">
        <v>87</v>
      </c>
      <c r="E37" s="90">
        <v>6000000</v>
      </c>
      <c r="F37" s="90">
        <v>9553200</v>
      </c>
    </row>
    <row r="38" spans="1:9" ht="16.5" x14ac:dyDescent="0.25">
      <c r="A38" s="87"/>
      <c r="B38" s="88"/>
      <c r="C38" s="88"/>
      <c r="D38" s="89" t="s">
        <v>122</v>
      </c>
      <c r="E38" s="90"/>
      <c r="F38" s="90">
        <v>270000</v>
      </c>
    </row>
    <row r="39" spans="1:9" ht="16.5" x14ac:dyDescent="0.25">
      <c r="A39" s="46"/>
      <c r="B39" s="47"/>
      <c r="C39" s="47" t="s">
        <v>88</v>
      </c>
      <c r="D39" s="63" t="s">
        <v>89</v>
      </c>
      <c r="E39" s="64">
        <v>450000</v>
      </c>
      <c r="F39" s="64">
        <v>450000</v>
      </c>
    </row>
    <row r="40" spans="1:9" ht="15.75" customHeight="1" thickBot="1" x14ac:dyDescent="0.3">
      <c r="A40" s="91" t="s">
        <v>90</v>
      </c>
      <c r="B40" s="92"/>
      <c r="C40" s="92"/>
      <c r="D40" s="93"/>
      <c r="E40" s="94">
        <f>SUM(E37:E39)</f>
        <v>6450000</v>
      </c>
      <c r="F40" s="94">
        <f>SUM(F37:F39)</f>
        <v>10273200</v>
      </c>
    </row>
    <row r="41" spans="1:9" ht="17.25" thickBot="1" x14ac:dyDescent="0.3">
      <c r="A41" s="95"/>
      <c r="B41" s="96"/>
      <c r="C41" s="97"/>
      <c r="D41" s="98" t="s">
        <v>91</v>
      </c>
      <c r="E41" s="99">
        <v>3793913</v>
      </c>
      <c r="F41" s="99">
        <v>3793913</v>
      </c>
    </row>
    <row r="42" spans="1:9" ht="17.25" thickBot="1" x14ac:dyDescent="0.3">
      <c r="A42" s="100" t="s">
        <v>92</v>
      </c>
      <c r="B42" s="101"/>
      <c r="C42" s="102"/>
      <c r="D42" s="103"/>
      <c r="E42" s="94">
        <f>SUM(E17,E25,E35,E40,E41,)</f>
        <v>42527197</v>
      </c>
      <c r="F42" s="94">
        <f>SUM(F17,F25,F35,F40,F41,)</f>
        <v>112954765</v>
      </c>
    </row>
    <row r="44" spans="1:9" x14ac:dyDescent="0.2">
      <c r="A44" s="35"/>
      <c r="B44" s="35"/>
      <c r="C44" s="35"/>
      <c r="D44" s="35"/>
    </row>
    <row r="46" spans="1:9" x14ac:dyDescent="0.2">
      <c r="A46" s="25"/>
    </row>
  </sheetData>
  <mergeCells count="2">
    <mergeCell ref="A2:F2"/>
    <mergeCell ref="A1:F1"/>
  </mergeCells>
  <pageMargins left="0.7" right="0.7" top="0.75" bottom="0.75" header="0.3" footer="0.3"/>
  <pageSetup paperSize="9" scale="7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view="pageBreakPreview" zoomScaleNormal="100" zoomScaleSheetLayoutView="100" workbookViewId="0">
      <selection activeCell="F4" sqref="F4"/>
    </sheetView>
  </sheetViews>
  <sheetFormatPr defaultRowHeight="15" x14ac:dyDescent="0.25"/>
  <cols>
    <col min="1" max="1" width="37.85546875" customWidth="1"/>
    <col min="2" max="3" width="21.5703125" style="105" customWidth="1"/>
    <col min="4" max="4" width="34.42578125" customWidth="1"/>
    <col min="5" max="6" width="21" style="105" customWidth="1"/>
    <col min="259" max="259" width="37.85546875" customWidth="1"/>
    <col min="260" max="260" width="21.5703125" customWidth="1"/>
    <col min="261" max="261" width="34.42578125" customWidth="1"/>
    <col min="262" max="262" width="21" customWidth="1"/>
    <col min="515" max="515" width="37.85546875" customWidth="1"/>
    <col min="516" max="516" width="21.5703125" customWidth="1"/>
    <col min="517" max="517" width="34.42578125" customWidth="1"/>
    <col min="518" max="518" width="21" customWidth="1"/>
    <col min="771" max="771" width="37.85546875" customWidth="1"/>
    <col min="772" max="772" width="21.5703125" customWidth="1"/>
    <col min="773" max="773" width="34.42578125" customWidth="1"/>
    <col min="774" max="774" width="21" customWidth="1"/>
    <col min="1027" max="1027" width="37.85546875" customWidth="1"/>
    <col min="1028" max="1028" width="21.5703125" customWidth="1"/>
    <col min="1029" max="1029" width="34.42578125" customWidth="1"/>
    <col min="1030" max="1030" width="21" customWidth="1"/>
    <col min="1283" max="1283" width="37.85546875" customWidth="1"/>
    <col min="1284" max="1284" width="21.5703125" customWidth="1"/>
    <col min="1285" max="1285" width="34.42578125" customWidth="1"/>
    <col min="1286" max="1286" width="21" customWidth="1"/>
    <col min="1539" max="1539" width="37.85546875" customWidth="1"/>
    <col min="1540" max="1540" width="21.5703125" customWidth="1"/>
    <col min="1541" max="1541" width="34.42578125" customWidth="1"/>
    <col min="1542" max="1542" width="21" customWidth="1"/>
    <col min="1795" max="1795" width="37.85546875" customWidth="1"/>
    <col min="1796" max="1796" width="21.5703125" customWidth="1"/>
    <col min="1797" max="1797" width="34.42578125" customWidth="1"/>
    <col min="1798" max="1798" width="21" customWidth="1"/>
    <col min="2051" max="2051" width="37.85546875" customWidth="1"/>
    <col min="2052" max="2052" width="21.5703125" customWidth="1"/>
    <col min="2053" max="2053" width="34.42578125" customWidth="1"/>
    <col min="2054" max="2054" width="21" customWidth="1"/>
    <col min="2307" max="2307" width="37.85546875" customWidth="1"/>
    <col min="2308" max="2308" width="21.5703125" customWidth="1"/>
    <col min="2309" max="2309" width="34.42578125" customWidth="1"/>
    <col min="2310" max="2310" width="21" customWidth="1"/>
    <col min="2563" max="2563" width="37.85546875" customWidth="1"/>
    <col min="2564" max="2564" width="21.5703125" customWidth="1"/>
    <col min="2565" max="2565" width="34.42578125" customWidth="1"/>
    <col min="2566" max="2566" width="21" customWidth="1"/>
    <col min="2819" max="2819" width="37.85546875" customWidth="1"/>
    <col min="2820" max="2820" width="21.5703125" customWidth="1"/>
    <col min="2821" max="2821" width="34.42578125" customWidth="1"/>
    <col min="2822" max="2822" width="21" customWidth="1"/>
    <col min="3075" max="3075" width="37.85546875" customWidth="1"/>
    <col min="3076" max="3076" width="21.5703125" customWidth="1"/>
    <col min="3077" max="3077" width="34.42578125" customWidth="1"/>
    <col min="3078" max="3078" width="21" customWidth="1"/>
    <col min="3331" max="3331" width="37.85546875" customWidth="1"/>
    <col min="3332" max="3332" width="21.5703125" customWidth="1"/>
    <col min="3333" max="3333" width="34.42578125" customWidth="1"/>
    <col min="3334" max="3334" width="21" customWidth="1"/>
    <col min="3587" max="3587" width="37.85546875" customWidth="1"/>
    <col min="3588" max="3588" width="21.5703125" customWidth="1"/>
    <col min="3589" max="3589" width="34.42578125" customWidth="1"/>
    <col min="3590" max="3590" width="21" customWidth="1"/>
    <col min="3843" max="3843" width="37.85546875" customWidth="1"/>
    <col min="3844" max="3844" width="21.5703125" customWidth="1"/>
    <col min="3845" max="3845" width="34.42578125" customWidth="1"/>
    <col min="3846" max="3846" width="21" customWidth="1"/>
    <col min="4099" max="4099" width="37.85546875" customWidth="1"/>
    <col min="4100" max="4100" width="21.5703125" customWidth="1"/>
    <col min="4101" max="4101" width="34.42578125" customWidth="1"/>
    <col min="4102" max="4102" width="21" customWidth="1"/>
    <col min="4355" max="4355" width="37.85546875" customWidth="1"/>
    <col min="4356" max="4356" width="21.5703125" customWidth="1"/>
    <col min="4357" max="4357" width="34.42578125" customWidth="1"/>
    <col min="4358" max="4358" width="21" customWidth="1"/>
    <col min="4611" max="4611" width="37.85546875" customWidth="1"/>
    <col min="4612" max="4612" width="21.5703125" customWidth="1"/>
    <col min="4613" max="4613" width="34.42578125" customWidth="1"/>
    <col min="4614" max="4614" width="21" customWidth="1"/>
    <col min="4867" max="4867" width="37.85546875" customWidth="1"/>
    <col min="4868" max="4868" width="21.5703125" customWidth="1"/>
    <col min="4869" max="4869" width="34.42578125" customWidth="1"/>
    <col min="4870" max="4870" width="21" customWidth="1"/>
    <col min="5123" max="5123" width="37.85546875" customWidth="1"/>
    <col min="5124" max="5124" width="21.5703125" customWidth="1"/>
    <col min="5125" max="5125" width="34.42578125" customWidth="1"/>
    <col min="5126" max="5126" width="21" customWidth="1"/>
    <col min="5379" max="5379" width="37.85546875" customWidth="1"/>
    <col min="5380" max="5380" width="21.5703125" customWidth="1"/>
    <col min="5381" max="5381" width="34.42578125" customWidth="1"/>
    <col min="5382" max="5382" width="21" customWidth="1"/>
    <col min="5635" max="5635" width="37.85546875" customWidth="1"/>
    <col min="5636" max="5636" width="21.5703125" customWidth="1"/>
    <col min="5637" max="5637" width="34.42578125" customWidth="1"/>
    <col min="5638" max="5638" width="21" customWidth="1"/>
    <col min="5891" max="5891" width="37.85546875" customWidth="1"/>
    <col min="5892" max="5892" width="21.5703125" customWidth="1"/>
    <col min="5893" max="5893" width="34.42578125" customWidth="1"/>
    <col min="5894" max="5894" width="21" customWidth="1"/>
    <col min="6147" max="6147" width="37.85546875" customWidth="1"/>
    <col min="6148" max="6148" width="21.5703125" customWidth="1"/>
    <col min="6149" max="6149" width="34.42578125" customWidth="1"/>
    <col min="6150" max="6150" width="21" customWidth="1"/>
    <col min="6403" max="6403" width="37.85546875" customWidth="1"/>
    <col min="6404" max="6404" width="21.5703125" customWidth="1"/>
    <col min="6405" max="6405" width="34.42578125" customWidth="1"/>
    <col min="6406" max="6406" width="21" customWidth="1"/>
    <col min="6659" max="6659" width="37.85546875" customWidth="1"/>
    <col min="6660" max="6660" width="21.5703125" customWidth="1"/>
    <col min="6661" max="6661" width="34.42578125" customWidth="1"/>
    <col min="6662" max="6662" width="21" customWidth="1"/>
    <col min="6915" max="6915" width="37.85546875" customWidth="1"/>
    <col min="6916" max="6916" width="21.5703125" customWidth="1"/>
    <col min="6917" max="6917" width="34.42578125" customWidth="1"/>
    <col min="6918" max="6918" width="21" customWidth="1"/>
    <col min="7171" max="7171" width="37.85546875" customWidth="1"/>
    <col min="7172" max="7172" width="21.5703125" customWidth="1"/>
    <col min="7173" max="7173" width="34.42578125" customWidth="1"/>
    <col min="7174" max="7174" width="21" customWidth="1"/>
    <col min="7427" max="7427" width="37.85546875" customWidth="1"/>
    <col min="7428" max="7428" width="21.5703125" customWidth="1"/>
    <col min="7429" max="7429" width="34.42578125" customWidth="1"/>
    <col min="7430" max="7430" width="21" customWidth="1"/>
    <col min="7683" max="7683" width="37.85546875" customWidth="1"/>
    <col min="7684" max="7684" width="21.5703125" customWidth="1"/>
    <col min="7685" max="7685" width="34.42578125" customWidth="1"/>
    <col min="7686" max="7686" width="21" customWidth="1"/>
    <col min="7939" max="7939" width="37.85546875" customWidth="1"/>
    <col min="7940" max="7940" width="21.5703125" customWidth="1"/>
    <col min="7941" max="7941" width="34.42578125" customWidth="1"/>
    <col min="7942" max="7942" width="21" customWidth="1"/>
    <col min="8195" max="8195" width="37.85546875" customWidth="1"/>
    <col min="8196" max="8196" width="21.5703125" customWidth="1"/>
    <col min="8197" max="8197" width="34.42578125" customWidth="1"/>
    <col min="8198" max="8198" width="21" customWidth="1"/>
    <col min="8451" max="8451" width="37.85546875" customWidth="1"/>
    <col min="8452" max="8452" width="21.5703125" customWidth="1"/>
    <col min="8453" max="8453" width="34.42578125" customWidth="1"/>
    <col min="8454" max="8454" width="21" customWidth="1"/>
    <col min="8707" max="8707" width="37.85546875" customWidth="1"/>
    <col min="8708" max="8708" width="21.5703125" customWidth="1"/>
    <col min="8709" max="8709" width="34.42578125" customWidth="1"/>
    <col min="8710" max="8710" width="21" customWidth="1"/>
    <col min="8963" max="8963" width="37.85546875" customWidth="1"/>
    <col min="8964" max="8964" width="21.5703125" customWidth="1"/>
    <col min="8965" max="8965" width="34.42578125" customWidth="1"/>
    <col min="8966" max="8966" width="21" customWidth="1"/>
    <col min="9219" max="9219" width="37.85546875" customWidth="1"/>
    <col min="9220" max="9220" width="21.5703125" customWidth="1"/>
    <col min="9221" max="9221" width="34.42578125" customWidth="1"/>
    <col min="9222" max="9222" width="21" customWidth="1"/>
    <col min="9475" max="9475" width="37.85546875" customWidth="1"/>
    <col min="9476" max="9476" width="21.5703125" customWidth="1"/>
    <col min="9477" max="9477" width="34.42578125" customWidth="1"/>
    <col min="9478" max="9478" width="21" customWidth="1"/>
    <col min="9731" max="9731" width="37.85546875" customWidth="1"/>
    <col min="9732" max="9732" width="21.5703125" customWidth="1"/>
    <col min="9733" max="9733" width="34.42578125" customWidth="1"/>
    <col min="9734" max="9734" width="21" customWidth="1"/>
    <col min="9987" max="9987" width="37.85546875" customWidth="1"/>
    <col min="9988" max="9988" width="21.5703125" customWidth="1"/>
    <col min="9989" max="9989" width="34.42578125" customWidth="1"/>
    <col min="9990" max="9990" width="21" customWidth="1"/>
    <col min="10243" max="10243" width="37.85546875" customWidth="1"/>
    <col min="10244" max="10244" width="21.5703125" customWidth="1"/>
    <col min="10245" max="10245" width="34.42578125" customWidth="1"/>
    <col min="10246" max="10246" width="21" customWidth="1"/>
    <col min="10499" max="10499" width="37.85546875" customWidth="1"/>
    <col min="10500" max="10500" width="21.5703125" customWidth="1"/>
    <col min="10501" max="10501" width="34.42578125" customWidth="1"/>
    <col min="10502" max="10502" width="21" customWidth="1"/>
    <col min="10755" max="10755" width="37.85546875" customWidth="1"/>
    <col min="10756" max="10756" width="21.5703125" customWidth="1"/>
    <col min="10757" max="10757" width="34.42578125" customWidth="1"/>
    <col min="10758" max="10758" width="21" customWidth="1"/>
    <col min="11011" max="11011" width="37.85546875" customWidth="1"/>
    <col min="11012" max="11012" width="21.5703125" customWidth="1"/>
    <col min="11013" max="11013" width="34.42578125" customWidth="1"/>
    <col min="11014" max="11014" width="21" customWidth="1"/>
    <col min="11267" max="11267" width="37.85546875" customWidth="1"/>
    <col min="11268" max="11268" width="21.5703125" customWidth="1"/>
    <col min="11269" max="11269" width="34.42578125" customWidth="1"/>
    <col min="11270" max="11270" width="21" customWidth="1"/>
    <col min="11523" max="11523" width="37.85546875" customWidth="1"/>
    <col min="11524" max="11524" width="21.5703125" customWidth="1"/>
    <col min="11525" max="11525" width="34.42578125" customWidth="1"/>
    <col min="11526" max="11526" width="21" customWidth="1"/>
    <col min="11779" max="11779" width="37.85546875" customWidth="1"/>
    <col min="11780" max="11780" width="21.5703125" customWidth="1"/>
    <col min="11781" max="11781" width="34.42578125" customWidth="1"/>
    <col min="11782" max="11782" width="21" customWidth="1"/>
    <col min="12035" max="12035" width="37.85546875" customWidth="1"/>
    <col min="12036" max="12036" width="21.5703125" customWidth="1"/>
    <col min="12037" max="12037" width="34.42578125" customWidth="1"/>
    <col min="12038" max="12038" width="21" customWidth="1"/>
    <col min="12291" max="12291" width="37.85546875" customWidth="1"/>
    <col min="12292" max="12292" width="21.5703125" customWidth="1"/>
    <col min="12293" max="12293" width="34.42578125" customWidth="1"/>
    <col min="12294" max="12294" width="21" customWidth="1"/>
    <col min="12547" max="12547" width="37.85546875" customWidth="1"/>
    <col min="12548" max="12548" width="21.5703125" customWidth="1"/>
    <col min="12549" max="12549" width="34.42578125" customWidth="1"/>
    <col min="12550" max="12550" width="21" customWidth="1"/>
    <col min="12803" max="12803" width="37.85546875" customWidth="1"/>
    <col min="12804" max="12804" width="21.5703125" customWidth="1"/>
    <col min="12805" max="12805" width="34.42578125" customWidth="1"/>
    <col min="12806" max="12806" width="21" customWidth="1"/>
    <col min="13059" max="13059" width="37.85546875" customWidth="1"/>
    <col min="13060" max="13060" width="21.5703125" customWidth="1"/>
    <col min="13061" max="13061" width="34.42578125" customWidth="1"/>
    <col min="13062" max="13062" width="21" customWidth="1"/>
    <col min="13315" max="13315" width="37.85546875" customWidth="1"/>
    <col min="13316" max="13316" width="21.5703125" customWidth="1"/>
    <col min="13317" max="13317" width="34.42578125" customWidth="1"/>
    <col min="13318" max="13318" width="21" customWidth="1"/>
    <col min="13571" max="13571" width="37.85546875" customWidth="1"/>
    <col min="13572" max="13572" width="21.5703125" customWidth="1"/>
    <col min="13573" max="13573" width="34.42578125" customWidth="1"/>
    <col min="13574" max="13574" width="21" customWidth="1"/>
    <col min="13827" max="13827" width="37.85546875" customWidth="1"/>
    <col min="13828" max="13828" width="21.5703125" customWidth="1"/>
    <col min="13829" max="13829" width="34.42578125" customWidth="1"/>
    <col min="13830" max="13830" width="21" customWidth="1"/>
    <col min="14083" max="14083" width="37.85546875" customWidth="1"/>
    <col min="14084" max="14084" width="21.5703125" customWidth="1"/>
    <col min="14085" max="14085" width="34.42578125" customWidth="1"/>
    <col min="14086" max="14086" width="21" customWidth="1"/>
    <col min="14339" max="14339" width="37.85546875" customWidth="1"/>
    <col min="14340" max="14340" width="21.5703125" customWidth="1"/>
    <col min="14341" max="14341" width="34.42578125" customWidth="1"/>
    <col min="14342" max="14342" width="21" customWidth="1"/>
    <col min="14595" max="14595" width="37.85546875" customWidth="1"/>
    <col min="14596" max="14596" width="21.5703125" customWidth="1"/>
    <col min="14597" max="14597" width="34.42578125" customWidth="1"/>
    <col min="14598" max="14598" width="21" customWidth="1"/>
    <col min="14851" max="14851" width="37.85546875" customWidth="1"/>
    <col min="14852" max="14852" width="21.5703125" customWidth="1"/>
    <col min="14853" max="14853" width="34.42578125" customWidth="1"/>
    <col min="14854" max="14854" width="21" customWidth="1"/>
    <col min="15107" max="15107" width="37.85546875" customWidth="1"/>
    <col min="15108" max="15108" width="21.5703125" customWidth="1"/>
    <col min="15109" max="15109" width="34.42578125" customWidth="1"/>
    <col min="15110" max="15110" width="21" customWidth="1"/>
    <col min="15363" max="15363" width="37.85546875" customWidth="1"/>
    <col min="15364" max="15364" width="21.5703125" customWidth="1"/>
    <col min="15365" max="15365" width="34.42578125" customWidth="1"/>
    <col min="15366" max="15366" width="21" customWidth="1"/>
    <col min="15619" max="15619" width="37.85546875" customWidth="1"/>
    <col min="15620" max="15620" width="21.5703125" customWidth="1"/>
    <col min="15621" max="15621" width="34.42578125" customWidth="1"/>
    <col min="15622" max="15622" width="21" customWidth="1"/>
    <col min="15875" max="15875" width="37.85546875" customWidth="1"/>
    <col min="15876" max="15876" width="21.5703125" customWidth="1"/>
    <col min="15877" max="15877" width="34.42578125" customWidth="1"/>
    <col min="15878" max="15878" width="21" customWidth="1"/>
    <col min="16131" max="16131" width="37.85546875" customWidth="1"/>
    <col min="16132" max="16132" width="21.5703125" customWidth="1"/>
    <col min="16133" max="16133" width="34.42578125" customWidth="1"/>
    <col min="16134" max="16134" width="21" customWidth="1"/>
  </cols>
  <sheetData>
    <row r="1" spans="1:6" ht="15.75" x14ac:dyDescent="0.25">
      <c r="A1" s="121" t="s">
        <v>131</v>
      </c>
      <c r="B1" s="121"/>
      <c r="C1" s="121"/>
      <c r="D1" s="121"/>
      <c r="E1" s="121"/>
      <c r="F1" s="104"/>
    </row>
    <row r="2" spans="1:6" ht="15.75" x14ac:dyDescent="0.25">
      <c r="A2" s="121" t="s">
        <v>93</v>
      </c>
      <c r="B2" s="121"/>
      <c r="C2" s="121"/>
      <c r="D2" s="121"/>
      <c r="E2" s="121"/>
      <c r="F2" s="104"/>
    </row>
    <row r="4" spans="1:6" ht="15.75" x14ac:dyDescent="0.25">
      <c r="A4" s="122"/>
      <c r="B4" s="122"/>
      <c r="C4" s="122"/>
      <c r="D4" s="122"/>
      <c r="E4" s="122"/>
      <c r="F4" s="117" t="s">
        <v>136</v>
      </c>
    </row>
    <row r="6" spans="1:6" ht="35.1" customHeight="1" x14ac:dyDescent="0.25">
      <c r="A6" s="115" t="s">
        <v>94</v>
      </c>
      <c r="B6" s="116"/>
      <c r="C6" s="113"/>
      <c r="D6" s="115" t="s">
        <v>120</v>
      </c>
      <c r="E6" s="116"/>
      <c r="F6" s="114"/>
    </row>
    <row r="7" spans="1:6" ht="35.1" customHeight="1" x14ac:dyDescent="0.25">
      <c r="A7" s="106" t="s">
        <v>95</v>
      </c>
      <c r="B7" s="107">
        <f>SUM(B8:B12)</f>
        <v>30501810</v>
      </c>
      <c r="C7" s="107">
        <f>SUM(C8:C12)</f>
        <v>31266028</v>
      </c>
      <c r="D7" s="106" t="s">
        <v>96</v>
      </c>
      <c r="E7" s="107">
        <f>SUM(E8:E11)</f>
        <v>30501810</v>
      </c>
      <c r="F7" s="107">
        <f>SUM(F8:F11)</f>
        <v>31266028</v>
      </c>
    </row>
    <row r="8" spans="1:6" ht="35.1" customHeight="1" x14ac:dyDescent="0.25">
      <c r="A8" s="108" t="s">
        <v>97</v>
      </c>
      <c r="B8" s="109">
        <v>10325054</v>
      </c>
      <c r="C8" s="109">
        <v>10325054</v>
      </c>
      <c r="D8" s="108" t="s">
        <v>98</v>
      </c>
      <c r="E8" s="109">
        <v>12587226</v>
      </c>
      <c r="F8" s="109">
        <v>12587226</v>
      </c>
    </row>
    <row r="9" spans="1:6" ht="35.1" customHeight="1" x14ac:dyDescent="0.25">
      <c r="A9" s="108" t="s">
        <v>99</v>
      </c>
      <c r="B9" s="109">
        <v>2616772</v>
      </c>
      <c r="C9" s="109">
        <v>2616772</v>
      </c>
      <c r="D9" s="108" t="s">
        <v>100</v>
      </c>
      <c r="E9" s="109">
        <v>15353370</v>
      </c>
      <c r="F9" s="109">
        <v>16047910</v>
      </c>
    </row>
    <row r="10" spans="1:6" ht="35.1" customHeight="1" x14ac:dyDescent="0.25">
      <c r="A10" s="108" t="s">
        <v>44</v>
      </c>
      <c r="B10" s="109">
        <v>12220759</v>
      </c>
      <c r="C10" s="109">
        <v>12877357</v>
      </c>
      <c r="D10" s="108" t="s">
        <v>101</v>
      </c>
      <c r="E10" s="109">
        <v>2561214</v>
      </c>
      <c r="F10" s="109">
        <v>2630892</v>
      </c>
    </row>
    <row r="11" spans="1:6" ht="35.1" customHeight="1" x14ac:dyDescent="0.25">
      <c r="A11" s="108" t="s">
        <v>102</v>
      </c>
      <c r="B11" s="109">
        <v>2702000</v>
      </c>
      <c r="C11" s="109">
        <v>2702000</v>
      </c>
      <c r="D11" s="108" t="s">
        <v>103</v>
      </c>
      <c r="E11" s="109">
        <v>0</v>
      </c>
      <c r="F11" s="109"/>
    </row>
    <row r="12" spans="1:6" ht="35.1" customHeight="1" x14ac:dyDescent="0.25">
      <c r="A12" s="108" t="s">
        <v>104</v>
      </c>
      <c r="B12" s="110">
        <v>2637225</v>
      </c>
      <c r="C12" s="110">
        <v>2744845</v>
      </c>
      <c r="D12" s="108"/>
      <c r="E12" s="109"/>
      <c r="F12" s="109"/>
    </row>
    <row r="13" spans="1:6" ht="35.1" customHeight="1" x14ac:dyDescent="0.25">
      <c r="A13" s="106" t="s">
        <v>105</v>
      </c>
      <c r="B13" s="107">
        <f>SUM(B14:B16)</f>
        <v>12025387</v>
      </c>
      <c r="C13" s="107">
        <f>SUM(C14:C15)</f>
        <v>81688737</v>
      </c>
      <c r="D13" s="106" t="s">
        <v>106</v>
      </c>
      <c r="E13" s="107">
        <f>SUM(E14:E16)</f>
        <v>12025387</v>
      </c>
      <c r="F13" s="107">
        <f>SUM(F14:F16)</f>
        <v>81688737</v>
      </c>
    </row>
    <row r="14" spans="1:6" ht="35.1" customHeight="1" x14ac:dyDescent="0.25">
      <c r="A14" s="108" t="s">
        <v>107</v>
      </c>
      <c r="B14" s="109">
        <v>12025387</v>
      </c>
      <c r="C14" s="109">
        <v>46225669</v>
      </c>
      <c r="D14" s="108" t="s">
        <v>108</v>
      </c>
      <c r="E14" s="109">
        <v>3793913</v>
      </c>
      <c r="F14" s="109">
        <v>3793913</v>
      </c>
    </row>
    <row r="15" spans="1:6" ht="35.1" customHeight="1" x14ac:dyDescent="0.25">
      <c r="A15" s="108" t="s">
        <v>109</v>
      </c>
      <c r="B15" s="109">
        <v>0</v>
      </c>
      <c r="C15" s="109">
        <v>35463068</v>
      </c>
      <c r="D15" s="108" t="s">
        <v>110</v>
      </c>
      <c r="E15" s="109">
        <v>0</v>
      </c>
      <c r="F15" s="109"/>
    </row>
    <row r="16" spans="1:6" ht="35.1" customHeight="1" x14ac:dyDescent="0.25">
      <c r="A16" s="108" t="s">
        <v>111</v>
      </c>
      <c r="B16" s="109">
        <v>0</v>
      </c>
      <c r="C16" s="109"/>
      <c r="D16" s="108" t="s">
        <v>112</v>
      </c>
      <c r="E16" s="109">
        <v>8231474</v>
      </c>
      <c r="F16" s="109">
        <v>77894824</v>
      </c>
    </row>
    <row r="17" spans="1:6" ht="35.1" customHeight="1" x14ac:dyDescent="0.25">
      <c r="A17" s="106" t="s">
        <v>113</v>
      </c>
      <c r="B17" s="107">
        <f>SUM(B7,B13,)</f>
        <v>42527197</v>
      </c>
      <c r="C17" s="107">
        <f>SUM(C7,C13,)</f>
        <v>112954765</v>
      </c>
      <c r="D17" s="108"/>
      <c r="E17" s="107">
        <f>SUM(E7,E13,)</f>
        <v>42527197</v>
      </c>
      <c r="F17" s="107">
        <f>SUM(F7,F13,)</f>
        <v>112954765</v>
      </c>
    </row>
  </sheetData>
  <mergeCells count="3">
    <mergeCell ref="A1:E1"/>
    <mergeCell ref="A2:E2"/>
    <mergeCell ref="A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kiadások</vt:lpstr>
      <vt:lpstr>bevételek</vt:lpstr>
      <vt:lpstr>műk.felh.mérleg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2017-07-07T08:58:00Z</dcterms:modified>
</cp:coreProperties>
</file>