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költségvetés 2017\módosítás 2018.05.28\egységes\"/>
    </mc:Choice>
  </mc:AlternateContent>
  <xr:revisionPtr revIDLastSave="0" documentId="10_ncr:8100000_{434633D8-54D5-4E62-B8F9-304EAF823390}" xr6:coauthVersionLast="32" xr6:coauthVersionMax="32" xr10:uidLastSave="{00000000-0000-0000-0000-000000000000}"/>
  <bookViews>
    <workbookView xWindow="0" yWindow="0" windowWidth="19200" windowHeight="10788" xr2:uid="{973A9546-C3D3-4856-ADFE-558BBB10D541}"/>
  </bookViews>
  <sheets>
    <sheet name="2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F14" i="1"/>
  <c r="F15" i="1"/>
  <c r="F16" i="1"/>
  <c r="F25" i="1"/>
  <c r="F26" i="1"/>
  <c r="F27" i="1"/>
  <c r="F29" i="1"/>
  <c r="F31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60" i="1"/>
  <c r="F61" i="1"/>
  <c r="F62" i="1"/>
  <c r="F63" i="1"/>
  <c r="F64" i="1"/>
  <c r="F65" i="1"/>
  <c r="F66" i="1"/>
  <c r="F67" i="1"/>
  <c r="F68" i="1"/>
  <c r="F69" i="1"/>
  <c r="F5" i="1"/>
  <c r="F6" i="1"/>
  <c r="F7" i="1"/>
  <c r="F8" i="1"/>
  <c r="F9" i="1"/>
  <c r="F4" i="1"/>
  <c r="D59" i="1" l="1"/>
  <c r="F59" i="1" s="1"/>
  <c r="D30" i="1"/>
  <c r="D13" i="1"/>
  <c r="F13" i="1" s="1"/>
  <c r="D10" i="1"/>
  <c r="D28" i="1" l="1"/>
  <c r="F28" i="1" s="1"/>
  <c r="F10" i="1"/>
  <c r="D32" i="1"/>
  <c r="F32" i="1" s="1"/>
  <c r="F30" i="1"/>
  <c r="D70" i="1" l="1"/>
  <c r="F70" i="1" s="1"/>
</calcChain>
</file>

<file path=xl/sharedStrings.xml><?xml version="1.0" encoding="utf-8"?>
<sst xmlns="http://schemas.openxmlformats.org/spreadsheetml/2006/main" count="133" uniqueCount="133">
  <si>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</si>
  <si>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</si>
  <si>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</si>
  <si>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</si>
  <si>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</si>
  <si>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</si>
  <si>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</si>
  <si>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</si>
  <si>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</si>
  <si>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</si>
  <si>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</si>
  <si>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</si>
  <si>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</si>
  <si>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</si>
  <si>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</si>
  <si>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</si>
  <si>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</si>
  <si>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</si>
  <si>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10</t>
  </si>
  <si>
    <t>Működési célú visszatérítendő támogatások, kölcsönök visszatérülése államháztartáson belülről (=11+…+20) (B14)</t>
  </si>
  <si>
    <t>19</t>
  </si>
  <si>
    <t>ebből: nemzetiségi önkormányzatok és költségvetési szerveik (B14)</t>
  </si>
  <si>
    <t>32</t>
  </si>
  <si>
    <t>Egyéb működési célú támogatások bevételei államháztartáson belülről (=33+…+42) (B16)</t>
  </si>
  <si>
    <t>34</t>
  </si>
  <si>
    <t>35</t>
  </si>
  <si>
    <t>ebből: fejezeti kezelésű előirányzatok EU-s programokra és azok hazai társfinanszírozása (B16)</t>
  </si>
  <si>
    <t>36</t>
  </si>
  <si>
    <t>ebből: egyéb fejezeti kezelésű előirányzatok (B16)</t>
  </si>
  <si>
    <t>37</t>
  </si>
  <si>
    <t>ebből: társadalombiztosítás pénzügyi alapjai (B16)</t>
  </si>
  <si>
    <t>38</t>
  </si>
  <si>
    <t>ebből: elkülönített állami pénzalapok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</si>
  <si>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</si>
  <si>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</si>
  <si>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</si>
  <si>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</si>
  <si>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</si>
  <si>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</si>
  <si>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</si>
  <si>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</si>
  <si>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72</t>
  </si>
  <si>
    <t>ebből: egyéb fejezeti kezelésű előirányzatok (B25)</t>
  </si>
  <si>
    <t>79</t>
  </si>
  <si>
    <t>Felhalmozási célú támogatások államháztartáson belülről (=44+45+46+57+68) (B2)</t>
  </si>
  <si>
    <t>109</t>
  </si>
  <si>
    <t>Vagyoni tipusú adók (=110+…+116) (B34)</t>
  </si>
  <si>
    <t>110</t>
  </si>
  <si>
    <t>ebből: építményadó  (B34)</t>
  </si>
  <si>
    <t>112</t>
  </si>
  <si>
    <t>ebből: magánszemélyek kommunális adója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</si>
  <si>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</si>
  <si>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</si>
  <si>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</si>
  <si>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</si>
  <si>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</si>
  <si>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</si>
  <si>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</si>
  <si>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</si>
  <si>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</si>
  <si>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</si>
  <si>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</si>
  <si>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</si>
  <si>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</si>
  <si>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</si>
  <si>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181</t>
  </si>
  <si>
    <t>ebből: egyéb bírság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</si>
  <si>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</si>
  <si>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</si>
  <si>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</si>
  <si>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</si>
  <si>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</si>
  <si>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</si>
  <si>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</si>
  <si>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</si>
  <si>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194</t>
  </si>
  <si>
    <t>ebből: önkormányzati vagyon üzemeltetéséből, koncesszióból származó bevétel (B404)</t>
  </si>
  <si>
    <t>199</t>
  </si>
  <si>
    <t>Ellátási díjak (B405)</t>
  </si>
  <si>
    <t>200</t>
  </si>
  <si>
    <t>Kiszámlázott általános forgalmi adó (B406)</t>
  </si>
  <si>
    <t>201</t>
  </si>
  <si>
    <t>Általános forgalmi adó visszatérítése (B407)</t>
  </si>
  <si>
    <t>202</t>
  </si>
  <si>
    <t>Befektetett pénzügyi eszközökből származó bevételek (&gt;=203+204) (B4081)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</si>
  <si>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</si>
  <si>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</si>
  <si>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</si>
  <si>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</si>
  <si>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</si>
  <si>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</si>
  <si>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</si>
  <si>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</si>
  <si>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</si>
  <si>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</si>
  <si>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</si>
  <si>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</si>
  <si>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</si>
  <si>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</si>
  <si>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</si>
  <si>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</si>
  <si>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</si>
  <si>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</si>
  <si>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244</t>
  </si>
  <si>
    <t>Egyéb működési célú átvett pénzeszközök (=244+…+255) (B65)</t>
  </si>
  <si>
    <t>247</t>
  </si>
  <si>
    <t>ebből: egyéb civil szervezetek (B65)</t>
  </si>
  <si>
    <t>248</t>
  </si>
  <si>
    <t>ebből: háztartások (B65)</t>
  </si>
  <si>
    <t>252</t>
  </si>
  <si>
    <t>ebből: egyéb vállalkozások (B65)</t>
  </si>
  <si>
    <t>256</t>
  </si>
  <si>
    <t>Működési célú átvett pénzeszközök (=231+...+234+244) (B6)</t>
  </si>
  <si>
    <t>270</t>
  </si>
  <si>
    <t>Egyéb felhalmozási célú átvett pénzeszközök (=271+…+281) (B75)</t>
  </si>
  <si>
    <t>278</t>
  </si>
  <si>
    <t>ebből: egyéb vállalkozások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</si>
  <si>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</si>
  <si>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</si>
  <si>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</si>
  <si>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</si>
  <si>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Ft-ban</t>
  </si>
  <si>
    <t>ebből: központi kezelésű előir. (B16)</t>
  </si>
  <si>
    <t>Eltérés</t>
  </si>
  <si>
    <t>B1. - B7. Költségvetési bevételek</t>
  </si>
  <si>
    <t>Hatályos: 2017. április 21. napjától.</t>
  </si>
  <si>
    <t>Hatályos: 2017. augusztus 18. napjától.</t>
  </si>
  <si>
    <t>Hatályos: 2017. december 01. napjától.</t>
  </si>
  <si>
    <t>Hatályos: 2018. május 30. napjától.</t>
  </si>
  <si>
    <r>
      <rPr>
        <vertAlign val="superscript"/>
        <sz val="10"/>
        <rFont val="Times New Roman"/>
        <family val="1"/>
        <charset val="238"/>
      </rPr>
      <t xml:space="preserve">11 </t>
    </r>
    <r>
      <rPr>
        <sz val="10"/>
        <rFont val="Times New Roman"/>
        <family val="1"/>
        <charset val="238"/>
      </rPr>
      <t>A 7/2017. (IV.20.) önkormányzati rendelet 4. §-ának megfeleően megállapított szöveg.</t>
    </r>
  </si>
  <si>
    <r>
      <rPr>
        <vertAlign val="superscript"/>
        <sz val="10"/>
        <rFont val="Times New Roman"/>
        <family val="1"/>
        <charset val="238"/>
      </rPr>
      <t>12</t>
    </r>
    <r>
      <rPr>
        <sz val="10"/>
        <rFont val="Times New Roman"/>
        <family val="1"/>
        <charset val="238"/>
      </rPr>
      <t xml:space="preserve"> A 14/2017. (VIII.17.)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</si>
  <si>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13</t>
    </r>
    <r>
      <rPr>
        <sz val="10"/>
        <rFont val="Times New Roman"/>
        <family val="1"/>
        <charset val="238"/>
      </rPr>
      <t xml:space="preserve"> A 18/2017. (XI.30.)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</si>
  <si>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>14</t>
    </r>
    <r>
      <rPr>
        <sz val="10"/>
        <rFont val="Times New Roman"/>
        <family val="1"/>
        <charset val="238"/>
      </rPr>
      <t xml:space="preserve"> A 3/2018. (V.29.)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</si>
</sst>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4898-5FA9-48A0-93BF-A1E95932D38B}">
  <dimension ref="B1:F70"/>
  <sheetViews>
    <sheetView tabSelected="1" topLeftCell="A58" zoomScaleNormal="100" workbookViewId="0">
      <selection activeCell="C66" sqref="C66"/>
    </sheetView>
  </sheetViews>
  <sheetFormatPr defaultRowHeight="15.6" x14ac:dyDescent="0.25"/>
  <cols>
    <col min="1" max="1" width="5" style="1" customWidth="1"/>
    <col min="2" max="2" width="4.5546875" style="1" customWidth="1"/>
    <col min="3" max="3" width="39.33203125" style="1" customWidth="1"/>
    <col min="4" max="4" width="13.33203125" style="2" customWidth="1"/>
    <col min="5" max="5" width="12.5546875" style="2" customWidth="1"/>
    <col min="6" max="6" width="13.88671875" style="2" customWidth="1"/>
    <col min="7" max="254" width="9.109375" style="1"/>
    <col min="255" max="255" width="8.109375" style="1" customWidth="1"/>
    <col min="256" max="256" width="41" style="1" customWidth="1"/>
    <col min="257" max="261" width="32.88671875" style="1" customWidth="1"/>
    <col min="262" max="510" width="9.109375" style="1"/>
    <col min="511" max="511" width="8.109375" style="1" customWidth="1"/>
    <col min="512" max="512" width="41" style="1" customWidth="1"/>
    <col min="513" max="517" width="32.88671875" style="1" customWidth="1"/>
    <col min="518" max="766" width="9.109375" style="1"/>
    <col min="767" max="767" width="8.109375" style="1" customWidth="1"/>
    <col min="768" max="768" width="41" style="1" customWidth="1"/>
    <col min="769" max="773" width="32.88671875" style="1" customWidth="1"/>
    <col min="774" max="1022" width="9.109375" style="1"/>
    <col min="1023" max="1023" width="8.109375" style="1" customWidth="1"/>
    <col min="1024" max="1024" width="41" style="1" customWidth="1"/>
    <col min="1025" max="1029" width="32.88671875" style="1" customWidth="1"/>
    <col min="1030" max="1278" width="9.109375" style="1"/>
    <col min="1279" max="1279" width="8.109375" style="1" customWidth="1"/>
    <col min="1280" max="1280" width="41" style="1" customWidth="1"/>
    <col min="1281" max="1285" width="32.88671875" style="1" customWidth="1"/>
    <col min="1286" max="1534" width="9.109375" style="1"/>
    <col min="1535" max="1535" width="8.109375" style="1" customWidth="1"/>
    <col min="1536" max="1536" width="41" style="1" customWidth="1"/>
    <col min="1537" max="1541" width="32.88671875" style="1" customWidth="1"/>
    <col min="1542" max="1790" width="9.109375" style="1"/>
    <col min="1791" max="1791" width="8.109375" style="1" customWidth="1"/>
    <col min="1792" max="1792" width="41" style="1" customWidth="1"/>
    <col min="1793" max="1797" width="32.88671875" style="1" customWidth="1"/>
    <col min="1798" max="2046" width="9.109375" style="1"/>
    <col min="2047" max="2047" width="8.109375" style="1" customWidth="1"/>
    <col min="2048" max="2048" width="41" style="1" customWidth="1"/>
    <col min="2049" max="2053" width="32.88671875" style="1" customWidth="1"/>
    <col min="2054" max="2302" width="9.109375" style="1"/>
    <col min="2303" max="2303" width="8.109375" style="1" customWidth="1"/>
    <col min="2304" max="2304" width="41" style="1" customWidth="1"/>
    <col min="2305" max="2309" width="32.88671875" style="1" customWidth="1"/>
    <col min="2310" max="2558" width="9.109375" style="1"/>
    <col min="2559" max="2559" width="8.109375" style="1" customWidth="1"/>
    <col min="2560" max="2560" width="41" style="1" customWidth="1"/>
    <col min="2561" max="2565" width="32.88671875" style="1" customWidth="1"/>
    <col min="2566" max="2814" width="9.109375" style="1"/>
    <col min="2815" max="2815" width="8.109375" style="1" customWidth="1"/>
    <col min="2816" max="2816" width="41" style="1" customWidth="1"/>
    <col min="2817" max="2821" width="32.88671875" style="1" customWidth="1"/>
    <col min="2822" max="3070" width="9.109375" style="1"/>
    <col min="3071" max="3071" width="8.109375" style="1" customWidth="1"/>
    <col min="3072" max="3072" width="41" style="1" customWidth="1"/>
    <col min="3073" max="3077" width="32.88671875" style="1" customWidth="1"/>
    <col min="3078" max="3326" width="9.109375" style="1"/>
    <col min="3327" max="3327" width="8.109375" style="1" customWidth="1"/>
    <col min="3328" max="3328" width="41" style="1" customWidth="1"/>
    <col min="3329" max="3333" width="32.88671875" style="1" customWidth="1"/>
    <col min="3334" max="3582" width="9.109375" style="1"/>
    <col min="3583" max="3583" width="8.109375" style="1" customWidth="1"/>
    <col min="3584" max="3584" width="41" style="1" customWidth="1"/>
    <col min="3585" max="3589" width="32.88671875" style="1" customWidth="1"/>
    <col min="3590" max="3838" width="9.109375" style="1"/>
    <col min="3839" max="3839" width="8.109375" style="1" customWidth="1"/>
    <col min="3840" max="3840" width="41" style="1" customWidth="1"/>
    <col min="3841" max="3845" width="32.88671875" style="1" customWidth="1"/>
    <col min="3846" max="4094" width="9.109375" style="1"/>
    <col min="4095" max="4095" width="8.109375" style="1" customWidth="1"/>
    <col min="4096" max="4096" width="41" style="1" customWidth="1"/>
    <col min="4097" max="4101" width="32.88671875" style="1" customWidth="1"/>
    <col min="4102" max="4350" width="9.109375" style="1"/>
    <col min="4351" max="4351" width="8.109375" style="1" customWidth="1"/>
    <col min="4352" max="4352" width="41" style="1" customWidth="1"/>
    <col min="4353" max="4357" width="32.88671875" style="1" customWidth="1"/>
    <col min="4358" max="4606" width="9.109375" style="1"/>
    <col min="4607" max="4607" width="8.109375" style="1" customWidth="1"/>
    <col min="4608" max="4608" width="41" style="1" customWidth="1"/>
    <col min="4609" max="4613" width="32.88671875" style="1" customWidth="1"/>
    <col min="4614" max="4862" width="9.109375" style="1"/>
    <col min="4863" max="4863" width="8.109375" style="1" customWidth="1"/>
    <col min="4864" max="4864" width="41" style="1" customWidth="1"/>
    <col min="4865" max="4869" width="32.88671875" style="1" customWidth="1"/>
    <col min="4870" max="5118" width="9.109375" style="1"/>
    <col min="5119" max="5119" width="8.109375" style="1" customWidth="1"/>
    <col min="5120" max="5120" width="41" style="1" customWidth="1"/>
    <col min="5121" max="5125" width="32.88671875" style="1" customWidth="1"/>
    <col min="5126" max="5374" width="9.109375" style="1"/>
    <col min="5375" max="5375" width="8.109375" style="1" customWidth="1"/>
    <col min="5376" max="5376" width="41" style="1" customWidth="1"/>
    <col min="5377" max="5381" width="32.88671875" style="1" customWidth="1"/>
    <col min="5382" max="5630" width="9.109375" style="1"/>
    <col min="5631" max="5631" width="8.109375" style="1" customWidth="1"/>
    <col min="5632" max="5632" width="41" style="1" customWidth="1"/>
    <col min="5633" max="5637" width="32.88671875" style="1" customWidth="1"/>
    <col min="5638" max="5886" width="9.109375" style="1"/>
    <col min="5887" max="5887" width="8.109375" style="1" customWidth="1"/>
    <col min="5888" max="5888" width="41" style="1" customWidth="1"/>
    <col min="5889" max="5893" width="32.88671875" style="1" customWidth="1"/>
    <col min="5894" max="6142" width="9.109375" style="1"/>
    <col min="6143" max="6143" width="8.109375" style="1" customWidth="1"/>
    <col min="6144" max="6144" width="41" style="1" customWidth="1"/>
    <col min="6145" max="6149" width="32.88671875" style="1" customWidth="1"/>
    <col min="6150" max="6398" width="9.109375" style="1"/>
    <col min="6399" max="6399" width="8.109375" style="1" customWidth="1"/>
    <col min="6400" max="6400" width="41" style="1" customWidth="1"/>
    <col min="6401" max="6405" width="32.88671875" style="1" customWidth="1"/>
    <col min="6406" max="6654" width="9.109375" style="1"/>
    <col min="6655" max="6655" width="8.109375" style="1" customWidth="1"/>
    <col min="6656" max="6656" width="41" style="1" customWidth="1"/>
    <col min="6657" max="6661" width="32.88671875" style="1" customWidth="1"/>
    <col min="6662" max="6910" width="9.109375" style="1"/>
    <col min="6911" max="6911" width="8.109375" style="1" customWidth="1"/>
    <col min="6912" max="6912" width="41" style="1" customWidth="1"/>
    <col min="6913" max="6917" width="32.88671875" style="1" customWidth="1"/>
    <col min="6918" max="7166" width="9.109375" style="1"/>
    <col min="7167" max="7167" width="8.109375" style="1" customWidth="1"/>
    <col min="7168" max="7168" width="41" style="1" customWidth="1"/>
    <col min="7169" max="7173" width="32.88671875" style="1" customWidth="1"/>
    <col min="7174" max="7422" width="9.109375" style="1"/>
    <col min="7423" max="7423" width="8.109375" style="1" customWidth="1"/>
    <col min="7424" max="7424" width="41" style="1" customWidth="1"/>
    <col min="7425" max="7429" width="32.88671875" style="1" customWidth="1"/>
    <col min="7430" max="7678" width="9.109375" style="1"/>
    <col min="7679" max="7679" width="8.109375" style="1" customWidth="1"/>
    <col min="7680" max="7680" width="41" style="1" customWidth="1"/>
    <col min="7681" max="7685" width="32.88671875" style="1" customWidth="1"/>
    <col min="7686" max="7934" width="9.109375" style="1"/>
    <col min="7935" max="7935" width="8.109375" style="1" customWidth="1"/>
    <col min="7936" max="7936" width="41" style="1" customWidth="1"/>
    <col min="7937" max="7941" width="32.88671875" style="1" customWidth="1"/>
    <col min="7942" max="8190" width="9.109375" style="1"/>
    <col min="8191" max="8191" width="8.109375" style="1" customWidth="1"/>
    <col min="8192" max="8192" width="41" style="1" customWidth="1"/>
    <col min="8193" max="8197" width="32.88671875" style="1" customWidth="1"/>
    <col min="8198" max="8446" width="9.109375" style="1"/>
    <col min="8447" max="8447" width="8.109375" style="1" customWidth="1"/>
    <col min="8448" max="8448" width="41" style="1" customWidth="1"/>
    <col min="8449" max="8453" width="32.88671875" style="1" customWidth="1"/>
    <col min="8454" max="8702" width="9.109375" style="1"/>
    <col min="8703" max="8703" width="8.109375" style="1" customWidth="1"/>
    <col min="8704" max="8704" width="41" style="1" customWidth="1"/>
    <col min="8705" max="8709" width="32.88671875" style="1" customWidth="1"/>
    <col min="8710" max="8958" width="9.109375" style="1"/>
    <col min="8959" max="8959" width="8.109375" style="1" customWidth="1"/>
    <col min="8960" max="8960" width="41" style="1" customWidth="1"/>
    <col min="8961" max="8965" width="32.88671875" style="1" customWidth="1"/>
    <col min="8966" max="9214" width="9.109375" style="1"/>
    <col min="9215" max="9215" width="8.109375" style="1" customWidth="1"/>
    <col min="9216" max="9216" width="41" style="1" customWidth="1"/>
    <col min="9217" max="9221" width="32.88671875" style="1" customWidth="1"/>
    <col min="9222" max="9470" width="9.109375" style="1"/>
    <col min="9471" max="9471" width="8.109375" style="1" customWidth="1"/>
    <col min="9472" max="9472" width="41" style="1" customWidth="1"/>
    <col min="9473" max="9477" width="32.88671875" style="1" customWidth="1"/>
    <col min="9478" max="9726" width="9.109375" style="1"/>
    <col min="9727" max="9727" width="8.109375" style="1" customWidth="1"/>
    <col min="9728" max="9728" width="41" style="1" customWidth="1"/>
    <col min="9729" max="9733" width="32.88671875" style="1" customWidth="1"/>
    <col min="9734" max="9982" width="9.109375" style="1"/>
    <col min="9983" max="9983" width="8.109375" style="1" customWidth="1"/>
    <col min="9984" max="9984" width="41" style="1" customWidth="1"/>
    <col min="9985" max="9989" width="32.88671875" style="1" customWidth="1"/>
    <col min="9990" max="10238" width="9.109375" style="1"/>
    <col min="10239" max="10239" width="8.109375" style="1" customWidth="1"/>
    <col min="10240" max="10240" width="41" style="1" customWidth="1"/>
    <col min="10241" max="10245" width="32.88671875" style="1" customWidth="1"/>
    <col min="10246" max="10494" width="9.109375" style="1"/>
    <col min="10495" max="10495" width="8.109375" style="1" customWidth="1"/>
    <col min="10496" max="10496" width="41" style="1" customWidth="1"/>
    <col min="10497" max="10501" width="32.88671875" style="1" customWidth="1"/>
    <col min="10502" max="10750" width="9.109375" style="1"/>
    <col min="10751" max="10751" width="8.109375" style="1" customWidth="1"/>
    <col min="10752" max="10752" width="41" style="1" customWidth="1"/>
    <col min="10753" max="10757" width="32.88671875" style="1" customWidth="1"/>
    <col min="10758" max="11006" width="9.109375" style="1"/>
    <col min="11007" max="11007" width="8.109375" style="1" customWidth="1"/>
    <col min="11008" max="11008" width="41" style="1" customWidth="1"/>
    <col min="11009" max="11013" width="32.88671875" style="1" customWidth="1"/>
    <col min="11014" max="11262" width="9.109375" style="1"/>
    <col min="11263" max="11263" width="8.109375" style="1" customWidth="1"/>
    <col min="11264" max="11264" width="41" style="1" customWidth="1"/>
    <col min="11265" max="11269" width="32.88671875" style="1" customWidth="1"/>
    <col min="11270" max="11518" width="9.109375" style="1"/>
    <col min="11519" max="11519" width="8.109375" style="1" customWidth="1"/>
    <col min="11520" max="11520" width="41" style="1" customWidth="1"/>
    <col min="11521" max="11525" width="32.88671875" style="1" customWidth="1"/>
    <col min="11526" max="11774" width="9.109375" style="1"/>
    <col min="11775" max="11775" width="8.109375" style="1" customWidth="1"/>
    <col min="11776" max="11776" width="41" style="1" customWidth="1"/>
    <col min="11777" max="11781" width="32.88671875" style="1" customWidth="1"/>
    <col min="11782" max="12030" width="9.109375" style="1"/>
    <col min="12031" max="12031" width="8.109375" style="1" customWidth="1"/>
    <col min="12032" max="12032" width="41" style="1" customWidth="1"/>
    <col min="12033" max="12037" width="32.88671875" style="1" customWidth="1"/>
    <col min="12038" max="12286" width="9.109375" style="1"/>
    <col min="12287" max="12287" width="8.109375" style="1" customWidth="1"/>
    <col min="12288" max="12288" width="41" style="1" customWidth="1"/>
    <col min="12289" max="12293" width="32.88671875" style="1" customWidth="1"/>
    <col min="12294" max="12542" width="9.109375" style="1"/>
    <col min="12543" max="12543" width="8.109375" style="1" customWidth="1"/>
    <col min="12544" max="12544" width="41" style="1" customWidth="1"/>
    <col min="12545" max="12549" width="32.88671875" style="1" customWidth="1"/>
    <col min="12550" max="12798" width="9.109375" style="1"/>
    <col min="12799" max="12799" width="8.109375" style="1" customWidth="1"/>
    <col min="12800" max="12800" width="41" style="1" customWidth="1"/>
    <col min="12801" max="12805" width="32.88671875" style="1" customWidth="1"/>
    <col min="12806" max="13054" width="9.109375" style="1"/>
    <col min="13055" max="13055" width="8.109375" style="1" customWidth="1"/>
    <col min="13056" max="13056" width="41" style="1" customWidth="1"/>
    <col min="13057" max="13061" width="32.88671875" style="1" customWidth="1"/>
    <col min="13062" max="13310" width="9.109375" style="1"/>
    <col min="13311" max="13311" width="8.109375" style="1" customWidth="1"/>
    <col min="13312" max="13312" width="41" style="1" customWidth="1"/>
    <col min="13313" max="13317" width="32.88671875" style="1" customWidth="1"/>
    <col min="13318" max="13566" width="9.109375" style="1"/>
    <col min="13567" max="13567" width="8.109375" style="1" customWidth="1"/>
    <col min="13568" max="13568" width="41" style="1" customWidth="1"/>
    <col min="13569" max="13573" width="32.88671875" style="1" customWidth="1"/>
    <col min="13574" max="13822" width="9.109375" style="1"/>
    <col min="13823" max="13823" width="8.109375" style="1" customWidth="1"/>
    <col min="13824" max="13824" width="41" style="1" customWidth="1"/>
    <col min="13825" max="13829" width="32.88671875" style="1" customWidth="1"/>
    <col min="13830" max="14078" width="9.109375" style="1"/>
    <col min="14079" max="14079" width="8.109375" style="1" customWidth="1"/>
    <col min="14080" max="14080" width="41" style="1" customWidth="1"/>
    <col min="14081" max="14085" width="32.88671875" style="1" customWidth="1"/>
    <col min="14086" max="14334" width="9.109375" style="1"/>
    <col min="14335" max="14335" width="8.109375" style="1" customWidth="1"/>
    <col min="14336" max="14336" width="41" style="1" customWidth="1"/>
    <col min="14337" max="14341" width="32.88671875" style="1" customWidth="1"/>
    <col min="14342" max="14590" width="9.109375" style="1"/>
    <col min="14591" max="14591" width="8.109375" style="1" customWidth="1"/>
    <col min="14592" max="14592" width="41" style="1" customWidth="1"/>
    <col min="14593" max="14597" width="32.88671875" style="1" customWidth="1"/>
    <col min="14598" max="14846" width="9.109375" style="1"/>
    <col min="14847" max="14847" width="8.109375" style="1" customWidth="1"/>
    <col min="14848" max="14848" width="41" style="1" customWidth="1"/>
    <col min="14849" max="14853" width="32.88671875" style="1" customWidth="1"/>
    <col min="14854" max="15102" width="9.109375" style="1"/>
    <col min="15103" max="15103" width="8.109375" style="1" customWidth="1"/>
    <col min="15104" max="15104" width="41" style="1" customWidth="1"/>
    <col min="15105" max="15109" width="32.88671875" style="1" customWidth="1"/>
    <col min="15110" max="15358" width="9.109375" style="1"/>
    <col min="15359" max="15359" width="8.109375" style="1" customWidth="1"/>
    <col min="15360" max="15360" width="41" style="1" customWidth="1"/>
    <col min="15361" max="15365" width="32.88671875" style="1" customWidth="1"/>
    <col min="15366" max="15614" width="9.109375" style="1"/>
    <col min="15615" max="15615" width="8.109375" style="1" customWidth="1"/>
    <col min="15616" max="15616" width="41" style="1" customWidth="1"/>
    <col min="15617" max="15621" width="32.88671875" style="1" customWidth="1"/>
    <col min="15622" max="15870" width="9.109375" style="1"/>
    <col min="15871" max="15871" width="8.109375" style="1" customWidth="1"/>
    <col min="15872" max="15872" width="41" style="1" customWidth="1"/>
    <col min="15873" max="15877" width="32.88671875" style="1" customWidth="1"/>
    <col min="15878" max="16126" width="9.109375" style="1"/>
    <col min="16127" max="16127" width="8.109375" style="1" customWidth="1"/>
    <col min="16128" max="16128" width="41" style="1" customWidth="1"/>
    <col min="16129" max="16133" width="32.88671875" style="1" customWidth="1"/>
    <col min="16134" max="16384" width="9.109375" style="1"/>
  </cols>
  <sheetData>
    <row r="1" spans="2:6" x14ac:dyDescent="0.25">
      <c r="F1" s="12" t="s">
        <v>121</v>
      </c>
    </row>
    <row r="2" spans="2:6" ht="15.75" customHeight="1" x14ac:dyDescent="0.25">
      <c r="B2" s="16" t="s">
        <v>124</v>
      </c>
      <c r="C2" s="17"/>
      <c r="D2" s="17"/>
      <c r="E2" s="17"/>
      <c r="F2" s="18"/>
    </row>
    <row r="3" spans="2:6" ht="35.25" customHeight="1" x14ac:dyDescent="0.25">
      <c r="B3" s="6" t="s">
        <v>0</v>
      </c>
      <c r="C3" s="6" t="s">
        <v>1</v>
      </c>
      <c r="D3" s="6" t="s">
        <v>2</v>
      </c>
      <c r="E3" s="6" t="s">
        <v>3</v>
      </c>
      <c r="F3" s="6" t="s">
        <v>123</v>
      </c>
    </row>
    <row r="4" spans="2:6" ht="31.2" x14ac:dyDescent="0.25">
      <c r="B4" s="3" t="s">
        <v>4</v>
      </c>
      <c r="C4" s="4" t="s">
        <v>5</v>
      </c>
      <c r="D4" s="5">
        <v>96396484</v>
      </c>
      <c r="E4" s="5">
        <v>96396484</v>
      </c>
      <c r="F4" s="5">
        <f>E4-D4</f>
        <v>0</v>
      </c>
    </row>
    <row r="5" spans="2:6" ht="46.8" x14ac:dyDescent="0.25">
      <c r="B5" s="3" t="s">
        <v>6</v>
      </c>
      <c r="C5" s="4" t="s">
        <v>7</v>
      </c>
      <c r="D5" s="5">
        <v>44006168</v>
      </c>
      <c r="E5" s="5">
        <v>44986933</v>
      </c>
      <c r="F5" s="5">
        <f t="shared" ref="F5:F70" si="0">E5-D5</f>
        <v>980765</v>
      </c>
    </row>
    <row r="6" spans="2:6" ht="46.8" x14ac:dyDescent="0.25">
      <c r="B6" s="3" t="s">
        <v>8</v>
      </c>
      <c r="C6" s="4" t="s">
        <v>9</v>
      </c>
      <c r="D6" s="5">
        <v>48206634</v>
      </c>
      <c r="E6" s="5">
        <v>47959202</v>
      </c>
      <c r="F6" s="5">
        <f t="shared" si="0"/>
        <v>-247432</v>
      </c>
    </row>
    <row r="7" spans="2:6" ht="31.2" x14ac:dyDescent="0.25">
      <c r="B7" s="3" t="s">
        <v>10</v>
      </c>
      <c r="C7" s="4" t="s">
        <v>11</v>
      </c>
      <c r="D7" s="5">
        <v>1889205</v>
      </c>
      <c r="E7" s="5">
        <v>1889205</v>
      </c>
      <c r="F7" s="5">
        <f t="shared" si="0"/>
        <v>0</v>
      </c>
    </row>
    <row r="8" spans="2:6" ht="31.2" x14ac:dyDescent="0.25">
      <c r="B8" s="3" t="s">
        <v>12</v>
      </c>
      <c r="C8" s="4" t="s">
        <v>13</v>
      </c>
      <c r="D8" s="5">
        <v>5975433</v>
      </c>
      <c r="E8" s="5">
        <v>8371529</v>
      </c>
      <c r="F8" s="5">
        <f t="shared" si="0"/>
        <v>2396096</v>
      </c>
    </row>
    <row r="9" spans="2:6" x14ac:dyDescent="0.25">
      <c r="B9" s="3" t="s">
        <v>14</v>
      </c>
      <c r="C9" s="4" t="s">
        <v>15</v>
      </c>
      <c r="D9" s="5">
        <v>160459</v>
      </c>
      <c r="E9" s="5">
        <v>160459</v>
      </c>
      <c r="F9" s="5">
        <f t="shared" si="0"/>
        <v>0</v>
      </c>
    </row>
    <row r="10" spans="2:6" ht="32.4" x14ac:dyDescent="0.25">
      <c r="B10" s="9" t="s">
        <v>16</v>
      </c>
      <c r="C10" s="10" t="s">
        <v>17</v>
      </c>
      <c r="D10" s="11">
        <f>SUM(D4:D9)</f>
        <v>196634383</v>
      </c>
      <c r="E10" s="11">
        <v>199763812</v>
      </c>
      <c r="F10" s="15">
        <f t="shared" si="0"/>
        <v>3129429</v>
      </c>
    </row>
    <row r="11" spans="2:6" ht="64.8" x14ac:dyDescent="0.25">
      <c r="B11" s="9" t="s">
        <v>18</v>
      </c>
      <c r="C11" s="10" t="s">
        <v>19</v>
      </c>
      <c r="D11" s="11">
        <v>80000</v>
      </c>
      <c r="E11" s="11">
        <v>80000</v>
      </c>
      <c r="F11" s="15">
        <f t="shared" si="0"/>
        <v>0</v>
      </c>
    </row>
    <row r="12" spans="2:6" ht="31.2" x14ac:dyDescent="0.25">
      <c r="B12" s="3" t="s">
        <v>20</v>
      </c>
      <c r="C12" s="4" t="s">
        <v>21</v>
      </c>
      <c r="D12" s="5">
        <v>80000</v>
      </c>
      <c r="E12" s="5">
        <v>80000</v>
      </c>
      <c r="F12" s="5">
        <f t="shared" si="0"/>
        <v>0</v>
      </c>
    </row>
    <row r="13" spans="2:6" ht="48.6" x14ac:dyDescent="0.25">
      <c r="B13" s="9" t="s">
        <v>22</v>
      </c>
      <c r="C13" s="10" t="s">
        <v>23</v>
      </c>
      <c r="D13" s="11">
        <f>SUM(D14:D27)</f>
        <v>30984300</v>
      </c>
      <c r="E13" s="11">
        <v>40630071</v>
      </c>
      <c r="F13" s="15">
        <f t="shared" si="0"/>
        <v>9645771</v>
      </c>
    </row>
    <row r="14" spans="2:6" ht="23.25" customHeight="1" x14ac:dyDescent="0.25">
      <c r="B14" s="3" t="s">
        <v>24</v>
      </c>
      <c r="C14" s="4" t="s">
        <v>122</v>
      </c>
      <c r="D14" s="5">
        <v>0</v>
      </c>
      <c r="E14" s="5">
        <v>1259000</v>
      </c>
      <c r="F14" s="5">
        <f t="shared" si="0"/>
        <v>1259000</v>
      </c>
    </row>
    <row r="15" spans="2:6" ht="46.8" x14ac:dyDescent="0.25">
      <c r="B15" s="3" t="s">
        <v>25</v>
      </c>
      <c r="C15" s="4" t="s">
        <v>26</v>
      </c>
      <c r="D15" s="5">
        <v>0</v>
      </c>
      <c r="E15" s="5">
        <v>7826455</v>
      </c>
      <c r="F15" s="5">
        <f t="shared" si="0"/>
        <v>7826455</v>
      </c>
    </row>
    <row r="16" spans="2:6" ht="31.2" x14ac:dyDescent="0.25">
      <c r="B16" s="3" t="s">
        <v>27</v>
      </c>
      <c r="C16" s="4" t="s">
        <v>28</v>
      </c>
      <c r="D16" s="5">
        <v>0</v>
      </c>
      <c r="E16" s="5">
        <v>89000</v>
      </c>
      <c r="F16" s="5">
        <f t="shared" si="0"/>
        <v>89000</v>
      </c>
    </row>
    <row r="17" spans="2:6" x14ac:dyDescent="0.25">
      <c r="B17" s="19" t="s">
        <v>129</v>
      </c>
      <c r="C17" s="19"/>
      <c r="D17" s="19"/>
      <c r="E17" s="19"/>
      <c r="F17" s="19"/>
    </row>
    <row r="18" spans="2:6" x14ac:dyDescent="0.25">
      <c r="B18" s="20" t="s">
        <v>125</v>
      </c>
      <c r="C18" s="20"/>
      <c r="D18" s="20"/>
      <c r="E18" s="20"/>
      <c r="F18" s="20"/>
    </row>
    <row r="19" spans="2:6" x14ac:dyDescent="0.25">
      <c r="B19" s="20" t="s">
        <v>130</v>
      </c>
      <c r="C19" s="20"/>
      <c r="D19" s="20"/>
      <c r="E19" s="20"/>
      <c r="F19" s="20"/>
    </row>
    <row r="20" spans="2:6" x14ac:dyDescent="0.25">
      <c r="B20" s="20" t="s">
        <v>126</v>
      </c>
      <c r="C20" s="20"/>
      <c r="D20" s="20"/>
      <c r="E20" s="20"/>
      <c r="F20" s="20"/>
    </row>
    <row r="21" spans="2:6" x14ac:dyDescent="0.25">
      <c r="B21" s="20" t="s">
        <v>131</v>
      </c>
      <c r="C21" s="20"/>
      <c r="D21" s="20"/>
      <c r="E21" s="20"/>
      <c r="F21" s="20"/>
    </row>
    <row r="22" spans="2:6" x14ac:dyDescent="0.25">
      <c r="B22" s="21" t="s">
        <v>127</v>
      </c>
      <c r="C22" s="21"/>
      <c r="D22" s="21"/>
      <c r="E22" s="21"/>
      <c r="F22" s="21"/>
    </row>
    <row r="23" spans="2:6" x14ac:dyDescent="0.25">
      <c r="B23" s="20" t="s">
        <v>132</v>
      </c>
      <c r="C23" s="20"/>
      <c r="D23" s="20"/>
      <c r="E23" s="20"/>
      <c r="F23" s="20"/>
    </row>
    <row r="24" spans="2:6" x14ac:dyDescent="0.25">
      <c r="B24" s="20" t="s">
        <v>128</v>
      </c>
      <c r="C24" s="20"/>
      <c r="D24" s="20"/>
      <c r="E24" s="20"/>
      <c r="F24" s="20"/>
    </row>
    <row r="25" spans="2:6" ht="31.2" x14ac:dyDescent="0.25">
      <c r="B25" s="3" t="s">
        <v>29</v>
      </c>
      <c r="C25" s="4" t="s">
        <v>30</v>
      </c>
      <c r="D25" s="5">
        <v>0</v>
      </c>
      <c r="E25" s="5">
        <v>48900</v>
      </c>
      <c r="F25" s="5">
        <f t="shared" si="0"/>
        <v>48900</v>
      </c>
    </row>
    <row r="26" spans="2:6" ht="31.2" x14ac:dyDescent="0.25">
      <c r="B26" s="3" t="s">
        <v>31</v>
      </c>
      <c r="C26" s="4" t="s">
        <v>32</v>
      </c>
      <c r="D26" s="5">
        <v>19878300</v>
      </c>
      <c r="E26" s="5">
        <v>23952698</v>
      </c>
      <c r="F26" s="5">
        <f t="shared" si="0"/>
        <v>4074398</v>
      </c>
    </row>
    <row r="27" spans="2:6" ht="31.2" x14ac:dyDescent="0.25">
      <c r="B27" s="3" t="s">
        <v>33</v>
      </c>
      <c r="C27" s="4" t="s">
        <v>34</v>
      </c>
      <c r="D27" s="5">
        <v>11106000</v>
      </c>
      <c r="E27" s="5">
        <v>7454018</v>
      </c>
      <c r="F27" s="5">
        <f t="shared" si="0"/>
        <v>-3651982</v>
      </c>
    </row>
    <row r="28" spans="2:6" ht="46.8" x14ac:dyDescent="0.25">
      <c r="B28" s="6" t="s">
        <v>35</v>
      </c>
      <c r="C28" s="7" t="s">
        <v>36</v>
      </c>
      <c r="D28" s="8">
        <f>D10+D11+D13</f>
        <v>227698683</v>
      </c>
      <c r="E28" s="8">
        <v>240473883</v>
      </c>
      <c r="F28" s="8">
        <f t="shared" si="0"/>
        <v>12775200</v>
      </c>
    </row>
    <row r="29" spans="2:6" ht="31.2" x14ac:dyDescent="0.25">
      <c r="B29" s="3" t="s">
        <v>37</v>
      </c>
      <c r="C29" s="4" t="s">
        <v>38</v>
      </c>
      <c r="D29" s="5">
        <v>0</v>
      </c>
      <c r="E29" s="5">
        <v>1600000</v>
      </c>
      <c r="F29" s="5">
        <f t="shared" si="0"/>
        <v>1600000</v>
      </c>
    </row>
    <row r="30" spans="2:6" ht="48.6" x14ac:dyDescent="0.25">
      <c r="B30" s="9" t="s">
        <v>39</v>
      </c>
      <c r="C30" s="10" t="s">
        <v>40</v>
      </c>
      <c r="D30" s="11">
        <f>D31</f>
        <v>213488742</v>
      </c>
      <c r="E30" s="11">
        <v>213530825</v>
      </c>
      <c r="F30" s="5">
        <f t="shared" si="0"/>
        <v>42083</v>
      </c>
    </row>
    <row r="31" spans="2:6" ht="31.2" x14ac:dyDescent="0.25">
      <c r="B31" s="3" t="s">
        <v>41</v>
      </c>
      <c r="C31" s="4" t="s">
        <v>42</v>
      </c>
      <c r="D31" s="5">
        <v>213488742</v>
      </c>
      <c r="E31" s="5">
        <v>213488742</v>
      </c>
      <c r="F31" s="5">
        <f t="shared" si="0"/>
        <v>0</v>
      </c>
    </row>
    <row r="32" spans="2:6" ht="46.8" x14ac:dyDescent="0.25">
      <c r="B32" s="6" t="s">
        <v>43</v>
      </c>
      <c r="C32" s="7" t="s">
        <v>44</v>
      </c>
      <c r="D32" s="8">
        <f>D30</f>
        <v>213488742</v>
      </c>
      <c r="E32" s="8">
        <v>215130825</v>
      </c>
      <c r="F32" s="8">
        <f t="shared" si="0"/>
        <v>1642083</v>
      </c>
    </row>
    <row r="33" spans="2:6" ht="32.4" x14ac:dyDescent="0.25">
      <c r="B33" s="9" t="s">
        <v>45</v>
      </c>
      <c r="C33" s="10" t="s">
        <v>46</v>
      </c>
      <c r="D33" s="11">
        <v>4350000</v>
      </c>
      <c r="E33" s="11">
        <v>5790000</v>
      </c>
      <c r="F33" s="15">
        <f t="shared" si="0"/>
        <v>1440000</v>
      </c>
    </row>
    <row r="34" spans="2:6" x14ac:dyDescent="0.25">
      <c r="B34" s="3" t="s">
        <v>47</v>
      </c>
      <c r="C34" s="4" t="s">
        <v>48</v>
      </c>
      <c r="D34" s="5">
        <v>750000</v>
      </c>
      <c r="E34" s="5">
        <v>1211758</v>
      </c>
      <c r="F34" s="5">
        <f t="shared" si="0"/>
        <v>461758</v>
      </c>
    </row>
    <row r="35" spans="2:6" ht="31.2" x14ac:dyDescent="0.25">
      <c r="B35" s="3" t="s">
        <v>49</v>
      </c>
      <c r="C35" s="4" t="s">
        <v>50</v>
      </c>
      <c r="D35" s="5">
        <v>3600000</v>
      </c>
      <c r="E35" s="5">
        <v>4578242</v>
      </c>
      <c r="F35" s="5">
        <f t="shared" si="0"/>
        <v>978242</v>
      </c>
    </row>
    <row r="36" spans="2:6" ht="32.4" x14ac:dyDescent="0.25">
      <c r="B36" s="9" t="s">
        <v>51</v>
      </c>
      <c r="C36" s="10" t="s">
        <v>52</v>
      </c>
      <c r="D36" s="11">
        <v>11000000</v>
      </c>
      <c r="E36" s="11">
        <v>17366000</v>
      </c>
      <c r="F36" s="15">
        <f t="shared" si="0"/>
        <v>6366000</v>
      </c>
    </row>
    <row r="37" spans="2:6" ht="46.8" x14ac:dyDescent="0.25">
      <c r="B37" s="3" t="s">
        <v>53</v>
      </c>
      <c r="C37" s="4" t="s">
        <v>54</v>
      </c>
      <c r="D37" s="5">
        <v>11000000</v>
      </c>
      <c r="E37" s="5">
        <v>17366000</v>
      </c>
      <c r="F37" s="5">
        <f t="shared" si="0"/>
        <v>6366000</v>
      </c>
    </row>
    <row r="38" spans="2:6" ht="32.4" x14ac:dyDescent="0.25">
      <c r="B38" s="9" t="s">
        <v>55</v>
      </c>
      <c r="C38" s="10" t="s">
        <v>56</v>
      </c>
      <c r="D38" s="11">
        <v>2400000</v>
      </c>
      <c r="E38" s="11">
        <v>3000919</v>
      </c>
      <c r="F38" s="15">
        <f t="shared" si="0"/>
        <v>600919</v>
      </c>
    </row>
    <row r="39" spans="2:6" ht="26.4" x14ac:dyDescent="0.25">
      <c r="B39" s="3" t="s">
        <v>57</v>
      </c>
      <c r="C39" s="13" t="s">
        <v>58</v>
      </c>
      <c r="D39" s="5">
        <v>2400000</v>
      </c>
      <c r="E39" s="5">
        <v>3000919</v>
      </c>
      <c r="F39" s="5">
        <f t="shared" si="0"/>
        <v>600919</v>
      </c>
    </row>
    <row r="40" spans="2:6" ht="32.4" x14ac:dyDescent="0.25">
      <c r="B40" s="9" t="s">
        <v>59</v>
      </c>
      <c r="C40" s="10" t="s">
        <v>60</v>
      </c>
      <c r="D40" s="11">
        <v>20000</v>
      </c>
      <c r="E40" s="11">
        <v>20000</v>
      </c>
      <c r="F40" s="15">
        <f t="shared" si="0"/>
        <v>0</v>
      </c>
    </row>
    <row r="41" spans="2:6" ht="32.4" x14ac:dyDescent="0.25">
      <c r="B41" s="9" t="s">
        <v>61</v>
      </c>
      <c r="C41" s="10" t="s">
        <v>62</v>
      </c>
      <c r="D41" s="11">
        <v>13420000</v>
      </c>
      <c r="E41" s="11">
        <v>20386919</v>
      </c>
      <c r="F41" s="15">
        <f t="shared" si="0"/>
        <v>6966919</v>
      </c>
    </row>
    <row r="42" spans="2:6" ht="32.4" x14ac:dyDescent="0.25">
      <c r="B42" s="9" t="s">
        <v>63</v>
      </c>
      <c r="C42" s="10" t="s">
        <v>64</v>
      </c>
      <c r="D42" s="11">
        <v>300000</v>
      </c>
      <c r="E42" s="11">
        <v>838934</v>
      </c>
      <c r="F42" s="15">
        <f t="shared" si="0"/>
        <v>538934</v>
      </c>
    </row>
    <row r="43" spans="2:6" x14ac:dyDescent="0.25">
      <c r="B43" s="3" t="s">
        <v>65</v>
      </c>
      <c r="C43" s="4" t="s">
        <v>66</v>
      </c>
      <c r="D43" s="5">
        <v>0</v>
      </c>
      <c r="E43" s="5">
        <v>68398</v>
      </c>
      <c r="F43" s="5">
        <f t="shared" si="0"/>
        <v>68398</v>
      </c>
    </row>
    <row r="44" spans="2:6" ht="31.2" x14ac:dyDescent="0.25">
      <c r="B44" s="6" t="s">
        <v>67</v>
      </c>
      <c r="C44" s="7" t="s">
        <v>68</v>
      </c>
      <c r="D44" s="8">
        <v>18070000</v>
      </c>
      <c r="E44" s="8">
        <v>27015853</v>
      </c>
      <c r="F44" s="14">
        <f t="shared" si="0"/>
        <v>8945853</v>
      </c>
    </row>
    <row r="45" spans="2:6" x14ac:dyDescent="0.25">
      <c r="B45" s="3" t="s">
        <v>69</v>
      </c>
      <c r="C45" s="4" t="s">
        <v>70</v>
      </c>
      <c r="D45" s="5">
        <v>1500000</v>
      </c>
      <c r="E45" s="5">
        <v>1500000</v>
      </c>
      <c r="F45" s="5">
        <f t="shared" si="0"/>
        <v>0</v>
      </c>
    </row>
    <row r="46" spans="2:6" ht="30.6" customHeight="1" x14ac:dyDescent="0.25">
      <c r="B46" s="3" t="s">
        <v>71</v>
      </c>
      <c r="C46" s="4" t="s">
        <v>72</v>
      </c>
      <c r="D46" s="5">
        <v>6250000</v>
      </c>
      <c r="E46" s="5">
        <v>7794059</v>
      </c>
      <c r="F46" s="5">
        <f t="shared" si="0"/>
        <v>1544059</v>
      </c>
    </row>
    <row r="47" spans="2:6" ht="28.8" customHeight="1" x14ac:dyDescent="0.25">
      <c r="B47" s="3" t="s">
        <v>73</v>
      </c>
      <c r="C47" s="4" t="s">
        <v>74</v>
      </c>
      <c r="D47" s="5">
        <v>4603711</v>
      </c>
      <c r="E47" s="5">
        <v>8794681</v>
      </c>
      <c r="F47" s="5">
        <f t="shared" si="0"/>
        <v>4190970</v>
      </c>
    </row>
    <row r="48" spans="2:6" ht="44.4" customHeight="1" x14ac:dyDescent="0.25">
      <c r="B48" s="3" t="s">
        <v>75</v>
      </c>
      <c r="C48" s="4" t="s">
        <v>76</v>
      </c>
      <c r="D48" s="5">
        <v>4603711</v>
      </c>
      <c r="E48" s="5">
        <v>8794681</v>
      </c>
      <c r="F48" s="5">
        <f t="shared" si="0"/>
        <v>4190970</v>
      </c>
    </row>
    <row r="49" spans="2:6" ht="12.6" customHeight="1" x14ac:dyDescent="0.25">
      <c r="B49" s="3" t="s">
        <v>77</v>
      </c>
      <c r="C49" s="4" t="s">
        <v>78</v>
      </c>
      <c r="D49" s="5">
        <v>2109000</v>
      </c>
      <c r="E49" s="5">
        <v>3329270</v>
      </c>
      <c r="F49" s="5">
        <f t="shared" si="0"/>
        <v>1220270</v>
      </c>
    </row>
    <row r="50" spans="2:6" ht="16.8" customHeight="1" x14ac:dyDescent="0.25">
      <c r="B50" s="3" t="s">
        <v>79</v>
      </c>
      <c r="C50" s="4" t="s">
        <v>80</v>
      </c>
      <c r="D50" s="5">
        <v>1379000</v>
      </c>
      <c r="E50" s="5">
        <v>4505909</v>
      </c>
      <c r="F50" s="5">
        <f t="shared" si="0"/>
        <v>3126909</v>
      </c>
    </row>
    <row r="51" spans="2:6" x14ac:dyDescent="0.25">
      <c r="B51" s="3" t="s">
        <v>81</v>
      </c>
      <c r="C51" s="13" t="s">
        <v>82</v>
      </c>
      <c r="D51" s="5">
        <v>0</v>
      </c>
      <c r="E51" s="5">
        <v>695172</v>
      </c>
      <c r="F51" s="5">
        <f t="shared" si="0"/>
        <v>695172</v>
      </c>
    </row>
    <row r="52" spans="2:6" ht="28.8" customHeight="1" x14ac:dyDescent="0.25">
      <c r="B52" s="3" t="s">
        <v>83</v>
      </c>
      <c r="C52" s="4" t="s">
        <v>84</v>
      </c>
      <c r="D52" s="5">
        <v>0</v>
      </c>
      <c r="E52" s="5">
        <v>100000</v>
      </c>
      <c r="F52" s="5">
        <f t="shared" si="0"/>
        <v>100000</v>
      </c>
    </row>
    <row r="53" spans="2:6" ht="26.4" x14ac:dyDescent="0.25">
      <c r="B53" s="3" t="s">
        <v>85</v>
      </c>
      <c r="C53" s="13" t="s">
        <v>86</v>
      </c>
      <c r="D53" s="5">
        <v>0</v>
      </c>
      <c r="E53" s="5">
        <v>259969</v>
      </c>
      <c r="F53" s="5">
        <f t="shared" si="0"/>
        <v>259969</v>
      </c>
    </row>
    <row r="54" spans="2:6" ht="28.2" customHeight="1" x14ac:dyDescent="0.25">
      <c r="B54" s="3" t="s">
        <v>87</v>
      </c>
      <c r="C54" s="4" t="s">
        <v>88</v>
      </c>
      <c r="D54" s="5">
        <v>300000</v>
      </c>
      <c r="E54" s="5">
        <v>359969</v>
      </c>
      <c r="F54" s="5">
        <f t="shared" si="0"/>
        <v>59969</v>
      </c>
    </row>
    <row r="55" spans="2:6" ht="28.2" customHeight="1" x14ac:dyDescent="0.25">
      <c r="B55" s="3" t="s">
        <v>89</v>
      </c>
      <c r="C55" s="4" t="s">
        <v>90</v>
      </c>
      <c r="D55" s="5">
        <v>0</v>
      </c>
      <c r="E55" s="5">
        <v>3012170</v>
      </c>
      <c r="F55" s="5">
        <f t="shared" si="0"/>
        <v>3012170</v>
      </c>
    </row>
    <row r="56" spans="2:6" ht="13.8" customHeight="1" x14ac:dyDescent="0.25">
      <c r="B56" s="3" t="s">
        <v>91</v>
      </c>
      <c r="C56" s="4" t="s">
        <v>92</v>
      </c>
      <c r="D56" s="5">
        <v>0</v>
      </c>
      <c r="E56" s="5">
        <v>489040</v>
      </c>
      <c r="F56" s="5">
        <f t="shared" si="0"/>
        <v>489040</v>
      </c>
    </row>
    <row r="57" spans="2:6" ht="44.4" customHeight="1" x14ac:dyDescent="0.25">
      <c r="B57" s="6" t="s">
        <v>93</v>
      </c>
      <c r="C57" s="7" t="s">
        <v>94</v>
      </c>
      <c r="D57" s="8">
        <v>16141711</v>
      </c>
      <c r="E57" s="8">
        <v>29991230</v>
      </c>
      <c r="F57" s="8">
        <f t="shared" si="0"/>
        <v>13849519</v>
      </c>
    </row>
    <row r="58" spans="2:6" x14ac:dyDescent="0.25">
      <c r="B58" s="3" t="s">
        <v>95</v>
      </c>
      <c r="C58" s="4" t="s">
        <v>96</v>
      </c>
      <c r="D58" s="5">
        <v>3000000</v>
      </c>
      <c r="E58" s="5">
        <v>3000000</v>
      </c>
      <c r="F58" s="5">
        <f t="shared" si="0"/>
        <v>0</v>
      </c>
    </row>
    <row r="59" spans="2:6" ht="31.2" x14ac:dyDescent="0.25">
      <c r="B59" s="6" t="s">
        <v>97</v>
      </c>
      <c r="C59" s="7" t="s">
        <v>98</v>
      </c>
      <c r="D59" s="8">
        <f>SUM(D58)</f>
        <v>3000000</v>
      </c>
      <c r="E59" s="8">
        <v>3000000</v>
      </c>
      <c r="F59" s="8">
        <f t="shared" si="0"/>
        <v>0</v>
      </c>
    </row>
    <row r="60" spans="2:6" ht="64.8" x14ac:dyDescent="0.25">
      <c r="B60" s="9" t="s">
        <v>99</v>
      </c>
      <c r="C60" s="10" t="s">
        <v>100</v>
      </c>
      <c r="D60" s="11">
        <v>600000</v>
      </c>
      <c r="E60" s="11">
        <v>817633</v>
      </c>
      <c r="F60" s="5">
        <f t="shared" si="0"/>
        <v>217633</v>
      </c>
    </row>
    <row r="61" spans="2:6" x14ac:dyDescent="0.25">
      <c r="B61" s="3" t="s">
        <v>101</v>
      </c>
      <c r="C61" s="4" t="s">
        <v>102</v>
      </c>
      <c r="D61" s="5">
        <v>600000</v>
      </c>
      <c r="E61" s="5">
        <v>817633</v>
      </c>
      <c r="F61" s="5">
        <f t="shared" si="0"/>
        <v>217633</v>
      </c>
    </row>
    <row r="62" spans="2:6" ht="32.4" x14ac:dyDescent="0.25">
      <c r="B62" s="9" t="s">
        <v>103</v>
      </c>
      <c r="C62" s="10" t="s">
        <v>104</v>
      </c>
      <c r="D62" s="11">
        <v>595000</v>
      </c>
      <c r="E62" s="11">
        <v>770099</v>
      </c>
      <c r="F62" s="5">
        <f t="shared" si="0"/>
        <v>175099</v>
      </c>
    </row>
    <row r="63" spans="2:6" x14ac:dyDescent="0.25">
      <c r="B63" s="3" t="s">
        <v>105</v>
      </c>
      <c r="C63" s="4" t="s">
        <v>106</v>
      </c>
      <c r="D63" s="5">
        <v>595000</v>
      </c>
      <c r="E63" s="5">
        <v>90000</v>
      </c>
      <c r="F63" s="5">
        <f t="shared" si="0"/>
        <v>-505000</v>
      </c>
    </row>
    <row r="64" spans="2:6" x14ac:dyDescent="0.25">
      <c r="B64" s="3" t="s">
        <v>107</v>
      </c>
      <c r="C64" s="4" t="s">
        <v>108</v>
      </c>
      <c r="D64" s="5">
        <v>0</v>
      </c>
      <c r="E64" s="5">
        <v>456099</v>
      </c>
      <c r="F64" s="5">
        <f t="shared" si="0"/>
        <v>456099</v>
      </c>
    </row>
    <row r="65" spans="2:6" x14ac:dyDescent="0.25">
      <c r="B65" s="3" t="s">
        <v>109</v>
      </c>
      <c r="C65" s="4" t="s">
        <v>110</v>
      </c>
      <c r="D65" s="5">
        <v>0</v>
      </c>
      <c r="E65" s="5">
        <v>224000</v>
      </c>
      <c r="F65" s="5">
        <f t="shared" si="0"/>
        <v>224000</v>
      </c>
    </row>
    <row r="66" spans="2:6" ht="31.2" x14ac:dyDescent="0.25">
      <c r="B66" s="6" t="s">
        <v>111</v>
      </c>
      <c r="C66" s="7" t="s">
        <v>112</v>
      </c>
      <c r="D66" s="8">
        <v>1195000</v>
      </c>
      <c r="E66" s="8">
        <v>1587732</v>
      </c>
      <c r="F66" s="8">
        <f t="shared" si="0"/>
        <v>392732</v>
      </c>
    </row>
    <row r="67" spans="2:6" ht="32.4" x14ac:dyDescent="0.25">
      <c r="B67" s="9" t="s">
        <v>113</v>
      </c>
      <c r="C67" s="10" t="s">
        <v>114</v>
      </c>
      <c r="D67" s="11">
        <v>0</v>
      </c>
      <c r="E67" s="11">
        <v>211000</v>
      </c>
      <c r="F67" s="5">
        <f t="shared" si="0"/>
        <v>211000</v>
      </c>
    </row>
    <row r="68" spans="2:6" x14ac:dyDescent="0.25">
      <c r="B68" s="3" t="s">
        <v>115</v>
      </c>
      <c r="C68" s="4" t="s">
        <v>116</v>
      </c>
      <c r="D68" s="5">
        <v>0</v>
      </c>
      <c r="E68" s="5">
        <v>211000</v>
      </c>
      <c r="F68" s="5">
        <f t="shared" si="0"/>
        <v>211000</v>
      </c>
    </row>
    <row r="69" spans="2:6" ht="31.2" x14ac:dyDescent="0.25">
      <c r="B69" s="6" t="s">
        <v>117</v>
      </c>
      <c r="C69" s="7" t="s">
        <v>118</v>
      </c>
      <c r="D69" s="8">
        <v>0</v>
      </c>
      <c r="E69" s="8">
        <v>211000</v>
      </c>
      <c r="F69" s="8">
        <f t="shared" si="0"/>
        <v>211000</v>
      </c>
    </row>
    <row r="70" spans="2:6" ht="46.8" x14ac:dyDescent="0.25">
      <c r="B70" s="6" t="s">
        <v>119</v>
      </c>
      <c r="C70" s="7" t="s">
        <v>120</v>
      </c>
      <c r="D70" s="8">
        <f>D69+D66+D59+D57+D44+D32+D28</f>
        <v>479594136</v>
      </c>
      <c r="E70" s="8">
        <v>517410523</v>
      </c>
      <c r="F70" s="8">
        <f t="shared" si="0"/>
        <v>37816387</v>
      </c>
    </row>
  </sheetData>
  <mergeCells count="9">
    <mergeCell ref="B21:F21"/>
    <mergeCell ref="B22:F22"/>
    <mergeCell ref="B23:F23"/>
    <mergeCell ref="B24:F24"/>
    <mergeCell ref="B2:F2"/>
    <mergeCell ref="B17:F17"/>
    <mergeCell ref="B18:F18"/>
    <mergeCell ref="B19:F19"/>
    <mergeCell ref="B20:F20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2. melléklet&amp;X11,12,13,14&amp;X
a 2/2017. (II.14.)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Gyongyi</dc:creator>
  <cp:lastModifiedBy>Szabina</cp:lastModifiedBy>
  <cp:lastPrinted>2018-05-24T18:16:40Z</cp:lastPrinted>
  <dcterms:created xsi:type="dcterms:W3CDTF">2018-05-24T06:25:50Z</dcterms:created>
  <dcterms:modified xsi:type="dcterms:W3CDTF">2018-05-24T18:16:40Z</dcterms:modified>
</cp:coreProperties>
</file>