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20" yWindow="-120" windowWidth="20730" windowHeight="11760" tabRatio="727"/>
  </bookViews>
  <sheets>
    <sheet name="1.1.sz.mell." sheetId="144" r:id="rId1"/>
  </sheets>
  <externalReferences>
    <externalReference r:id="rId2"/>
    <externalReference r:id="rId3"/>
    <externalReference r:id="rId4"/>
  </externalReferences>
  <definedNames>
    <definedName name="_fgl1">[1]flag_1!#REF!</definedName>
    <definedName name="_KSZ1">[1]flag_1!#REF!</definedName>
    <definedName name="_ksz11">[1]flag_1!#REF!</definedName>
    <definedName name="_xlnm.Database">#REF!</definedName>
    <definedName name="css" localSheetId="0">#REF!</definedName>
    <definedName name="css">#REF!</definedName>
    <definedName name="css_k">[2]Családsegítés!$C$27:$C$86</definedName>
    <definedName name="css_k_" localSheetId="0">#REF!</definedName>
    <definedName name="css_k_">#REF!</definedName>
    <definedName name="FEJ">#REF!</definedName>
    <definedName name="FGL">[1]flag_1!#REF!</definedName>
    <definedName name="FLAG">[1]flag_1!#REF!</definedName>
    <definedName name="flag1">[1]flag_1!#REF!</definedName>
    <definedName name="gyj" localSheetId="0">#REF!</definedName>
    <definedName name="gyj">#REF!</definedName>
    <definedName name="gyj_k">[2]Gyermekjóléti!$C$27:$C$86</definedName>
    <definedName name="gyj_k_" localSheetId="0">#REF!</definedName>
    <definedName name="gyj_k_">#REF!</definedName>
    <definedName name="K_LSZA_BECS_1">#REF!</definedName>
    <definedName name="kjz" localSheetId="0">#REF!</definedName>
    <definedName name="kjz">#REF!</definedName>
    <definedName name="kjz_k">[2]körjegyzőség!$C$9:$C$28</definedName>
    <definedName name="kjz_k_" localSheetId="0">#REF!</definedName>
    <definedName name="kjz_k_">#REF!</definedName>
    <definedName name="KSH_R">#REF!</definedName>
    <definedName name="nev_c" localSheetId="0">#REF!</definedName>
    <definedName name="nev_c">#REF!</definedName>
    <definedName name="nev_g" localSheetId="0">#REF!</definedName>
    <definedName name="nev_g">#REF!</definedName>
    <definedName name="nev_k" localSheetId="0">#REF!</definedName>
    <definedName name="nev_k">#REF!</definedName>
    <definedName name="_xlnm.Print_Area" localSheetId="0">'1.1.sz.mell.'!$A$1:$E$149</definedName>
    <definedName name="PUK">#REF!</definedName>
    <definedName name="TAM_jogc_feldkod">[3]NATUR_select!$C$16:$D$287</definedName>
    <definedName name="URSZ">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7" i="144"/>
  <c r="E27"/>
  <c r="C27"/>
  <c r="C26" s="1"/>
  <c r="D7"/>
  <c r="D10"/>
  <c r="D5" s="1"/>
  <c r="C5"/>
  <c r="D137"/>
  <c r="D132"/>
  <c r="D127"/>
  <c r="D123"/>
  <c r="D119"/>
  <c r="D105"/>
  <c r="D89"/>
  <c r="D77"/>
  <c r="D73"/>
  <c r="D70"/>
  <c r="D65"/>
  <c r="D55"/>
  <c r="D50"/>
  <c r="D44"/>
  <c r="D33"/>
  <c r="D26"/>
  <c r="D19"/>
  <c r="D12"/>
  <c r="E137"/>
  <c r="E132"/>
  <c r="E127"/>
  <c r="E123"/>
  <c r="E119"/>
  <c r="E105"/>
  <c r="E89"/>
  <c r="E77"/>
  <c r="E73"/>
  <c r="E70"/>
  <c r="E65"/>
  <c r="E61"/>
  <c r="E55"/>
  <c r="E50"/>
  <c r="E44"/>
  <c r="E33"/>
  <c r="E26"/>
  <c r="E19"/>
  <c r="E12"/>
  <c r="E5"/>
  <c r="C137"/>
  <c r="C132"/>
  <c r="C127"/>
  <c r="C123"/>
  <c r="C119"/>
  <c r="C105"/>
  <c r="C89"/>
  <c r="C77"/>
  <c r="C73"/>
  <c r="C70"/>
  <c r="C65"/>
  <c r="C61"/>
  <c r="C55"/>
  <c r="C50"/>
  <c r="C44"/>
  <c r="C33"/>
  <c r="C19"/>
  <c r="C12"/>
  <c r="C142" l="1"/>
  <c r="D122"/>
  <c r="D143" s="1"/>
  <c r="D142"/>
  <c r="C122"/>
  <c r="C83"/>
  <c r="C60"/>
  <c r="D60"/>
  <c r="E60"/>
  <c r="E83"/>
  <c r="E142"/>
  <c r="D83"/>
  <c r="E122"/>
  <c r="C148"/>
  <c r="E143" l="1"/>
  <c r="D147"/>
  <c r="C143"/>
  <c r="D148"/>
  <c r="E148"/>
  <c r="C147"/>
  <c r="E84"/>
  <c r="C84"/>
  <c r="E147"/>
  <c r="D84"/>
</calcChain>
</file>

<file path=xl/sharedStrings.xml><?xml version="1.0" encoding="utf-8"?>
<sst xmlns="http://schemas.openxmlformats.org/spreadsheetml/2006/main" count="292" uniqueCount="249">
  <si>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</si>
  <si>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</si>
  <si>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</si>
  <si>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</si>
  <si>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</si>
  <si>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</si>
  <si>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</si>
  <si>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</si>
  <si>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</si>
  <si>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</si>
  <si>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</si>
  <si>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</si>
  <si>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K I A D Á S O K</t>
  </si>
  <si>
    <t>Kiadási jogcímek</t>
  </si>
  <si>
    <t>Személyi  juttatások</t>
  </si>
  <si>
    <t>Általános tartalék</t>
  </si>
  <si>
    <t>Céltartalék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</si>
  <si>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</si>
  <si>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</si>
  <si>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</si>
  <si>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</si>
  <si>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</si>
  <si>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</si>
  <si>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</si>
  <si>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</si>
  <si>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</si>
  <si>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</si>
  <si>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</si>
  <si>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</si>
  <si>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</si>
  <si>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</si>
  <si>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</si>
  <si>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</si>
  <si>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</si>
  <si>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</si>
  <si>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</si>
  <si>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</si>
  <si>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</si>
  <si>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</si>
  <si>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</si>
  <si>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</si>
  <si>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</si>
  <si>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</si>
  <si>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</si>
  <si>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</si>
  <si>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</si>
  <si>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</si>
  <si>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</si>
  <si>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</si>
  <si>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</si>
  <si>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</si>
  <si>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</si>
  <si>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3.5.</t>
  </si>
  <si>
    <t>3.6.</t>
  </si>
  <si>
    <t xml:space="preserve">4. 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</si>
  <si>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</si>
  <si>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</si>
  <si>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</si>
  <si>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</si>
  <si>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</si>
  <si>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</si>
  <si>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</si>
  <si>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</si>
  <si>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</si>
  <si>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</si>
  <si>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</si>
  <si>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</si>
  <si>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</si>
  <si>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</si>
  <si>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</si>
  <si>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</si>
  <si>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Beruházások</t>
  </si>
  <si>
    <t>Ezer forintban</t>
  </si>
  <si>
    <t>8.3.</t>
  </si>
  <si>
    <t>Egyéb felhalmozási kiadások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</si>
  <si>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</si>
  <si>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</si>
  <si>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</si>
  <si>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</si>
  <si>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</si>
  <si>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</si>
  <si>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</si>
  <si>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</si>
  <si>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</si>
  <si>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</si>
  <si>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</si>
  <si>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</si>
  <si>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</si>
  <si>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</si>
  <si>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</si>
  <si>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</si>
  <si>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</si>
  <si>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</si>
  <si>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</si>
  <si>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</si>
  <si>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</si>
  <si>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</si>
  <si>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</si>
  <si>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</si>
  <si>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Helyi adók  (4.1.1.+4.1.2.)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</si>
  <si>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</si>
  <si>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</si>
  <si>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</si>
  <si>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</si>
  <si>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</si>
  <si>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Működési bevételek (5.1.+…+ 5.10.)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</si>
  <si>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</si>
  <si>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</si>
  <si>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</si>
  <si>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</si>
  <si>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</si>
  <si>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</si>
  <si>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</si>
  <si>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</si>
  <si>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</si>
  <si>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</si>
  <si>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</si>
  <si>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</si>
  <si>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</si>
  <si>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</si>
  <si>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</si>
  <si>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</si>
  <si>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</si>
  <si>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</si>
  <si>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</si>
  <si>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</si>
  <si>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</si>
  <si>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</si>
  <si>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</si>
  <si>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</si>
  <si>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</si>
  <si>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</si>
  <si>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</si>
  <si>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</si>
  <si>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</si>
  <si>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</si>
  <si>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</si>
  <si>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</si>
  <si>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</si>
  <si>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</si>
  <si>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</si>
  <si>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</si>
  <si>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</si>
  <si>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</si>
  <si>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</si>
  <si>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</si>
  <si>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</si>
  <si>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</si>
  <si>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</si>
  <si>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</si>
  <si>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</si>
  <si>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</si>
  <si>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</si>
  <si>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</si>
  <si>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</si>
  <si>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</si>
  <si>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</si>
  <si>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</si>
  <si>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</si>
  <si>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</si>
  <si>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</si>
  <si>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</si>
  <si>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</si>
  <si>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</si>
  <si>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</si>
  <si>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</si>
  <si>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</si>
  <si>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</si>
  <si>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</si>
  <si>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</si>
  <si>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</si>
  <si>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</si>
  <si>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>KÖLTSÉGVETÉSI ÉS FINANSZÍROZÁSI BEVÉTELEK ÖSSZESEN: (9+16)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</si>
  <si>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</si>
  <si>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</si>
  <si>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</si>
  <si>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</si>
  <si>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</si>
  <si>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</si>
  <si>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</si>
  <si>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</si>
  <si>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</si>
  <si>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</si>
  <si>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</si>
  <si>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</si>
  <si>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</si>
  <si>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</si>
  <si>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</si>
  <si>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</si>
  <si>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</si>
  <si>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</si>
  <si>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</si>
  <si>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</si>
  <si>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</si>
  <si>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</si>
  <si>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</si>
  <si>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</si>
  <si>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</si>
  <si>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</si>
  <si>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</si>
  <si>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</si>
  <si>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</si>
  <si>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</si>
  <si>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</si>
  <si>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</si>
  <si>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</si>
  <si>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</si>
  <si>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</si>
  <si>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</si>
  <si>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</si>
  <si>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</si>
  <si>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</si>
  <si>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</si>
  <si>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</si>
  <si>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</si>
  <si>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</si>
  <si>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</si>
  <si>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</si>
  <si>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</si>
  <si>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</si>
  <si>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</si>
  <si>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</si>
  <si>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</si>
  <si>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</si>
  <si>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</si>
  <si>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</si>
  <si>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</si>
  <si>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</si>
  <si>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Államháztartáson belüli megelőlegezések visszafizetése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</si>
  <si>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</si>
  <si>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</si>
  <si>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</si>
  <si>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Belföldi értékpapírok kiadásai (6.1. + … + 6.4.)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</si>
  <si>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</si>
  <si>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</si>
  <si>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</si>
  <si>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</si>
  <si>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</si>
  <si>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</si>
  <si>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</si>
  <si>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r>
      <t xml:space="preserve">   Működési költségvetés kiadásai </t>
    </r>
    <r>
      <rPr>
        <sz val="9"/>
        <rFont val="Times New Roman CE"/>
        <charset val="238"/>
      </rPr>
      <t>(1.1+…+1.5.)</t>
    </r>
  </si>
  <si>
    <r>
      <t xml:space="preserve">   Felhalmozási költségvetés kiadásai </t>
    </r>
    <r>
      <rPr>
        <sz val="9"/>
        <rFont val="Times New Roman CE"/>
        <charset val="238"/>
      </rPr>
      <t>(2.1.+2.3.+2.5.)</t>
    </r>
  </si>
  <si>
    <t>2. sz.melléklet</t>
  </si>
  <si>
    <t>3. sz.melléklet</t>
  </si>
  <si>
    <t>1.sz.mell.</t>
  </si>
  <si>
    <t>2018. évi előirányzat</t>
  </si>
  <si>
    <t>2018. évi Módosított előirányzat</t>
  </si>
  <si>
    <t>2018. évi teljesítés</t>
  </si>
  <si>
    <t xml:space="preserve">2018. évi Módosított előirányzat 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</si>
</sst>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3">
    <font>
      <sz val="10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i/>
      <sz val="9"/>
      <name val="Times New Roman CE"/>
      <charset val="238"/>
    </font>
    <font>
      <sz val="9"/>
      <name val="Times New Roman CE"/>
      <charset val="238"/>
    </font>
    <font>
      <sz val="9"/>
      <name val="Times New Roman"/>
      <family val="1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5" fillId="0" borderId="0"/>
    <xf numFmtId="9" fontId="9" fillId="0" borderId="0" applyFont="0" applyFill="0" applyBorder="0" applyAlignment="0" applyProtection="0"/>
  </cellStyleXfs>
  <cellXfs count="95">
    <xf numFmtId="0" fontId="0" fillId="0" borderId="0" xfId="0"/>
    <xf numFmtId="0" fontId="5" fillId="0" borderId="0" xfId="10" applyFill="1" applyProtection="1"/>
    <xf numFmtId="0" fontId="13" fillId="0" borderId="0" xfId="10" applyFont="1" applyFill="1" applyProtection="1"/>
    <xf numFmtId="0" fontId="8" fillId="0" borderId="0" xfId="10" applyFont="1" applyFill="1" applyProtection="1"/>
    <xf numFmtId="0" fontId="5" fillId="0" borderId="0" xfId="10" applyFill="1" applyAlignment="1" applyProtection="1"/>
    <xf numFmtId="0" fontId="15" fillId="0" borderId="0" xfId="10" applyFont="1" applyFill="1" applyProtection="1"/>
    <xf numFmtId="0" fontId="14" fillId="0" borderId="0" xfId="10" applyFont="1" applyFill="1" applyProtection="1"/>
    <xf numFmtId="0" fontId="11" fillId="2" borderId="6" xfId="10" applyFont="1" applyFill="1" applyBorder="1" applyAlignment="1" applyProtection="1">
      <alignment horizontal="center" vertical="center" wrapText="1"/>
    </xf>
    <xf numFmtId="164" fontId="16" fillId="2" borderId="7" xfId="0" quotePrefix="1" applyNumberFormat="1" applyFont="1" applyFill="1" applyBorder="1" applyAlignment="1" applyProtection="1">
      <alignment horizontal="right" vertical="center" wrapText="1" indent="1"/>
    </xf>
    <xf numFmtId="164" fontId="16" fillId="2" borderId="1" xfId="0" quotePrefix="1" applyNumberFormat="1" applyFont="1" applyFill="1" applyBorder="1" applyAlignment="1" applyProtection="1">
      <alignment horizontal="right" vertical="center" wrapText="1" indent="1"/>
    </xf>
    <xf numFmtId="0" fontId="16" fillId="2" borderId="8" xfId="0" applyFont="1" applyFill="1" applyBorder="1" applyAlignment="1" applyProtection="1">
      <alignment horizontal="left" vertical="center" wrapText="1" indent="1"/>
    </xf>
    <xf numFmtId="0" fontId="20" fillId="2" borderId="0" xfId="10" applyFont="1" applyFill="1" applyProtection="1"/>
    <xf numFmtId="0" fontId="5" fillId="2" borderId="0" xfId="10" applyFill="1" applyProtection="1"/>
    <xf numFmtId="0" fontId="4" fillId="2" borderId="9" xfId="10" applyFont="1" applyFill="1" applyBorder="1" applyAlignment="1" applyProtection="1">
      <alignment horizontal="center" vertical="center" wrapText="1"/>
    </xf>
    <xf numFmtId="0" fontId="4" fillId="2" borderId="10" xfId="10" applyFont="1" applyFill="1" applyBorder="1" applyAlignment="1" applyProtection="1">
      <alignment horizontal="center" vertical="center" wrapText="1"/>
    </xf>
    <xf numFmtId="0" fontId="4" fillId="2" borderId="7" xfId="10" applyFont="1" applyFill="1" applyBorder="1" applyAlignment="1" applyProtection="1">
      <alignment horizontal="center" vertical="center" wrapText="1"/>
    </xf>
    <xf numFmtId="0" fontId="4" fillId="2" borderId="1" xfId="10" applyFont="1" applyFill="1" applyBorder="1" applyAlignment="1" applyProtection="1">
      <alignment horizontal="center" vertical="center" wrapText="1"/>
    </xf>
    <xf numFmtId="0" fontId="11" fillId="2" borderId="11" xfId="10" applyFont="1" applyFill="1" applyBorder="1" applyAlignment="1" applyProtection="1">
      <alignment horizontal="center" vertical="center" wrapText="1"/>
    </xf>
    <xf numFmtId="0" fontId="11" fillId="2" borderId="12" xfId="10" applyFont="1" applyFill="1" applyBorder="1" applyAlignment="1" applyProtection="1">
      <alignment horizontal="center" vertical="center" wrapText="1"/>
    </xf>
    <xf numFmtId="0" fontId="11" fillId="2" borderId="13" xfId="10" applyFont="1" applyFill="1" applyBorder="1" applyAlignment="1" applyProtection="1">
      <alignment horizontal="center" vertical="center" wrapText="1"/>
    </xf>
    <xf numFmtId="0" fontId="4" fillId="2" borderId="9" xfId="10" applyFont="1" applyFill="1" applyBorder="1" applyAlignment="1" applyProtection="1">
      <alignment horizontal="left" vertical="center" wrapText="1" indent="1"/>
    </xf>
    <xf numFmtId="0" fontId="4" fillId="2" borderId="10" xfId="10" applyFont="1" applyFill="1" applyBorder="1" applyAlignment="1" applyProtection="1">
      <alignment horizontal="left" vertical="center" wrapText="1" indent="1"/>
    </xf>
    <xf numFmtId="164" fontId="4" fillId="2" borderId="7" xfId="10" applyNumberFormat="1" applyFont="1" applyFill="1" applyBorder="1" applyAlignment="1" applyProtection="1">
      <alignment horizontal="right" vertical="center" wrapText="1" indent="1"/>
    </xf>
    <xf numFmtId="164" fontId="4" fillId="2" borderId="1" xfId="10" applyNumberFormat="1" applyFont="1" applyFill="1" applyBorder="1" applyAlignment="1" applyProtection="1">
      <alignment horizontal="right" vertical="center" wrapText="1" indent="1"/>
    </xf>
    <xf numFmtId="49" fontId="10" fillId="2" borderId="14" xfId="10" applyNumberFormat="1" applyFont="1" applyFill="1" applyBorder="1" applyAlignment="1" applyProtection="1">
      <alignment horizontal="left" vertical="center" wrapText="1" indent="1"/>
    </xf>
    <xf numFmtId="0" fontId="21" fillId="2" borderId="15" xfId="0" applyFont="1" applyFill="1" applyBorder="1" applyAlignment="1" applyProtection="1">
      <alignment horizontal="left" wrapText="1" indent="1"/>
    </xf>
    <xf numFmtId="164" fontId="10" fillId="2" borderId="16" xfId="10" applyNumberFormat="1" applyFont="1" applyFill="1" applyBorder="1" applyAlignment="1" applyProtection="1">
      <alignment horizontal="right" vertical="center" wrapText="1" indent="1"/>
      <protection locked="0"/>
    </xf>
    <xf numFmtId="164" fontId="10" fillId="2" borderId="5" xfId="10" applyNumberFormat="1" applyFont="1" applyFill="1" applyBorder="1" applyAlignment="1" applyProtection="1">
      <alignment horizontal="right" vertical="center" wrapText="1" indent="1"/>
      <protection locked="0"/>
    </xf>
    <xf numFmtId="49" fontId="10" fillId="2" borderId="17" xfId="10" applyNumberFormat="1" applyFont="1" applyFill="1" applyBorder="1" applyAlignment="1" applyProtection="1">
      <alignment horizontal="left" vertical="center" wrapText="1" indent="1"/>
    </xf>
    <xf numFmtId="0" fontId="21" fillId="2" borderId="18" xfId="0" applyFont="1" applyFill="1" applyBorder="1" applyAlignment="1" applyProtection="1">
      <alignment horizontal="left" wrapText="1" indent="1"/>
    </xf>
    <xf numFmtId="164" fontId="10" fillId="2" borderId="19" xfId="10" applyNumberFormat="1" applyFont="1" applyFill="1" applyBorder="1" applyAlignment="1" applyProtection="1">
      <alignment horizontal="right" vertical="center" wrapText="1" indent="1"/>
      <protection locked="0"/>
    </xf>
    <xf numFmtId="164" fontId="10" fillId="2" borderId="3" xfId="10" applyNumberFormat="1" applyFont="1" applyFill="1" applyBorder="1" applyAlignment="1" applyProtection="1">
      <alignment horizontal="right" vertical="center" wrapText="1" indent="1"/>
      <protection locked="0"/>
    </xf>
    <xf numFmtId="49" fontId="10" fillId="2" borderId="20" xfId="10" applyNumberFormat="1" applyFont="1" applyFill="1" applyBorder="1" applyAlignment="1" applyProtection="1">
      <alignment horizontal="left" vertical="center" wrapText="1" indent="1"/>
    </xf>
    <xf numFmtId="0" fontId="21" fillId="2" borderId="21" xfId="0" applyFont="1" applyFill="1" applyBorder="1" applyAlignment="1" applyProtection="1">
      <alignment horizontal="left" wrapText="1" indent="1"/>
    </xf>
    <xf numFmtId="0" fontId="16" fillId="2" borderId="10" xfId="0" applyFont="1" applyFill="1" applyBorder="1" applyAlignment="1" applyProtection="1">
      <alignment horizontal="left" vertical="center" wrapText="1" indent="1"/>
    </xf>
    <xf numFmtId="164" fontId="10" fillId="2" borderId="22" xfId="10" applyNumberFormat="1" applyFont="1" applyFill="1" applyBorder="1" applyAlignment="1" applyProtection="1">
      <alignment horizontal="right" vertical="center" wrapText="1" indent="1"/>
      <protection locked="0"/>
    </xf>
    <xf numFmtId="164" fontId="10" fillId="2" borderId="4" xfId="10" applyNumberFormat="1" applyFont="1" applyFill="1" applyBorder="1" applyAlignment="1" applyProtection="1">
      <alignment horizontal="right" vertical="center" wrapText="1" indent="1"/>
      <protection locked="0"/>
    </xf>
    <xf numFmtId="164" fontId="10" fillId="2" borderId="16" xfId="10" applyNumberFormat="1" applyFont="1" applyFill="1" applyBorder="1" applyAlignment="1" applyProtection="1">
      <alignment horizontal="right" vertical="center" wrapText="1" indent="1"/>
    </xf>
    <xf numFmtId="0" fontId="16" fillId="2" borderId="9" xfId="0" applyFont="1" applyFill="1" applyBorder="1" applyAlignment="1" applyProtection="1">
      <alignment wrapText="1"/>
    </xf>
    <xf numFmtId="49" fontId="10" fillId="2" borderId="23" xfId="10" applyNumberFormat="1" applyFont="1" applyFill="1" applyBorder="1" applyAlignment="1" applyProtection="1">
      <alignment horizontal="left" vertical="center" wrapText="1" indent="1"/>
    </xf>
    <xf numFmtId="0" fontId="21" fillId="2" borderId="24" xfId="0" applyFont="1" applyFill="1" applyBorder="1" applyAlignment="1" applyProtection="1">
      <alignment wrapText="1"/>
    </xf>
    <xf numFmtId="164" fontId="10" fillId="2" borderId="25" xfId="10" applyNumberFormat="1" applyFont="1" applyFill="1" applyBorder="1" applyAlignment="1" applyProtection="1">
      <alignment horizontal="right" vertical="center" wrapText="1" indent="1"/>
      <protection locked="0"/>
    </xf>
    <xf numFmtId="164" fontId="10" fillId="2" borderId="26" xfId="10" applyNumberFormat="1" applyFont="1" applyFill="1" applyBorder="1" applyAlignment="1" applyProtection="1">
      <alignment horizontal="right" vertical="center" wrapText="1" indent="1"/>
      <protection locked="0"/>
    </xf>
    <xf numFmtId="0" fontId="21" fillId="2" borderId="14" xfId="0" applyFont="1" applyFill="1" applyBorder="1" applyAlignment="1" applyProtection="1">
      <alignment wrapText="1"/>
    </xf>
    <xf numFmtId="0" fontId="21" fillId="2" borderId="17" xfId="0" applyFont="1" applyFill="1" applyBorder="1" applyAlignment="1" applyProtection="1">
      <alignment wrapText="1"/>
    </xf>
    <xf numFmtId="0" fontId="21" fillId="2" borderId="20" xfId="0" applyFont="1" applyFill="1" applyBorder="1" applyAlignment="1" applyProtection="1">
      <alignment wrapText="1"/>
    </xf>
    <xf numFmtId="164" fontId="4" fillId="2" borderId="7" xfId="10" applyNumberFormat="1" applyFont="1" applyFill="1" applyBorder="1" applyAlignment="1" applyProtection="1">
      <alignment horizontal="right" vertical="center" wrapText="1" indent="1"/>
      <protection locked="0"/>
    </xf>
    <xf numFmtId="164" fontId="4" fillId="2" borderId="1" xfId="10" applyNumberFormat="1" applyFont="1" applyFill="1" applyBorder="1" applyAlignment="1" applyProtection="1">
      <alignment horizontal="right" vertical="center" wrapText="1" indent="1"/>
      <protection locked="0"/>
    </xf>
    <xf numFmtId="0" fontId="16" fillId="2" borderId="10" xfId="0" applyFont="1" applyFill="1" applyBorder="1" applyAlignment="1" applyProtection="1">
      <alignment wrapText="1"/>
    </xf>
    <xf numFmtId="0" fontId="16" fillId="2" borderId="27" xfId="0" applyFont="1" applyFill="1" applyBorder="1" applyAlignment="1" applyProtection="1">
      <alignment wrapText="1"/>
    </xf>
    <xf numFmtId="0" fontId="16" fillId="2" borderId="8" xfId="0" applyFont="1" applyFill="1" applyBorder="1" applyAlignment="1" applyProtection="1">
      <alignment wrapText="1"/>
    </xf>
    <xf numFmtId="0" fontId="5" fillId="2" borderId="0" xfId="10" applyFill="1" applyAlignment="1" applyProtection="1"/>
    <xf numFmtId="0" fontId="4" fillId="2" borderId="6" xfId="10" applyFont="1" applyFill="1" applyBorder="1" applyAlignment="1" applyProtection="1">
      <alignment horizontal="left" vertical="center" wrapText="1" indent="1"/>
    </xf>
    <xf numFmtId="0" fontId="4" fillId="2" borderId="11" xfId="10" applyFont="1" applyFill="1" applyBorder="1" applyAlignment="1" applyProtection="1">
      <alignment vertical="center" wrapText="1"/>
    </xf>
    <xf numFmtId="164" fontId="4" fillId="2" borderId="12" xfId="10" applyNumberFormat="1" applyFont="1" applyFill="1" applyBorder="1" applyAlignment="1" applyProtection="1">
      <alignment horizontal="right" vertical="center" wrapText="1" indent="1"/>
    </xf>
    <xf numFmtId="164" fontId="4" fillId="2" borderId="13" xfId="10" applyNumberFormat="1" applyFont="1" applyFill="1" applyBorder="1" applyAlignment="1" applyProtection="1">
      <alignment horizontal="right" vertical="center" wrapText="1" indent="1"/>
    </xf>
    <xf numFmtId="49" fontId="10" fillId="2" borderId="28" xfId="10" applyNumberFormat="1" applyFont="1" applyFill="1" applyBorder="1" applyAlignment="1" applyProtection="1">
      <alignment horizontal="left" vertical="center" wrapText="1" indent="1"/>
    </xf>
    <xf numFmtId="0" fontId="10" fillId="2" borderId="29" xfId="10" applyFont="1" applyFill="1" applyBorder="1" applyAlignment="1" applyProtection="1">
      <alignment horizontal="left" vertical="center" wrapText="1" indent="1"/>
    </xf>
    <xf numFmtId="164" fontId="10" fillId="2" borderId="30" xfId="10" applyNumberFormat="1" applyFont="1" applyFill="1" applyBorder="1" applyAlignment="1" applyProtection="1">
      <alignment horizontal="right" vertical="center" wrapText="1" indent="1"/>
      <protection locked="0"/>
    </xf>
    <xf numFmtId="164" fontId="10" fillId="2" borderId="2" xfId="10" applyNumberFormat="1" applyFont="1" applyFill="1" applyBorder="1" applyAlignment="1" applyProtection="1">
      <alignment horizontal="right" vertical="center" wrapText="1" indent="1"/>
      <protection locked="0"/>
    </xf>
    <xf numFmtId="0" fontId="10" fillId="2" borderId="18" xfId="10" applyFont="1" applyFill="1" applyBorder="1" applyAlignment="1" applyProtection="1">
      <alignment horizontal="left" vertical="center" wrapText="1" indent="1"/>
    </xf>
    <xf numFmtId="0" fontId="10" fillId="2" borderId="31" xfId="10" applyFont="1" applyFill="1" applyBorder="1" applyAlignment="1" applyProtection="1">
      <alignment horizontal="left" vertical="center" wrapText="1" indent="1"/>
    </xf>
    <xf numFmtId="0" fontId="10" fillId="2" borderId="0" xfId="10" applyFont="1" applyFill="1" applyBorder="1" applyAlignment="1" applyProtection="1">
      <alignment horizontal="left" vertical="center" wrapText="1" indent="1"/>
    </xf>
    <xf numFmtId="0" fontId="10" fillId="2" borderId="18" xfId="10" applyFont="1" applyFill="1" applyBorder="1" applyAlignment="1" applyProtection="1">
      <alignment horizontal="left" indent="6"/>
    </xf>
    <xf numFmtId="0" fontId="10" fillId="2" borderId="18" xfId="10" applyFont="1" applyFill="1" applyBorder="1" applyAlignment="1" applyProtection="1">
      <alignment horizontal="left" vertical="center" wrapText="1" indent="6"/>
    </xf>
    <xf numFmtId="49" fontId="10" fillId="2" borderId="32" xfId="10" applyNumberFormat="1" applyFont="1" applyFill="1" applyBorder="1" applyAlignment="1" applyProtection="1">
      <alignment horizontal="left" vertical="center" wrapText="1" indent="1"/>
    </xf>
    <xf numFmtId="0" fontId="10" fillId="2" borderId="21" xfId="10" applyFont="1" applyFill="1" applyBorder="1" applyAlignment="1" applyProtection="1">
      <alignment horizontal="left" vertical="center" wrapText="1" indent="6"/>
    </xf>
    <xf numFmtId="0" fontId="10" fillId="2" borderId="24" xfId="10" applyFont="1" applyFill="1" applyBorder="1" applyAlignment="1" applyProtection="1">
      <alignment horizontal="left" vertical="center" wrapText="1" indent="6"/>
    </xf>
    <xf numFmtId="0" fontId="4" fillId="2" borderId="10" xfId="10" applyFont="1" applyFill="1" applyBorder="1" applyAlignment="1" applyProtection="1">
      <alignment vertical="center" wrapText="1"/>
    </xf>
    <xf numFmtId="0" fontId="10" fillId="2" borderId="21" xfId="10" applyFont="1" applyFill="1" applyBorder="1" applyAlignment="1" applyProtection="1">
      <alignment horizontal="left" vertical="center" wrapText="1" indent="1"/>
    </xf>
    <xf numFmtId="164" fontId="10" fillId="2" borderId="33" xfId="10" applyNumberFormat="1" applyFont="1" applyFill="1" applyBorder="1" applyAlignment="1" applyProtection="1">
      <alignment horizontal="right" vertical="center" wrapText="1" indent="1"/>
      <protection locked="0"/>
    </xf>
    <xf numFmtId="0" fontId="21" fillId="2" borderId="21" xfId="0" applyFont="1" applyFill="1" applyBorder="1" applyAlignment="1" applyProtection="1">
      <alignment horizontal="left" vertical="center" wrapText="1" indent="1"/>
    </xf>
    <xf numFmtId="0" fontId="21" fillId="2" borderId="18" xfId="0" applyFont="1" applyFill="1" applyBorder="1" applyAlignment="1" applyProtection="1">
      <alignment horizontal="left" vertical="center" wrapText="1" indent="1"/>
    </xf>
    <xf numFmtId="0" fontId="10" fillId="2" borderId="15" xfId="10" applyFont="1" applyFill="1" applyBorder="1" applyAlignment="1" applyProtection="1">
      <alignment horizontal="left" vertical="center" wrapText="1" indent="6"/>
    </xf>
    <xf numFmtId="164" fontId="10" fillId="2" borderId="34" xfId="10" applyNumberFormat="1" applyFont="1" applyFill="1" applyBorder="1" applyAlignment="1" applyProtection="1">
      <alignment horizontal="right" vertical="center" wrapText="1" indent="1"/>
      <protection locked="0"/>
    </xf>
    <xf numFmtId="0" fontId="18" fillId="2" borderId="10" xfId="10" applyFont="1" applyFill="1" applyBorder="1" applyAlignment="1" applyProtection="1">
      <alignment horizontal="left" vertical="center" wrapText="1" indent="1"/>
    </xf>
    <xf numFmtId="0" fontId="10" fillId="2" borderId="15" xfId="10" applyFont="1" applyFill="1" applyBorder="1" applyAlignment="1" applyProtection="1">
      <alignment horizontal="left" vertical="center" wrapText="1" indent="1"/>
    </xf>
    <xf numFmtId="0" fontId="10" fillId="2" borderId="35" xfId="10" applyFont="1" applyFill="1" applyBorder="1" applyAlignment="1" applyProtection="1">
      <alignment horizontal="left" vertical="center" wrapText="1" indent="1"/>
    </xf>
    <xf numFmtId="164" fontId="18" fillId="2" borderId="7" xfId="10" applyNumberFormat="1" applyFont="1" applyFill="1" applyBorder="1" applyAlignment="1" applyProtection="1">
      <alignment horizontal="right" vertical="center" wrapText="1" indent="1"/>
    </xf>
    <xf numFmtId="164" fontId="18" fillId="2" borderId="1" xfId="10" applyNumberFormat="1" applyFont="1" applyFill="1" applyBorder="1" applyAlignment="1" applyProtection="1">
      <alignment horizontal="right" vertical="center" wrapText="1" indent="1"/>
    </xf>
    <xf numFmtId="164" fontId="16" fillId="2" borderId="7" xfId="0" applyNumberFormat="1" applyFont="1" applyFill="1" applyBorder="1" applyAlignment="1" applyProtection="1">
      <alignment horizontal="right" vertical="center" wrapText="1" indent="1"/>
    </xf>
    <xf numFmtId="164" fontId="16" fillId="2" borderId="1" xfId="0" applyNumberFormat="1" applyFont="1" applyFill="1" applyBorder="1" applyAlignment="1" applyProtection="1">
      <alignment horizontal="right" vertical="center" wrapText="1" indent="1"/>
    </xf>
    <xf numFmtId="0" fontId="16" fillId="2" borderId="27" xfId="0" applyFont="1" applyFill="1" applyBorder="1" applyAlignment="1" applyProtection="1">
      <alignment horizontal="left" vertical="center" wrapText="1" indent="1"/>
    </xf>
    <xf numFmtId="0" fontId="20" fillId="2" borderId="0" xfId="10" applyFont="1" applyFill="1" applyAlignment="1" applyProtection="1">
      <alignment horizontal="right" vertical="center" indent="1"/>
    </xf>
    <xf numFmtId="0" fontId="5" fillId="2" borderId="0" xfId="10" applyFont="1" applyFill="1" applyProtection="1"/>
    <xf numFmtId="0" fontId="5" fillId="2" borderId="0" xfId="10" applyFont="1" applyFill="1" applyAlignment="1" applyProtection="1">
      <alignment horizontal="right" vertical="center" indent="1"/>
    </xf>
    <xf numFmtId="164" fontId="19" fillId="2" borderId="36" xfId="10" applyNumberFormat="1" applyFont="1" applyFill="1" applyBorder="1" applyAlignment="1" applyProtection="1">
      <alignment horizontal="left" vertical="center"/>
    </xf>
    <xf numFmtId="0" fontId="12" fillId="2" borderId="36" xfId="0" applyFont="1" applyFill="1" applyBorder="1" applyAlignment="1" applyProtection="1">
      <alignment horizontal="right" vertical="center"/>
    </xf>
    <xf numFmtId="0" fontId="20" fillId="2" borderId="37" xfId="10" applyFont="1" applyFill="1" applyBorder="1" applyAlignment="1" applyProtection="1">
      <alignment horizontal="left"/>
    </xf>
    <xf numFmtId="164" fontId="19" fillId="2" borderId="36" xfId="10" applyNumberFormat="1" applyFont="1" applyFill="1" applyBorder="1" applyAlignment="1" applyProtection="1">
      <alignment horizontal="left"/>
    </xf>
    <xf numFmtId="0" fontId="12" fillId="2" borderId="0" xfId="0" applyFont="1" applyFill="1" applyBorder="1" applyAlignment="1" applyProtection="1">
      <alignment horizontal="right"/>
    </xf>
    <xf numFmtId="164" fontId="3" fillId="2" borderId="0" xfId="1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right" vertical="center"/>
    </xf>
    <xf numFmtId="164" fontId="4" fillId="2" borderId="0" xfId="10" applyNumberFormat="1" applyFont="1" applyFill="1" applyBorder="1" applyAlignment="1" applyProtection="1">
      <alignment horizontal="center" vertical="center"/>
    </xf>
    <xf numFmtId="0" fontId="18" fillId="2" borderId="0" xfId="10" applyFont="1" applyFill="1" applyAlignment="1" applyProtection="1">
      <alignment horizontal="center"/>
    </xf>
  </cellXfs>
  <cellStyles count="12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 2" xfId="5"/>
    <cellStyle name="Normál 2 2" xfId="6"/>
    <cellStyle name="Normál 3" xfId="7"/>
    <cellStyle name="Normál 4" xfId="8"/>
    <cellStyle name="Normal_ered1021" xfId="9"/>
    <cellStyle name="Normál_KVRENMUNKA" xfId="10"/>
    <cellStyle name="Százalék 2" xfId="1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pedagogus\kat_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norma_2008\Oracle_ba\adat_2008_vesz2fe_u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ptions"/>
      <sheetName val="Munka1"/>
      <sheetName val="MEGYE"/>
      <sheetName val="T3A_1"/>
      <sheetName val="T3A_2"/>
      <sheetName val="flag_1"/>
      <sheetName val="feor_0_4"/>
      <sheetName val="feor_5_9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eder"/>
      <sheetName val="lendvai"/>
      <sheetName val="Options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GLOBÁLIS"/>
      <sheetName val="SZOCIÁLIS"/>
      <sheetName val="KÖZOKTATÁS"/>
      <sheetName val="bibi"/>
      <sheetName val="v_g"/>
      <sheetName val="v_s"/>
      <sheetName val="v_k"/>
      <sheetName val="v_ki"/>
      <sheetName val="T"/>
      <sheetName val="sum"/>
      <sheetName val="modell_min"/>
    </sheetNames>
    <sheetDataSet>
      <sheetData sheetId="0"/>
      <sheetData sheetId="1"/>
      <sheetData sheetId="2"/>
      <sheetData sheetId="3"/>
      <sheetData sheetId="4">
        <row r="16">
          <cell r="C16" t="str">
            <v>TAM_JOGC_FELD_KOD</v>
          </cell>
          <cell r="D16" t="str">
            <v>SUM(NATUR_MUT_ERT)</v>
          </cell>
        </row>
        <row r="17">
          <cell r="C17">
            <v>901010001</v>
          </cell>
          <cell r="D17">
            <v>10162047</v>
          </cell>
        </row>
        <row r="18">
          <cell r="C18">
            <v>901010002</v>
          </cell>
          <cell r="D18">
            <v>1751</v>
          </cell>
        </row>
        <row r="19">
          <cell r="C19">
            <v>901010003</v>
          </cell>
          <cell r="D19">
            <v>1025</v>
          </cell>
        </row>
        <row r="20">
          <cell r="C20">
            <v>901010004</v>
          </cell>
          <cell r="D20">
            <v>6443895</v>
          </cell>
        </row>
        <row r="21">
          <cell r="C21">
            <v>901020001</v>
          </cell>
        </row>
        <row r="22">
          <cell r="C22">
            <v>901020002</v>
          </cell>
        </row>
        <row r="23">
          <cell r="C23">
            <v>901020003</v>
          </cell>
        </row>
        <row r="24">
          <cell r="C24">
            <v>901020004</v>
          </cell>
        </row>
        <row r="25">
          <cell r="C25">
            <v>901020005</v>
          </cell>
        </row>
        <row r="26">
          <cell r="C26">
            <v>901030001</v>
          </cell>
        </row>
        <row r="27">
          <cell r="C27">
            <v>901030002</v>
          </cell>
        </row>
        <row r="28">
          <cell r="C28">
            <v>901030003</v>
          </cell>
        </row>
        <row r="29">
          <cell r="C29">
            <v>901030004</v>
          </cell>
        </row>
        <row r="30">
          <cell r="C30">
            <v>901030005</v>
          </cell>
        </row>
        <row r="31">
          <cell r="C31">
            <v>901030006</v>
          </cell>
        </row>
        <row r="32">
          <cell r="C32">
            <v>901040001</v>
          </cell>
          <cell r="D32">
            <v>10162047</v>
          </cell>
        </row>
        <row r="33">
          <cell r="C33">
            <v>901040002</v>
          </cell>
          <cell r="D33">
            <v>1910435</v>
          </cell>
        </row>
        <row r="34">
          <cell r="C34">
            <v>901050001</v>
          </cell>
          <cell r="D34">
            <v>302353</v>
          </cell>
        </row>
        <row r="35">
          <cell r="C35">
            <v>901060001</v>
          </cell>
          <cell r="D35">
            <v>1627815</v>
          </cell>
        </row>
        <row r="36">
          <cell r="C36">
            <v>901070001</v>
          </cell>
          <cell r="D36">
            <v>315125</v>
          </cell>
        </row>
        <row r="37">
          <cell r="C37">
            <v>901070002</v>
          </cell>
          <cell r="D37">
            <v>768378</v>
          </cell>
        </row>
        <row r="38">
          <cell r="C38">
            <v>901070003</v>
          </cell>
          <cell r="D38">
            <v>601375</v>
          </cell>
        </row>
        <row r="39">
          <cell r="C39">
            <v>901080001</v>
          </cell>
          <cell r="D39">
            <v>4478916337</v>
          </cell>
        </row>
        <row r="40">
          <cell r="C40">
            <v>901090001</v>
          </cell>
          <cell r="D40">
            <v>11846570</v>
          </cell>
        </row>
        <row r="41">
          <cell r="C41">
            <v>901100001</v>
          </cell>
          <cell r="D41">
            <v>10162047</v>
          </cell>
        </row>
        <row r="42">
          <cell r="C42">
            <v>901100002</v>
          </cell>
          <cell r="D42">
            <v>20</v>
          </cell>
        </row>
        <row r="43">
          <cell r="C43">
            <v>901100003</v>
          </cell>
          <cell r="D43">
            <v>10162047</v>
          </cell>
        </row>
        <row r="44">
          <cell r="C44">
            <v>901110101</v>
          </cell>
        </row>
        <row r="45">
          <cell r="C45">
            <v>901110102</v>
          </cell>
        </row>
        <row r="46">
          <cell r="C46">
            <v>901110103</v>
          </cell>
        </row>
        <row r="47">
          <cell r="C47">
            <v>901110104</v>
          </cell>
        </row>
        <row r="48">
          <cell r="C48">
            <v>901110105</v>
          </cell>
        </row>
        <row r="49">
          <cell r="C49">
            <v>901110106</v>
          </cell>
        </row>
        <row r="50">
          <cell r="C50">
            <v>901110107</v>
          </cell>
        </row>
        <row r="51">
          <cell r="C51">
            <v>901110108</v>
          </cell>
        </row>
        <row r="52">
          <cell r="C52">
            <v>901110201</v>
          </cell>
          <cell r="D52">
            <v>538</v>
          </cell>
        </row>
        <row r="53">
          <cell r="C53">
            <v>901110202</v>
          </cell>
          <cell r="D53">
            <v>11525</v>
          </cell>
        </row>
        <row r="54">
          <cell r="C54">
            <v>901110203</v>
          </cell>
          <cell r="D54">
            <v>1937</v>
          </cell>
        </row>
        <row r="55">
          <cell r="C55">
            <v>901110204</v>
          </cell>
          <cell r="D55">
            <v>30</v>
          </cell>
        </row>
        <row r="56">
          <cell r="C56">
            <v>901110205</v>
          </cell>
          <cell r="D56">
            <v>1454</v>
          </cell>
        </row>
        <row r="57">
          <cell r="C57">
            <v>901110206</v>
          </cell>
          <cell r="D57">
            <v>56</v>
          </cell>
        </row>
        <row r="58">
          <cell r="C58">
            <v>901110207</v>
          </cell>
          <cell r="D58">
            <v>192</v>
          </cell>
        </row>
        <row r="59">
          <cell r="C59">
            <v>901110208</v>
          </cell>
          <cell r="D59">
            <v>0</v>
          </cell>
        </row>
        <row r="60">
          <cell r="C60">
            <v>901110301</v>
          </cell>
          <cell r="D60">
            <v>81872</v>
          </cell>
        </row>
        <row r="61">
          <cell r="C61">
            <v>901110302</v>
          </cell>
          <cell r="D61">
            <v>4481</v>
          </cell>
        </row>
        <row r="62">
          <cell r="C62">
            <v>901110303</v>
          </cell>
          <cell r="D62">
            <v>7472</v>
          </cell>
        </row>
        <row r="63">
          <cell r="C63">
            <v>901110304</v>
          </cell>
          <cell r="D63">
            <v>2319</v>
          </cell>
        </row>
        <row r="64">
          <cell r="C64">
            <v>901110305</v>
          </cell>
          <cell r="D64">
            <v>29506</v>
          </cell>
        </row>
        <row r="65">
          <cell r="C65">
            <v>901110306</v>
          </cell>
          <cell r="D65">
            <v>1944</v>
          </cell>
        </row>
        <row r="66">
          <cell r="C66">
            <v>901110307</v>
          </cell>
          <cell r="D66">
            <v>3739</v>
          </cell>
        </row>
        <row r="67">
          <cell r="C67">
            <v>901110308</v>
          </cell>
          <cell r="D67">
            <v>10345</v>
          </cell>
        </row>
        <row r="68">
          <cell r="C68">
            <v>901110309</v>
          </cell>
          <cell r="D68">
            <v>4942</v>
          </cell>
        </row>
        <row r="69">
          <cell r="C69">
            <v>901110310</v>
          </cell>
          <cell r="D69">
            <v>33157</v>
          </cell>
        </row>
        <row r="70">
          <cell r="C70">
            <v>901110311</v>
          </cell>
          <cell r="D70">
            <v>676</v>
          </cell>
        </row>
        <row r="71">
          <cell r="C71">
            <v>901110312</v>
          </cell>
          <cell r="D71">
            <v>2123</v>
          </cell>
        </row>
        <row r="72">
          <cell r="C72">
            <v>901110313</v>
          </cell>
          <cell r="D72">
            <v>2436</v>
          </cell>
        </row>
        <row r="73">
          <cell r="C73">
            <v>901110314</v>
          </cell>
          <cell r="D73">
            <v>170</v>
          </cell>
        </row>
        <row r="74">
          <cell r="C74">
            <v>901120101</v>
          </cell>
          <cell r="D74">
            <v>5547</v>
          </cell>
        </row>
        <row r="75">
          <cell r="C75">
            <v>901120102</v>
          </cell>
          <cell r="D75">
            <v>355</v>
          </cell>
        </row>
        <row r="76">
          <cell r="C76">
            <v>901120103</v>
          </cell>
          <cell r="D76">
            <v>12822</v>
          </cell>
        </row>
        <row r="77">
          <cell r="C77">
            <v>901120104</v>
          </cell>
          <cell r="D77">
            <v>9253</v>
          </cell>
        </row>
        <row r="78">
          <cell r="C78">
            <v>901120105</v>
          </cell>
          <cell r="D78">
            <v>4478</v>
          </cell>
        </row>
        <row r="79">
          <cell r="C79">
            <v>901120201</v>
          </cell>
          <cell r="D79">
            <v>9666</v>
          </cell>
        </row>
        <row r="80">
          <cell r="C80">
            <v>901120202</v>
          </cell>
          <cell r="D80">
            <v>3931</v>
          </cell>
        </row>
        <row r="81">
          <cell r="C81">
            <v>901120203</v>
          </cell>
          <cell r="D81">
            <v>21461</v>
          </cell>
        </row>
        <row r="82">
          <cell r="C82">
            <v>901120204</v>
          </cell>
          <cell r="D82">
            <v>567</v>
          </cell>
        </row>
        <row r="83">
          <cell r="C83">
            <v>901120205</v>
          </cell>
          <cell r="D83">
            <v>1854</v>
          </cell>
        </row>
        <row r="84">
          <cell r="C84">
            <v>901120206</v>
          </cell>
          <cell r="D84">
            <v>2973</v>
          </cell>
        </row>
        <row r="85">
          <cell r="C85">
            <v>901120301</v>
          </cell>
        </row>
        <row r="86">
          <cell r="C86">
            <v>901120302</v>
          </cell>
        </row>
        <row r="87">
          <cell r="C87">
            <v>901120303</v>
          </cell>
        </row>
        <row r="88">
          <cell r="C88">
            <v>901130101</v>
          </cell>
          <cell r="D88">
            <v>3699</v>
          </cell>
        </row>
        <row r="89">
          <cell r="C89">
            <v>901140101</v>
          </cell>
          <cell r="D89">
            <v>19933</v>
          </cell>
        </row>
        <row r="90">
          <cell r="C90">
            <v>901140102</v>
          </cell>
          <cell r="D90">
            <v>418</v>
          </cell>
        </row>
        <row r="91">
          <cell r="C91">
            <v>901140103</v>
          </cell>
          <cell r="D91">
            <v>2836</v>
          </cell>
        </row>
        <row r="92">
          <cell r="C92">
            <v>901151101</v>
          </cell>
          <cell r="D92">
            <v>1870</v>
          </cell>
        </row>
        <row r="93">
          <cell r="C93">
            <v>901151102</v>
          </cell>
          <cell r="D93">
            <v>8085</v>
          </cell>
        </row>
        <row r="94">
          <cell r="C94">
            <v>901151103</v>
          </cell>
          <cell r="D94">
            <v>65384</v>
          </cell>
        </row>
        <row r="95">
          <cell r="C95">
            <v>901151104</v>
          </cell>
          <cell r="D95">
            <v>233536</v>
          </cell>
        </row>
        <row r="96">
          <cell r="C96">
            <v>901151201</v>
          </cell>
          <cell r="D96">
            <v>5218</v>
          </cell>
        </row>
        <row r="97">
          <cell r="C97">
            <v>901151202</v>
          </cell>
          <cell r="D97">
            <v>8256</v>
          </cell>
        </row>
        <row r="98">
          <cell r="C98">
            <v>901151203</v>
          </cell>
          <cell r="D98">
            <v>133294</v>
          </cell>
        </row>
        <row r="99">
          <cell r="C99">
            <v>901151204</v>
          </cell>
          <cell r="D99">
            <v>158662</v>
          </cell>
        </row>
        <row r="100">
          <cell r="C100">
            <v>901152101</v>
          </cell>
          <cell r="D100">
            <v>89404</v>
          </cell>
        </row>
        <row r="101">
          <cell r="C101">
            <v>901152102</v>
          </cell>
          <cell r="D101">
            <v>172547</v>
          </cell>
        </row>
        <row r="102">
          <cell r="C102">
            <v>901152103</v>
          </cell>
          <cell r="D102">
            <v>91500</v>
          </cell>
        </row>
        <row r="103">
          <cell r="C103">
            <v>901152104</v>
          </cell>
          <cell r="D103">
            <v>93827</v>
          </cell>
        </row>
        <row r="104">
          <cell r="C104">
            <v>901152105</v>
          </cell>
          <cell r="D104">
            <v>100173</v>
          </cell>
        </row>
        <row r="105">
          <cell r="C105">
            <v>901152106</v>
          </cell>
          <cell r="D105">
            <v>199981</v>
          </cell>
        </row>
        <row r="106">
          <cell r="C106">
            <v>901152201</v>
          </cell>
          <cell r="D106">
            <v>177350</v>
          </cell>
        </row>
        <row r="107">
          <cell r="C107">
            <v>901152202</v>
          </cell>
          <cell r="D107">
            <v>85891</v>
          </cell>
        </row>
        <row r="108">
          <cell r="C108">
            <v>901152203</v>
          </cell>
          <cell r="D108">
            <v>88629</v>
          </cell>
        </row>
        <row r="109">
          <cell r="C109">
            <v>901152204</v>
          </cell>
          <cell r="D109">
            <v>184770</v>
          </cell>
        </row>
        <row r="110">
          <cell r="C110">
            <v>901152205</v>
          </cell>
          <cell r="D110">
            <v>201467</v>
          </cell>
        </row>
        <row r="111">
          <cell r="C111">
            <v>901153101</v>
          </cell>
          <cell r="D111">
            <v>102672</v>
          </cell>
        </row>
        <row r="112">
          <cell r="C112">
            <v>901153102</v>
          </cell>
          <cell r="D112">
            <v>98765</v>
          </cell>
        </row>
        <row r="113">
          <cell r="C113">
            <v>901153103</v>
          </cell>
          <cell r="D113">
            <v>152275</v>
          </cell>
        </row>
        <row r="114">
          <cell r="C114">
            <v>901153201</v>
          </cell>
          <cell r="D114">
            <v>196586</v>
          </cell>
        </row>
        <row r="115">
          <cell r="C115">
            <v>901153202</v>
          </cell>
          <cell r="D115">
            <v>161245</v>
          </cell>
        </row>
        <row r="116">
          <cell r="C116">
            <v>901154101</v>
          </cell>
          <cell r="D116">
            <v>53050</v>
          </cell>
        </row>
        <row r="117">
          <cell r="C117">
            <v>901154102</v>
          </cell>
          <cell r="D117">
            <v>51206</v>
          </cell>
        </row>
        <row r="118">
          <cell r="C118">
            <v>901154103</v>
          </cell>
          <cell r="D118">
            <v>1514275</v>
          </cell>
        </row>
        <row r="119">
          <cell r="C119">
            <v>901154104</v>
          </cell>
          <cell r="D119">
            <v>1185743</v>
          </cell>
        </row>
        <row r="120">
          <cell r="C120">
            <v>901154201</v>
          </cell>
          <cell r="D120">
            <v>87726</v>
          </cell>
        </row>
        <row r="121">
          <cell r="C121">
            <v>901154202</v>
          </cell>
          <cell r="D121">
            <v>19653</v>
          </cell>
        </row>
        <row r="122">
          <cell r="C122">
            <v>901154203</v>
          </cell>
          <cell r="D122">
            <v>1508747</v>
          </cell>
        </row>
        <row r="123">
          <cell r="C123">
            <v>901154204</v>
          </cell>
          <cell r="D123">
            <v>1198096</v>
          </cell>
        </row>
        <row r="124">
          <cell r="C124">
            <v>901155101</v>
          </cell>
          <cell r="D124">
            <v>70437</v>
          </cell>
        </row>
        <row r="125">
          <cell r="C125">
            <v>901155102</v>
          </cell>
          <cell r="D125">
            <v>4042</v>
          </cell>
        </row>
        <row r="126">
          <cell r="C126">
            <v>901155103</v>
          </cell>
          <cell r="D126">
            <v>40967</v>
          </cell>
        </row>
        <row r="127">
          <cell r="C127">
            <v>901155104</v>
          </cell>
          <cell r="D127">
            <v>7609</v>
          </cell>
        </row>
        <row r="128">
          <cell r="C128">
            <v>901155201</v>
          </cell>
          <cell r="D128">
            <v>73999</v>
          </cell>
        </row>
        <row r="129">
          <cell r="C129">
            <v>901155202</v>
          </cell>
          <cell r="D129">
            <v>3276</v>
          </cell>
        </row>
        <row r="130">
          <cell r="C130">
            <v>901155203</v>
          </cell>
          <cell r="D130">
            <v>77275</v>
          </cell>
        </row>
        <row r="131">
          <cell r="C131">
            <v>901155204</v>
          </cell>
          <cell r="D131">
            <v>40709</v>
          </cell>
        </row>
        <row r="132">
          <cell r="C132">
            <v>901155205</v>
          </cell>
          <cell r="D132">
            <v>6508</v>
          </cell>
        </row>
        <row r="133">
          <cell r="C133">
            <v>901155206</v>
          </cell>
          <cell r="D133">
            <v>47217</v>
          </cell>
        </row>
        <row r="134">
          <cell r="C134">
            <v>901156101</v>
          </cell>
          <cell r="D134">
            <v>187</v>
          </cell>
        </row>
        <row r="135">
          <cell r="C135">
            <v>901156102</v>
          </cell>
          <cell r="D135">
            <v>1415</v>
          </cell>
        </row>
        <row r="136">
          <cell r="C136">
            <v>901156103</v>
          </cell>
          <cell r="D136">
            <v>41298</v>
          </cell>
        </row>
        <row r="137">
          <cell r="C137">
            <v>901156104</v>
          </cell>
          <cell r="D137">
            <v>42900</v>
          </cell>
        </row>
        <row r="138">
          <cell r="C138">
            <v>901156105</v>
          </cell>
          <cell r="D138">
            <v>2648</v>
          </cell>
        </row>
        <row r="139">
          <cell r="C139">
            <v>901156106</v>
          </cell>
          <cell r="D139">
            <v>430</v>
          </cell>
        </row>
        <row r="140">
          <cell r="C140">
            <v>901156107</v>
          </cell>
          <cell r="D140">
            <v>211</v>
          </cell>
        </row>
        <row r="141">
          <cell r="C141">
            <v>901156108</v>
          </cell>
          <cell r="D141">
            <v>4098</v>
          </cell>
        </row>
        <row r="142">
          <cell r="C142">
            <v>901156109</v>
          </cell>
          <cell r="D142">
            <v>2334</v>
          </cell>
        </row>
        <row r="143">
          <cell r="C143">
            <v>901156110</v>
          </cell>
          <cell r="D143">
            <v>6643</v>
          </cell>
        </row>
        <row r="144">
          <cell r="C144">
            <v>901156201</v>
          </cell>
          <cell r="D144">
            <v>297</v>
          </cell>
        </row>
        <row r="145">
          <cell r="C145">
            <v>901156202</v>
          </cell>
          <cell r="D145">
            <v>4897</v>
          </cell>
        </row>
        <row r="146">
          <cell r="C146">
            <v>901156203</v>
          </cell>
          <cell r="D146">
            <v>46357</v>
          </cell>
        </row>
        <row r="147">
          <cell r="C147">
            <v>901156204</v>
          </cell>
          <cell r="D147">
            <v>51551</v>
          </cell>
        </row>
        <row r="148">
          <cell r="C148">
            <v>901157101</v>
          </cell>
          <cell r="D148">
            <v>243724</v>
          </cell>
        </row>
        <row r="149">
          <cell r="C149">
            <v>901157102</v>
          </cell>
          <cell r="D149">
            <v>61894</v>
          </cell>
        </row>
        <row r="150">
          <cell r="C150">
            <v>901157201</v>
          </cell>
          <cell r="D150">
            <v>176780</v>
          </cell>
        </row>
        <row r="151">
          <cell r="C151">
            <v>901157202</v>
          </cell>
          <cell r="D151">
            <v>66513</v>
          </cell>
        </row>
        <row r="152">
          <cell r="C152">
            <v>901157203</v>
          </cell>
          <cell r="D152">
            <v>40630</v>
          </cell>
        </row>
        <row r="153">
          <cell r="C153">
            <v>901157204</v>
          </cell>
          <cell r="D153">
            <v>13785</v>
          </cell>
        </row>
        <row r="154">
          <cell r="C154">
            <v>901157205</v>
          </cell>
          <cell r="D154">
            <v>10623</v>
          </cell>
        </row>
        <row r="155">
          <cell r="C155">
            <v>901161101</v>
          </cell>
          <cell r="D155">
            <v>53651</v>
          </cell>
        </row>
        <row r="156">
          <cell r="C156">
            <v>901161102</v>
          </cell>
          <cell r="D156">
            <v>56121</v>
          </cell>
        </row>
        <row r="157">
          <cell r="C157">
            <v>901161103</v>
          </cell>
          <cell r="D157">
            <v>15527</v>
          </cell>
        </row>
        <row r="158">
          <cell r="C158">
            <v>901161104</v>
          </cell>
          <cell r="D158">
            <v>15511</v>
          </cell>
        </row>
        <row r="159">
          <cell r="C159">
            <v>901161105</v>
          </cell>
          <cell r="D159">
            <v>27122</v>
          </cell>
        </row>
        <row r="160">
          <cell r="C160">
            <v>901161106</v>
          </cell>
          <cell r="D160">
            <v>27252</v>
          </cell>
        </row>
        <row r="161">
          <cell r="C161">
            <v>901161107</v>
          </cell>
          <cell r="D161">
            <v>18546</v>
          </cell>
        </row>
        <row r="162">
          <cell r="C162">
            <v>901161108</v>
          </cell>
          <cell r="D162">
            <v>19648</v>
          </cell>
        </row>
        <row r="163">
          <cell r="C163">
            <v>901161109</v>
          </cell>
          <cell r="D163">
            <v>33851</v>
          </cell>
        </row>
        <row r="164">
          <cell r="C164">
            <v>901161110</v>
          </cell>
          <cell r="D164">
            <v>35055</v>
          </cell>
        </row>
        <row r="165">
          <cell r="C165">
            <v>901161111</v>
          </cell>
          <cell r="D165">
            <v>9851</v>
          </cell>
        </row>
        <row r="166">
          <cell r="C166">
            <v>901161112</v>
          </cell>
          <cell r="D166">
            <v>10472</v>
          </cell>
        </row>
        <row r="167">
          <cell r="C167">
            <v>901161113</v>
          </cell>
          <cell r="D167">
            <v>4231</v>
          </cell>
        </row>
        <row r="168">
          <cell r="C168">
            <v>901161114</v>
          </cell>
          <cell r="D168">
            <v>4314</v>
          </cell>
        </row>
        <row r="169">
          <cell r="C169">
            <v>901162101</v>
          </cell>
          <cell r="D169">
            <v>2270</v>
          </cell>
        </row>
        <row r="170">
          <cell r="C170">
            <v>901162102</v>
          </cell>
          <cell r="D170">
            <v>563</v>
          </cell>
        </row>
        <row r="171">
          <cell r="C171">
            <v>901162103</v>
          </cell>
          <cell r="D171">
            <v>2833</v>
          </cell>
        </row>
        <row r="172">
          <cell r="C172">
            <v>901162104</v>
          </cell>
          <cell r="D172">
            <v>2152</v>
          </cell>
        </row>
        <row r="173">
          <cell r="C173">
            <v>901162105</v>
          </cell>
          <cell r="D173">
            <v>642</v>
          </cell>
        </row>
        <row r="174">
          <cell r="C174">
            <v>901162106</v>
          </cell>
          <cell r="D174">
            <v>2794</v>
          </cell>
        </row>
        <row r="175">
          <cell r="C175">
            <v>901162201</v>
          </cell>
          <cell r="D175">
            <v>450</v>
          </cell>
        </row>
        <row r="176">
          <cell r="C176">
            <v>901162202</v>
          </cell>
          <cell r="D176">
            <v>860</v>
          </cell>
        </row>
        <row r="177">
          <cell r="C177">
            <v>901162301</v>
          </cell>
          <cell r="D177">
            <v>1532</v>
          </cell>
        </row>
        <row r="178">
          <cell r="C178">
            <v>901162302</v>
          </cell>
          <cell r="D178">
            <v>7063</v>
          </cell>
        </row>
        <row r="179">
          <cell r="C179">
            <v>901162303</v>
          </cell>
          <cell r="D179">
            <v>2474</v>
          </cell>
        </row>
        <row r="180">
          <cell r="C180">
            <v>901162304</v>
          </cell>
          <cell r="D180">
            <v>11069</v>
          </cell>
        </row>
        <row r="181">
          <cell r="C181">
            <v>901162305</v>
          </cell>
          <cell r="D181">
            <v>1386</v>
          </cell>
        </row>
        <row r="182">
          <cell r="C182">
            <v>901162306</v>
          </cell>
          <cell r="D182">
            <v>7317</v>
          </cell>
        </row>
        <row r="183">
          <cell r="C183">
            <v>901162307</v>
          </cell>
          <cell r="D183">
            <v>2723</v>
          </cell>
        </row>
        <row r="184">
          <cell r="C184">
            <v>901162308</v>
          </cell>
          <cell r="D184">
            <v>11426</v>
          </cell>
        </row>
        <row r="185">
          <cell r="C185">
            <v>901162401</v>
          </cell>
          <cell r="D185">
            <v>2695</v>
          </cell>
        </row>
        <row r="186">
          <cell r="C186">
            <v>901162402</v>
          </cell>
          <cell r="D186">
            <v>45961</v>
          </cell>
        </row>
        <row r="187">
          <cell r="C187">
            <v>901162403</v>
          </cell>
          <cell r="D187">
            <v>10660</v>
          </cell>
        </row>
        <row r="188">
          <cell r="C188">
            <v>901162405</v>
          </cell>
          <cell r="D188">
            <v>59316</v>
          </cell>
        </row>
        <row r="189">
          <cell r="C189">
            <v>901162501</v>
          </cell>
          <cell r="D189">
            <v>1752</v>
          </cell>
        </row>
        <row r="190">
          <cell r="C190">
            <v>901162502</v>
          </cell>
          <cell r="D190">
            <v>30450</v>
          </cell>
        </row>
        <row r="191">
          <cell r="C191">
            <v>901162503</v>
          </cell>
          <cell r="D191">
            <v>8535</v>
          </cell>
        </row>
        <row r="192">
          <cell r="C192">
            <v>901162505</v>
          </cell>
          <cell r="D192">
            <v>40737</v>
          </cell>
        </row>
        <row r="193">
          <cell r="C193">
            <v>901162601</v>
          </cell>
          <cell r="D193">
            <v>552</v>
          </cell>
        </row>
        <row r="194">
          <cell r="C194">
            <v>901162602</v>
          </cell>
          <cell r="D194">
            <v>11160</v>
          </cell>
        </row>
        <row r="195">
          <cell r="C195">
            <v>901162603</v>
          </cell>
          <cell r="D195">
            <v>2008</v>
          </cell>
        </row>
        <row r="196">
          <cell r="C196">
            <v>901162605</v>
          </cell>
          <cell r="D196">
            <v>13720</v>
          </cell>
        </row>
        <row r="197">
          <cell r="C197">
            <v>901162701</v>
          </cell>
          <cell r="D197">
            <v>1766</v>
          </cell>
        </row>
        <row r="198">
          <cell r="C198">
            <v>901162702</v>
          </cell>
          <cell r="D198">
            <v>1756</v>
          </cell>
        </row>
        <row r="199">
          <cell r="C199">
            <v>901162801</v>
          </cell>
          <cell r="D199">
            <v>2896</v>
          </cell>
        </row>
        <row r="200">
          <cell r="C200">
            <v>901162802</v>
          </cell>
          <cell r="D200">
            <v>2649</v>
          </cell>
        </row>
        <row r="201">
          <cell r="C201">
            <v>901163101</v>
          </cell>
          <cell r="D201">
            <v>18401</v>
          </cell>
        </row>
        <row r="202">
          <cell r="C202">
            <v>901163102</v>
          </cell>
          <cell r="D202">
            <v>46281</v>
          </cell>
        </row>
        <row r="203">
          <cell r="C203">
            <v>901163103</v>
          </cell>
          <cell r="D203">
            <v>675</v>
          </cell>
        </row>
        <row r="204">
          <cell r="C204">
            <v>901163104</v>
          </cell>
          <cell r="D204">
            <v>65357</v>
          </cell>
        </row>
        <row r="205">
          <cell r="C205">
            <v>901163105</v>
          </cell>
          <cell r="D205">
            <v>18096</v>
          </cell>
        </row>
        <row r="206">
          <cell r="C206">
            <v>901163106</v>
          </cell>
          <cell r="D206">
            <v>46800</v>
          </cell>
        </row>
        <row r="207">
          <cell r="C207">
            <v>901163107</v>
          </cell>
          <cell r="D207">
            <v>667</v>
          </cell>
        </row>
        <row r="208">
          <cell r="C208">
            <v>901163108</v>
          </cell>
          <cell r="D208">
            <v>65563</v>
          </cell>
        </row>
        <row r="209">
          <cell r="C209">
            <v>901163201</v>
          </cell>
          <cell r="D209">
            <v>12952</v>
          </cell>
        </row>
        <row r="210">
          <cell r="C210">
            <v>901163202</v>
          </cell>
          <cell r="D210">
            <v>28236</v>
          </cell>
        </row>
        <row r="211">
          <cell r="C211">
            <v>901163203</v>
          </cell>
          <cell r="D211">
            <v>564</v>
          </cell>
        </row>
        <row r="212">
          <cell r="C212">
            <v>901163204</v>
          </cell>
          <cell r="D212">
            <v>41752</v>
          </cell>
        </row>
        <row r="213">
          <cell r="C213">
            <v>901163205</v>
          </cell>
          <cell r="D213">
            <v>12963</v>
          </cell>
        </row>
        <row r="214">
          <cell r="C214">
            <v>901163206</v>
          </cell>
          <cell r="D214">
            <v>28658</v>
          </cell>
        </row>
        <row r="215">
          <cell r="C215">
            <v>901163207</v>
          </cell>
          <cell r="D215">
            <v>562</v>
          </cell>
        </row>
        <row r="216">
          <cell r="C216">
            <v>901163208</v>
          </cell>
          <cell r="D216">
            <v>42183</v>
          </cell>
        </row>
        <row r="217">
          <cell r="C217">
            <v>901164101</v>
          </cell>
          <cell r="D217">
            <v>14059</v>
          </cell>
        </row>
        <row r="218">
          <cell r="C218">
            <v>901164102</v>
          </cell>
          <cell r="D218">
            <v>14168</v>
          </cell>
        </row>
        <row r="219">
          <cell r="C219">
            <v>901164103</v>
          </cell>
          <cell r="D219">
            <v>28227</v>
          </cell>
        </row>
        <row r="220">
          <cell r="C220">
            <v>901164104</v>
          </cell>
          <cell r="D220">
            <v>15238</v>
          </cell>
        </row>
        <row r="221">
          <cell r="C221">
            <v>901164105</v>
          </cell>
          <cell r="D221">
            <v>14143</v>
          </cell>
        </row>
        <row r="222">
          <cell r="C222">
            <v>901164106</v>
          </cell>
          <cell r="D222">
            <v>29381</v>
          </cell>
        </row>
        <row r="223">
          <cell r="C223">
            <v>901164201</v>
          </cell>
          <cell r="D223">
            <v>12448</v>
          </cell>
        </row>
        <row r="224">
          <cell r="C224">
            <v>901164202</v>
          </cell>
          <cell r="D224">
            <v>12608</v>
          </cell>
        </row>
        <row r="225">
          <cell r="C225">
            <v>901165101</v>
          </cell>
          <cell r="D225">
            <v>250</v>
          </cell>
        </row>
        <row r="226">
          <cell r="C226">
            <v>901165102</v>
          </cell>
          <cell r="D226">
            <v>4783</v>
          </cell>
        </row>
        <row r="227">
          <cell r="C227">
            <v>901165103</v>
          </cell>
          <cell r="D227">
            <v>5033</v>
          </cell>
        </row>
        <row r="228">
          <cell r="C228">
            <v>901165104</v>
          </cell>
          <cell r="D228">
            <v>330</v>
          </cell>
        </row>
        <row r="229">
          <cell r="C229">
            <v>901165105</v>
          </cell>
          <cell r="D229">
            <v>4848</v>
          </cell>
        </row>
        <row r="230">
          <cell r="C230">
            <v>901165106</v>
          </cell>
          <cell r="D230">
            <v>5178</v>
          </cell>
        </row>
        <row r="231">
          <cell r="C231">
            <v>901165201</v>
          </cell>
          <cell r="D231">
            <v>2674</v>
          </cell>
        </row>
        <row r="232">
          <cell r="C232">
            <v>901165202</v>
          </cell>
          <cell r="D232">
            <v>2888</v>
          </cell>
        </row>
        <row r="233">
          <cell r="C233">
            <v>901165203</v>
          </cell>
          <cell r="D233">
            <v>136</v>
          </cell>
        </row>
        <row r="234">
          <cell r="C234">
            <v>901165204</v>
          </cell>
          <cell r="D234">
            <v>150</v>
          </cell>
        </row>
        <row r="235">
          <cell r="C235">
            <v>901165205</v>
          </cell>
          <cell r="D235">
            <v>2341</v>
          </cell>
        </row>
        <row r="236">
          <cell r="C236">
            <v>901165206</v>
          </cell>
          <cell r="D236">
            <v>114</v>
          </cell>
        </row>
        <row r="237">
          <cell r="C237">
            <v>901166101</v>
          </cell>
          <cell r="D237">
            <v>160570</v>
          </cell>
        </row>
        <row r="238">
          <cell r="C238">
            <v>901166102</v>
          </cell>
          <cell r="D238">
            <v>157903</v>
          </cell>
        </row>
        <row r="239">
          <cell r="C239">
            <v>901166201</v>
          </cell>
          <cell r="D239">
            <v>181077</v>
          </cell>
        </row>
        <row r="240">
          <cell r="C240">
            <v>901166202</v>
          </cell>
          <cell r="D240">
            <v>252</v>
          </cell>
        </row>
        <row r="241">
          <cell r="C241">
            <v>901166203</v>
          </cell>
          <cell r="D241">
            <v>207</v>
          </cell>
        </row>
        <row r="242">
          <cell r="C242">
            <v>901166204</v>
          </cell>
          <cell r="D242">
            <v>200</v>
          </cell>
        </row>
        <row r="243">
          <cell r="C243">
            <v>901166205</v>
          </cell>
          <cell r="D243">
            <v>659</v>
          </cell>
        </row>
        <row r="244">
          <cell r="C244">
            <v>901166301</v>
          </cell>
          <cell r="D244">
            <v>51181</v>
          </cell>
        </row>
        <row r="245">
          <cell r="C245">
            <v>901166302</v>
          </cell>
          <cell r="D245">
            <v>67611</v>
          </cell>
        </row>
        <row r="246">
          <cell r="C246">
            <v>901166303</v>
          </cell>
          <cell r="D246">
            <v>17189</v>
          </cell>
        </row>
        <row r="247">
          <cell r="C247">
            <v>901166304</v>
          </cell>
          <cell r="D247">
            <v>54651</v>
          </cell>
        </row>
        <row r="248">
          <cell r="C248">
            <v>901166305</v>
          </cell>
          <cell r="D248">
            <v>190632</v>
          </cell>
        </row>
        <row r="249">
          <cell r="C249">
            <v>901170101</v>
          </cell>
          <cell r="D249">
            <v>117138</v>
          </cell>
        </row>
        <row r="250">
          <cell r="C250">
            <v>901170102</v>
          </cell>
          <cell r="D250">
            <v>238689</v>
          </cell>
        </row>
        <row r="251">
          <cell r="C251">
            <v>901170103</v>
          </cell>
          <cell r="D251">
            <v>25101</v>
          </cell>
        </row>
        <row r="252">
          <cell r="C252">
            <v>901170104</v>
          </cell>
          <cell r="D252">
            <v>20478</v>
          </cell>
        </row>
        <row r="253">
          <cell r="C253">
            <v>901170105</v>
          </cell>
          <cell r="D253">
            <v>401406</v>
          </cell>
        </row>
        <row r="254">
          <cell r="C254">
            <v>901170106</v>
          </cell>
          <cell r="D254">
            <v>117138</v>
          </cell>
        </row>
        <row r="255">
          <cell r="C255">
            <v>901170107</v>
          </cell>
          <cell r="D255">
            <v>238689</v>
          </cell>
        </row>
        <row r="256">
          <cell r="C256">
            <v>901170108</v>
          </cell>
          <cell r="D256">
            <v>25101</v>
          </cell>
        </row>
        <row r="257">
          <cell r="C257">
            <v>901170109</v>
          </cell>
          <cell r="D257">
            <v>20478</v>
          </cell>
        </row>
        <row r="258">
          <cell r="C258">
            <v>901170110</v>
          </cell>
          <cell r="D258">
            <v>401406</v>
          </cell>
        </row>
        <row r="259">
          <cell r="C259">
            <v>901170111</v>
          </cell>
          <cell r="D259">
            <v>22322</v>
          </cell>
        </row>
        <row r="260">
          <cell r="C260">
            <v>901170201</v>
          </cell>
          <cell r="D260">
            <v>513681</v>
          </cell>
        </row>
        <row r="261">
          <cell r="C261">
            <v>901170202</v>
          </cell>
          <cell r="D261">
            <v>1198096</v>
          </cell>
        </row>
        <row r="262">
          <cell r="C262">
            <v>901170301</v>
          </cell>
          <cell r="D262">
            <v>297</v>
          </cell>
        </row>
        <row r="263">
          <cell r="C263">
            <v>901170302</v>
          </cell>
          <cell r="D263">
            <v>4897</v>
          </cell>
        </row>
        <row r="264">
          <cell r="C264">
            <v>901170303</v>
          </cell>
          <cell r="D264">
            <v>46357</v>
          </cell>
        </row>
        <row r="265">
          <cell r="C265">
            <v>901170304</v>
          </cell>
          <cell r="D265">
            <v>51551</v>
          </cell>
        </row>
        <row r="266">
          <cell r="C266">
            <v>905010101</v>
          </cell>
          <cell r="D266">
            <v>143264</v>
          </cell>
        </row>
        <row r="267">
          <cell r="C267">
            <v>905010102</v>
          </cell>
          <cell r="D267">
            <v>141941</v>
          </cell>
        </row>
        <row r="268">
          <cell r="C268">
            <v>905010201</v>
          </cell>
        </row>
        <row r="269">
          <cell r="C269">
            <v>905010301</v>
          </cell>
          <cell r="D269">
            <v>4025</v>
          </cell>
        </row>
        <row r="270">
          <cell r="C270">
            <v>905010302</v>
          </cell>
          <cell r="D270">
            <v>4424</v>
          </cell>
        </row>
        <row r="271">
          <cell r="C271">
            <v>905020201</v>
          </cell>
        </row>
        <row r="272">
          <cell r="C272">
            <v>905020301</v>
          </cell>
          <cell r="D272">
            <v>36058</v>
          </cell>
        </row>
        <row r="273">
          <cell r="C273">
            <v>905030001</v>
          </cell>
        </row>
        <row r="274">
          <cell r="C274">
            <v>905030002</v>
          </cell>
        </row>
        <row r="275">
          <cell r="C275">
            <v>905030003</v>
          </cell>
        </row>
        <row r="276">
          <cell r="C276">
            <v>905030004</v>
          </cell>
        </row>
        <row r="277">
          <cell r="C277">
            <v>905030005</v>
          </cell>
        </row>
        <row r="278">
          <cell r="C278">
            <v>905030006</v>
          </cell>
        </row>
        <row r="279">
          <cell r="C279">
            <v>905030007</v>
          </cell>
          <cell r="D279">
            <v>1</v>
          </cell>
        </row>
        <row r="280">
          <cell r="C280">
            <v>905030008</v>
          </cell>
        </row>
        <row r="281">
          <cell r="C281">
            <v>905040001</v>
          </cell>
        </row>
        <row r="282">
          <cell r="C282">
            <v>999999801</v>
          </cell>
        </row>
        <row r="283">
          <cell r="C283">
            <v>999999802</v>
          </cell>
        </row>
        <row r="284">
          <cell r="C284">
            <v>999999803</v>
          </cell>
        </row>
        <row r="285">
          <cell r="C285">
            <v>999999804</v>
          </cell>
        </row>
        <row r="286">
          <cell r="C286">
            <v>999999805</v>
          </cell>
        </row>
        <row r="287">
          <cell r="C287">
            <v>999999806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149"/>
  <sheetViews>
    <sheetView tabSelected="1" view="pageLayout" topLeftCell="A127" zoomScaleSheetLayoutView="100" workbookViewId="0">
      <selection activeCell="B87" sqref="B87"/>
    </sheetView>
  </sheetViews>
  <sheetFormatPr defaultRowHeight="15.75"/>
  <cols>
    <col min="1" max="1" width="9.5" style="84" customWidth="1"/>
    <col min="2" max="2" width="82" style="84" customWidth="1"/>
    <col min="3" max="3" width="12.83203125" style="85" customWidth="1"/>
    <col min="4" max="5" width="13.33203125" style="12" customWidth="1"/>
    <col min="6" max="16384" width="9.33203125" style="1"/>
  </cols>
  <sheetData>
    <row r="1" spans="1:5" ht="15.95" customHeight="1">
      <c r="A1" s="91" t="s">
        <v>0</v>
      </c>
      <c r="B1" s="91"/>
      <c r="C1" s="91"/>
    </row>
    <row r="2" spans="1:5" ht="15.95" customHeight="1" thickBot="1">
      <c r="A2" s="86" t="s">
        <v>244</v>
      </c>
      <c r="B2" s="86"/>
      <c r="C2" s="92" t="s">
        <v>72</v>
      </c>
      <c r="D2" s="92"/>
    </row>
    <row r="3" spans="1:5" ht="50.1" customHeight="1" thickBot="1">
      <c r="A3" s="13" t="s">
        <v>17</v>
      </c>
      <c r="B3" s="14" t="s">
        <v>1</v>
      </c>
      <c r="C3" s="15" t="s">
        <v>245</v>
      </c>
      <c r="D3" s="16" t="s">
        <v>246</v>
      </c>
      <c r="E3" s="16" t="s">
        <v>247</v>
      </c>
    </row>
    <row r="4" spans="1:5" s="2" customFormat="1" ht="13.5" customHeight="1" thickBot="1">
      <c r="A4" s="7">
        <v>1</v>
      </c>
      <c r="B4" s="17">
        <v>2</v>
      </c>
      <c r="C4" s="18">
        <v>3</v>
      </c>
      <c r="D4" s="19">
        <v>4</v>
      </c>
      <c r="E4" s="19">
        <v>5</v>
      </c>
    </row>
    <row r="5" spans="1:5" s="3" customFormat="1" ht="13.5" customHeight="1" thickBot="1">
      <c r="A5" s="20" t="s">
        <v>2</v>
      </c>
      <c r="B5" s="21" t="s">
        <v>75</v>
      </c>
      <c r="C5" s="22">
        <f>SUM(C6:C11)</f>
        <v>17434</v>
      </c>
      <c r="D5" s="22">
        <f>SUM(D6:D11)</f>
        <v>26425</v>
      </c>
      <c r="E5" s="23">
        <f>+E6+E7+E8+E9+E10+E11</f>
        <v>26425</v>
      </c>
    </row>
    <row r="6" spans="1:5" s="3" customFormat="1" ht="13.5" customHeight="1">
      <c r="A6" s="24" t="s">
        <v>29</v>
      </c>
      <c r="B6" s="25" t="s">
        <v>76</v>
      </c>
      <c r="C6" s="26">
        <v>11754</v>
      </c>
      <c r="D6" s="26">
        <v>11821</v>
      </c>
      <c r="E6" s="26">
        <v>11821</v>
      </c>
    </row>
    <row r="7" spans="1:5" s="3" customFormat="1" ht="13.5" customHeight="1">
      <c r="A7" s="28" t="s">
        <v>30</v>
      </c>
      <c r="B7" s="29" t="s">
        <v>77</v>
      </c>
      <c r="C7" s="30"/>
      <c r="D7" s="26">
        <f t="shared" ref="D7:D10" si="0">SUM(E13)</f>
        <v>0</v>
      </c>
      <c r="E7" s="31"/>
    </row>
    <row r="8" spans="1:5" s="3" customFormat="1" ht="13.5" customHeight="1">
      <c r="A8" s="28" t="s">
        <v>31</v>
      </c>
      <c r="B8" s="29" t="s">
        <v>78</v>
      </c>
      <c r="C8" s="30">
        <v>3880</v>
      </c>
      <c r="D8" s="26">
        <v>4269</v>
      </c>
      <c r="E8" s="31">
        <v>4269</v>
      </c>
    </row>
    <row r="9" spans="1:5" s="3" customFormat="1" ht="13.5" customHeight="1">
      <c r="A9" s="28" t="s">
        <v>32</v>
      </c>
      <c r="B9" s="29" t="s">
        <v>79</v>
      </c>
      <c r="C9" s="30">
        <v>1800</v>
      </c>
      <c r="D9" s="26">
        <v>1800</v>
      </c>
      <c r="E9" s="31">
        <v>1800</v>
      </c>
    </row>
    <row r="10" spans="1:5" s="3" customFormat="1" ht="13.5" customHeight="1">
      <c r="A10" s="28" t="s">
        <v>49</v>
      </c>
      <c r="B10" s="29" t="s">
        <v>80</v>
      </c>
      <c r="C10" s="30"/>
      <c r="D10" s="26">
        <f t="shared" si="0"/>
        <v>0</v>
      </c>
      <c r="E10" s="31"/>
    </row>
    <row r="11" spans="1:5" s="3" customFormat="1" ht="13.5" customHeight="1" thickBot="1">
      <c r="A11" s="32" t="s">
        <v>33</v>
      </c>
      <c r="B11" s="33" t="s">
        <v>81</v>
      </c>
      <c r="C11" s="30"/>
      <c r="D11" s="26">
        <v>8535</v>
      </c>
      <c r="E11" s="31">
        <v>8535</v>
      </c>
    </row>
    <row r="12" spans="1:5" s="3" customFormat="1" ht="13.5" customHeight="1" thickBot="1">
      <c r="A12" s="20" t="s">
        <v>3</v>
      </c>
      <c r="B12" s="34" t="s">
        <v>82</v>
      </c>
      <c r="C12" s="22">
        <f>+C13+C14+C15+C16+C17</f>
        <v>2922</v>
      </c>
      <c r="D12" s="23">
        <f>+D13+D14+D15+D16+D17</f>
        <v>3803</v>
      </c>
      <c r="E12" s="23">
        <f>+E13+E14+E15+E16+E17</f>
        <v>3803</v>
      </c>
    </row>
    <row r="13" spans="1:5" s="3" customFormat="1" ht="13.5" customHeight="1">
      <c r="A13" s="24" t="s">
        <v>35</v>
      </c>
      <c r="B13" s="25" t="s">
        <v>83</v>
      </c>
      <c r="C13" s="26"/>
      <c r="D13" s="27"/>
      <c r="E13" s="27"/>
    </row>
    <row r="14" spans="1:5" s="3" customFormat="1" ht="13.5" customHeight="1">
      <c r="A14" s="28" t="s">
        <v>36</v>
      </c>
      <c r="B14" s="29" t="s">
        <v>84</v>
      </c>
      <c r="C14" s="30"/>
      <c r="D14" s="31"/>
      <c r="E14" s="31"/>
    </row>
    <row r="15" spans="1:5" s="3" customFormat="1" ht="13.5" customHeight="1">
      <c r="A15" s="28" t="s">
        <v>37</v>
      </c>
      <c r="B15" s="29" t="s">
        <v>233</v>
      </c>
      <c r="C15" s="30"/>
      <c r="D15" s="31"/>
      <c r="E15" s="31"/>
    </row>
    <row r="16" spans="1:5" s="3" customFormat="1" ht="13.5" customHeight="1">
      <c r="A16" s="28" t="s">
        <v>38</v>
      </c>
      <c r="B16" s="29" t="s">
        <v>234</v>
      </c>
      <c r="C16" s="30"/>
      <c r="D16" s="31"/>
      <c r="E16" s="31"/>
    </row>
    <row r="17" spans="1:5" s="3" customFormat="1" ht="13.5" customHeight="1">
      <c r="A17" s="28" t="s">
        <v>39</v>
      </c>
      <c r="B17" s="29" t="s">
        <v>85</v>
      </c>
      <c r="C17" s="30">
        <v>2922</v>
      </c>
      <c r="D17" s="31">
        <v>3803</v>
      </c>
      <c r="E17" s="31">
        <v>3803</v>
      </c>
    </row>
    <row r="18" spans="1:5" s="3" customFormat="1" ht="13.5" customHeight="1" thickBot="1">
      <c r="A18" s="32" t="s">
        <v>45</v>
      </c>
      <c r="B18" s="33" t="s">
        <v>86</v>
      </c>
      <c r="C18" s="35"/>
      <c r="D18" s="36"/>
      <c r="E18" s="36"/>
    </row>
    <row r="19" spans="1:5" s="3" customFormat="1" ht="13.5" customHeight="1" thickBot="1">
      <c r="A19" s="20" t="s">
        <v>4</v>
      </c>
      <c r="B19" s="21" t="s">
        <v>87</v>
      </c>
      <c r="C19" s="22">
        <f>+C20+C21+C22+C23+C24</f>
        <v>3000</v>
      </c>
      <c r="D19" s="23">
        <f>+D20+D21+D22+D23+D24</f>
        <v>3000</v>
      </c>
      <c r="E19" s="23">
        <f>+E20+E21+E22+E23+E24</f>
        <v>3000</v>
      </c>
    </row>
    <row r="20" spans="1:5" s="3" customFormat="1" ht="13.5" customHeight="1">
      <c r="A20" s="24" t="s">
        <v>18</v>
      </c>
      <c r="B20" s="25" t="s">
        <v>88</v>
      </c>
      <c r="C20" s="26">
        <v>3000</v>
      </c>
      <c r="D20" s="27">
        <v>3000</v>
      </c>
      <c r="E20" s="27">
        <v>3000</v>
      </c>
    </row>
    <row r="21" spans="1:5" s="3" customFormat="1" ht="13.5" customHeight="1">
      <c r="A21" s="28" t="s">
        <v>19</v>
      </c>
      <c r="B21" s="29" t="s">
        <v>89</v>
      </c>
      <c r="C21" s="30"/>
      <c r="D21" s="31"/>
      <c r="E21" s="31"/>
    </row>
    <row r="22" spans="1:5" s="3" customFormat="1" ht="13.5" customHeight="1">
      <c r="A22" s="28" t="s">
        <v>20</v>
      </c>
      <c r="B22" s="29" t="s">
        <v>235</v>
      </c>
      <c r="C22" s="30"/>
      <c r="D22" s="31"/>
      <c r="E22" s="31"/>
    </row>
    <row r="23" spans="1:5" s="3" customFormat="1" ht="13.5" customHeight="1">
      <c r="A23" s="28" t="s">
        <v>21</v>
      </c>
      <c r="B23" s="29" t="s">
        <v>236</v>
      </c>
      <c r="C23" s="30"/>
      <c r="D23" s="31"/>
      <c r="E23" s="31"/>
    </row>
    <row r="24" spans="1:5" s="3" customFormat="1" ht="13.5" customHeight="1">
      <c r="A24" s="28" t="s">
        <v>52</v>
      </c>
      <c r="B24" s="29" t="s">
        <v>90</v>
      </c>
      <c r="C24" s="30"/>
      <c r="D24" s="31"/>
      <c r="E24" s="31"/>
    </row>
    <row r="25" spans="1:5" s="3" customFormat="1" ht="13.5" customHeight="1" thickBot="1">
      <c r="A25" s="32" t="s">
        <v>53</v>
      </c>
      <c r="B25" s="33" t="s">
        <v>91</v>
      </c>
      <c r="C25" s="35"/>
      <c r="D25" s="36"/>
      <c r="E25" s="36"/>
    </row>
    <row r="26" spans="1:5" s="3" customFormat="1" ht="13.5" customHeight="1" thickBot="1">
      <c r="A26" s="20" t="s">
        <v>54</v>
      </c>
      <c r="B26" s="21" t="s">
        <v>92</v>
      </c>
      <c r="C26" s="22">
        <f>+C27+C30+C31+C32</f>
        <v>8272</v>
      </c>
      <c r="D26" s="23">
        <f>+D27+D30+D31+D32</f>
        <v>8272</v>
      </c>
      <c r="E26" s="23">
        <f>+E27+E30+E31+E32</f>
        <v>9991</v>
      </c>
    </row>
    <row r="27" spans="1:5" s="3" customFormat="1" ht="13.5" customHeight="1">
      <c r="A27" s="24" t="s">
        <v>93</v>
      </c>
      <c r="B27" s="25" t="s">
        <v>99</v>
      </c>
      <c r="C27" s="37">
        <f>SUM(C28+C29)</f>
        <v>6298</v>
      </c>
      <c r="D27" s="37">
        <f t="shared" ref="D27:E27" si="1">SUM(D28+D29)</f>
        <v>6298</v>
      </c>
      <c r="E27" s="37">
        <f t="shared" si="1"/>
        <v>8329</v>
      </c>
    </row>
    <row r="28" spans="1:5" s="3" customFormat="1" ht="13.5" customHeight="1">
      <c r="A28" s="28" t="s">
        <v>94</v>
      </c>
      <c r="B28" s="29" t="s">
        <v>100</v>
      </c>
      <c r="C28" s="30">
        <v>1964</v>
      </c>
      <c r="D28" s="31">
        <v>1964</v>
      </c>
      <c r="E28" s="31">
        <v>2130</v>
      </c>
    </row>
    <row r="29" spans="1:5" s="3" customFormat="1" ht="13.5" customHeight="1">
      <c r="A29" s="28" t="s">
        <v>95</v>
      </c>
      <c r="B29" s="29" t="s">
        <v>101</v>
      </c>
      <c r="C29" s="30">
        <v>4334</v>
      </c>
      <c r="D29" s="31">
        <v>4334</v>
      </c>
      <c r="E29" s="31">
        <v>6199</v>
      </c>
    </row>
    <row r="30" spans="1:5" s="3" customFormat="1" ht="13.5" customHeight="1">
      <c r="A30" s="28" t="s">
        <v>96</v>
      </c>
      <c r="B30" s="29" t="s">
        <v>102</v>
      </c>
      <c r="C30" s="30">
        <v>1396</v>
      </c>
      <c r="D30" s="31">
        <v>1396</v>
      </c>
      <c r="E30" s="31">
        <v>1643</v>
      </c>
    </row>
    <row r="31" spans="1:5" s="3" customFormat="1" ht="13.5" customHeight="1">
      <c r="A31" s="28" t="s">
        <v>97</v>
      </c>
      <c r="B31" s="29" t="s">
        <v>103</v>
      </c>
      <c r="C31" s="30">
        <v>77</v>
      </c>
      <c r="D31" s="31">
        <v>77</v>
      </c>
      <c r="E31" s="31"/>
    </row>
    <row r="32" spans="1:5" s="3" customFormat="1" ht="13.5" customHeight="1" thickBot="1">
      <c r="A32" s="32" t="s">
        <v>98</v>
      </c>
      <c r="B32" s="33" t="s">
        <v>104</v>
      </c>
      <c r="C32" s="35">
        <v>501</v>
      </c>
      <c r="D32" s="36">
        <v>501</v>
      </c>
      <c r="E32" s="36">
        <v>19</v>
      </c>
    </row>
    <row r="33" spans="1:5" s="3" customFormat="1" ht="13.5" customHeight="1" thickBot="1">
      <c r="A33" s="20" t="s">
        <v>6</v>
      </c>
      <c r="B33" s="21" t="s">
        <v>105</v>
      </c>
      <c r="C33" s="22">
        <f>SUM(C34:C43)</f>
        <v>3211</v>
      </c>
      <c r="D33" s="23">
        <f>SUM(D34:D43)</f>
        <v>6211</v>
      </c>
      <c r="E33" s="23">
        <f>SUM(E34:E43)</f>
        <v>4449</v>
      </c>
    </row>
    <row r="34" spans="1:5" s="3" customFormat="1" ht="13.5" customHeight="1">
      <c r="A34" s="24" t="s">
        <v>22</v>
      </c>
      <c r="B34" s="25" t="s">
        <v>108</v>
      </c>
      <c r="C34" s="26"/>
      <c r="D34" s="27"/>
      <c r="E34" s="27"/>
    </row>
    <row r="35" spans="1:5" s="3" customFormat="1" ht="13.5" customHeight="1">
      <c r="A35" s="28" t="s">
        <v>23</v>
      </c>
      <c r="B35" s="29" t="s">
        <v>109</v>
      </c>
      <c r="C35" s="30"/>
      <c r="D35" s="31">
        <v>0</v>
      </c>
      <c r="E35" s="31">
        <v>77</v>
      </c>
    </row>
    <row r="36" spans="1:5" s="3" customFormat="1" ht="13.5" customHeight="1">
      <c r="A36" s="28" t="s">
        <v>24</v>
      </c>
      <c r="B36" s="29" t="s">
        <v>110</v>
      </c>
      <c r="C36" s="30">
        <v>350</v>
      </c>
      <c r="D36" s="31">
        <v>350</v>
      </c>
      <c r="E36" s="31">
        <v>345</v>
      </c>
    </row>
    <row r="37" spans="1:5" s="3" customFormat="1" ht="13.5" customHeight="1">
      <c r="A37" s="28" t="s">
        <v>55</v>
      </c>
      <c r="B37" s="29" t="s">
        <v>111</v>
      </c>
      <c r="C37" s="30">
        <v>0</v>
      </c>
      <c r="D37" s="31">
        <v>0</v>
      </c>
      <c r="E37" s="31">
        <v>306</v>
      </c>
    </row>
    <row r="38" spans="1:5" s="3" customFormat="1" ht="13.5" customHeight="1">
      <c r="A38" s="28" t="s">
        <v>56</v>
      </c>
      <c r="B38" s="29" t="s">
        <v>112</v>
      </c>
      <c r="C38" s="30">
        <v>1215</v>
      </c>
      <c r="D38" s="31">
        <v>1215</v>
      </c>
      <c r="E38" s="31">
        <v>1136</v>
      </c>
    </row>
    <row r="39" spans="1:5" s="3" customFormat="1" ht="13.5" customHeight="1">
      <c r="A39" s="28" t="s">
        <v>57</v>
      </c>
      <c r="B39" s="29" t="s">
        <v>113</v>
      </c>
      <c r="C39" s="30">
        <v>387</v>
      </c>
      <c r="D39" s="31">
        <v>387</v>
      </c>
      <c r="E39" s="31">
        <v>305</v>
      </c>
    </row>
    <row r="40" spans="1:5" s="3" customFormat="1" ht="13.5" customHeight="1">
      <c r="A40" s="28" t="s">
        <v>58</v>
      </c>
      <c r="B40" s="29" t="s">
        <v>114</v>
      </c>
      <c r="C40" s="30"/>
      <c r="D40" s="31"/>
      <c r="E40" s="31"/>
    </row>
    <row r="41" spans="1:5" s="3" customFormat="1" ht="13.5" customHeight="1">
      <c r="A41" s="28" t="s">
        <v>59</v>
      </c>
      <c r="B41" s="29" t="s">
        <v>115</v>
      </c>
      <c r="C41" s="30"/>
      <c r="D41" s="31"/>
      <c r="E41" s="31"/>
    </row>
    <row r="42" spans="1:5" s="3" customFormat="1" ht="13.5" customHeight="1">
      <c r="A42" s="28" t="s">
        <v>106</v>
      </c>
      <c r="B42" s="29" t="s">
        <v>116</v>
      </c>
      <c r="C42" s="30"/>
      <c r="D42" s="31"/>
      <c r="E42" s="31"/>
    </row>
    <row r="43" spans="1:5" s="3" customFormat="1" ht="13.5" customHeight="1" thickBot="1">
      <c r="A43" s="32" t="s">
        <v>107</v>
      </c>
      <c r="B43" s="33" t="s">
        <v>117</v>
      </c>
      <c r="C43" s="35">
        <v>1259</v>
      </c>
      <c r="D43" s="36">
        <v>4259</v>
      </c>
      <c r="E43" s="36">
        <v>2280</v>
      </c>
    </row>
    <row r="44" spans="1:5" s="3" customFormat="1" ht="13.5" customHeight="1" thickBot="1">
      <c r="A44" s="20" t="s">
        <v>7</v>
      </c>
      <c r="B44" s="21" t="s">
        <v>118</v>
      </c>
      <c r="C44" s="22">
        <f>SUM(C45:C49)</f>
        <v>11712</v>
      </c>
      <c r="D44" s="23">
        <f>SUM(D45:D49)</f>
        <v>11712</v>
      </c>
      <c r="E44" s="23">
        <f>SUM(E45:E49)</f>
        <v>0</v>
      </c>
    </row>
    <row r="45" spans="1:5" s="3" customFormat="1" ht="13.5" customHeight="1">
      <c r="A45" s="24" t="s">
        <v>25</v>
      </c>
      <c r="B45" s="25" t="s">
        <v>122</v>
      </c>
      <c r="C45" s="26"/>
      <c r="D45" s="27"/>
      <c r="E45" s="27"/>
    </row>
    <row r="46" spans="1:5" s="3" customFormat="1" ht="13.5" customHeight="1">
      <c r="A46" s="28" t="s">
        <v>26</v>
      </c>
      <c r="B46" s="29" t="s">
        <v>123</v>
      </c>
      <c r="C46" s="30">
        <v>11712</v>
      </c>
      <c r="D46" s="31">
        <v>11712</v>
      </c>
      <c r="E46" s="31"/>
    </row>
    <row r="47" spans="1:5" s="3" customFormat="1" ht="13.5" customHeight="1">
      <c r="A47" s="28" t="s">
        <v>119</v>
      </c>
      <c r="B47" s="29" t="s">
        <v>124</v>
      </c>
      <c r="C47" s="30"/>
      <c r="D47" s="31"/>
      <c r="E47" s="31"/>
    </row>
    <row r="48" spans="1:5" s="3" customFormat="1" ht="13.5" customHeight="1">
      <c r="A48" s="28" t="s">
        <v>120</v>
      </c>
      <c r="B48" s="29" t="s">
        <v>125</v>
      </c>
      <c r="C48" s="30"/>
      <c r="D48" s="31"/>
      <c r="E48" s="31"/>
    </row>
    <row r="49" spans="1:5" s="3" customFormat="1" ht="13.5" customHeight="1" thickBot="1">
      <c r="A49" s="32" t="s">
        <v>121</v>
      </c>
      <c r="B49" s="33" t="s">
        <v>126</v>
      </c>
      <c r="C49" s="35"/>
      <c r="D49" s="36"/>
      <c r="E49" s="36"/>
    </row>
    <row r="50" spans="1:5" s="3" customFormat="1" ht="13.5" customHeight="1" thickBot="1">
      <c r="A50" s="20" t="s">
        <v>60</v>
      </c>
      <c r="B50" s="21" t="s">
        <v>127</v>
      </c>
      <c r="C50" s="22">
        <f>SUM(C51:C53)</f>
        <v>150</v>
      </c>
      <c r="D50" s="23">
        <f>SUM(D51:D53)</f>
        <v>2650</v>
      </c>
      <c r="E50" s="23">
        <f>SUM(E51:E53)</f>
        <v>2580</v>
      </c>
    </row>
    <row r="51" spans="1:5" s="3" customFormat="1" ht="13.5" customHeight="1">
      <c r="A51" s="24" t="s">
        <v>27</v>
      </c>
      <c r="B51" s="25" t="s">
        <v>128</v>
      </c>
      <c r="C51" s="26"/>
      <c r="D51" s="27"/>
      <c r="E51" s="27"/>
    </row>
    <row r="52" spans="1:5" s="3" customFormat="1" ht="13.5" customHeight="1">
      <c r="A52" s="28" t="s">
        <v>28</v>
      </c>
      <c r="B52" s="29" t="s">
        <v>237</v>
      </c>
      <c r="C52" s="30">
        <v>150</v>
      </c>
      <c r="D52" s="31">
        <v>150</v>
      </c>
      <c r="E52" s="31">
        <v>80</v>
      </c>
    </row>
    <row r="53" spans="1:5" s="3" customFormat="1" ht="13.5" customHeight="1">
      <c r="A53" s="28" t="s">
        <v>131</v>
      </c>
      <c r="B53" s="29" t="s">
        <v>129</v>
      </c>
      <c r="C53" s="30"/>
      <c r="D53" s="31">
        <v>2500</v>
      </c>
      <c r="E53" s="31">
        <v>2500</v>
      </c>
    </row>
    <row r="54" spans="1:5" s="3" customFormat="1" ht="13.5" customHeight="1" thickBot="1">
      <c r="A54" s="32" t="s">
        <v>132</v>
      </c>
      <c r="B54" s="33" t="s">
        <v>130</v>
      </c>
      <c r="C54" s="35"/>
      <c r="D54" s="36"/>
      <c r="E54" s="36"/>
    </row>
    <row r="55" spans="1:5" s="3" customFormat="1" ht="13.5" customHeight="1" thickBot="1">
      <c r="A55" s="20" t="s">
        <v>9</v>
      </c>
      <c r="B55" s="34" t="s">
        <v>133</v>
      </c>
      <c r="C55" s="22">
        <f>SUM(C56:C58)</f>
        <v>0</v>
      </c>
      <c r="D55" s="23">
        <f>SUM(D56:D58)</f>
        <v>0</v>
      </c>
      <c r="E55" s="23">
        <f>SUM(E56:E58)</f>
        <v>0</v>
      </c>
    </row>
    <row r="56" spans="1:5" s="3" customFormat="1" ht="13.5" customHeight="1">
      <c r="A56" s="24" t="s">
        <v>61</v>
      </c>
      <c r="B56" s="25" t="s">
        <v>135</v>
      </c>
      <c r="C56" s="30"/>
      <c r="D56" s="31"/>
      <c r="E56" s="31"/>
    </row>
    <row r="57" spans="1:5" s="3" customFormat="1" ht="13.5" customHeight="1">
      <c r="A57" s="28" t="s">
        <v>62</v>
      </c>
      <c r="B57" s="29" t="s">
        <v>238</v>
      </c>
      <c r="C57" s="30"/>
      <c r="D57" s="31"/>
      <c r="E57" s="31"/>
    </row>
    <row r="58" spans="1:5" s="3" customFormat="1" ht="13.5" customHeight="1">
      <c r="A58" s="28" t="s">
        <v>73</v>
      </c>
      <c r="B58" s="29" t="s">
        <v>136</v>
      </c>
      <c r="C58" s="30"/>
      <c r="D58" s="31"/>
      <c r="E58" s="31"/>
    </row>
    <row r="59" spans="1:5" s="3" customFormat="1" ht="13.5" customHeight="1" thickBot="1">
      <c r="A59" s="32" t="s">
        <v>134</v>
      </c>
      <c r="B59" s="33" t="s">
        <v>137</v>
      </c>
      <c r="C59" s="30"/>
      <c r="D59" s="31"/>
      <c r="E59" s="31"/>
    </row>
    <row r="60" spans="1:5" s="3" customFormat="1" ht="13.5" customHeight="1" thickBot="1">
      <c r="A60" s="20" t="s">
        <v>10</v>
      </c>
      <c r="B60" s="21" t="s">
        <v>138</v>
      </c>
      <c r="C60" s="22">
        <f>+C5+C12+C19+C26+C33+C44+C50+C55</f>
        <v>46701</v>
      </c>
      <c r="D60" s="23">
        <f>+D5+D12+D19+D26+D33+D44+D50+D55</f>
        <v>62073</v>
      </c>
      <c r="E60" s="23">
        <f>+E5+E12+E19+E26+E33+E44+E50+E55</f>
        <v>50248</v>
      </c>
    </row>
    <row r="61" spans="1:5" s="3" customFormat="1" ht="13.5" customHeight="1" thickBot="1">
      <c r="A61" s="38" t="s">
        <v>139</v>
      </c>
      <c r="B61" s="34" t="s">
        <v>140</v>
      </c>
      <c r="C61" s="22">
        <f>SUM(C62:C64)</f>
        <v>0</v>
      </c>
      <c r="D61" s="23"/>
      <c r="E61" s="23">
        <f>SUM(E62:E64)</f>
        <v>0</v>
      </c>
    </row>
    <row r="62" spans="1:5" s="3" customFormat="1" ht="13.5" customHeight="1">
      <c r="A62" s="24" t="s">
        <v>173</v>
      </c>
      <c r="B62" s="25" t="s">
        <v>141</v>
      </c>
      <c r="C62" s="30"/>
      <c r="D62" s="31"/>
      <c r="E62" s="31">
        <v>0</v>
      </c>
    </row>
    <row r="63" spans="1:5" s="3" customFormat="1" ht="13.5" customHeight="1">
      <c r="A63" s="28" t="s">
        <v>182</v>
      </c>
      <c r="B63" s="29" t="s">
        <v>142</v>
      </c>
      <c r="C63" s="30"/>
      <c r="D63" s="31"/>
      <c r="E63" s="31"/>
    </row>
    <row r="64" spans="1:5" s="3" customFormat="1" ht="13.5" customHeight="1" thickBot="1">
      <c r="A64" s="39" t="s">
        <v>183</v>
      </c>
      <c r="B64" s="40" t="s">
        <v>143</v>
      </c>
      <c r="C64" s="41"/>
      <c r="D64" s="42"/>
      <c r="E64" s="42"/>
    </row>
    <row r="65" spans="1:5" s="3" customFormat="1" ht="13.5" customHeight="1" thickBot="1">
      <c r="A65" s="38" t="s">
        <v>144</v>
      </c>
      <c r="B65" s="34" t="s">
        <v>145</v>
      </c>
      <c r="C65" s="22">
        <f>SUM(C66:C69)</f>
        <v>0</v>
      </c>
      <c r="D65" s="23">
        <f>SUM(D66:D69)</f>
        <v>0</v>
      </c>
      <c r="E65" s="23">
        <f>SUM(E66:E69)</f>
        <v>0</v>
      </c>
    </row>
    <row r="66" spans="1:5" s="3" customFormat="1" ht="13.5" customHeight="1">
      <c r="A66" s="24" t="s">
        <v>50</v>
      </c>
      <c r="B66" s="25" t="s">
        <v>146</v>
      </c>
      <c r="C66" s="30"/>
      <c r="D66" s="31"/>
      <c r="E66" s="31"/>
    </row>
    <row r="67" spans="1:5" s="3" customFormat="1" ht="13.5" customHeight="1">
      <c r="A67" s="28" t="s">
        <v>51</v>
      </c>
      <c r="B67" s="29" t="s">
        <v>147</v>
      </c>
      <c r="C67" s="30"/>
      <c r="D67" s="31"/>
      <c r="E67" s="31"/>
    </row>
    <row r="68" spans="1:5" s="3" customFormat="1" ht="13.5" customHeight="1">
      <c r="A68" s="28" t="s">
        <v>174</v>
      </c>
      <c r="B68" s="29" t="s">
        <v>148</v>
      </c>
      <c r="C68" s="30"/>
      <c r="D68" s="31"/>
      <c r="E68" s="31"/>
    </row>
    <row r="69" spans="1:5" s="3" customFormat="1" ht="13.5" customHeight="1" thickBot="1">
      <c r="A69" s="32" t="s">
        <v>175</v>
      </c>
      <c r="B69" s="33" t="s">
        <v>149</v>
      </c>
      <c r="C69" s="30"/>
      <c r="D69" s="31"/>
      <c r="E69" s="31"/>
    </row>
    <row r="70" spans="1:5" s="3" customFormat="1" ht="13.5" customHeight="1" thickBot="1">
      <c r="A70" s="38" t="s">
        <v>150</v>
      </c>
      <c r="B70" s="34" t="s">
        <v>151</v>
      </c>
      <c r="C70" s="22">
        <f>SUM(C71:C72)</f>
        <v>44950</v>
      </c>
      <c r="D70" s="23">
        <f>SUM(D71:D72)</f>
        <v>44532</v>
      </c>
      <c r="E70" s="23">
        <f>SUM(E71:E72)</f>
        <v>44532</v>
      </c>
    </row>
    <row r="71" spans="1:5" s="3" customFormat="1" ht="13.5" customHeight="1">
      <c r="A71" s="24" t="s">
        <v>176</v>
      </c>
      <c r="B71" s="25" t="s">
        <v>152</v>
      </c>
      <c r="C71" s="30">
        <v>44950</v>
      </c>
      <c r="D71" s="31">
        <v>44532</v>
      </c>
      <c r="E71" s="31">
        <v>44532</v>
      </c>
    </row>
    <row r="72" spans="1:5" s="3" customFormat="1" ht="13.5" customHeight="1" thickBot="1">
      <c r="A72" s="32" t="s">
        <v>177</v>
      </c>
      <c r="B72" s="33" t="s">
        <v>153</v>
      </c>
      <c r="C72" s="30"/>
      <c r="D72" s="31"/>
      <c r="E72" s="31"/>
    </row>
    <row r="73" spans="1:5" s="3" customFormat="1" ht="13.5" customHeight="1" thickBot="1">
      <c r="A73" s="38" t="s">
        <v>154</v>
      </c>
      <c r="B73" s="34" t="s">
        <v>155</v>
      </c>
      <c r="C73" s="22">
        <f>SUM(C74:C76)</f>
        <v>0</v>
      </c>
      <c r="D73" s="23">
        <f>SUM(D74:D76)</f>
        <v>657</v>
      </c>
      <c r="E73" s="23">
        <f>SUM(E74:E76)</f>
        <v>657</v>
      </c>
    </row>
    <row r="74" spans="1:5" s="3" customFormat="1" ht="13.5" customHeight="1">
      <c r="A74" s="24" t="s">
        <v>178</v>
      </c>
      <c r="B74" s="25" t="s">
        <v>156</v>
      </c>
      <c r="C74" s="30"/>
      <c r="D74" s="31">
        <v>657</v>
      </c>
      <c r="E74" s="31">
        <v>657</v>
      </c>
    </row>
    <row r="75" spans="1:5" s="3" customFormat="1" ht="13.5" customHeight="1">
      <c r="A75" s="28" t="s">
        <v>179</v>
      </c>
      <c r="B75" s="29" t="s">
        <v>157</v>
      </c>
      <c r="C75" s="30"/>
      <c r="D75" s="31"/>
      <c r="E75" s="31"/>
    </row>
    <row r="76" spans="1:5" s="3" customFormat="1" ht="13.5" customHeight="1" thickBot="1">
      <c r="A76" s="32" t="s">
        <v>180</v>
      </c>
      <c r="B76" s="33" t="s">
        <v>158</v>
      </c>
      <c r="C76" s="30"/>
      <c r="D76" s="31"/>
      <c r="E76" s="31"/>
    </row>
    <row r="77" spans="1:5" s="3" customFormat="1" ht="13.5" customHeight="1" thickBot="1">
      <c r="A77" s="38" t="s">
        <v>159</v>
      </c>
      <c r="B77" s="34" t="s">
        <v>181</v>
      </c>
      <c r="C77" s="22">
        <f>SUM(C78:C81)</f>
        <v>0</v>
      </c>
      <c r="D77" s="23">
        <f>SUM(D78:D81)</f>
        <v>0</v>
      </c>
      <c r="E77" s="23">
        <f>SUM(E78:E81)</f>
        <v>0</v>
      </c>
    </row>
    <row r="78" spans="1:5" s="3" customFormat="1" ht="13.5" customHeight="1">
      <c r="A78" s="43" t="s">
        <v>160</v>
      </c>
      <c r="B78" s="25" t="s">
        <v>161</v>
      </c>
      <c r="C78" s="30"/>
      <c r="D78" s="31"/>
      <c r="E78" s="31"/>
    </row>
    <row r="79" spans="1:5" s="3" customFormat="1" ht="13.5" customHeight="1">
      <c r="A79" s="44" t="s">
        <v>162</v>
      </c>
      <c r="B79" s="29" t="s">
        <v>163</v>
      </c>
      <c r="C79" s="30"/>
      <c r="D79" s="31"/>
      <c r="E79" s="31"/>
    </row>
    <row r="80" spans="1:5" s="3" customFormat="1" ht="13.5" customHeight="1">
      <c r="A80" s="44" t="s">
        <v>164</v>
      </c>
      <c r="B80" s="29" t="s">
        <v>165</v>
      </c>
      <c r="C80" s="30"/>
      <c r="D80" s="31"/>
      <c r="E80" s="31"/>
    </row>
    <row r="81" spans="1:5" s="3" customFormat="1" ht="13.5" customHeight="1" thickBot="1">
      <c r="A81" s="45" t="s">
        <v>166</v>
      </c>
      <c r="B81" s="33" t="s">
        <v>167</v>
      </c>
      <c r="C81" s="30"/>
      <c r="D81" s="31"/>
      <c r="E81" s="31"/>
    </row>
    <row r="82" spans="1:5" s="3" customFormat="1" ht="13.5" customHeight="1" thickBot="1">
      <c r="A82" s="38" t="s">
        <v>168</v>
      </c>
      <c r="B82" s="34" t="s">
        <v>169</v>
      </c>
      <c r="C82" s="46"/>
      <c r="D82" s="47"/>
      <c r="E82" s="47"/>
    </row>
    <row r="83" spans="1:5" s="3" customFormat="1" ht="16.5" customHeight="1" thickBot="1">
      <c r="A83" s="38" t="s">
        <v>170</v>
      </c>
      <c r="B83" s="48" t="s">
        <v>171</v>
      </c>
      <c r="C83" s="22">
        <f>+C61+C65+C70+C73+C77+C82</f>
        <v>44950</v>
      </c>
      <c r="D83" s="23">
        <f>+D61+D65+D70+D73+D77+D82</f>
        <v>45189</v>
      </c>
      <c r="E83" s="23">
        <f>+E61+E65+E70+E73+E77+E82</f>
        <v>45189</v>
      </c>
    </row>
    <row r="84" spans="1:5" s="3" customFormat="1" ht="16.5" customHeight="1" thickBot="1">
      <c r="A84" s="49" t="s">
        <v>184</v>
      </c>
      <c r="B84" s="50" t="s">
        <v>172</v>
      </c>
      <c r="C84" s="22">
        <f>+C60+C83</f>
        <v>91651</v>
      </c>
      <c r="D84" s="23">
        <f>+D60+D83</f>
        <v>107262</v>
      </c>
      <c r="E84" s="23">
        <f>+E60+E83</f>
        <v>95437</v>
      </c>
    </row>
    <row r="85" spans="1:5" ht="16.5" customHeight="1">
      <c r="A85" s="93" t="s">
        <v>12</v>
      </c>
      <c r="B85" s="93"/>
      <c r="C85" s="93"/>
    </row>
    <row r="86" spans="1:5" s="4" customFormat="1" ht="16.5" customHeight="1" thickBot="1">
      <c r="A86" s="89" t="s">
        <v>242</v>
      </c>
      <c r="B86" s="89"/>
      <c r="C86" s="90" t="s">
        <v>72</v>
      </c>
      <c r="D86" s="90"/>
      <c r="E86" s="51"/>
    </row>
    <row r="87" spans="1:5" ht="50.1" customHeight="1" thickBot="1">
      <c r="A87" s="13" t="s">
        <v>17</v>
      </c>
      <c r="B87" s="14" t="s">
        <v>13</v>
      </c>
      <c r="C87" s="15" t="s">
        <v>245</v>
      </c>
      <c r="D87" s="16" t="s">
        <v>248</v>
      </c>
      <c r="E87" s="16" t="s">
        <v>247</v>
      </c>
    </row>
    <row r="88" spans="1:5" s="2" customFormat="1" ht="12" customHeight="1" thickBot="1">
      <c r="A88" s="13">
        <v>1</v>
      </c>
      <c r="B88" s="14">
        <v>2</v>
      </c>
      <c r="C88" s="15">
        <v>3</v>
      </c>
      <c r="D88" s="16">
        <v>4</v>
      </c>
      <c r="E88" s="16">
        <v>5</v>
      </c>
    </row>
    <row r="89" spans="1:5" ht="13.5" customHeight="1" thickBot="1">
      <c r="A89" s="52" t="s">
        <v>2</v>
      </c>
      <c r="B89" s="53" t="s">
        <v>240</v>
      </c>
      <c r="C89" s="54">
        <f>SUM(C90:C94)</f>
        <v>47075</v>
      </c>
      <c r="D89" s="55">
        <f>SUM(D90:D94)</f>
        <v>63661</v>
      </c>
      <c r="E89" s="55">
        <f>SUM(E90:E94)</f>
        <v>42224</v>
      </c>
    </row>
    <row r="90" spans="1:5" ht="13.5" customHeight="1">
      <c r="A90" s="56" t="s">
        <v>29</v>
      </c>
      <c r="B90" s="57" t="s">
        <v>14</v>
      </c>
      <c r="C90" s="58">
        <v>9351</v>
      </c>
      <c r="D90" s="59">
        <v>12880</v>
      </c>
      <c r="E90" s="59">
        <v>11395</v>
      </c>
    </row>
    <row r="91" spans="1:5" ht="13.5" customHeight="1">
      <c r="A91" s="28" t="s">
        <v>30</v>
      </c>
      <c r="B91" s="60" t="s">
        <v>63</v>
      </c>
      <c r="C91" s="30">
        <v>1943</v>
      </c>
      <c r="D91" s="31">
        <v>2274</v>
      </c>
      <c r="E91" s="31">
        <v>2270</v>
      </c>
    </row>
    <row r="92" spans="1:5" ht="13.5" customHeight="1">
      <c r="A92" s="28" t="s">
        <v>31</v>
      </c>
      <c r="B92" s="60" t="s">
        <v>48</v>
      </c>
      <c r="C92" s="35">
        <v>12824</v>
      </c>
      <c r="D92" s="36">
        <v>23442</v>
      </c>
      <c r="E92" s="36">
        <v>15775</v>
      </c>
    </row>
    <row r="93" spans="1:5" ht="13.5" customHeight="1">
      <c r="A93" s="28" t="s">
        <v>32</v>
      </c>
      <c r="B93" s="61" t="s">
        <v>64</v>
      </c>
      <c r="C93" s="35">
        <v>3287</v>
      </c>
      <c r="D93" s="36">
        <v>3509</v>
      </c>
      <c r="E93" s="36">
        <v>1337</v>
      </c>
    </row>
    <row r="94" spans="1:5" ht="13.5" customHeight="1">
      <c r="A94" s="28" t="s">
        <v>40</v>
      </c>
      <c r="B94" s="62" t="s">
        <v>65</v>
      </c>
      <c r="C94" s="35">
        <v>19670</v>
      </c>
      <c r="D94" s="36">
        <v>21556</v>
      </c>
      <c r="E94" s="36">
        <v>11447</v>
      </c>
    </row>
    <row r="95" spans="1:5" ht="13.5" customHeight="1">
      <c r="A95" s="28" t="s">
        <v>33</v>
      </c>
      <c r="B95" s="60" t="s">
        <v>187</v>
      </c>
      <c r="C95" s="35"/>
      <c r="D95" s="36"/>
      <c r="E95" s="36"/>
    </row>
    <row r="96" spans="1:5" ht="13.5" customHeight="1">
      <c r="A96" s="28" t="s">
        <v>34</v>
      </c>
      <c r="B96" s="63" t="s">
        <v>188</v>
      </c>
      <c r="C96" s="35"/>
      <c r="D96" s="36"/>
      <c r="E96" s="36"/>
    </row>
    <row r="97" spans="1:5" ht="13.5" customHeight="1">
      <c r="A97" s="28" t="s">
        <v>41</v>
      </c>
      <c r="B97" s="64" t="s">
        <v>189</v>
      </c>
      <c r="C97" s="35"/>
      <c r="D97" s="36"/>
      <c r="E97" s="36"/>
    </row>
    <row r="98" spans="1:5" ht="13.5" customHeight="1">
      <c r="A98" s="28" t="s">
        <v>42</v>
      </c>
      <c r="B98" s="64" t="s">
        <v>190</v>
      </c>
      <c r="C98" s="35"/>
      <c r="D98" s="36"/>
      <c r="E98" s="36"/>
    </row>
    <row r="99" spans="1:5" ht="13.5" customHeight="1">
      <c r="A99" s="28" t="s">
        <v>43</v>
      </c>
      <c r="B99" s="63" t="s">
        <v>191</v>
      </c>
      <c r="C99" s="35">
        <v>15783</v>
      </c>
      <c r="D99" s="36">
        <v>19033</v>
      </c>
      <c r="E99" s="36">
        <v>10224</v>
      </c>
    </row>
    <row r="100" spans="1:5" ht="13.5" customHeight="1">
      <c r="A100" s="28" t="s">
        <v>44</v>
      </c>
      <c r="B100" s="63" t="s">
        <v>192</v>
      </c>
      <c r="C100" s="35"/>
      <c r="D100" s="36"/>
      <c r="E100" s="36"/>
    </row>
    <row r="101" spans="1:5" ht="13.5" customHeight="1">
      <c r="A101" s="28" t="s">
        <v>46</v>
      </c>
      <c r="B101" s="64" t="s">
        <v>193</v>
      </c>
      <c r="C101" s="35"/>
      <c r="D101" s="36"/>
      <c r="E101" s="36"/>
    </row>
    <row r="102" spans="1:5" ht="13.5" customHeight="1">
      <c r="A102" s="65" t="s">
        <v>66</v>
      </c>
      <c r="B102" s="66" t="s">
        <v>194</v>
      </c>
      <c r="C102" s="35"/>
      <c r="D102" s="36"/>
      <c r="E102" s="36"/>
    </row>
    <row r="103" spans="1:5" ht="13.5" customHeight="1">
      <c r="A103" s="28" t="s">
        <v>185</v>
      </c>
      <c r="B103" s="66" t="s">
        <v>195</v>
      </c>
      <c r="C103" s="35"/>
      <c r="D103" s="36"/>
      <c r="E103" s="36"/>
    </row>
    <row r="104" spans="1:5" ht="13.5" customHeight="1" thickBot="1">
      <c r="A104" s="39" t="s">
        <v>186</v>
      </c>
      <c r="B104" s="67" t="s">
        <v>196</v>
      </c>
      <c r="C104" s="41">
        <v>3887</v>
      </c>
      <c r="D104" s="42">
        <v>2306</v>
      </c>
      <c r="E104" s="42">
        <v>1133</v>
      </c>
    </row>
    <row r="105" spans="1:5" ht="13.5" customHeight="1" thickBot="1">
      <c r="A105" s="20" t="s">
        <v>3</v>
      </c>
      <c r="B105" s="68" t="s">
        <v>241</v>
      </c>
      <c r="C105" s="22">
        <f>+C106+C108+C110</f>
        <v>42309</v>
      </c>
      <c r="D105" s="23">
        <f>+D106+D108+D110</f>
        <v>31165</v>
      </c>
      <c r="E105" s="23">
        <f>+E106+E108+E110</f>
        <v>24317</v>
      </c>
    </row>
    <row r="106" spans="1:5" ht="13.5" customHeight="1">
      <c r="A106" s="24" t="s">
        <v>35</v>
      </c>
      <c r="B106" s="60" t="s">
        <v>71</v>
      </c>
      <c r="C106" s="26">
        <v>0</v>
      </c>
      <c r="D106" s="27">
        <v>1863</v>
      </c>
      <c r="E106" s="27">
        <v>1859</v>
      </c>
    </row>
    <row r="107" spans="1:5" ht="13.5" customHeight="1">
      <c r="A107" s="24" t="s">
        <v>36</v>
      </c>
      <c r="B107" s="69" t="s">
        <v>200</v>
      </c>
      <c r="C107" s="26"/>
      <c r="D107" s="27"/>
      <c r="E107" s="27"/>
    </row>
    <row r="108" spans="1:5" ht="13.5" customHeight="1">
      <c r="A108" s="24" t="s">
        <v>37</v>
      </c>
      <c r="B108" s="69" t="s">
        <v>67</v>
      </c>
      <c r="C108" s="30">
        <v>42309</v>
      </c>
      <c r="D108" s="31">
        <v>29302</v>
      </c>
      <c r="E108" s="31">
        <v>22458</v>
      </c>
    </row>
    <row r="109" spans="1:5" ht="13.5" customHeight="1">
      <c r="A109" s="24" t="s">
        <v>38</v>
      </c>
      <c r="B109" s="69" t="s">
        <v>201</v>
      </c>
      <c r="C109" s="70"/>
      <c r="D109" s="31"/>
      <c r="E109" s="31"/>
    </row>
    <row r="110" spans="1:5" ht="13.5" customHeight="1">
      <c r="A110" s="24" t="s">
        <v>39</v>
      </c>
      <c r="B110" s="71" t="s">
        <v>74</v>
      </c>
      <c r="C110" s="70"/>
      <c r="D110" s="31">
        <v>0</v>
      </c>
      <c r="E110" s="31">
        <v>0</v>
      </c>
    </row>
    <row r="111" spans="1:5" ht="13.5" customHeight="1">
      <c r="A111" s="24" t="s">
        <v>45</v>
      </c>
      <c r="B111" s="72" t="s">
        <v>239</v>
      </c>
      <c r="C111" s="70"/>
      <c r="D111" s="31"/>
      <c r="E111" s="31"/>
    </row>
    <row r="112" spans="1:5" ht="13.5" customHeight="1">
      <c r="A112" s="24" t="s">
        <v>47</v>
      </c>
      <c r="B112" s="73" t="s">
        <v>206</v>
      </c>
      <c r="C112" s="70"/>
      <c r="D112" s="31"/>
      <c r="E112" s="31"/>
    </row>
    <row r="113" spans="1:5" ht="13.5" customHeight="1">
      <c r="A113" s="24" t="s">
        <v>68</v>
      </c>
      <c r="B113" s="64" t="s">
        <v>190</v>
      </c>
      <c r="C113" s="70"/>
      <c r="D113" s="31"/>
      <c r="E113" s="31"/>
    </row>
    <row r="114" spans="1:5" ht="13.5" customHeight="1">
      <c r="A114" s="24" t="s">
        <v>69</v>
      </c>
      <c r="B114" s="64" t="s">
        <v>205</v>
      </c>
      <c r="C114" s="70"/>
      <c r="D114" s="31"/>
      <c r="E114" s="31"/>
    </row>
    <row r="115" spans="1:5" ht="13.5" customHeight="1">
      <c r="A115" s="24" t="s">
        <v>70</v>
      </c>
      <c r="B115" s="64" t="s">
        <v>204</v>
      </c>
      <c r="C115" s="70"/>
      <c r="D115" s="31"/>
      <c r="E115" s="31"/>
    </row>
    <row r="116" spans="1:5" ht="13.5" customHeight="1">
      <c r="A116" s="24" t="s">
        <v>197</v>
      </c>
      <c r="B116" s="64" t="s">
        <v>193</v>
      </c>
      <c r="C116" s="70"/>
      <c r="D116" s="31"/>
      <c r="E116" s="31"/>
    </row>
    <row r="117" spans="1:5" ht="13.5" customHeight="1">
      <c r="A117" s="24" t="s">
        <v>198</v>
      </c>
      <c r="B117" s="64" t="s">
        <v>203</v>
      </c>
      <c r="C117" s="70"/>
      <c r="D117" s="31"/>
      <c r="E117" s="31"/>
    </row>
    <row r="118" spans="1:5" ht="13.5" customHeight="1" thickBot="1">
      <c r="A118" s="65" t="s">
        <v>199</v>
      </c>
      <c r="B118" s="64" t="s">
        <v>202</v>
      </c>
      <c r="C118" s="74"/>
      <c r="D118" s="36"/>
      <c r="E118" s="36"/>
    </row>
    <row r="119" spans="1:5" ht="13.5" customHeight="1" thickBot="1">
      <c r="A119" s="20" t="s">
        <v>4</v>
      </c>
      <c r="B119" s="75" t="s">
        <v>207</v>
      </c>
      <c r="C119" s="22">
        <f>SUM(C120:C121)</f>
        <v>1570</v>
      </c>
      <c r="D119" s="23">
        <f>SUM(D120:D121)</f>
        <v>11739</v>
      </c>
      <c r="E119" s="23">
        <f>SUM(E120:E121)</f>
        <v>0</v>
      </c>
    </row>
    <row r="120" spans="1:5" ht="13.5" customHeight="1">
      <c r="A120" s="24" t="s">
        <v>18</v>
      </c>
      <c r="B120" s="76" t="s">
        <v>15</v>
      </c>
      <c r="C120" s="26">
        <v>1570</v>
      </c>
      <c r="D120" s="27">
        <v>11739</v>
      </c>
      <c r="E120" s="27"/>
    </row>
    <row r="121" spans="1:5" ht="13.5" customHeight="1" thickBot="1">
      <c r="A121" s="32" t="s">
        <v>19</v>
      </c>
      <c r="B121" s="69" t="s">
        <v>16</v>
      </c>
      <c r="C121" s="35"/>
      <c r="D121" s="36"/>
      <c r="E121" s="36"/>
    </row>
    <row r="122" spans="1:5" ht="13.5" customHeight="1" thickBot="1">
      <c r="A122" s="20" t="s">
        <v>5</v>
      </c>
      <c r="B122" s="75" t="s">
        <v>208</v>
      </c>
      <c r="C122" s="22">
        <f>+C89+C105+C119</f>
        <v>90954</v>
      </c>
      <c r="D122" s="23">
        <f>+D89+D105+D119</f>
        <v>106565</v>
      </c>
      <c r="E122" s="23">
        <f>+E89+E105+E119</f>
        <v>66541</v>
      </c>
    </row>
    <row r="123" spans="1:5" ht="13.5" customHeight="1" thickBot="1">
      <c r="A123" s="20" t="s">
        <v>6</v>
      </c>
      <c r="B123" s="75" t="s">
        <v>209</v>
      </c>
      <c r="C123" s="22">
        <f>+C124+C125+C126</f>
        <v>0</v>
      </c>
      <c r="D123" s="23">
        <f>+D124+D125+D126</f>
        <v>0</v>
      </c>
      <c r="E123" s="23">
        <f>+E124+E125+E126</f>
        <v>0</v>
      </c>
    </row>
    <row r="124" spans="1:5" ht="13.5" customHeight="1">
      <c r="A124" s="24" t="s">
        <v>22</v>
      </c>
      <c r="B124" s="76" t="s">
        <v>210</v>
      </c>
      <c r="C124" s="70"/>
      <c r="D124" s="31"/>
      <c r="E124" s="31"/>
    </row>
    <row r="125" spans="1:5" ht="13.5" customHeight="1">
      <c r="A125" s="24" t="s">
        <v>23</v>
      </c>
      <c r="B125" s="76" t="s">
        <v>211</v>
      </c>
      <c r="C125" s="70"/>
      <c r="D125" s="31"/>
      <c r="E125" s="31"/>
    </row>
    <row r="126" spans="1:5" ht="13.5" customHeight="1" thickBot="1">
      <c r="A126" s="65" t="s">
        <v>24</v>
      </c>
      <c r="B126" s="77" t="s">
        <v>212</v>
      </c>
      <c r="C126" s="70"/>
      <c r="D126" s="31"/>
      <c r="E126" s="31"/>
    </row>
    <row r="127" spans="1:5" ht="13.5" customHeight="1" thickBot="1">
      <c r="A127" s="20" t="s">
        <v>7</v>
      </c>
      <c r="B127" s="75" t="s">
        <v>232</v>
      </c>
      <c r="C127" s="22">
        <f>+C128+C129+C130+C131</f>
        <v>0</v>
      </c>
      <c r="D127" s="23">
        <f>+D128+D129+D130+D131</f>
        <v>0</v>
      </c>
      <c r="E127" s="23">
        <f>+E128+E129+E130+E131</f>
        <v>0</v>
      </c>
    </row>
    <row r="128" spans="1:5" ht="13.5" customHeight="1">
      <c r="A128" s="24" t="s">
        <v>25</v>
      </c>
      <c r="B128" s="76" t="s">
        <v>213</v>
      </c>
      <c r="C128" s="70"/>
      <c r="D128" s="31"/>
      <c r="E128" s="31"/>
    </row>
    <row r="129" spans="1:9" ht="13.5" customHeight="1">
      <c r="A129" s="24" t="s">
        <v>26</v>
      </c>
      <c r="B129" s="76" t="s">
        <v>214</v>
      </c>
      <c r="C129" s="70"/>
      <c r="D129" s="31"/>
      <c r="E129" s="31"/>
    </row>
    <row r="130" spans="1:9" ht="13.5" customHeight="1">
      <c r="A130" s="24" t="s">
        <v>119</v>
      </c>
      <c r="B130" s="76" t="s">
        <v>215</v>
      </c>
      <c r="C130" s="70"/>
      <c r="D130" s="31"/>
      <c r="E130" s="31"/>
    </row>
    <row r="131" spans="1:9" ht="13.5" customHeight="1" thickBot="1">
      <c r="A131" s="65" t="s">
        <v>120</v>
      </c>
      <c r="B131" s="77" t="s">
        <v>216</v>
      </c>
      <c r="C131" s="70"/>
      <c r="D131" s="31"/>
      <c r="E131" s="31"/>
    </row>
    <row r="132" spans="1:9" ht="13.5" customHeight="1" thickBot="1">
      <c r="A132" s="20" t="s">
        <v>8</v>
      </c>
      <c r="B132" s="75" t="s">
        <v>217</v>
      </c>
      <c r="C132" s="78">
        <f>+C133+C134+C135+C136</f>
        <v>697</v>
      </c>
      <c r="D132" s="79">
        <f>+D133+D134+D135+D136</f>
        <v>697</v>
      </c>
      <c r="E132" s="79">
        <f>+E133+E134+E135+E136</f>
        <v>697</v>
      </c>
    </row>
    <row r="133" spans="1:9" ht="13.5" customHeight="1">
      <c r="A133" s="24" t="s">
        <v>27</v>
      </c>
      <c r="B133" s="76" t="s">
        <v>218</v>
      </c>
      <c r="C133" s="70"/>
      <c r="D133" s="31"/>
      <c r="E133" s="31"/>
    </row>
    <row r="134" spans="1:9" ht="13.5" customHeight="1">
      <c r="A134" s="24" t="s">
        <v>28</v>
      </c>
      <c r="B134" s="76" t="s">
        <v>228</v>
      </c>
      <c r="C134" s="70">
        <v>697</v>
      </c>
      <c r="D134" s="31">
        <v>697</v>
      </c>
      <c r="E134" s="31">
        <v>697</v>
      </c>
    </row>
    <row r="135" spans="1:9" ht="13.5" customHeight="1">
      <c r="A135" s="24" t="s">
        <v>131</v>
      </c>
      <c r="B135" s="76" t="s">
        <v>219</v>
      </c>
      <c r="C135" s="70"/>
      <c r="D135" s="31"/>
      <c r="E135" s="31"/>
    </row>
    <row r="136" spans="1:9" ht="13.5" customHeight="1" thickBot="1">
      <c r="A136" s="65" t="s">
        <v>132</v>
      </c>
      <c r="B136" s="77" t="s">
        <v>220</v>
      </c>
      <c r="C136" s="70"/>
      <c r="D136" s="31"/>
      <c r="E136" s="31"/>
    </row>
    <row r="137" spans="1:9" ht="13.5" customHeight="1" thickBot="1">
      <c r="A137" s="20" t="s">
        <v>9</v>
      </c>
      <c r="B137" s="75" t="s">
        <v>221</v>
      </c>
      <c r="C137" s="80">
        <f>+C138+C139+C140+C141</f>
        <v>0</v>
      </c>
      <c r="D137" s="81">
        <f>+D138+D139+D140+D141</f>
        <v>0</v>
      </c>
      <c r="E137" s="81">
        <f>+E138+E139+E140+E141</f>
        <v>0</v>
      </c>
    </row>
    <row r="138" spans="1:9" ht="13.5" customHeight="1">
      <c r="A138" s="24" t="s">
        <v>61</v>
      </c>
      <c r="B138" s="76" t="s">
        <v>222</v>
      </c>
      <c r="C138" s="70"/>
      <c r="D138" s="31"/>
      <c r="E138" s="31"/>
    </row>
    <row r="139" spans="1:9" ht="13.5" customHeight="1">
      <c r="A139" s="24" t="s">
        <v>62</v>
      </c>
      <c r="B139" s="76" t="s">
        <v>223</v>
      </c>
      <c r="C139" s="70"/>
      <c r="D139" s="31"/>
      <c r="E139" s="31"/>
    </row>
    <row r="140" spans="1:9" ht="13.5" customHeight="1">
      <c r="A140" s="24" t="s">
        <v>73</v>
      </c>
      <c r="B140" s="76" t="s">
        <v>224</v>
      </c>
      <c r="C140" s="70"/>
      <c r="D140" s="31"/>
      <c r="E140" s="31"/>
    </row>
    <row r="141" spans="1:9" ht="13.5" customHeight="1" thickBot="1">
      <c r="A141" s="24" t="s">
        <v>134</v>
      </c>
      <c r="B141" s="76" t="s">
        <v>225</v>
      </c>
      <c r="C141" s="70"/>
      <c r="D141" s="31"/>
      <c r="E141" s="31"/>
    </row>
    <row r="142" spans="1:9" ht="13.5" customHeight="1" thickBot="1">
      <c r="A142" s="20" t="s">
        <v>10</v>
      </c>
      <c r="B142" s="75" t="s">
        <v>226</v>
      </c>
      <c r="C142" s="8">
        <f>+C123+C127+C132+C137</f>
        <v>697</v>
      </c>
      <c r="D142" s="9">
        <f>+D123+D127+D132+D137</f>
        <v>697</v>
      </c>
      <c r="E142" s="9">
        <f>+E123+E127+E132+E137</f>
        <v>697</v>
      </c>
      <c r="F142" s="5"/>
      <c r="G142" s="6"/>
      <c r="H142" s="6"/>
      <c r="I142" s="6"/>
    </row>
    <row r="143" spans="1:9" s="3" customFormat="1" ht="13.5" customHeight="1" thickBot="1">
      <c r="A143" s="82" t="s">
        <v>11</v>
      </c>
      <c r="B143" s="10" t="s">
        <v>227</v>
      </c>
      <c r="C143" s="8">
        <f>+C122+C142</f>
        <v>91651</v>
      </c>
      <c r="D143" s="9">
        <f>+D122+D142</f>
        <v>107262</v>
      </c>
      <c r="E143" s="9">
        <f>+E122+E142</f>
        <v>67238</v>
      </c>
    </row>
    <row r="144" spans="1:9" ht="7.5" customHeight="1">
      <c r="A144" s="11"/>
      <c r="B144" s="11"/>
      <c r="C144" s="83"/>
    </row>
    <row r="145" spans="1:5">
      <c r="A145" s="94" t="s">
        <v>229</v>
      </c>
      <c r="B145" s="94"/>
      <c r="C145" s="94"/>
    </row>
    <row r="146" spans="1:5" ht="15" customHeight="1" thickBot="1">
      <c r="A146" s="86" t="s">
        <v>243</v>
      </c>
      <c r="B146" s="86"/>
      <c r="C146" s="87" t="s">
        <v>72</v>
      </c>
      <c r="D146" s="87"/>
    </row>
    <row r="147" spans="1:5" ht="13.5" customHeight="1" thickBot="1">
      <c r="A147" s="20">
        <v>1</v>
      </c>
      <c r="B147" s="68" t="s">
        <v>230</v>
      </c>
      <c r="C147" s="22">
        <f>+C60-C122</f>
        <v>-44253</v>
      </c>
      <c r="D147" s="23">
        <f>+D60-D122</f>
        <v>-44492</v>
      </c>
      <c r="E147" s="23">
        <f>+E60-E122</f>
        <v>-16293</v>
      </c>
    </row>
    <row r="148" spans="1:5" ht="27.75" customHeight="1" thickBot="1">
      <c r="A148" s="20" t="s">
        <v>3</v>
      </c>
      <c r="B148" s="68" t="s">
        <v>231</v>
      </c>
      <c r="C148" s="22">
        <f>+C83-C142</f>
        <v>44253</v>
      </c>
      <c r="D148" s="23">
        <f>+D83-D142</f>
        <v>44492</v>
      </c>
      <c r="E148" s="23">
        <f>+E83-E142</f>
        <v>44492</v>
      </c>
    </row>
    <row r="149" spans="1:5">
      <c r="A149" s="88"/>
      <c r="B149" s="88"/>
      <c r="C149" s="88"/>
      <c r="D149" s="88"/>
      <c r="E149" s="88"/>
    </row>
  </sheetData>
  <mergeCells count="10">
    <mergeCell ref="A1:C1"/>
    <mergeCell ref="A2:B2"/>
    <mergeCell ref="C2:D2"/>
    <mergeCell ref="A85:C85"/>
    <mergeCell ref="A145:C145"/>
    <mergeCell ref="A146:B146"/>
    <mergeCell ref="C146:D146"/>
    <mergeCell ref="A149:E149"/>
    <mergeCell ref="A86:B86"/>
    <mergeCell ref="C86:D86"/>
  </mergeCells>
  <phoneticPr fontId="17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&amp;C&amp;12   1-3.melléklet a 5/2019.(V.30.) önkormányzati rendelethez
Egyed Község Önkormányzata 2018. évi KÖLTSÉGVETÉSÉNEK ÖSSZEVONT MÉRLEGE</oddHeader>
  </headerFooter>
  <rowBreaks count="2" manualBreakCount="2">
    <brk id="64" max="4" man="1"/>
    <brk id="84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1.1.sz.mell.</vt:lpstr>
      <vt:lpstr>'1.1.sz.mell.'!Nyomtatási_terület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Felhasználó</cp:lastModifiedBy>
  <cp:lastPrinted>2019-06-03T10:45:28Z</cp:lastPrinted>
  <dcterms:created xsi:type="dcterms:W3CDTF">1999-10-30T10:30:45Z</dcterms:created>
  <dcterms:modified xsi:type="dcterms:W3CDTF">2019-06-03T10:47:39Z</dcterms:modified>
</cp:coreProperties>
</file>