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müköd'!$A$1:$D$41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<sst xmlns="http://schemas.openxmlformats.org/spreadsheetml/2006/main" count="130" uniqueCount="88">
  <si>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</si>
  <si>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</si>
  <si>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</si>
  <si>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</si>
  <si>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</si>
  <si>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</si>
  <si>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</si>
  <si>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</si>
  <si>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</si>
  <si>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</si>
  <si>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</si>
  <si>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</si>
  <si>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</si>
  <si>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</si>
  <si>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</si>
  <si>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</si>
  <si>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</si>
  <si>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</si>
  <si>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</si>
  <si>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</si>
  <si>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</si>
  <si>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</si>
  <si>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</si>
  <si>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</si>
  <si>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</si>
  <si>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</si>
  <si>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</si>
  <si>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</si>
  <si>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</si>
  <si>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</si>
  <si>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</si>
  <si>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</si>
  <si>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</si>
  <si>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</si>
  <si>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</si>
  <si>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</si>
  <si>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</si>
  <si>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</si>
  <si>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</si>
  <si>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</si>
  <si>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</si>
  <si>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</si>
  <si>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</si>
  <si>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</si>
  <si>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</si>
  <si>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</si>
  <si>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</si>
  <si>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</si>
  <si>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</si>
  <si>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</si>
  <si>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</si>
  <si>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</si>
  <si>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</si>
  <si>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</si>
  <si>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</si>
  <si>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</si>
  <si>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</si>
  <si>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</si>
  <si>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</si>
  <si>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</si>
  <si>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</si>
  <si>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</si>
  <si>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</si>
  <si>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</si>
  <si>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</si>
  <si>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</si>
  <si>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</si>
  <si>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</si>
  <si>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</si>
  <si>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</si>
  <si>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</si>
  <si>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</si>
  <si>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2018. évi előirányzat</t>
  </si>
  <si>
    <t>Módosított előirányzat</t>
  </si>
  <si>
    <t>C</t>
  </si>
  <si>
    <t>Működési célúátvett pénzeszközök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</si>
  <si>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</si>
  <si>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</si>
  <si>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</si>
  <si>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</si>
  <si>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</si>
  <si>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</si>
  <si>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</si>
  <si>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</si>
  <si>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</si>
  <si>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</si>
  <si>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2/2018. (II.19.) 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</si>
  <si>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 2/2018. (II.19.) 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</si>
</sst>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8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ill="1" applyAlignment="1">
      <alignment horizontal="right" wrapText="1"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19" xfId="0" applyNumberFormat="1" applyFont="1" applyFill="1" applyBorder="1" applyAlignment="1">
      <alignment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>
      <alignment horizontal="center"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1" xfId="0" applyNumberFormat="1" applyFont="1" applyFill="1" applyBorder="1" applyAlignment="1">
      <alignment horizontal="left" vertical="center" wrapText="1" indent="1"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12" xfId="0" applyNumberFormat="1" applyFont="1" applyFill="1" applyBorder="1" applyAlignment="1" applyProtection="1">
      <alignment vertical="center" wrapText="1"/>
      <protection locked="0"/>
    </xf>
    <xf numFmtId="172" fontId="2" fillId="0" borderId="10" xfId="0" applyNumberFormat="1" applyFont="1" applyFill="1" applyBorder="1" applyAlignment="1" applyProtection="1">
      <alignment vertical="center" wrapText="1"/>
      <protection/>
    </xf>
    <xf numFmtId="172" fontId="9" fillId="0" borderId="13" xfId="0" applyNumberFormat="1" applyFont="1" applyFill="1" applyBorder="1" applyAlignment="1" applyProtection="1">
      <alignment vertical="center" wrapText="1"/>
      <protection locked="0"/>
    </xf>
    <xf numFmtId="172" fontId="9" fillId="0" borderId="14" xfId="0" applyNumberFormat="1" applyFont="1" applyFill="1" applyBorder="1" applyAlignment="1" applyProtection="1">
      <alignment vertical="center" wrapText="1"/>
      <protection locked="0"/>
    </xf>
    <xf numFmtId="172" fontId="9" fillId="0" borderId="10" xfId="0" applyNumberFormat="1" applyFont="1" applyFill="1" applyBorder="1" applyAlignment="1" applyProtection="1">
      <alignment vertical="center" wrapText="1"/>
      <protection/>
    </xf>
    <xf numFmtId="172" fontId="0" fillId="0" borderId="13" xfId="0" applyNumberForma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1" xfId="0" applyNumberFormat="1" applyFont="1" applyFill="1" applyBorder="1" applyAlignment="1">
      <alignment horizontal="left" vertical="center" wrapText="1" indent="1"/>
    </xf>
    <xf numFmtId="172" fontId="12" fillId="0" borderId="23" xfId="0" applyNumberFormat="1" applyFont="1" applyFill="1" applyBorder="1" applyAlignment="1">
      <alignment vertical="center" wrapText="1"/>
    </xf>
    <xf numFmtId="0" fontId="4" fillId="0" borderId="2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7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3" fontId="10" fillId="0" borderId="30" xfId="0" applyNumberFormat="1" applyFont="1" applyFill="1" applyBorder="1" applyAlignment="1" applyProtection="1">
      <alignment vertical="center" wrapText="1"/>
      <protection locked="0"/>
    </xf>
    <xf numFmtId="3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31" xfId="0" applyNumberFormat="1" applyFont="1" applyFill="1" applyBorder="1" applyAlignment="1" applyProtection="1">
      <alignment vertical="center" wrapText="1"/>
      <protection/>
    </xf>
    <xf numFmtId="3" fontId="11" fillId="0" borderId="26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3" fontId="10" fillId="0" borderId="26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62.125" style="5" customWidth="1"/>
    <col min="3" max="4" width="22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3" t="s">
        <v>86</v>
      </c>
      <c r="B1" s="93"/>
      <c r="C1" s="93"/>
      <c r="D1" s="16"/>
      <c r="E1" s="16"/>
      <c r="F1" s="16"/>
      <c r="G1" s="16"/>
      <c r="H1" s="16"/>
    </row>
    <row r="2" spans="2:8" ht="39.75" customHeight="1">
      <c r="B2" s="97" t="s">
        <v>35</v>
      </c>
      <c r="C2" s="97"/>
      <c r="D2" s="32"/>
      <c r="E2" s="2"/>
      <c r="F2" s="2"/>
      <c r="G2" s="3"/>
      <c r="H2" s="4"/>
    </row>
    <row r="3" ht="13.5">
      <c r="G3" s="6"/>
    </row>
    <row r="4" spans="3:7" ht="14.25" thickBot="1">
      <c r="C4" s="34" t="s">
        <v>71</v>
      </c>
      <c r="G4" s="6"/>
    </row>
    <row r="5" spans="1:7" ht="24" customHeight="1">
      <c r="A5" s="94"/>
      <c r="B5" s="44"/>
      <c r="C5" s="33"/>
      <c r="D5" s="33"/>
      <c r="E5" s="18"/>
      <c r="F5" s="18"/>
      <c r="G5" s="18"/>
    </row>
    <row r="6" spans="1:7" s="7" customFormat="1" ht="35.25" customHeight="1" thickBot="1">
      <c r="A6" s="95"/>
      <c r="B6" s="45" t="s">
        <v>0</v>
      </c>
      <c r="C6" s="37" t="s">
        <v>72</v>
      </c>
      <c r="D6" s="37" t="s">
        <v>73</v>
      </c>
      <c r="E6" s="19"/>
      <c r="F6" s="19"/>
      <c r="G6" s="19"/>
    </row>
    <row r="7" spans="1:7" s="9" customFormat="1" ht="12" customHeight="1" thickBot="1">
      <c r="A7" s="8"/>
      <c r="B7" s="46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7" t="s">
        <v>43</v>
      </c>
      <c r="C8" s="55">
        <v>108710982</v>
      </c>
      <c r="D8" s="38">
        <v>109546860</v>
      </c>
      <c r="E8" s="21"/>
      <c r="F8" s="21"/>
      <c r="G8" s="22"/>
    </row>
    <row r="9" spans="1:7" ht="16.5" customHeight="1">
      <c r="A9" s="11" t="s">
        <v>3</v>
      </c>
      <c r="B9" s="48" t="s">
        <v>44</v>
      </c>
      <c r="C9" s="56">
        <v>104029699</v>
      </c>
      <c r="D9" s="39">
        <v>115583108</v>
      </c>
      <c r="E9" s="21"/>
      <c r="F9" s="21"/>
      <c r="G9" s="22"/>
    </row>
    <row r="10" spans="1:7" ht="15.75" customHeight="1">
      <c r="A10" s="11" t="s">
        <v>5</v>
      </c>
      <c r="B10" s="48" t="s">
        <v>45</v>
      </c>
      <c r="C10" s="56"/>
      <c r="D10" s="39">
        <v>2169256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6">
        <v>38420000</v>
      </c>
      <c r="D11" s="39">
        <v>38420000</v>
      </c>
      <c r="E11" s="21"/>
      <c r="F11" s="21"/>
      <c r="G11" s="22"/>
    </row>
    <row r="12" spans="1:7" ht="15.75" customHeight="1">
      <c r="A12" s="11" t="s">
        <v>6</v>
      </c>
      <c r="B12" s="48" t="s">
        <v>46</v>
      </c>
      <c r="C12" s="56"/>
      <c r="D12" s="39"/>
      <c r="E12" s="21"/>
      <c r="F12" s="21"/>
      <c r="G12" s="22"/>
    </row>
    <row r="13" spans="1:7" ht="15.75" customHeight="1">
      <c r="A13" s="11" t="s">
        <v>39</v>
      </c>
      <c r="B13" s="48" t="s">
        <v>47</v>
      </c>
      <c r="C13" s="56"/>
      <c r="D13" s="39"/>
      <c r="E13" s="21"/>
      <c r="F13" s="21"/>
      <c r="G13" s="22"/>
    </row>
    <row r="14" spans="1:7" ht="15.75" customHeight="1">
      <c r="A14" s="11" t="s">
        <v>7</v>
      </c>
      <c r="B14" s="48" t="s">
        <v>48</v>
      </c>
      <c r="C14" s="56">
        <v>19220904</v>
      </c>
      <c r="D14" s="39">
        <v>19520904</v>
      </c>
      <c r="E14" s="21"/>
      <c r="F14" s="21"/>
      <c r="G14" s="22"/>
    </row>
    <row r="15" spans="1:7" ht="15.75" customHeight="1" thickBot="1">
      <c r="A15" s="11" t="s">
        <v>40</v>
      </c>
      <c r="B15" s="48" t="s">
        <v>75</v>
      </c>
      <c r="C15" s="56"/>
      <c r="D15" s="39">
        <v>708660</v>
      </c>
      <c r="E15" s="21"/>
      <c r="F15" s="21"/>
      <c r="G15" s="22"/>
    </row>
    <row r="16" spans="1:7" ht="15.75" customHeight="1" thickBot="1">
      <c r="A16" s="12" t="s">
        <v>8</v>
      </c>
      <c r="B16" s="49" t="s">
        <v>14</v>
      </c>
      <c r="C16" s="57">
        <f>SUM(C8+C9+C11+C12+C15)</f>
        <v>251160681</v>
      </c>
      <c r="D16" s="40">
        <f>SUM(D8+D9+D11+D12+D14+D15)</f>
        <v>283779532</v>
      </c>
      <c r="E16" s="23"/>
      <c r="F16" s="23"/>
      <c r="G16" s="22"/>
    </row>
    <row r="17" spans="1:7" ht="15.75" customHeight="1">
      <c r="A17" s="10" t="s">
        <v>9</v>
      </c>
      <c r="B17" s="47" t="s">
        <v>69</v>
      </c>
      <c r="C17" s="55">
        <f>SUM(C18)</f>
        <v>61129937</v>
      </c>
      <c r="D17" s="38">
        <f>SUM(D18)</f>
        <v>61110418</v>
      </c>
      <c r="E17" s="21"/>
      <c r="F17" s="21"/>
      <c r="G17" s="22"/>
    </row>
    <row r="18" spans="1:7" ht="15.75" customHeight="1">
      <c r="A18" s="13" t="s">
        <v>10</v>
      </c>
      <c r="B18" s="50" t="s">
        <v>50</v>
      </c>
      <c r="C18" s="58">
        <v>61129937</v>
      </c>
      <c r="D18" s="41">
        <v>61110418</v>
      </c>
      <c r="E18" s="21"/>
      <c r="F18" s="21"/>
      <c r="G18" s="22"/>
    </row>
    <row r="19" spans="1:7" ht="15.75" customHeight="1" thickBot="1">
      <c r="A19" s="14" t="s">
        <v>11</v>
      </c>
      <c r="B19" s="51" t="s">
        <v>70</v>
      </c>
      <c r="C19" s="59"/>
      <c r="D19" s="42"/>
      <c r="E19" s="21"/>
      <c r="F19" s="21"/>
      <c r="G19" s="35"/>
    </row>
    <row r="20" spans="1:7" ht="15.75" customHeight="1" thickBot="1">
      <c r="A20" s="12" t="s">
        <v>12</v>
      </c>
      <c r="B20" s="49" t="s">
        <v>25</v>
      </c>
      <c r="C20" s="57">
        <f>C17+C19</f>
        <v>61129937</v>
      </c>
      <c r="D20" s="40">
        <f>D17+D19</f>
        <v>61110418</v>
      </c>
      <c r="E20" s="24"/>
      <c r="F20" s="24"/>
      <c r="G20" s="22"/>
    </row>
    <row r="21" spans="1:7" ht="18" customHeight="1" thickBot="1">
      <c r="A21" s="12" t="s">
        <v>41</v>
      </c>
      <c r="B21" s="52" t="s">
        <v>26</v>
      </c>
      <c r="C21" s="57">
        <f>C16+C20</f>
        <v>312290618</v>
      </c>
      <c r="D21" s="40">
        <f>D16+D20</f>
        <v>344889950</v>
      </c>
      <c r="E21" s="23"/>
      <c r="F21" s="23"/>
      <c r="G21" s="22"/>
    </row>
    <row r="22" spans="1:7" ht="12.75">
      <c r="A22" s="25" t="s">
        <v>13</v>
      </c>
      <c r="B22" s="47" t="s">
        <v>2</v>
      </c>
      <c r="C22" s="55">
        <v>91592060</v>
      </c>
      <c r="D22" s="38">
        <v>99879953</v>
      </c>
      <c r="E22" s="96"/>
      <c r="F22" s="96"/>
      <c r="G22" s="96"/>
    </row>
    <row r="23" spans="1:4" ht="12.75">
      <c r="A23" s="26" t="s">
        <v>16</v>
      </c>
      <c r="B23" s="48" t="s">
        <v>4</v>
      </c>
      <c r="C23" s="56">
        <v>18418109</v>
      </c>
      <c r="D23" s="39">
        <v>19792620</v>
      </c>
    </row>
    <row r="24" spans="1:4" ht="12.75">
      <c r="A24" s="26" t="s">
        <v>18</v>
      </c>
      <c r="B24" s="48" t="s">
        <v>51</v>
      </c>
      <c r="C24" s="56">
        <v>76043419</v>
      </c>
      <c r="D24" s="39">
        <v>79273896</v>
      </c>
    </row>
    <row r="25" spans="1:4" ht="12.75">
      <c r="A25" s="26" t="s">
        <v>76</v>
      </c>
      <c r="B25" s="48" t="s">
        <v>52</v>
      </c>
      <c r="C25" s="56">
        <v>2400000</v>
      </c>
      <c r="D25" s="39">
        <v>2400000</v>
      </c>
    </row>
    <row r="26" spans="1:4" ht="12.75">
      <c r="A26" s="26" t="s">
        <v>77</v>
      </c>
      <c r="B26" s="48" t="s">
        <v>53</v>
      </c>
      <c r="C26" s="58">
        <v>96586439</v>
      </c>
      <c r="D26" s="41">
        <v>99885336</v>
      </c>
    </row>
    <row r="27" spans="1:4" ht="13.5" thickBot="1">
      <c r="A27" s="61" t="s">
        <v>78</v>
      </c>
      <c r="B27" s="48" t="s">
        <v>22</v>
      </c>
      <c r="C27" s="58">
        <v>12283599</v>
      </c>
      <c r="D27" s="41">
        <v>8091291</v>
      </c>
    </row>
    <row r="28" spans="1:4" ht="13.5" thickBot="1">
      <c r="A28" s="63" t="s">
        <v>79</v>
      </c>
      <c r="B28" s="53" t="s">
        <v>15</v>
      </c>
      <c r="C28" s="57">
        <f>SUM(C22:C27)</f>
        <v>297323626</v>
      </c>
      <c r="D28" s="40">
        <f>SUM(D22:D27)</f>
        <v>309323096</v>
      </c>
    </row>
    <row r="29" spans="1:4" ht="12.75">
      <c r="A29" s="62" t="s">
        <v>80</v>
      </c>
      <c r="B29" s="47" t="s">
        <v>19</v>
      </c>
      <c r="C29" s="55"/>
      <c r="D29" s="38"/>
    </row>
    <row r="30" spans="1:4" ht="12.75">
      <c r="A30" s="26" t="s">
        <v>81</v>
      </c>
      <c r="B30" s="50" t="s">
        <v>54</v>
      </c>
      <c r="C30" s="58"/>
      <c r="D30" s="41"/>
    </row>
    <row r="31" spans="1:4" ht="12.75">
      <c r="A31" s="26" t="s">
        <v>82</v>
      </c>
      <c r="B31" s="50" t="s">
        <v>68</v>
      </c>
      <c r="C31" s="58">
        <v>3876806</v>
      </c>
      <c r="D31" s="41">
        <v>3876806</v>
      </c>
    </row>
    <row r="32" spans="1:4" ht="13.5" thickBot="1">
      <c r="A32" s="61" t="s">
        <v>83</v>
      </c>
      <c r="B32" s="51" t="s">
        <v>55</v>
      </c>
      <c r="C32" s="59"/>
      <c r="D32" s="42"/>
    </row>
    <row r="33" spans="1:4" ht="13.5" thickBot="1">
      <c r="A33" s="63" t="s">
        <v>84</v>
      </c>
      <c r="B33" s="54" t="s">
        <v>27</v>
      </c>
      <c r="C33" s="60">
        <f>SUM(C31:C32)</f>
        <v>3876806</v>
      </c>
      <c r="D33" s="43">
        <f>SUM(D31:D32)</f>
        <v>3876806</v>
      </c>
    </row>
    <row r="34" spans="1:4" ht="13.5" thickBot="1">
      <c r="A34" s="63" t="s">
        <v>85</v>
      </c>
      <c r="B34" s="52" t="s">
        <v>28</v>
      </c>
      <c r="C34" s="57">
        <f>SUM(C28+C31)</f>
        <v>301200432</v>
      </c>
      <c r="D34" s="40">
        <f>SUM(D28+D31)</f>
        <v>313199902</v>
      </c>
    </row>
    <row r="39" spans="2:3" ht="12.75">
      <c r="B39" s="5" t="s">
        <v>31</v>
      </c>
      <c r="C39" s="1" t="s">
        <v>42</v>
      </c>
    </row>
    <row r="40" spans="2:3" ht="12.75">
      <c r="B40" s="5" t="s">
        <v>33</v>
      </c>
      <c r="C40" s="5" t="s">
        <v>34</v>
      </c>
    </row>
  </sheetData>
  <sheetProtection/>
  <mergeCells count="4">
    <mergeCell ref="A1:C1"/>
    <mergeCell ref="A5:A6"/>
    <mergeCell ref="E22:G22"/>
    <mergeCell ref="B2:C2"/>
  </mergeCells>
  <printOptions/>
  <pageMargins left="0.75" right="0.75" top="1" bottom="1" header="0.5" footer="0.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4" width="22.7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3" t="s">
        <v>87</v>
      </c>
      <c r="B1" s="93"/>
      <c r="C1" s="93"/>
      <c r="D1" s="16"/>
      <c r="E1" s="16"/>
      <c r="F1" s="16"/>
      <c r="G1" s="16"/>
      <c r="H1" s="16"/>
    </row>
    <row r="2" spans="2:7" ht="39.75" customHeight="1">
      <c r="B2" s="97" t="s">
        <v>36</v>
      </c>
      <c r="C2" s="97"/>
      <c r="D2" s="2"/>
      <c r="E2" s="2"/>
      <c r="F2" s="2"/>
      <c r="G2" s="15"/>
    </row>
    <row r="3" spans="3:7" ht="34.5" customHeight="1" thickBot="1">
      <c r="C3" s="36" t="s">
        <v>71</v>
      </c>
      <c r="G3" s="6"/>
    </row>
    <row r="4" spans="1:7" s="7" customFormat="1" ht="35.25" customHeight="1" thickBot="1">
      <c r="A4" s="83"/>
      <c r="B4" s="64" t="s">
        <v>0</v>
      </c>
      <c r="C4" s="74" t="s">
        <v>72</v>
      </c>
      <c r="D4" s="73" t="s">
        <v>73</v>
      </c>
      <c r="E4" s="19"/>
      <c r="F4" s="19"/>
      <c r="G4" s="19"/>
    </row>
    <row r="5" spans="1:7" s="7" customFormat="1" ht="12" customHeight="1" thickBot="1">
      <c r="A5" s="8"/>
      <c r="B5" s="46" t="s">
        <v>23</v>
      </c>
      <c r="C5" s="8" t="s">
        <v>24</v>
      </c>
      <c r="D5" s="84" t="s">
        <v>74</v>
      </c>
      <c r="E5" s="20"/>
      <c r="F5" s="20"/>
      <c r="G5" s="20"/>
    </row>
    <row r="6" spans="1:7" ht="27.75" customHeight="1">
      <c r="A6" s="10" t="s">
        <v>1</v>
      </c>
      <c r="B6" s="65" t="s">
        <v>56</v>
      </c>
      <c r="C6" s="75">
        <v>15000000</v>
      </c>
      <c r="D6" s="85">
        <v>15000000</v>
      </c>
      <c r="E6" s="27"/>
      <c r="F6" s="27"/>
      <c r="G6" s="28"/>
    </row>
    <row r="7" spans="1:7" ht="28.5" customHeight="1">
      <c r="A7" s="11" t="s">
        <v>3</v>
      </c>
      <c r="B7" s="66" t="s">
        <v>57</v>
      </c>
      <c r="C7" s="76"/>
      <c r="D7" s="86"/>
      <c r="E7" s="27"/>
      <c r="F7" s="27"/>
      <c r="G7" s="28"/>
    </row>
    <row r="8" spans="1:7" ht="15.75" customHeight="1">
      <c r="A8" s="11" t="s">
        <v>5</v>
      </c>
      <c r="B8" s="66" t="s">
        <v>58</v>
      </c>
      <c r="C8" s="76">
        <v>8853244</v>
      </c>
      <c r="D8" s="86">
        <v>8853244</v>
      </c>
      <c r="E8" s="27"/>
      <c r="F8" s="27"/>
      <c r="G8" s="28"/>
    </row>
    <row r="9" spans="1:7" ht="24" customHeight="1">
      <c r="A9" s="11" t="s">
        <v>38</v>
      </c>
      <c r="B9" s="66" t="s">
        <v>59</v>
      </c>
      <c r="C9" s="76"/>
      <c r="D9" s="86"/>
      <c r="E9" s="27"/>
      <c r="F9" s="27"/>
      <c r="G9" s="28"/>
    </row>
    <row r="10" spans="1:7" ht="24" customHeight="1">
      <c r="A10" s="11" t="s">
        <v>6</v>
      </c>
      <c r="B10" s="66" t="s">
        <v>60</v>
      </c>
      <c r="C10" s="76"/>
      <c r="D10" s="86"/>
      <c r="E10" s="27"/>
      <c r="F10" s="27"/>
      <c r="G10" s="28"/>
    </row>
    <row r="11" spans="1:7" ht="15.75" customHeight="1">
      <c r="A11" s="11" t="s">
        <v>39</v>
      </c>
      <c r="B11" s="66" t="s">
        <v>61</v>
      </c>
      <c r="C11" s="76">
        <v>1024305</v>
      </c>
      <c r="D11" s="86">
        <v>1024305</v>
      </c>
      <c r="E11" s="27"/>
      <c r="F11" s="27"/>
      <c r="G11" s="28"/>
    </row>
    <row r="12" spans="1:7" ht="22.5" customHeight="1">
      <c r="A12" s="11" t="s">
        <v>7</v>
      </c>
      <c r="B12" s="67" t="s">
        <v>21</v>
      </c>
      <c r="C12" s="77">
        <v>1522800</v>
      </c>
      <c r="D12" s="87">
        <v>1522800</v>
      </c>
      <c r="E12" s="27"/>
      <c r="F12" s="27"/>
      <c r="G12" s="28"/>
    </row>
    <row r="13" spans="1:7" ht="15.75" thickBot="1">
      <c r="A13" s="11" t="s">
        <v>40</v>
      </c>
      <c r="B13" s="67"/>
      <c r="C13" s="77"/>
      <c r="D13" s="87"/>
      <c r="E13" s="27"/>
      <c r="F13" s="27"/>
      <c r="G13" s="28"/>
    </row>
    <row r="14" spans="1:7" ht="15.75" customHeight="1" thickBot="1">
      <c r="A14" s="11" t="s">
        <v>8</v>
      </c>
      <c r="B14" s="68" t="s">
        <v>14</v>
      </c>
      <c r="C14" s="78">
        <f>SUM(C6:C13)</f>
        <v>26400349</v>
      </c>
      <c r="D14" s="88">
        <f>SUM(D6:D13)</f>
        <v>26400349</v>
      </c>
      <c r="E14" s="29"/>
      <c r="F14" s="29"/>
      <c r="G14" s="28"/>
    </row>
    <row r="15" spans="1:7" ht="15.75" customHeight="1">
      <c r="A15" s="11" t="s">
        <v>9</v>
      </c>
      <c r="B15" s="69" t="s">
        <v>62</v>
      </c>
      <c r="C15" s="79"/>
      <c r="D15" s="89"/>
      <c r="E15" s="29"/>
      <c r="F15" s="29"/>
      <c r="G15" s="28"/>
    </row>
    <row r="16" spans="1:7" ht="15.75" customHeight="1">
      <c r="A16" s="11" t="s">
        <v>10</v>
      </c>
      <c r="B16" s="69" t="s">
        <v>63</v>
      </c>
      <c r="C16" s="79">
        <v>139739202</v>
      </c>
      <c r="D16" s="89">
        <v>139739202</v>
      </c>
      <c r="E16" s="29"/>
      <c r="F16" s="29"/>
      <c r="G16" s="28"/>
    </row>
    <row r="17" spans="1:7" ht="15.75" customHeight="1" thickBot="1">
      <c r="A17" s="11" t="s">
        <v>11</v>
      </c>
      <c r="B17" s="67" t="s">
        <v>49</v>
      </c>
      <c r="C17" s="77"/>
      <c r="D17" s="87"/>
      <c r="E17" s="27"/>
      <c r="F17" s="27"/>
      <c r="G17" s="28"/>
    </row>
    <row r="18" spans="1:7" ht="18.75" customHeight="1" thickBot="1">
      <c r="A18" s="11" t="s">
        <v>12</v>
      </c>
      <c r="B18" s="70" t="s">
        <v>29</v>
      </c>
      <c r="C18" s="78">
        <f>SUM(C16:C17)</f>
        <v>139739202</v>
      </c>
      <c r="D18" s="88">
        <f>SUM(D16:D17)</f>
        <v>139739202</v>
      </c>
      <c r="E18" s="30"/>
      <c r="F18" s="30"/>
      <c r="G18" s="28"/>
    </row>
    <row r="19" spans="1:7" ht="18" customHeight="1" thickBot="1">
      <c r="A19" s="11" t="s">
        <v>41</v>
      </c>
      <c r="B19" s="71" t="s">
        <v>26</v>
      </c>
      <c r="C19" s="80">
        <f>C14+C18</f>
        <v>166139551</v>
      </c>
      <c r="D19" s="90">
        <f>D14+D18</f>
        <v>166139551</v>
      </c>
      <c r="E19" s="31"/>
      <c r="F19" s="31"/>
      <c r="G19" s="28"/>
    </row>
    <row r="20" spans="1:4" ht="24.75" customHeight="1">
      <c r="A20" s="11" t="s">
        <v>13</v>
      </c>
      <c r="B20" s="65" t="s">
        <v>64</v>
      </c>
      <c r="C20" s="75">
        <v>10955673</v>
      </c>
      <c r="D20" s="85">
        <v>20955673</v>
      </c>
    </row>
    <row r="21" spans="1:4" ht="21.75" customHeight="1">
      <c r="A21" s="11" t="s">
        <v>16</v>
      </c>
      <c r="B21" s="66" t="s">
        <v>65</v>
      </c>
      <c r="C21" s="76">
        <v>7144248</v>
      </c>
      <c r="D21" s="86">
        <v>7144248</v>
      </c>
    </row>
    <row r="22" spans="1:4" ht="20.25" customHeight="1">
      <c r="A22" s="11" t="s">
        <v>18</v>
      </c>
      <c r="B22" s="66" t="s">
        <v>20</v>
      </c>
      <c r="C22" s="76">
        <v>171575663</v>
      </c>
      <c r="D22" s="86">
        <v>171575663</v>
      </c>
    </row>
    <row r="23" spans="1:4" ht="18" customHeight="1">
      <c r="A23" s="11" t="s">
        <v>76</v>
      </c>
      <c r="B23" s="66" t="s">
        <v>66</v>
      </c>
      <c r="C23" s="76">
        <v>132594954</v>
      </c>
      <c r="D23" s="86">
        <v>132594954</v>
      </c>
    </row>
    <row r="24" spans="1:4" ht="18" customHeight="1">
      <c r="A24" s="11" t="s">
        <v>77</v>
      </c>
      <c r="B24" s="72" t="s">
        <v>67</v>
      </c>
      <c r="C24" s="76">
        <v>3000000</v>
      </c>
      <c r="D24" s="86">
        <v>4378958</v>
      </c>
    </row>
    <row r="25" spans="1:4" ht="20.25" customHeight="1" thickBot="1">
      <c r="A25" s="11" t="s">
        <v>78</v>
      </c>
      <c r="B25" s="66" t="s">
        <v>22</v>
      </c>
      <c r="C25" s="76">
        <v>10919305</v>
      </c>
      <c r="D25" s="86">
        <v>919305</v>
      </c>
    </row>
    <row r="26" spans="1:4" ht="19.5" customHeight="1" thickBot="1">
      <c r="A26" s="11" t="s">
        <v>79</v>
      </c>
      <c r="B26" s="70" t="s">
        <v>15</v>
      </c>
      <c r="C26" s="78">
        <f>SUM(C20+C22+C24+C25)</f>
        <v>196450641</v>
      </c>
      <c r="D26" s="88">
        <f>SUM(D20+D22+D24+D25)</f>
        <v>197829599</v>
      </c>
    </row>
    <row r="27" spans="1:4" ht="17.25" customHeight="1">
      <c r="A27" s="11" t="s">
        <v>80</v>
      </c>
      <c r="B27" s="65" t="s">
        <v>17</v>
      </c>
      <c r="C27" s="75"/>
      <c r="D27" s="85"/>
    </row>
    <row r="28" spans="1:4" ht="18" customHeight="1">
      <c r="A28" s="11" t="s">
        <v>81</v>
      </c>
      <c r="B28" s="66" t="s">
        <v>19</v>
      </c>
      <c r="C28" s="76"/>
      <c r="D28" s="86"/>
    </row>
    <row r="29" spans="1:4" ht="17.25" customHeight="1" thickBot="1">
      <c r="A29" s="11" t="s">
        <v>82</v>
      </c>
      <c r="B29" s="69"/>
      <c r="C29" s="81"/>
      <c r="D29" s="91"/>
    </row>
    <row r="30" spans="1:4" ht="19.5" customHeight="1" thickBot="1">
      <c r="A30" s="11" t="s">
        <v>83</v>
      </c>
      <c r="B30" s="70" t="s">
        <v>30</v>
      </c>
      <c r="C30" s="82">
        <f>C27+C28+C29</f>
        <v>0</v>
      </c>
      <c r="D30" s="92">
        <f>D27+D28+D29</f>
        <v>0</v>
      </c>
    </row>
    <row r="31" spans="1:4" ht="24" customHeight="1" thickBot="1">
      <c r="A31" s="14" t="s">
        <v>84</v>
      </c>
      <c r="B31" s="71" t="s">
        <v>28</v>
      </c>
      <c r="C31" s="80">
        <f>C26+C30</f>
        <v>196450641</v>
      </c>
      <c r="D31" s="90">
        <f>D26+D30</f>
        <v>197829599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2018-07-05T10:43:07Z</cp:lastPrinted>
  <dcterms:created xsi:type="dcterms:W3CDTF">1997-01-17T14:02:09Z</dcterms:created>
  <dcterms:modified xsi:type="dcterms:W3CDTF">2018-07-05T10:43:14Z</dcterms:modified>
  <cp:category/>
  <cp:version/>
  <cp:contentType/>
  <cp:contentStatus/>
</cp:coreProperties>
</file>