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<sst xmlns="http://schemas.openxmlformats.org/spreadsheetml/2006/main" count="122" uniqueCount="122">
  <si>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Sor-szám</t>
  </si>
  <si>
    <t>Megnevezés</t>
  </si>
  <si>
    <t>BEVÉTELEK</t>
  </si>
  <si>
    <t>1.</t>
  </si>
  <si>
    <t>2.</t>
  </si>
  <si>
    <t>3.</t>
  </si>
  <si>
    <t>4.</t>
  </si>
  <si>
    <t>5.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</si>
  <si>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</si>
  <si>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</si>
  <si>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</si>
  <si>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</si>
  <si>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</si>
  <si>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</si>
  <si>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</si>
  <si>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</si>
  <si>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</si>
  <si>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</si>
  <si>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</si>
  <si>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</si>
  <si>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</si>
  <si>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</si>
  <si>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</si>
  <si>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</si>
  <si>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</si>
  <si>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</si>
  <si>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</si>
  <si>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</si>
  <si>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</si>
  <si>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</si>
  <si>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Egyéb saját működési bevételek összesen:</t>
  </si>
  <si>
    <t>Működési célú kamatbevételek Áh-n kívülről</t>
  </si>
  <si>
    <t>Hozam-és kamatbevételek összesen:</t>
  </si>
  <si>
    <t>Telekadó</t>
  </si>
  <si>
    <t>Magánszemélyek kommunális adója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</si>
  <si>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</si>
  <si>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</si>
  <si>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</si>
  <si>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</si>
  <si>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</si>
  <si>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</si>
  <si>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</si>
  <si>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</si>
  <si>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</si>
  <si>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</si>
  <si>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</si>
  <si>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</si>
  <si>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</si>
  <si>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</si>
  <si>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</si>
  <si>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</si>
  <si>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</si>
  <si>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</si>
  <si>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</si>
  <si>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</si>
  <si>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</si>
  <si>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</si>
  <si>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</si>
  <si>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</si>
  <si>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</si>
  <si>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</si>
  <si>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</si>
  <si>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</si>
  <si>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</si>
  <si>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</si>
  <si>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</si>
  <si>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</si>
  <si>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</si>
  <si>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</si>
  <si>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</si>
  <si>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</si>
  <si>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</si>
  <si>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</si>
  <si>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</si>
  <si>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</si>
  <si>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</si>
  <si>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</si>
  <si>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</si>
  <si>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</si>
  <si>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</si>
  <si>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</si>
  <si>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23.</t>
  </si>
  <si>
    <t>Áru-és készletértékesítés</t>
  </si>
  <si>
    <t>%</t>
  </si>
  <si>
    <t>Működőkép. megőrzését szolgáló kiegészítő támogatás</t>
  </si>
  <si>
    <t>Szerzeketátalakítási tartalékból támogatás</t>
  </si>
  <si>
    <t>Egyéb önk.vagyon bérbeadásból származó bevétel</t>
  </si>
  <si>
    <t>Egyéb önkorm.vagyon üzem.,koncesszióból sz.bevétel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</si>
  <si>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</si>
  <si>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</si>
  <si>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</si>
  <si>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</si>
  <si>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</si>
  <si>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</si>
  <si>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</si>
  <si>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</si>
  <si>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Nyújtott szolgáltatás</t>
  </si>
  <si>
    <t>Továbbsz.szolgáltatás értéke</t>
  </si>
  <si>
    <t>Építményadó</t>
  </si>
  <si>
    <t>Talajterhelési díj</t>
  </si>
  <si>
    <t>Átengedett közhatalmi bevételek:</t>
  </si>
  <si>
    <t>Igazgatási szolgáltatási díjbevétel</t>
  </si>
  <si>
    <t>Helyi önkorm.tól és ktgv.szerveitől</t>
  </si>
  <si>
    <t>Előző évi pénzm. működési célú igénybevétele</t>
  </si>
  <si>
    <t>2014.évi terv</t>
  </si>
  <si>
    <t>ebből: Könyvtári, közművelődési feladatok támogatása</t>
  </si>
  <si>
    <t>Támog.ért.felhalmozási bevétel</t>
  </si>
  <si>
    <t>43.</t>
  </si>
  <si>
    <t>51.</t>
  </si>
  <si>
    <t>Intézményi működési bevételek összesen: (8+11)</t>
  </si>
  <si>
    <t>Közhatalmi bevételek összesen:(17+20+23+24)</t>
  </si>
  <si>
    <t>Önkormányzat műk.célú költségvetés támogatása:</t>
  </si>
  <si>
    <t>1-12.hó tény</t>
  </si>
  <si>
    <t>2015.évi terv</t>
  </si>
  <si>
    <t>Kötbér és egyéb kártérítés, költségek visszatér.</t>
  </si>
  <si>
    <t>Idegen bevétel</t>
  </si>
  <si>
    <t>Egyéb közhatalmi bevétel</t>
  </si>
  <si>
    <t>Múzeális intézményi feladatok támogatása</t>
  </si>
  <si>
    <t>Tárgyi eszközök, immat.javak értékesítése:</t>
  </si>
  <si>
    <t>Előző évi vállalk.maradvány felhalm.célú igénybev.</t>
  </si>
  <si>
    <t>Hitel felvétele</t>
  </si>
  <si>
    <t>52.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</si>
</sst>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2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3" fontId="3" fillId="0" borderId="10" xfId="61" applyNumberFormat="1" applyFont="1" applyBorder="1" applyAlignment="1">
      <alignment horizontal="right" vertical="center" wrapText="1"/>
    </xf>
    <xf numFmtId="3" fontId="2" fillId="0" borderId="10" xfId="61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0" fillId="0" borderId="13" xfId="54" applyNumberFormat="1" applyFont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3" fontId="3" fillId="0" borderId="13" xfId="54" applyNumberFormat="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left" vertical="center" wrapText="1"/>
    </xf>
    <xf numFmtId="3" fontId="0" fillId="0" borderId="10" xfId="54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left" vertical="center" wrapText="1"/>
    </xf>
    <xf numFmtId="3" fontId="0" fillId="0" borderId="14" xfId="54" applyNumberFormat="1" applyFont="1" applyBorder="1" applyAlignment="1">
      <alignment horizontal="right" vertical="center" wrapText="1"/>
      <protection/>
    </xf>
    <xf numFmtId="0" fontId="22" fillId="0" borderId="14" xfId="0" applyFont="1" applyBorder="1" applyAlignment="1">
      <alignment horizontal="left" vertical="center" wrapText="1"/>
    </xf>
    <xf numFmtId="3" fontId="22" fillId="0" borderId="10" xfId="61" applyNumberFormat="1" applyFont="1" applyBorder="1" applyAlignment="1">
      <alignment horizontal="right" vertical="center" wrapText="1"/>
    </xf>
    <xf numFmtId="3" fontId="22" fillId="0" borderId="14" xfId="54" applyNumberFormat="1" applyFont="1" applyBorder="1" applyAlignment="1">
      <alignment horizontal="right" vertical="center" wrapText="1"/>
      <protection/>
    </xf>
    <xf numFmtId="164" fontId="23" fillId="0" borderId="10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3" xfId="54" applyFont="1" applyBorder="1">
      <alignment/>
      <protection/>
    </xf>
    <xf numFmtId="3" fontId="2" fillId="0" borderId="13" xfId="54" applyNumberFormat="1" applyFont="1" applyBorder="1" applyAlignment="1">
      <alignment horizontal="right"/>
      <protection/>
    </xf>
    <xf numFmtId="3" fontId="2" fillId="0" borderId="10" xfId="61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7" xfId="54" applyNumberFormat="1" applyFont="1" applyBorder="1" applyAlignment="1">
      <alignment horizontal="right" vertical="center" wrapText="1"/>
      <protection/>
    </xf>
    <xf numFmtId="3" fontId="0" fillId="0" borderId="18" xfId="54" applyNumberFormat="1" applyFont="1" applyBorder="1" applyAlignment="1">
      <alignment horizontal="right" vertical="center" wrapText="1"/>
      <protection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3" fontId="0" fillId="0" borderId="14" xfId="61" applyNumberFormat="1" applyFont="1" applyBorder="1" applyAlignment="1">
      <alignment horizontal="right" vertical="center" wrapText="1"/>
    </xf>
    <xf numFmtId="3" fontId="0" fillId="0" borderId="15" xfId="61" applyNumberFormat="1" applyFont="1" applyBorder="1" applyAlignment="1">
      <alignment horizontal="righ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2"/>
  <sheetViews>
    <sheetView tabSelected="1" zoomScale="110" zoomScaleNormal="110" zoomScalePageLayoutView="0" workbookViewId="0" topLeftCell="A1">
      <selection activeCell="D8" sqref="D8"/>
    </sheetView>
  </sheetViews>
  <sheetFormatPr defaultColWidth="9.140625" defaultRowHeight="12.75"/>
  <cols>
    <col min="1" max="1" width="6.00390625" style="1" customWidth="1"/>
    <col min="2" max="2" width="46.8515625" style="1" customWidth="1"/>
    <col min="3" max="16384" width="9.140625" style="1" customWidth="1"/>
  </cols>
  <sheetData>
    <row r="2" spans="1:6" ht="25.5">
      <c r="A2" s="4" t="s">
        <v>0</v>
      </c>
      <c r="B2" s="3" t="s">
        <v>1</v>
      </c>
      <c r="C2" s="5" t="s">
        <v>104</v>
      </c>
      <c r="D2" s="5" t="s">
        <v>112</v>
      </c>
      <c r="E2" s="6" t="s">
        <v>83</v>
      </c>
      <c r="F2" s="5" t="s">
        <v>113</v>
      </c>
    </row>
    <row r="3" spans="1:6" s="2" customFormat="1" ht="12.75">
      <c r="A3" s="7"/>
      <c r="B3" s="8" t="s">
        <v>2</v>
      </c>
      <c r="C3" s="9"/>
      <c r="D3" s="9"/>
      <c r="E3" s="10"/>
      <c r="F3" s="9"/>
    </row>
    <row r="4" spans="1:6" ht="14.25">
      <c r="A4" s="58" t="s">
        <v>27</v>
      </c>
      <c r="B4" s="59"/>
      <c r="C4" s="9"/>
      <c r="D4" s="9"/>
      <c r="E4" s="10"/>
      <c r="F4" s="9"/>
    </row>
    <row r="5" spans="1:6" ht="14.25">
      <c r="A5" s="12" t="s">
        <v>3</v>
      </c>
      <c r="B5" s="13" t="s">
        <v>82</v>
      </c>
      <c r="C5" s="14">
        <v>400</v>
      </c>
      <c r="D5" s="9">
        <v>32</v>
      </c>
      <c r="E5" s="10">
        <f>D5/C5</f>
        <v>0.08</v>
      </c>
      <c r="F5" s="14">
        <v>50</v>
      </c>
    </row>
    <row r="6" spans="1:6" ht="14.25">
      <c r="A6" s="12" t="s">
        <v>4</v>
      </c>
      <c r="B6" s="13" t="s">
        <v>96</v>
      </c>
      <c r="C6" s="14">
        <v>690</v>
      </c>
      <c r="D6" s="9">
        <v>1468</v>
      </c>
      <c r="E6" s="10">
        <f aca="true" t="shared" si="0" ref="E6:E47">D6/C6</f>
        <v>2.127536231884058</v>
      </c>
      <c r="F6" s="14">
        <v>535</v>
      </c>
    </row>
    <row r="7" spans="1:6" ht="14.25">
      <c r="A7" s="12" t="s">
        <v>5</v>
      </c>
      <c r="B7" s="13" t="s">
        <v>28</v>
      </c>
      <c r="C7" s="14">
        <v>139</v>
      </c>
      <c r="D7" s="9">
        <v>248</v>
      </c>
      <c r="E7" s="10">
        <f t="shared" si="0"/>
        <v>1.7841726618705036</v>
      </c>
      <c r="F7" s="14">
        <v>310</v>
      </c>
    </row>
    <row r="8" spans="1:6" ht="14.25">
      <c r="A8" s="12" t="s">
        <v>6</v>
      </c>
      <c r="B8" s="13" t="s">
        <v>97</v>
      </c>
      <c r="C8" s="14">
        <v>200</v>
      </c>
      <c r="D8" s="9">
        <v>0</v>
      </c>
      <c r="E8" s="10"/>
      <c r="F8" s="14">
        <v>250</v>
      </c>
    </row>
    <row r="9" spans="1:6" ht="14.25">
      <c r="A9" s="12" t="s">
        <v>7</v>
      </c>
      <c r="B9" s="13" t="s">
        <v>29</v>
      </c>
      <c r="C9" s="14">
        <v>721</v>
      </c>
      <c r="D9" s="9">
        <v>0</v>
      </c>
      <c r="E9" s="10"/>
      <c r="F9" s="14">
        <v>1060</v>
      </c>
    </row>
    <row r="10" spans="1:6" ht="14.25">
      <c r="A10" s="12" t="s">
        <v>8</v>
      </c>
      <c r="B10" s="13" t="s">
        <v>114</v>
      </c>
      <c r="C10" s="14">
        <v>500</v>
      </c>
      <c r="D10" s="9">
        <v>146</v>
      </c>
      <c r="E10" s="10">
        <f t="shared" si="0"/>
        <v>0.292</v>
      </c>
      <c r="F10" s="14">
        <v>1635</v>
      </c>
    </row>
    <row r="11" spans="1:6" ht="14.25">
      <c r="A11" s="15" t="s">
        <v>9</v>
      </c>
      <c r="B11" s="16" t="s">
        <v>30</v>
      </c>
      <c r="C11" s="17">
        <f>SUM(C5:C10)</f>
        <v>2650</v>
      </c>
      <c r="D11" s="17">
        <f>SUM(D5:D10)</f>
        <v>1894</v>
      </c>
      <c r="E11" s="18">
        <f t="shared" si="0"/>
        <v>0.7147169811320755</v>
      </c>
      <c r="F11" s="19">
        <f>SUM(F5:F10)</f>
        <v>3840</v>
      </c>
    </row>
    <row r="12" spans="1:6" ht="14.25">
      <c r="A12" s="12" t="s">
        <v>10</v>
      </c>
      <c r="B12" s="13" t="s">
        <v>31</v>
      </c>
      <c r="C12" s="14">
        <v>50</v>
      </c>
      <c r="D12" s="9">
        <v>103</v>
      </c>
      <c r="E12" s="10">
        <f t="shared" si="0"/>
        <v>2.06</v>
      </c>
      <c r="F12" s="14">
        <v>25</v>
      </c>
    </row>
    <row r="13" spans="1:6" ht="14.25">
      <c r="A13" s="15" t="s">
        <v>18</v>
      </c>
      <c r="B13" s="16" t="s">
        <v>32</v>
      </c>
      <c r="C13" s="19">
        <v>50</v>
      </c>
      <c r="D13" s="17">
        <f>SUM(D12:D12)</f>
        <v>103</v>
      </c>
      <c r="E13" s="18">
        <f t="shared" si="0"/>
        <v>2.06</v>
      </c>
      <c r="F13" s="19">
        <f>F12</f>
        <v>25</v>
      </c>
    </row>
    <row r="14" spans="1:6" ht="14.25">
      <c r="A14" s="58" t="s">
        <v>109</v>
      </c>
      <c r="B14" s="59"/>
      <c r="C14" s="20">
        <v>2700</v>
      </c>
      <c r="D14" s="21">
        <f>D11+D13</f>
        <v>1997</v>
      </c>
      <c r="E14" s="18">
        <f t="shared" si="0"/>
        <v>0.7396296296296296</v>
      </c>
      <c r="F14" s="20">
        <f>F11+F13</f>
        <v>3865</v>
      </c>
    </row>
    <row r="15" spans="1:6" ht="14.25">
      <c r="A15" s="12" t="s">
        <v>19</v>
      </c>
      <c r="B15" s="13" t="s">
        <v>98</v>
      </c>
      <c r="C15" s="14">
        <v>500</v>
      </c>
      <c r="D15" s="22">
        <v>913</v>
      </c>
      <c r="E15" s="10">
        <f t="shared" si="0"/>
        <v>1.826</v>
      </c>
      <c r="F15" s="14">
        <v>500</v>
      </c>
    </row>
    <row r="16" spans="1:6" ht="14.25">
      <c r="A16" s="12" t="s">
        <v>20</v>
      </c>
      <c r="B16" s="13" t="s">
        <v>33</v>
      </c>
      <c r="C16" s="14">
        <v>4000</v>
      </c>
      <c r="D16" s="22">
        <v>1693</v>
      </c>
      <c r="E16" s="10">
        <f t="shared" si="0"/>
        <v>0.42325</v>
      </c>
      <c r="F16" s="14">
        <v>4000</v>
      </c>
    </row>
    <row r="17" spans="1:6" ht="14.25">
      <c r="A17" s="12" t="s">
        <v>21</v>
      </c>
      <c r="B17" s="13" t="s">
        <v>34</v>
      </c>
      <c r="C17" s="14">
        <v>2000</v>
      </c>
      <c r="D17" s="22">
        <v>2816</v>
      </c>
      <c r="E17" s="10">
        <f t="shared" si="0"/>
        <v>1.408</v>
      </c>
      <c r="F17" s="14">
        <v>2000</v>
      </c>
    </row>
    <row r="18" spans="1:6" ht="14.25">
      <c r="A18" s="12" t="s">
        <v>22</v>
      </c>
      <c r="B18" s="13" t="s">
        <v>68</v>
      </c>
      <c r="C18" s="14">
        <v>2300</v>
      </c>
      <c r="D18" s="22">
        <v>2606</v>
      </c>
      <c r="E18" s="10">
        <f t="shared" si="0"/>
        <v>1.1330434782608696</v>
      </c>
      <c r="F18" s="14">
        <v>2300</v>
      </c>
    </row>
    <row r="19" spans="1:6" ht="14.25">
      <c r="A19" s="12" t="s">
        <v>23</v>
      </c>
      <c r="B19" s="13" t="s">
        <v>99</v>
      </c>
      <c r="C19" s="14">
        <v>100</v>
      </c>
      <c r="D19" s="22">
        <v>125</v>
      </c>
      <c r="E19" s="10">
        <f t="shared" si="0"/>
        <v>1.25</v>
      </c>
      <c r="F19" s="14">
        <v>100</v>
      </c>
    </row>
    <row r="20" spans="1:6" ht="14.25">
      <c r="A20" s="12" t="s">
        <v>24</v>
      </c>
      <c r="B20" s="13" t="s">
        <v>115</v>
      </c>
      <c r="C20" s="14"/>
      <c r="D20" s="22">
        <v>110</v>
      </c>
      <c r="E20" s="10"/>
      <c r="F20" s="14">
        <v>10</v>
      </c>
    </row>
    <row r="21" spans="1:6" ht="14.25">
      <c r="A21" s="23" t="s">
        <v>25</v>
      </c>
      <c r="B21" s="16" t="s">
        <v>35</v>
      </c>
      <c r="C21" s="19">
        <v>8900</v>
      </c>
      <c r="D21" s="24">
        <f>SUM(D15:D20)</f>
        <v>8263</v>
      </c>
      <c r="E21" s="18">
        <f t="shared" si="0"/>
        <v>0.9284269662921348</v>
      </c>
      <c r="F21" s="19">
        <f>SUM(F15:F20)</f>
        <v>8910</v>
      </c>
    </row>
    <row r="22" spans="1:6" ht="14.25">
      <c r="A22" s="12" t="s">
        <v>26</v>
      </c>
      <c r="B22" s="13" t="s">
        <v>11</v>
      </c>
      <c r="C22" s="14">
        <v>700</v>
      </c>
      <c r="D22" s="22">
        <v>1879</v>
      </c>
      <c r="E22" s="10">
        <f t="shared" si="0"/>
        <v>2.684285714285714</v>
      </c>
      <c r="F22" s="14">
        <v>700</v>
      </c>
    </row>
    <row r="23" spans="1:6" ht="14.25">
      <c r="A23" s="23" t="s">
        <v>17</v>
      </c>
      <c r="B23" s="16" t="s">
        <v>100</v>
      </c>
      <c r="C23" s="19">
        <v>700</v>
      </c>
      <c r="D23" s="24">
        <f>D22</f>
        <v>1879</v>
      </c>
      <c r="E23" s="18">
        <f t="shared" si="0"/>
        <v>2.684285714285714</v>
      </c>
      <c r="F23" s="19">
        <f>SUM(F22)</f>
        <v>700</v>
      </c>
    </row>
    <row r="24" spans="1:6" ht="14.25">
      <c r="A24" s="12" t="s">
        <v>12</v>
      </c>
      <c r="B24" s="13" t="s">
        <v>69</v>
      </c>
      <c r="C24" s="14">
        <v>50</v>
      </c>
      <c r="D24" s="22">
        <v>1186</v>
      </c>
      <c r="E24" s="10">
        <f t="shared" si="0"/>
        <v>23.72</v>
      </c>
      <c r="F24" s="14">
        <v>50</v>
      </c>
    </row>
    <row r="25" spans="1:6" ht="14.25">
      <c r="A25" s="12" t="s">
        <v>13</v>
      </c>
      <c r="B25" s="13" t="s">
        <v>71</v>
      </c>
      <c r="C25" s="14">
        <v>70</v>
      </c>
      <c r="D25" s="22">
        <v>38</v>
      </c>
      <c r="E25" s="10">
        <f t="shared" si="0"/>
        <v>0.5428571428571428</v>
      </c>
      <c r="F25" s="14">
        <v>70</v>
      </c>
    </row>
    <row r="26" spans="1:6" ht="14.25">
      <c r="A26" s="23" t="s">
        <v>81</v>
      </c>
      <c r="B26" s="16" t="s">
        <v>36</v>
      </c>
      <c r="C26" s="19">
        <v>120</v>
      </c>
      <c r="D26" s="24">
        <f>SUM(D24:D25)</f>
        <v>1224</v>
      </c>
      <c r="E26" s="18">
        <f t="shared" si="0"/>
        <v>10.2</v>
      </c>
      <c r="F26" s="19">
        <f>SUM(F24:F25)</f>
        <v>120</v>
      </c>
    </row>
    <row r="27" spans="1:6" ht="14.25">
      <c r="A27" s="12" t="s">
        <v>14</v>
      </c>
      <c r="B27" s="13" t="s">
        <v>101</v>
      </c>
      <c r="C27" s="14">
        <v>55</v>
      </c>
      <c r="D27" s="22">
        <v>115</v>
      </c>
      <c r="E27" s="10">
        <f t="shared" si="0"/>
        <v>2.090909090909091</v>
      </c>
      <c r="F27" s="14">
        <v>150</v>
      </c>
    </row>
    <row r="28" spans="1:6" ht="14.25">
      <c r="A28" s="12" t="s">
        <v>15</v>
      </c>
      <c r="B28" s="25" t="s">
        <v>116</v>
      </c>
      <c r="C28" s="14"/>
      <c r="D28" s="22">
        <v>83</v>
      </c>
      <c r="E28" s="10"/>
      <c r="F28" s="14">
        <v>50</v>
      </c>
    </row>
    <row r="29" spans="1:6" ht="14.25">
      <c r="A29" s="58" t="s">
        <v>110</v>
      </c>
      <c r="B29" s="59"/>
      <c r="C29" s="21">
        <f>C21+C23+C26+C27+C28</f>
        <v>9775</v>
      </c>
      <c r="D29" s="21">
        <f>D21+D23+D26+D27+D28</f>
        <v>11564</v>
      </c>
      <c r="E29" s="18">
        <f t="shared" si="0"/>
        <v>1.1830179028132992</v>
      </c>
      <c r="F29" s="20">
        <f>F21+F23+F26+F27+F28</f>
        <v>9930</v>
      </c>
    </row>
    <row r="30" spans="1:6" ht="14.25">
      <c r="A30" s="58" t="s">
        <v>37</v>
      </c>
      <c r="B30" s="59"/>
      <c r="C30" s="14"/>
      <c r="D30" s="9"/>
      <c r="E30" s="10"/>
      <c r="F30" s="14"/>
    </row>
    <row r="31" spans="1:6" ht="25.5">
      <c r="A31" s="12" t="s">
        <v>16</v>
      </c>
      <c r="B31" s="13" t="s">
        <v>74</v>
      </c>
      <c r="C31" s="14">
        <v>11699</v>
      </c>
      <c r="D31" s="26">
        <v>17746</v>
      </c>
      <c r="E31" s="10">
        <f t="shared" si="0"/>
        <v>1.5168817847679288</v>
      </c>
      <c r="F31" s="14">
        <v>15684</v>
      </c>
    </row>
    <row r="32" spans="1:6" ht="14.25">
      <c r="A32" s="12" t="s">
        <v>38</v>
      </c>
      <c r="B32" s="13" t="s">
        <v>75</v>
      </c>
      <c r="C32" s="14">
        <v>7425</v>
      </c>
      <c r="D32" s="60">
        <v>17398</v>
      </c>
      <c r="E32" s="62">
        <f>D32/(C32+C33)</f>
        <v>1.6227963809346142</v>
      </c>
      <c r="F32" s="64">
        <v>8928</v>
      </c>
    </row>
    <row r="33" spans="1:6" ht="14.25" customHeight="1">
      <c r="A33" s="12" t="s">
        <v>39</v>
      </c>
      <c r="B33" s="27" t="s">
        <v>76</v>
      </c>
      <c r="C33" s="14">
        <v>3296</v>
      </c>
      <c r="D33" s="61"/>
      <c r="E33" s="63"/>
      <c r="F33" s="65"/>
    </row>
    <row r="34" spans="1:6" ht="14.25">
      <c r="A34" s="12" t="s">
        <v>40</v>
      </c>
      <c r="B34" s="27" t="s">
        <v>77</v>
      </c>
      <c r="C34" s="14">
        <v>4490</v>
      </c>
      <c r="D34" s="28">
        <v>4490</v>
      </c>
      <c r="E34" s="10">
        <f t="shared" si="0"/>
        <v>1</v>
      </c>
      <c r="F34" s="14">
        <f>F35+F36</f>
        <v>5510</v>
      </c>
    </row>
    <row r="35" spans="1:6" ht="14.25">
      <c r="A35" s="12"/>
      <c r="B35" s="29" t="s">
        <v>105</v>
      </c>
      <c r="C35" s="30">
        <v>907</v>
      </c>
      <c r="D35" s="31">
        <v>907</v>
      </c>
      <c r="E35" s="32">
        <f t="shared" si="0"/>
        <v>1</v>
      </c>
      <c r="F35" s="30">
        <v>1200</v>
      </c>
    </row>
    <row r="36" spans="1:6" ht="14.25">
      <c r="A36" s="12"/>
      <c r="B36" s="33" t="s">
        <v>117</v>
      </c>
      <c r="C36" s="30">
        <v>3583</v>
      </c>
      <c r="D36" s="31">
        <v>3583</v>
      </c>
      <c r="E36" s="32">
        <f t="shared" si="0"/>
        <v>1</v>
      </c>
      <c r="F36" s="30">
        <v>4310</v>
      </c>
    </row>
    <row r="37" spans="1:6" ht="14.25">
      <c r="A37" s="12" t="s">
        <v>72</v>
      </c>
      <c r="B37" s="27" t="s">
        <v>78</v>
      </c>
      <c r="C37" s="14">
        <v>542</v>
      </c>
      <c r="D37" s="28">
        <v>558</v>
      </c>
      <c r="E37" s="10">
        <f t="shared" si="0"/>
        <v>1.029520295202952</v>
      </c>
      <c r="F37" s="14">
        <v>0</v>
      </c>
    </row>
    <row r="38" spans="1:6" ht="25.5">
      <c r="A38" s="12" t="s">
        <v>42</v>
      </c>
      <c r="B38" s="27" t="s">
        <v>84</v>
      </c>
      <c r="C38" s="14">
        <v>2912</v>
      </c>
      <c r="D38" s="28">
        <v>772</v>
      </c>
      <c r="E38" s="10">
        <f t="shared" si="0"/>
        <v>0.2651098901098901</v>
      </c>
      <c r="F38" s="14">
        <v>4938</v>
      </c>
    </row>
    <row r="39" spans="1:6" ht="14.25">
      <c r="A39" s="12" t="s">
        <v>43</v>
      </c>
      <c r="B39" s="27" t="s">
        <v>85</v>
      </c>
      <c r="C39" s="14">
        <v>0</v>
      </c>
      <c r="D39" s="28">
        <v>0</v>
      </c>
      <c r="E39" s="10"/>
      <c r="F39" s="14">
        <v>0</v>
      </c>
    </row>
    <row r="40" spans="1:6" ht="14.25">
      <c r="A40" s="12" t="s">
        <v>48</v>
      </c>
      <c r="B40" s="27" t="s">
        <v>79</v>
      </c>
      <c r="C40" s="14">
        <v>0</v>
      </c>
      <c r="D40" s="34">
        <v>0</v>
      </c>
      <c r="E40" s="10"/>
      <c r="F40" s="14">
        <v>0</v>
      </c>
    </row>
    <row r="41" spans="1:6" ht="25.5">
      <c r="A41" s="23" t="s">
        <v>73</v>
      </c>
      <c r="B41" s="16" t="s">
        <v>111</v>
      </c>
      <c r="C41" s="17">
        <f>C31+C32+C33+C34+C37+C38</f>
        <v>30364</v>
      </c>
      <c r="D41" s="17">
        <f>D31+D32+D34+D37+D38</f>
        <v>40964</v>
      </c>
      <c r="E41" s="18">
        <f t="shared" si="0"/>
        <v>1.349097615597418</v>
      </c>
      <c r="F41" s="19">
        <f>F31+F32+F34+F37+F38+F39+F40</f>
        <v>35060</v>
      </c>
    </row>
    <row r="42" spans="1:6" ht="14.25">
      <c r="A42" s="12" t="s">
        <v>49</v>
      </c>
      <c r="B42" s="13" t="s">
        <v>90</v>
      </c>
      <c r="C42" s="14">
        <v>0</v>
      </c>
      <c r="D42" s="9"/>
      <c r="E42" s="10"/>
      <c r="F42" s="14">
        <v>0</v>
      </c>
    </row>
    <row r="43" spans="1:6" ht="14.25">
      <c r="A43" s="58" t="s">
        <v>41</v>
      </c>
      <c r="B43" s="59"/>
      <c r="C43" s="14"/>
      <c r="D43" s="35"/>
      <c r="E43" s="10"/>
      <c r="F43" s="14"/>
    </row>
    <row r="44" spans="1:6" s="2" customFormat="1" ht="12.75">
      <c r="A44" s="11"/>
      <c r="B44" s="36" t="s">
        <v>118</v>
      </c>
      <c r="C44" s="37">
        <v>0</v>
      </c>
      <c r="D44" s="37">
        <v>2700</v>
      </c>
      <c r="E44" s="18"/>
      <c r="F44" s="38">
        <v>1000</v>
      </c>
    </row>
    <row r="45" spans="1:6" ht="14.25">
      <c r="A45" s="12" t="s">
        <v>50</v>
      </c>
      <c r="B45" s="39" t="s">
        <v>86</v>
      </c>
      <c r="C45" s="14">
        <v>0</v>
      </c>
      <c r="D45" s="40">
        <v>0</v>
      </c>
      <c r="E45" s="10"/>
      <c r="F45" s="14">
        <v>0</v>
      </c>
    </row>
    <row r="46" spans="1:6" ht="25.5">
      <c r="A46" s="12" t="s">
        <v>52</v>
      </c>
      <c r="B46" s="39" t="s">
        <v>87</v>
      </c>
      <c r="C46" s="14">
        <v>170</v>
      </c>
      <c r="D46" s="40">
        <v>679</v>
      </c>
      <c r="E46" s="10">
        <f t="shared" si="0"/>
        <v>3.9941176470588236</v>
      </c>
      <c r="F46" s="14">
        <v>500</v>
      </c>
    </row>
    <row r="47" spans="1:6" ht="14.25">
      <c r="A47" s="12" t="s">
        <v>53</v>
      </c>
      <c r="B47" s="41" t="s">
        <v>80</v>
      </c>
      <c r="C47" s="42">
        <f>C46</f>
        <v>170</v>
      </c>
      <c r="D47" s="42">
        <f>D46</f>
        <v>679</v>
      </c>
      <c r="E47" s="18">
        <f t="shared" si="0"/>
        <v>3.9941176470588236</v>
      </c>
      <c r="F47" s="19">
        <f>F46+F45</f>
        <v>500</v>
      </c>
    </row>
    <row r="48" spans="1:6" ht="14.25">
      <c r="A48" s="43"/>
      <c r="B48" s="44"/>
      <c r="C48" s="45"/>
      <c r="D48" s="46"/>
      <c r="E48" s="47"/>
      <c r="F48" s="46"/>
    </row>
    <row r="49" spans="1:6" ht="14.25">
      <c r="A49" s="48"/>
      <c r="B49" s="49"/>
      <c r="C49" s="45"/>
      <c r="D49" s="50"/>
      <c r="E49" s="51"/>
      <c r="F49" s="50"/>
    </row>
    <row r="50" spans="1:6" ht="14.25">
      <c r="A50" s="48"/>
      <c r="B50" s="49"/>
      <c r="C50" s="45"/>
      <c r="D50" s="50"/>
      <c r="E50" s="51"/>
      <c r="F50" s="50"/>
    </row>
    <row r="51" spans="1:6" ht="14.25">
      <c r="A51" s="48"/>
      <c r="B51" s="49"/>
      <c r="C51" s="45"/>
      <c r="D51" s="50"/>
      <c r="E51" s="51"/>
      <c r="F51" s="50"/>
    </row>
    <row r="52" spans="1:6" ht="14.25">
      <c r="A52" s="58" t="s">
        <v>44</v>
      </c>
      <c r="B52" s="59"/>
      <c r="C52" s="21"/>
      <c r="D52" s="21"/>
      <c r="E52" s="52"/>
      <c r="F52" s="21"/>
    </row>
    <row r="53" spans="1:6" ht="14.25">
      <c r="A53" s="12" t="s">
        <v>58</v>
      </c>
      <c r="B53" s="13" t="s">
        <v>45</v>
      </c>
      <c r="C53" s="14">
        <v>18650</v>
      </c>
      <c r="D53" s="22">
        <v>0</v>
      </c>
      <c r="E53" s="10"/>
      <c r="F53" s="14">
        <v>8075</v>
      </c>
    </row>
    <row r="54" spans="1:6" ht="14.25">
      <c r="A54" s="12" t="s">
        <v>59</v>
      </c>
      <c r="B54" s="13" t="s">
        <v>46</v>
      </c>
      <c r="C54" s="14">
        <v>2281</v>
      </c>
      <c r="D54" s="22">
        <v>24996</v>
      </c>
      <c r="E54" s="10">
        <f>D54/C54</f>
        <v>10.958351600175362</v>
      </c>
      <c r="F54" s="14">
        <v>3317</v>
      </c>
    </row>
    <row r="55" spans="1:6" ht="14.25">
      <c r="A55" s="12" t="s">
        <v>60</v>
      </c>
      <c r="B55" s="13" t="s">
        <v>102</v>
      </c>
      <c r="C55" s="14">
        <v>300</v>
      </c>
      <c r="D55" s="22">
        <v>362</v>
      </c>
      <c r="E55" s="10">
        <f>D55/C55</f>
        <v>1.2066666666666668</v>
      </c>
      <c r="F55" s="14">
        <v>0</v>
      </c>
    </row>
    <row r="56" spans="1:6" ht="14.25">
      <c r="A56" s="12" t="s">
        <v>65</v>
      </c>
      <c r="B56" s="16" t="s">
        <v>47</v>
      </c>
      <c r="C56" s="19">
        <v>21231</v>
      </c>
      <c r="D56" s="24">
        <f>SUM(D53:D55)</f>
        <v>25358</v>
      </c>
      <c r="E56" s="18">
        <f>D56/C56</f>
        <v>1.1943855682728086</v>
      </c>
      <c r="F56" s="19">
        <f>SUM(F53:F55)</f>
        <v>11392</v>
      </c>
    </row>
    <row r="57" spans="1:6" ht="14.25">
      <c r="A57" s="12" t="s">
        <v>107</v>
      </c>
      <c r="B57" s="13" t="s">
        <v>106</v>
      </c>
      <c r="C57" s="14">
        <v>25115</v>
      </c>
      <c r="D57" s="9">
        <v>1403</v>
      </c>
      <c r="E57" s="10">
        <f>D57/C57</f>
        <v>0.055863030061716105</v>
      </c>
      <c r="F57" s="14">
        <v>3100</v>
      </c>
    </row>
    <row r="58" spans="1:6" ht="14.25">
      <c r="A58" s="12" t="s">
        <v>66</v>
      </c>
      <c r="B58" s="16" t="s">
        <v>51</v>
      </c>
      <c r="C58" s="19">
        <v>25115</v>
      </c>
      <c r="D58" s="17">
        <f>D57</f>
        <v>1403</v>
      </c>
      <c r="E58" s="18">
        <f>D58/C58</f>
        <v>0.055863030061716105</v>
      </c>
      <c r="F58" s="19">
        <v>3100</v>
      </c>
    </row>
    <row r="59" spans="1:6" ht="14.25">
      <c r="A59" s="58" t="s">
        <v>54</v>
      </c>
      <c r="B59" s="59"/>
      <c r="C59" s="14"/>
      <c r="D59" s="21"/>
      <c r="E59" s="10"/>
      <c r="F59" s="14"/>
    </row>
    <row r="60" spans="1:6" ht="14.25">
      <c r="A60" s="12" t="s">
        <v>67</v>
      </c>
      <c r="B60" s="13" t="s">
        <v>55</v>
      </c>
      <c r="C60" s="14">
        <v>0</v>
      </c>
      <c r="D60" s="9">
        <v>0</v>
      </c>
      <c r="E60" s="10"/>
      <c r="F60" s="14">
        <v>0</v>
      </c>
    </row>
    <row r="61" spans="1:6" ht="14.25">
      <c r="A61" s="12" t="s">
        <v>70</v>
      </c>
      <c r="B61" s="13" t="s">
        <v>56</v>
      </c>
      <c r="C61" s="14">
        <v>0</v>
      </c>
      <c r="D61" s="9">
        <v>0</v>
      </c>
      <c r="E61" s="10"/>
      <c r="F61" s="14">
        <v>0</v>
      </c>
    </row>
    <row r="62" spans="1:6" ht="14.25">
      <c r="A62" s="15" t="s">
        <v>92</v>
      </c>
      <c r="B62" s="16" t="s">
        <v>57</v>
      </c>
      <c r="C62" s="19">
        <v>0</v>
      </c>
      <c r="D62" s="17">
        <v>0</v>
      </c>
      <c r="E62" s="10"/>
      <c r="F62" s="19">
        <v>0</v>
      </c>
    </row>
    <row r="63" spans="1:6" ht="14.25">
      <c r="A63" s="58" t="s">
        <v>61</v>
      </c>
      <c r="B63" s="59"/>
      <c r="C63" s="14"/>
      <c r="D63" s="21"/>
      <c r="E63" s="10"/>
      <c r="F63" s="14"/>
    </row>
    <row r="64" spans="1:6" ht="14.25">
      <c r="A64" s="12" t="s">
        <v>93</v>
      </c>
      <c r="B64" s="53" t="s">
        <v>62</v>
      </c>
      <c r="C64" s="14">
        <v>0</v>
      </c>
      <c r="D64" s="9">
        <v>40</v>
      </c>
      <c r="E64" s="10"/>
      <c r="F64" s="14">
        <v>0</v>
      </c>
    </row>
    <row r="65" spans="1:6" ht="14.25">
      <c r="A65" s="58" t="s">
        <v>91</v>
      </c>
      <c r="B65" s="59"/>
      <c r="C65" s="14"/>
      <c r="D65" s="21"/>
      <c r="E65" s="10"/>
      <c r="F65" s="14"/>
    </row>
    <row r="66" spans="1:6" ht="14.25">
      <c r="A66" s="12" t="s">
        <v>94</v>
      </c>
      <c r="B66" s="13" t="s">
        <v>103</v>
      </c>
      <c r="C66" s="14">
        <v>0</v>
      </c>
      <c r="D66" s="9"/>
      <c r="E66" s="10"/>
      <c r="F66" s="14">
        <v>0</v>
      </c>
    </row>
    <row r="67" spans="1:6" ht="14.25">
      <c r="A67" s="12" t="s">
        <v>95</v>
      </c>
      <c r="B67" s="13" t="s">
        <v>119</v>
      </c>
      <c r="C67" s="14">
        <v>0</v>
      </c>
      <c r="D67" s="9"/>
      <c r="E67" s="10"/>
      <c r="F67" s="14">
        <v>0</v>
      </c>
    </row>
    <row r="68" spans="1:6" ht="14.25">
      <c r="A68" s="58" t="s">
        <v>63</v>
      </c>
      <c r="B68" s="59"/>
      <c r="C68" s="14"/>
      <c r="D68" s="21"/>
      <c r="E68" s="10"/>
      <c r="F68" s="14"/>
    </row>
    <row r="69" spans="1:6" ht="14.25">
      <c r="A69" s="12" t="s">
        <v>108</v>
      </c>
      <c r="B69" s="13" t="s">
        <v>120</v>
      </c>
      <c r="C69" s="14">
        <v>0</v>
      </c>
      <c r="D69" s="9">
        <v>18500</v>
      </c>
      <c r="E69" s="10"/>
      <c r="F69" s="14">
        <v>0</v>
      </c>
    </row>
    <row r="70" spans="1:6" ht="14.25">
      <c r="A70" s="56" t="s">
        <v>64</v>
      </c>
      <c r="B70" s="57"/>
      <c r="C70" s="54">
        <v>89355</v>
      </c>
      <c r="D70" s="54">
        <f>D14+D29+D41+D44+D47+D56+D58+D62+D64+D69</f>
        <v>103205</v>
      </c>
      <c r="E70" s="55">
        <f>D70/C70</f>
        <v>1.1549997202171116</v>
      </c>
      <c r="F70" s="54">
        <f>F14+F29+F41+F42+F47+F56+F58+F62+F64+F66+F67+F69+F44</f>
        <v>64847</v>
      </c>
    </row>
    <row r="71" spans="1:6" ht="14.25">
      <c r="A71" s="12" t="s">
        <v>121</v>
      </c>
      <c r="B71" s="13" t="s">
        <v>88</v>
      </c>
      <c r="C71" s="9">
        <v>0</v>
      </c>
      <c r="D71" s="9">
        <v>0</v>
      </c>
      <c r="E71" s="10"/>
      <c r="F71" s="9">
        <v>0</v>
      </c>
    </row>
    <row r="72" spans="1:6" ht="14.25">
      <c r="A72" s="56" t="s">
        <v>89</v>
      </c>
      <c r="B72" s="57"/>
      <c r="C72" s="54">
        <v>89355</v>
      </c>
      <c r="D72" s="54">
        <f>D70+D71</f>
        <v>103205</v>
      </c>
      <c r="E72" s="55">
        <f>D72/C72</f>
        <v>1.1549997202171116</v>
      </c>
      <c r="F72" s="54">
        <f>SUM(F70:F71)</f>
        <v>64847</v>
      </c>
    </row>
    <row r="77" ht="24.75" customHeight="1"/>
    <row r="78" ht="24.75" customHeight="1"/>
    <row r="79" ht="24.75" customHeight="1"/>
    <row r="80" ht="24.75" customHeight="1"/>
  </sheetData>
  <sheetProtection/>
  <mergeCells count="15">
    <mergeCell ref="A68:B68"/>
    <mergeCell ref="D32:D33"/>
    <mergeCell ref="E32:E33"/>
    <mergeCell ref="F32:F33"/>
    <mergeCell ref="A43:B43"/>
    <mergeCell ref="A70:B70"/>
    <mergeCell ref="A72:B72"/>
    <mergeCell ref="A4:B4"/>
    <mergeCell ref="A30:B30"/>
    <mergeCell ref="A14:B14"/>
    <mergeCell ref="A29:B29"/>
    <mergeCell ref="A52:B52"/>
    <mergeCell ref="A59:B59"/>
    <mergeCell ref="A63:B63"/>
    <mergeCell ref="A65:B6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
az 1/2015. (II.12.) önkormányzati rendelethez
az önkormányzat 2015.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Pénzügyi Iroda</cp:lastModifiedBy>
  <cp:lastPrinted>2015-02-27T13:04:41Z</cp:lastPrinted>
  <dcterms:created xsi:type="dcterms:W3CDTF">2003-02-07T07:47:03Z</dcterms:created>
  <dcterms:modified xsi:type="dcterms:W3CDTF">2015-02-27T13:04:47Z</dcterms:modified>
  <cp:category/>
  <cp:version/>
  <cp:contentType/>
  <cp:contentStatus/>
</cp:coreProperties>
</file>