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110" activeTab="0"/>
  </bookViews>
  <sheets>
    <sheet name="1 . mell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<sst xmlns="http://schemas.openxmlformats.org/spreadsheetml/2006/main" count="88" uniqueCount="85">
  <si>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Előző év</t>
  </si>
  <si>
    <t>Tárgyév</t>
  </si>
  <si>
    <t>Megnevezés</t>
  </si>
  <si>
    <t>összesen</t>
  </si>
  <si>
    <t>Mese-Vár óvoda</t>
  </si>
  <si>
    <t>Floriana könyvtár</t>
  </si>
  <si>
    <t>Közös Önk Hivatal</t>
  </si>
  <si>
    <t>Önkormányzat</t>
  </si>
  <si>
    <t>ESZKÖZÖK</t>
  </si>
  <si>
    <t>A) BEFEKTETETT ESZKÖZÖK</t>
  </si>
  <si>
    <t>I. Immateriális javak</t>
  </si>
  <si>
    <t>I.1. Forgalomképtelen immateriális javak</t>
  </si>
  <si>
    <t>I.2. Korlátozottan forgalomképes immateriális javak</t>
  </si>
  <si>
    <t>I.3. Forgalomképes immateriális javak</t>
  </si>
  <si>
    <t>II. Tárgyi eszközök</t>
  </si>
  <si>
    <t>1. Ingatlanok és a kapcsolódó vagyoni értékű jogok</t>
  </si>
  <si>
    <t>1.1. Forgalomképtelen ingatlanok és a kapcsolódó vagyoni értékű jogok</t>
  </si>
  <si>
    <t xml:space="preserve">1.1.1. Helyi közutak </t>
  </si>
  <si>
    <t>1.1.2. Földterületek</t>
  </si>
  <si>
    <t>1.1.3. Köztemetők</t>
  </si>
  <si>
    <t>1.1.4. Egyéb az önkormányzat által forgalomképtelennek minősített ingatlanok és a kapcsolódó vagyoni értékű jogok</t>
  </si>
  <si>
    <t>1.2. Korlátozottan forgalomképes ingatlanok és a kapcsolódó vagyoni értékű jogok</t>
  </si>
  <si>
    <t>1.2.1. Földterületek</t>
  </si>
  <si>
    <t>1.2.2. Műemlék ingatlanok</t>
  </si>
  <si>
    <t>1.2.3. Egyéb az önkormányzat által korlátozottan forgalomképesnek minősített ingatlanok és a kapcsolódó vagyoni értékű jogok (lakások, telkek, sportcélú ingatlanok, létesítmények)</t>
  </si>
  <si>
    <t>1.3. Forgalomképes ingatlanok és a kapcsolódó vagyoni értékű jogok</t>
  </si>
  <si>
    <t>1.3.1. Lakások</t>
  </si>
  <si>
    <t>1.3.2 Telkek, földterületek</t>
  </si>
  <si>
    <t>1.3.3. Egyéb az önkormányzat által forgalomképesnek minősített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</si>
  <si>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</si>
  <si>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</si>
  <si>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</si>
  <si>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</si>
  <si>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3. Járművek</t>
  </si>
  <si>
    <t>3.1. Korlátozottan forgalomképes járművek</t>
  </si>
  <si>
    <t>3.2. Forgalomképes járművek</t>
  </si>
  <si>
    <t>4. Tenyészállatok (forgalomképes)</t>
  </si>
  <si>
    <t>5. Beruházások, felújítások</t>
  </si>
  <si>
    <t>5.1. Forgalomképtelen eszköz létesítésére irányuló beruházások, felújítások</t>
  </si>
  <si>
    <t>5.2. Korlátozottan forgalomképes eszköz létesítésére irányuló beruházások, felúj.</t>
  </si>
  <si>
    <t>5.3. Forgalomképes eszköz létesítésére irányuló beruházások, felújítások</t>
  </si>
  <si>
    <t>6. Beruházásra adott előlegek</t>
  </si>
  <si>
    <t>6.1. Forgalomképtelen tárgyi eszközök létesítésére irányuló beruházásra ad. Előlegek</t>
  </si>
  <si>
    <t>6.2. Korlátozottan forgalomképes tárgyi eszköz létes. irányuló beruh. adott előlegek</t>
  </si>
  <si>
    <t>6.3. Forgalomképes tárgyi eszköz létesítésére irányuló beruházásra adott előlegek</t>
  </si>
  <si>
    <t>7. Állami készletek, tartalékok</t>
  </si>
  <si>
    <t>7.1. Forgalomképtelen állami készletek, tartalékok</t>
  </si>
  <si>
    <t>7.2. Korlátozottan forgalomképes állami készletek, tartalékok</t>
  </si>
  <si>
    <t>7.3. Forgalomképes állami készletek, tartalékok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</si>
  <si>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</si>
  <si>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</si>
  <si>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</si>
  <si>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</si>
  <si>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</si>
  <si>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 Tartósan adott kölcsön (forgalomképes)</t>
  </si>
  <si>
    <t>4. Hosszú lejáratú bankbetétek (forgalomképes)</t>
  </si>
  <si>
    <t>5. Egyéb hosszú lejárató követelések (forgalomképes)</t>
  </si>
  <si>
    <t>6. Befektetett pénzügyi eszközök értékhelyesbítése (forgalomképes)</t>
  </si>
  <si>
    <t>IV. Üzemeltetésre, kez. átadott, koncesszióba adott, vagyonk.vett eszk.</t>
  </si>
  <si>
    <t>IV.1. Üzemeltetésre, kezezelésre átadott, koncesszióba adott, vagyonkezelésbe vett forgalomképtelen eszközök</t>
  </si>
  <si>
    <t>IV.2. Üzemeltetésre, kezelésre átadott, koncesszióba adott, vagyonkezelésbe vett korlátozottan forgalomképes eszközök</t>
  </si>
  <si>
    <t>IV.3. Üzemeltetésre, kezelésre átadott, koncesszióba adott, vagyonkezelésbe vett forgalomképes eszközök</t>
  </si>
  <si>
    <t>B) FORGÓESZKÖZÖK</t>
  </si>
  <si>
    <t>I. Készletek (forgalomképes)</t>
  </si>
  <si>
    <t>II. Követelések (forgalomképes)</t>
  </si>
  <si>
    <t>III. Értékpapírok</t>
  </si>
  <si>
    <t>1. Egyéb részesedés (forgalomképes)</t>
  </si>
  <si>
    <t>2. Forgatási célú hitelviszonyt megtestesítő értékpapírok (forgalomképes)</t>
  </si>
  <si>
    <t>IV. Pénzeszközök (forgalomképes)</t>
  </si>
  <si>
    <t>V. Egyéb aktív pénzügyi elszámolások (forgalomképes)</t>
  </si>
  <si>
    <t>FORRÁSOK</t>
  </si>
  <si>
    <t>F) KÖTELEZETTSÉGEK</t>
  </si>
  <si>
    <t>I. Hosszú lejáratú kötelezettségek (forgalomképes)</t>
  </si>
  <si>
    <t>II. Rövid lejáratú kötelezettségek (forgalomképes)</t>
  </si>
  <si>
    <t>III. Egyéb passzív pénzügyi elszámolások (forgalomképes)</t>
  </si>
  <si>
    <t>KÖNYVVITELI MÉRLEGEN KÍVÜLI TÉTELEK</t>
  </si>
  <si>
    <t>KÖNYVVITELI MÉRLEGEN KÍVÜLI ESZKÖZÖK</t>
  </si>
  <si>
    <t>"0"-ra leírt, de használatban lévő eszközök állománya</t>
  </si>
  <si>
    <t>Részesedések részletezése</t>
  </si>
  <si>
    <t>Érték Ft-ban 2012.12.31</t>
  </si>
  <si>
    <t>Érték Ft-ban 2013.12.31</t>
  </si>
  <si>
    <t>Fejér Megyei Önkormányzatok Temezkezési Kft.</t>
  </si>
  <si>
    <t>Fejérvíz Zrt.</t>
  </si>
  <si>
    <t>Ganz Rt.</t>
  </si>
  <si>
    <t>Csákvári Kulturális, Sport Nonprofit Kft.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</si>
</sst>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mmmm"/>
  </numFmts>
  <fonts count="46">
    <font>
      <sz val="10"/>
      <name val="Arial CE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0"/>
      <name val="Times New Roman CE"/>
      <family val="0"/>
    </font>
    <font>
      <sz val="10"/>
      <name val="Arial"/>
      <family val="2"/>
    </font>
    <font>
      <sz val="10"/>
      <name val="MS Sans Serif"/>
      <family val="2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0"/>
      <color rgb="FF000000"/>
      <name val="Times New Roman"/>
      <family val="1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Font="0">
      <alignment horizontal="justify" wrapText="1"/>
      <protection/>
    </xf>
    <xf numFmtId="0" fontId="45" fillId="30" borderId="1" applyNumberForma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3" fontId="3" fillId="33" borderId="13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5" fillId="0" borderId="16" xfId="0" applyFon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3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3" fontId="2" fillId="33" borderId="19" xfId="0" applyNumberFormat="1" applyFont="1" applyFill="1" applyBorder="1" applyAlignment="1">
      <alignment horizontal="right"/>
    </xf>
    <xf numFmtId="0" fontId="3" fillId="0" borderId="0" xfId="0" applyFont="1" applyAlignment="1">
      <alignment horizontal="left" indent="2"/>
    </xf>
    <xf numFmtId="3" fontId="2" fillId="0" borderId="0" xfId="0" applyNumberFormat="1" applyFont="1" applyFill="1" applyAlignment="1">
      <alignment/>
    </xf>
    <xf numFmtId="0" fontId="2" fillId="33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3" fillId="34" borderId="20" xfId="0" applyFont="1" applyFill="1" applyBorder="1" applyAlignment="1">
      <alignment/>
    </xf>
    <xf numFmtId="3" fontId="3" fillId="34" borderId="2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3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2 2" xfId="58"/>
    <cellStyle name="Normál 2 2 2" xfId="59"/>
    <cellStyle name="Normál 2 3" xfId="60"/>
    <cellStyle name="Normál 3" xfId="61"/>
    <cellStyle name="Normál 4" xfId="62"/>
    <cellStyle name="Normál 5" xfId="63"/>
    <cellStyle name="Normal_KARSZJ3" xfId="64"/>
    <cellStyle name="Összesen" xfId="65"/>
    <cellStyle name="Currency" xfId="66"/>
    <cellStyle name="Currency [0]" xfId="67"/>
    <cellStyle name="Rossz" xfId="68"/>
    <cellStyle name="Semleges" xfId="69"/>
    <cellStyle name="Stílus 1" xfId="70"/>
    <cellStyle name="Számítás" xfId="71"/>
    <cellStyle name="Percent" xfId="72"/>
    <cellStyle name="Százalék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84"/>
  <sheetViews>
    <sheetView tabSelected="1" view="pageBreakPreview" zoomScale="75" zoomScaleSheetLayoutView="75" zoomScalePageLayoutView="0" workbookViewId="0" topLeftCell="A1">
      <selection activeCell="A22" sqref="A22"/>
    </sheetView>
  </sheetViews>
  <sheetFormatPr defaultColWidth="9.00390625" defaultRowHeight="12.75"/>
  <cols>
    <col min="1" max="1" width="99.625" style="3" customWidth="1"/>
    <col min="2" max="2" width="12.75390625" style="20" customWidth="1"/>
    <col min="3" max="3" width="13.375" style="33" customWidth="1"/>
    <col min="4" max="5" width="13.25390625" style="33" customWidth="1"/>
    <col min="6" max="6" width="11.625" style="33" bestFit="1" customWidth="1"/>
    <col min="7" max="7" width="14.875" style="20" customWidth="1"/>
    <col min="8" max="16384" width="9.125" style="3" customWidth="1"/>
  </cols>
  <sheetData>
    <row r="1" spans="1:7" ht="15.75" thickBot="1">
      <c r="A1" s="1"/>
      <c r="B1" s="2" t="s">
        <v>0</v>
      </c>
      <c r="C1" s="39" t="s">
        <v>1</v>
      </c>
      <c r="D1" s="40"/>
      <c r="E1" s="40"/>
      <c r="F1" s="40"/>
      <c r="G1" s="40"/>
    </row>
    <row r="2" spans="1:7" ht="30" thickBot="1">
      <c r="A2" s="4" t="s">
        <v>2</v>
      </c>
      <c r="B2" s="2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6" t="s">
        <v>3</v>
      </c>
    </row>
    <row r="3" spans="1:7" ht="15">
      <c r="A3" s="7" t="s">
        <v>8</v>
      </c>
      <c r="B3" s="8"/>
      <c r="C3" s="8"/>
      <c r="D3" s="8"/>
      <c r="E3" s="8"/>
      <c r="F3" s="8"/>
      <c r="G3" s="8">
        <f>+F3+E3+D3+C3</f>
        <v>0</v>
      </c>
    </row>
    <row r="4" spans="1:7" ht="15">
      <c r="A4" s="9" t="s">
        <v>9</v>
      </c>
      <c r="B4" s="10">
        <f>+B5+B9+B44+B54</f>
        <v>1810058</v>
      </c>
      <c r="C4" s="10">
        <f>+C5+C9+C44+C54</f>
        <v>8365</v>
      </c>
      <c r="D4" s="10">
        <f>+D5+D9+D44+D54</f>
        <v>3044</v>
      </c>
      <c r="E4" s="10">
        <f>+E5+E9+E44+E54</f>
        <v>181</v>
      </c>
      <c r="F4" s="10">
        <f>+F5+F9+F44+F54</f>
        <v>1852253</v>
      </c>
      <c r="G4" s="10">
        <f aca="true" t="shared" si="0" ref="G4:G52">+F4+E4+D4+C4</f>
        <v>1863843</v>
      </c>
    </row>
    <row r="5" spans="1:7" s="13" customFormat="1" ht="15">
      <c r="A5" s="11" t="s">
        <v>10</v>
      </c>
      <c r="B5" s="12">
        <f>+B6+B7+B8</f>
        <v>49035</v>
      </c>
      <c r="C5" s="12">
        <f>+C6+C7+C8</f>
        <v>181</v>
      </c>
      <c r="D5" s="12">
        <f>+D6+D7+D8</f>
        <v>371</v>
      </c>
      <c r="E5" s="12">
        <f>+E6+E7+E8</f>
        <v>0</v>
      </c>
      <c r="F5" s="12">
        <f>+F6+F7+F8</f>
        <v>45184</v>
      </c>
      <c r="G5" s="12">
        <f t="shared" si="0"/>
        <v>45736</v>
      </c>
    </row>
    <row r="6" spans="1:7" ht="15">
      <c r="A6" s="14" t="s">
        <v>11</v>
      </c>
      <c r="B6" s="15"/>
      <c r="C6" s="15"/>
      <c r="D6" s="15"/>
      <c r="E6" s="15"/>
      <c r="F6" s="15"/>
      <c r="G6" s="15">
        <f t="shared" si="0"/>
        <v>0</v>
      </c>
    </row>
    <row r="7" spans="1:7" ht="15">
      <c r="A7" s="14" t="s">
        <v>12</v>
      </c>
      <c r="B7" s="16">
        <v>49035</v>
      </c>
      <c r="C7" s="16">
        <v>181</v>
      </c>
      <c r="D7" s="16">
        <v>371</v>
      </c>
      <c r="E7" s="16"/>
      <c r="F7" s="16">
        <v>45184</v>
      </c>
      <c r="G7" s="16">
        <f>+F7+E7+D7+C7</f>
        <v>45736</v>
      </c>
    </row>
    <row r="8" spans="1:7" ht="15">
      <c r="A8" s="14" t="s">
        <v>13</v>
      </c>
      <c r="B8" s="15"/>
      <c r="C8" s="15"/>
      <c r="D8" s="15"/>
      <c r="E8" s="15"/>
      <c r="F8" s="15"/>
      <c r="G8" s="15">
        <f t="shared" si="0"/>
        <v>0</v>
      </c>
    </row>
    <row r="9" spans="1:7" s="13" customFormat="1" ht="15">
      <c r="A9" s="11" t="s">
        <v>14</v>
      </c>
      <c r="B9" s="12">
        <f>+B10+B24+B28+B31+B32+B36+B40</f>
        <v>1504959</v>
      </c>
      <c r="C9" s="12">
        <f>+C10+C24+C28+C31+C32+C36+C40</f>
        <v>8184</v>
      </c>
      <c r="D9" s="12">
        <f>+D10+D24+D28+D31+D32+D36+D40</f>
        <v>2673</v>
      </c>
      <c r="E9" s="12">
        <f>+E10+E24+E28+E31+E32+E36+E40</f>
        <v>181</v>
      </c>
      <c r="F9" s="12">
        <f>+F10+F24+F28+F31+F32+F36+F40</f>
        <v>1545540</v>
      </c>
      <c r="G9" s="12">
        <f t="shared" si="0"/>
        <v>1556578</v>
      </c>
    </row>
    <row r="10" spans="1:7" ht="15">
      <c r="A10" s="14" t="s">
        <v>15</v>
      </c>
      <c r="B10" s="16">
        <v>1407680</v>
      </c>
      <c r="C10" s="16"/>
      <c r="D10" s="16"/>
      <c r="E10" s="16"/>
      <c r="F10" s="16">
        <f>SUM(F11+F16+F20)</f>
        <v>1405242</v>
      </c>
      <c r="G10" s="16">
        <f t="shared" si="0"/>
        <v>1405242</v>
      </c>
    </row>
    <row r="11" spans="1:7" ht="15">
      <c r="A11" s="14" t="s">
        <v>16</v>
      </c>
      <c r="B11" s="16">
        <f>+B12+B13+B15</f>
        <v>942152</v>
      </c>
      <c r="C11" s="16"/>
      <c r="D11" s="16"/>
      <c r="E11" s="16"/>
      <c r="F11" s="16">
        <f>+F12+F13+F15</f>
        <v>942152</v>
      </c>
      <c r="G11" s="16">
        <f t="shared" si="0"/>
        <v>942152</v>
      </c>
    </row>
    <row r="12" spans="1:7" ht="15">
      <c r="A12" s="14" t="s">
        <v>17</v>
      </c>
      <c r="B12" s="16">
        <v>624827</v>
      </c>
      <c r="C12" s="16"/>
      <c r="D12" s="16"/>
      <c r="E12" s="16"/>
      <c r="F12" s="16">
        <v>624827</v>
      </c>
      <c r="G12" s="16">
        <f t="shared" si="0"/>
        <v>624827</v>
      </c>
    </row>
    <row r="13" spans="1:7" ht="15">
      <c r="A13" s="14" t="s">
        <v>18</v>
      </c>
      <c r="B13" s="16">
        <v>278856</v>
      </c>
      <c r="C13" s="16"/>
      <c r="D13" s="16"/>
      <c r="E13" s="16"/>
      <c r="F13" s="16">
        <v>278856</v>
      </c>
      <c r="G13" s="16">
        <f t="shared" si="0"/>
        <v>278856</v>
      </c>
    </row>
    <row r="14" spans="1:7" ht="15">
      <c r="A14" s="14" t="s">
        <v>19</v>
      </c>
      <c r="B14" s="15"/>
      <c r="C14" s="15"/>
      <c r="D14" s="15"/>
      <c r="E14" s="15"/>
      <c r="F14" s="15"/>
      <c r="G14" s="15">
        <f t="shared" si="0"/>
        <v>0</v>
      </c>
    </row>
    <row r="15" spans="1:7" ht="30">
      <c r="A15" s="17" t="s">
        <v>20</v>
      </c>
      <c r="B15" s="16">
        <v>38469</v>
      </c>
      <c r="C15" s="16"/>
      <c r="D15" s="16"/>
      <c r="E15" s="16"/>
      <c r="F15" s="16">
        <v>38469</v>
      </c>
      <c r="G15" s="16">
        <f t="shared" si="0"/>
        <v>38469</v>
      </c>
    </row>
    <row r="16" spans="1:7" ht="15">
      <c r="A16" s="14" t="s">
        <v>21</v>
      </c>
      <c r="B16" s="16">
        <f>+B17+B19</f>
        <v>426092</v>
      </c>
      <c r="C16" s="16"/>
      <c r="D16" s="16"/>
      <c r="E16" s="16"/>
      <c r="F16" s="16">
        <f>+F17+F19</f>
        <v>426092</v>
      </c>
      <c r="G16" s="16">
        <f t="shared" si="0"/>
        <v>426092</v>
      </c>
    </row>
    <row r="17" spans="1:7" ht="15">
      <c r="A17" s="14" t="s">
        <v>22</v>
      </c>
      <c r="B17" s="16">
        <v>92993</v>
      </c>
      <c r="C17" s="16"/>
      <c r="D17" s="16"/>
      <c r="E17" s="16"/>
      <c r="F17" s="16">
        <v>92993</v>
      </c>
      <c r="G17" s="16">
        <f t="shared" si="0"/>
        <v>92993</v>
      </c>
    </row>
    <row r="18" spans="1:7" ht="15">
      <c r="A18" s="14" t="s">
        <v>23</v>
      </c>
      <c r="B18" s="15"/>
      <c r="C18" s="15"/>
      <c r="D18" s="15"/>
      <c r="E18" s="15"/>
      <c r="F18" s="15"/>
      <c r="G18" s="15">
        <f t="shared" si="0"/>
        <v>0</v>
      </c>
    </row>
    <row r="19" spans="1:7" ht="30">
      <c r="A19" s="17" t="s">
        <v>24</v>
      </c>
      <c r="B19" s="16">
        <v>333099</v>
      </c>
      <c r="C19" s="16"/>
      <c r="D19" s="16"/>
      <c r="E19" s="16"/>
      <c r="F19" s="16">
        <v>333099</v>
      </c>
      <c r="G19" s="16">
        <f t="shared" si="0"/>
        <v>333099</v>
      </c>
    </row>
    <row r="20" spans="1:7" ht="15">
      <c r="A20" s="14" t="s">
        <v>25</v>
      </c>
      <c r="B20" s="16">
        <f>+B22+B23</f>
        <v>39436</v>
      </c>
      <c r="C20" s="16"/>
      <c r="D20" s="16"/>
      <c r="E20" s="16"/>
      <c r="F20" s="16">
        <f>+F22+F23</f>
        <v>36998</v>
      </c>
      <c r="G20" s="16">
        <f t="shared" si="0"/>
        <v>36998</v>
      </c>
    </row>
    <row r="21" spans="1:7" ht="15">
      <c r="A21" s="14" t="s">
        <v>26</v>
      </c>
      <c r="B21" s="15"/>
      <c r="C21" s="15"/>
      <c r="D21" s="15"/>
      <c r="E21" s="15"/>
      <c r="F21" s="15"/>
      <c r="G21" s="15">
        <f t="shared" si="0"/>
        <v>0</v>
      </c>
    </row>
    <row r="22" spans="1:7" ht="15">
      <c r="A22" s="14" t="s">
        <v>27</v>
      </c>
      <c r="B22" s="16">
        <v>28895</v>
      </c>
      <c r="C22" s="16"/>
      <c r="D22" s="16"/>
      <c r="E22" s="16"/>
      <c r="F22" s="16">
        <v>26457</v>
      </c>
      <c r="G22" s="16">
        <f t="shared" si="0"/>
        <v>26457</v>
      </c>
    </row>
    <row r="23" spans="1:7" ht="15">
      <c r="A23" s="17" t="s">
        <v>28</v>
      </c>
      <c r="B23" s="16">
        <v>10541</v>
      </c>
      <c r="C23" s="16"/>
      <c r="D23" s="16"/>
      <c r="E23" s="16"/>
      <c r="F23" s="16">
        <v>10541</v>
      </c>
      <c r="G23" s="16">
        <f t="shared" si="0"/>
        <v>10541</v>
      </c>
    </row>
    <row r="24" spans="1:7" ht="15">
      <c r="A24" s="14" t="s">
        <v>29</v>
      </c>
      <c r="B24" s="16">
        <f>+B25+B26+B27</f>
        <v>85588</v>
      </c>
      <c r="C24" s="16">
        <f>+C25+C26+C27</f>
        <v>8184</v>
      </c>
      <c r="D24" s="16">
        <f>+D25+D26+D27</f>
        <v>2673</v>
      </c>
      <c r="E24" s="16">
        <f>+E25+E26+E27</f>
        <v>181</v>
      </c>
      <c r="F24" s="16">
        <f>+F25+F26+F27</f>
        <v>71939</v>
      </c>
      <c r="G24" s="16">
        <f t="shared" si="0"/>
        <v>82977</v>
      </c>
    </row>
    <row r="25" spans="1:7" ht="15">
      <c r="A25" s="14" t="s">
        <v>30</v>
      </c>
      <c r="B25" s="15"/>
      <c r="C25" s="15"/>
      <c r="D25" s="15"/>
      <c r="E25" s="15"/>
      <c r="F25" s="15"/>
      <c r="G25" s="15">
        <f t="shared" si="0"/>
        <v>0</v>
      </c>
    </row>
    <row r="26" spans="1:7" ht="15">
      <c r="A26" s="14" t="s">
        <v>31</v>
      </c>
      <c r="B26" s="16">
        <v>85588</v>
      </c>
      <c r="C26" s="16">
        <v>8184</v>
      </c>
      <c r="D26" s="16">
        <v>2673</v>
      </c>
      <c r="E26" s="16">
        <v>181</v>
      </c>
      <c r="F26" s="16">
        <v>71939</v>
      </c>
      <c r="G26" s="16">
        <f t="shared" si="0"/>
        <v>82977</v>
      </c>
    </row>
    <row r="27" spans="1:7" ht="15">
      <c r="A27" s="14" t="s">
        <v>32</v>
      </c>
      <c r="B27" s="15"/>
      <c r="C27" s="15"/>
      <c r="D27" s="15"/>
      <c r="E27" s="15"/>
      <c r="F27" s="15"/>
      <c r="G27" s="15">
        <f t="shared" si="0"/>
        <v>0</v>
      </c>
    </row>
    <row r="28" spans="1:7" ht="15">
      <c r="A28" s="14" t="s">
        <v>33</v>
      </c>
      <c r="B28" s="16">
        <f>+B29+B30</f>
        <v>3163</v>
      </c>
      <c r="C28" s="16"/>
      <c r="D28" s="16"/>
      <c r="E28" s="16"/>
      <c r="F28" s="16">
        <v>3163</v>
      </c>
      <c r="G28" s="16">
        <f t="shared" si="0"/>
        <v>3163</v>
      </c>
    </row>
    <row r="29" spans="1:7" ht="15">
      <c r="A29" s="14" t="s">
        <v>34</v>
      </c>
      <c r="B29" s="16">
        <v>3163</v>
      </c>
      <c r="C29" s="16"/>
      <c r="D29" s="16"/>
      <c r="E29" s="16"/>
      <c r="F29" s="16">
        <v>3163</v>
      </c>
      <c r="G29" s="16">
        <f t="shared" si="0"/>
        <v>3163</v>
      </c>
    </row>
    <row r="30" spans="1:7" ht="15">
      <c r="A30" s="14" t="s">
        <v>35</v>
      </c>
      <c r="B30" s="15"/>
      <c r="C30" s="15"/>
      <c r="D30" s="15"/>
      <c r="E30" s="15"/>
      <c r="F30" s="15"/>
      <c r="G30" s="15">
        <f t="shared" si="0"/>
        <v>0</v>
      </c>
    </row>
    <row r="31" spans="1:7" ht="15">
      <c r="A31" s="14" t="s">
        <v>36</v>
      </c>
      <c r="B31" s="15"/>
      <c r="C31" s="15"/>
      <c r="D31" s="15"/>
      <c r="E31" s="15"/>
      <c r="F31" s="15"/>
      <c r="G31" s="15">
        <f t="shared" si="0"/>
        <v>0</v>
      </c>
    </row>
    <row r="32" spans="1:7" ht="15">
      <c r="A32" s="14" t="s">
        <v>37</v>
      </c>
      <c r="B32" s="16">
        <f>+B33+B34+B35</f>
        <v>8528</v>
      </c>
      <c r="C32" s="16"/>
      <c r="D32" s="16"/>
      <c r="E32" s="16"/>
      <c r="F32" s="16">
        <v>65196</v>
      </c>
      <c r="G32" s="16">
        <f t="shared" si="0"/>
        <v>65196</v>
      </c>
    </row>
    <row r="33" spans="1:7" ht="15">
      <c r="A33" s="14" t="s">
        <v>38</v>
      </c>
      <c r="B33" s="15"/>
      <c r="C33" s="15"/>
      <c r="D33" s="15"/>
      <c r="E33" s="15"/>
      <c r="F33" s="15"/>
      <c r="G33" s="15">
        <f t="shared" si="0"/>
        <v>0</v>
      </c>
    </row>
    <row r="34" spans="1:7" ht="15">
      <c r="A34" s="14" t="s">
        <v>39</v>
      </c>
      <c r="B34" s="16">
        <v>8528</v>
      </c>
      <c r="C34" s="16"/>
      <c r="D34" s="16"/>
      <c r="E34" s="16"/>
      <c r="F34" s="16">
        <v>65196</v>
      </c>
      <c r="G34" s="16">
        <f t="shared" si="0"/>
        <v>65196</v>
      </c>
    </row>
    <row r="35" spans="1:7" ht="15">
      <c r="A35" s="14" t="s">
        <v>40</v>
      </c>
      <c r="B35" s="15"/>
      <c r="C35" s="15"/>
      <c r="D35" s="15"/>
      <c r="E35" s="15"/>
      <c r="F35" s="15"/>
      <c r="G35" s="15">
        <f t="shared" si="0"/>
        <v>0</v>
      </c>
    </row>
    <row r="36" spans="1:7" ht="15">
      <c r="A36" s="14" t="s">
        <v>41</v>
      </c>
      <c r="B36" s="15"/>
      <c r="C36" s="15"/>
      <c r="D36" s="15"/>
      <c r="E36" s="15"/>
      <c r="F36" s="15"/>
      <c r="G36" s="15">
        <f t="shared" si="0"/>
        <v>0</v>
      </c>
    </row>
    <row r="37" spans="1:7" ht="15">
      <c r="A37" s="14" t="s">
        <v>42</v>
      </c>
      <c r="B37" s="15"/>
      <c r="C37" s="15"/>
      <c r="D37" s="15"/>
      <c r="E37" s="15"/>
      <c r="F37" s="15"/>
      <c r="G37" s="15">
        <f t="shared" si="0"/>
        <v>0</v>
      </c>
    </row>
    <row r="38" spans="1:7" ht="15">
      <c r="A38" s="14" t="s">
        <v>43</v>
      </c>
      <c r="B38" s="15"/>
      <c r="C38" s="15"/>
      <c r="D38" s="15"/>
      <c r="E38" s="15"/>
      <c r="F38" s="15"/>
      <c r="G38" s="15">
        <f t="shared" si="0"/>
        <v>0</v>
      </c>
    </row>
    <row r="39" spans="1:7" ht="15">
      <c r="A39" s="14" t="s">
        <v>44</v>
      </c>
      <c r="B39" s="15"/>
      <c r="C39" s="15"/>
      <c r="D39" s="15"/>
      <c r="E39" s="15"/>
      <c r="F39" s="15"/>
      <c r="G39" s="15">
        <f t="shared" si="0"/>
        <v>0</v>
      </c>
    </row>
    <row r="40" spans="1:7" ht="15">
      <c r="A40" s="14" t="s">
        <v>45</v>
      </c>
      <c r="B40" s="15"/>
      <c r="C40" s="15"/>
      <c r="D40" s="15"/>
      <c r="E40" s="15"/>
      <c r="F40" s="15"/>
      <c r="G40" s="15">
        <f t="shared" si="0"/>
        <v>0</v>
      </c>
    </row>
    <row r="41" spans="1:7" ht="15">
      <c r="A41" s="14" t="s">
        <v>46</v>
      </c>
      <c r="B41" s="15"/>
      <c r="C41" s="15"/>
      <c r="D41" s="15"/>
      <c r="E41" s="15"/>
      <c r="F41" s="15"/>
      <c r="G41" s="15">
        <f t="shared" si="0"/>
        <v>0</v>
      </c>
    </row>
    <row r="42" spans="1:7" ht="15">
      <c r="A42" s="14" t="s">
        <v>47</v>
      </c>
      <c r="B42" s="15"/>
      <c r="C42" s="15"/>
      <c r="D42" s="15"/>
      <c r="E42" s="15"/>
      <c r="F42" s="15"/>
      <c r="G42" s="15">
        <f t="shared" si="0"/>
        <v>0</v>
      </c>
    </row>
    <row r="43" spans="1:7" ht="15">
      <c r="A43" s="14" t="s">
        <v>48</v>
      </c>
      <c r="B43" s="15"/>
      <c r="C43" s="15"/>
      <c r="D43" s="15"/>
      <c r="E43" s="15"/>
      <c r="F43" s="15"/>
      <c r="G43" s="15">
        <f t="shared" si="0"/>
        <v>0</v>
      </c>
    </row>
    <row r="44" spans="1:7" s="13" customFormat="1" ht="15">
      <c r="A44" s="11" t="s">
        <v>49</v>
      </c>
      <c r="B44" s="12">
        <f>+B45</f>
        <v>1196</v>
      </c>
      <c r="C44" s="12"/>
      <c r="D44" s="12"/>
      <c r="E44" s="12"/>
      <c r="F44" s="12">
        <f>+F45</f>
        <v>1196</v>
      </c>
      <c r="G44" s="12">
        <f t="shared" si="0"/>
        <v>1196</v>
      </c>
    </row>
    <row r="45" spans="1:7" ht="15">
      <c r="A45" s="14" t="s">
        <v>50</v>
      </c>
      <c r="B45" s="16">
        <f>+B46</f>
        <v>1196</v>
      </c>
      <c r="C45" s="16"/>
      <c r="D45" s="16"/>
      <c r="E45" s="16"/>
      <c r="F45" s="16">
        <v>1196</v>
      </c>
      <c r="G45" s="16">
        <f t="shared" si="0"/>
        <v>1196</v>
      </c>
    </row>
    <row r="46" spans="1:7" ht="15">
      <c r="A46" s="14" t="s">
        <v>51</v>
      </c>
      <c r="B46" s="16">
        <v>1196</v>
      </c>
      <c r="C46" s="16"/>
      <c r="D46" s="16"/>
      <c r="E46" s="16"/>
      <c r="F46" s="16">
        <v>1196</v>
      </c>
      <c r="G46" s="16">
        <f t="shared" si="0"/>
        <v>1196</v>
      </c>
    </row>
    <row r="47" spans="1:7" ht="15">
      <c r="A47" s="14" t="s">
        <v>52</v>
      </c>
      <c r="B47" s="15"/>
      <c r="C47" s="15"/>
      <c r="D47" s="15"/>
      <c r="E47" s="15"/>
      <c r="F47" s="15"/>
      <c r="G47" s="15">
        <f t="shared" si="0"/>
        <v>0</v>
      </c>
    </row>
    <row r="48" spans="1:7" ht="15">
      <c r="A48" s="14" t="s">
        <v>53</v>
      </c>
      <c r="B48" s="15"/>
      <c r="C48" s="15"/>
      <c r="D48" s="15"/>
      <c r="E48" s="15"/>
      <c r="F48" s="15"/>
      <c r="G48" s="15">
        <f t="shared" si="0"/>
        <v>0</v>
      </c>
    </row>
    <row r="49" spans="1:7" ht="15">
      <c r="A49" s="14" t="s">
        <v>54</v>
      </c>
      <c r="B49" s="15"/>
      <c r="C49" s="15"/>
      <c r="D49" s="15"/>
      <c r="E49" s="15"/>
      <c r="F49" s="15"/>
      <c r="G49" s="15">
        <f t="shared" si="0"/>
        <v>0</v>
      </c>
    </row>
    <row r="50" spans="1:7" ht="15">
      <c r="A50" s="14" t="s">
        <v>55</v>
      </c>
      <c r="B50" s="15"/>
      <c r="C50" s="15"/>
      <c r="D50" s="15"/>
      <c r="E50" s="15"/>
      <c r="F50" s="15"/>
      <c r="G50" s="15">
        <f t="shared" si="0"/>
        <v>0</v>
      </c>
    </row>
    <row r="51" spans="1:7" ht="15">
      <c r="A51" s="14" t="s">
        <v>56</v>
      </c>
      <c r="B51" s="15"/>
      <c r="C51" s="15"/>
      <c r="D51" s="15"/>
      <c r="E51" s="15"/>
      <c r="F51" s="15"/>
      <c r="G51" s="15">
        <f t="shared" si="0"/>
        <v>0</v>
      </c>
    </row>
    <row r="52" spans="1:7" ht="15.75" thickBot="1">
      <c r="A52" s="18" t="s">
        <v>57</v>
      </c>
      <c r="B52" s="19"/>
      <c r="C52" s="19"/>
      <c r="D52" s="19"/>
      <c r="E52" s="19"/>
      <c r="F52" s="19"/>
      <c r="G52" s="19">
        <f t="shared" si="0"/>
        <v>0</v>
      </c>
    </row>
    <row r="53" spans="3:6" ht="15">
      <c r="C53" s="20"/>
      <c r="D53" s="20"/>
      <c r="E53" s="20"/>
      <c r="F53" s="20"/>
    </row>
    <row r="54" spans="1:7" ht="15.75" thickBot="1">
      <c r="A54" s="21" t="s">
        <v>58</v>
      </c>
      <c r="B54" s="22">
        <f>+B55+B56</f>
        <v>254868</v>
      </c>
      <c r="C54" s="22"/>
      <c r="D54" s="22"/>
      <c r="E54" s="22"/>
      <c r="F54" s="22">
        <f>+F55+F56</f>
        <v>260333</v>
      </c>
      <c r="G54" s="22">
        <f>+C54+D54+E54+F54</f>
        <v>260333</v>
      </c>
    </row>
    <row r="55" spans="1:7" ht="15">
      <c r="A55" s="17" t="s">
        <v>59</v>
      </c>
      <c r="B55" s="16">
        <v>765</v>
      </c>
      <c r="C55" s="16"/>
      <c r="D55" s="16"/>
      <c r="E55" s="16"/>
      <c r="F55" s="16">
        <v>765</v>
      </c>
      <c r="G55" s="16">
        <f>+C55+D55+E55+F55</f>
        <v>765</v>
      </c>
    </row>
    <row r="56" spans="1:7" ht="30">
      <c r="A56" s="17" t="s">
        <v>60</v>
      </c>
      <c r="B56" s="16">
        <v>254103</v>
      </c>
      <c r="C56" s="16"/>
      <c r="D56" s="16"/>
      <c r="E56" s="16"/>
      <c r="F56" s="16">
        <v>259568</v>
      </c>
      <c r="G56" s="16">
        <f>+C56+D56+E56+F56</f>
        <v>259568</v>
      </c>
    </row>
    <row r="57" spans="1:7" ht="15">
      <c r="A57" s="17" t="s">
        <v>61</v>
      </c>
      <c r="B57" s="15"/>
      <c r="C57" s="15"/>
      <c r="D57" s="15"/>
      <c r="E57" s="15"/>
      <c r="F57" s="15"/>
      <c r="G57" s="15">
        <f aca="true" t="shared" si="1" ref="G57:G75">+C57+D57+E57+E57</f>
        <v>0</v>
      </c>
    </row>
    <row r="58" spans="1:7" ht="15">
      <c r="A58" s="9" t="s">
        <v>62</v>
      </c>
      <c r="B58" s="10">
        <f>+B59+B60+B62+B63+B64+B65</f>
        <v>87584</v>
      </c>
      <c r="C58" s="10"/>
      <c r="D58" s="10"/>
      <c r="E58" s="10"/>
      <c r="F58" s="10"/>
      <c r="G58" s="10">
        <f>+G59+G60+G62+G63+G64+G65</f>
        <v>83096</v>
      </c>
    </row>
    <row r="59" spans="1:7" ht="15">
      <c r="A59" s="11" t="s">
        <v>63</v>
      </c>
      <c r="B59" s="23">
        <v>130</v>
      </c>
      <c r="C59" s="23"/>
      <c r="D59" s="23"/>
      <c r="E59" s="23"/>
      <c r="F59" s="23"/>
      <c r="G59" s="23">
        <f t="shared" si="1"/>
        <v>0</v>
      </c>
    </row>
    <row r="60" spans="1:7" ht="15">
      <c r="A60" s="11" t="s">
        <v>64</v>
      </c>
      <c r="B60" s="23">
        <v>41169</v>
      </c>
      <c r="C60" s="23">
        <v>840</v>
      </c>
      <c r="D60" s="23">
        <v>50</v>
      </c>
      <c r="E60" s="23">
        <v>618</v>
      </c>
      <c r="F60" s="23">
        <v>49628</v>
      </c>
      <c r="G60" s="23">
        <f>+C60+D60+E60+F60</f>
        <v>51136</v>
      </c>
    </row>
    <row r="61" spans="1:7" ht="15">
      <c r="A61" s="7" t="s">
        <v>65</v>
      </c>
      <c r="B61" s="15"/>
      <c r="C61" s="15"/>
      <c r="D61" s="15"/>
      <c r="E61" s="15"/>
      <c r="F61" s="15"/>
      <c r="G61" s="15">
        <f t="shared" si="1"/>
        <v>0</v>
      </c>
    </row>
    <row r="62" spans="1:7" ht="15">
      <c r="A62" s="14" t="s">
        <v>66</v>
      </c>
      <c r="B62" s="15"/>
      <c r="C62" s="15"/>
      <c r="D62" s="15"/>
      <c r="E62" s="15"/>
      <c r="F62" s="15"/>
      <c r="G62" s="15">
        <f t="shared" si="1"/>
        <v>0</v>
      </c>
    </row>
    <row r="63" spans="1:7" ht="15">
      <c r="A63" s="14" t="s">
        <v>67</v>
      </c>
      <c r="B63" s="15"/>
      <c r="C63" s="15"/>
      <c r="D63" s="15"/>
      <c r="E63" s="15"/>
      <c r="F63" s="15"/>
      <c r="G63" s="15">
        <f t="shared" si="1"/>
        <v>0</v>
      </c>
    </row>
    <row r="64" spans="1:7" ht="15">
      <c r="A64" s="11" t="s">
        <v>68</v>
      </c>
      <c r="B64" s="23">
        <v>38929</v>
      </c>
      <c r="C64" s="23">
        <v>318</v>
      </c>
      <c r="D64" s="23">
        <v>461</v>
      </c>
      <c r="E64" s="23">
        <v>828</v>
      </c>
      <c r="F64" s="23">
        <v>20700</v>
      </c>
      <c r="G64" s="23">
        <f>+C64+D64+E64+F64</f>
        <v>22307</v>
      </c>
    </row>
    <row r="65" spans="1:7" ht="15">
      <c r="A65" s="11" t="s">
        <v>69</v>
      </c>
      <c r="B65" s="23">
        <v>7356</v>
      </c>
      <c r="C65" s="23">
        <v>23</v>
      </c>
      <c r="D65" s="23"/>
      <c r="E65" s="23">
        <v>436</v>
      </c>
      <c r="F65" s="23">
        <v>9194</v>
      </c>
      <c r="G65" s="23">
        <f>+C65+D65+E65+F65</f>
        <v>9653</v>
      </c>
    </row>
    <row r="66" spans="1:7" ht="15">
      <c r="A66" s="14"/>
      <c r="B66" s="15"/>
      <c r="C66" s="15"/>
      <c r="D66" s="15"/>
      <c r="E66" s="15"/>
      <c r="F66" s="15"/>
      <c r="G66" s="15">
        <f t="shared" si="1"/>
        <v>0</v>
      </c>
    </row>
    <row r="67" spans="1:7" ht="15">
      <c r="A67" s="24" t="s">
        <v>70</v>
      </c>
      <c r="B67" s="25"/>
      <c r="C67" s="25"/>
      <c r="D67" s="25"/>
      <c r="E67" s="25"/>
      <c r="F67" s="25"/>
      <c r="G67" s="25">
        <f t="shared" si="1"/>
        <v>0</v>
      </c>
    </row>
    <row r="68" spans="1:7" ht="15">
      <c r="A68" s="9" t="s">
        <v>71</v>
      </c>
      <c r="B68" s="10">
        <f aca="true" t="shared" si="2" ref="B68:G68">+B69+B70+B71</f>
        <v>47519</v>
      </c>
      <c r="C68" s="10">
        <f t="shared" si="2"/>
        <v>1599</v>
      </c>
      <c r="D68" s="10">
        <f t="shared" si="2"/>
        <v>185</v>
      </c>
      <c r="E68" s="10">
        <f t="shared" si="2"/>
        <v>656</v>
      </c>
      <c r="F68" s="10">
        <f t="shared" si="2"/>
        <v>25455</v>
      </c>
      <c r="G68" s="10">
        <f t="shared" si="2"/>
        <v>27895</v>
      </c>
    </row>
    <row r="69" spans="1:7" ht="15">
      <c r="A69" s="11" t="s">
        <v>72</v>
      </c>
      <c r="B69" s="23">
        <v>22748</v>
      </c>
      <c r="C69" s="23"/>
      <c r="D69" s="23"/>
      <c r="E69" s="23"/>
      <c r="F69" s="23">
        <v>8612</v>
      </c>
      <c r="G69" s="23">
        <f>+C69+D69+E69+F69</f>
        <v>8612</v>
      </c>
    </row>
    <row r="70" spans="1:7" ht="15">
      <c r="A70" s="11" t="s">
        <v>73</v>
      </c>
      <c r="B70" s="23">
        <v>23300</v>
      </c>
      <c r="C70" s="23">
        <v>1599</v>
      </c>
      <c r="D70" s="23">
        <v>185</v>
      </c>
      <c r="E70" s="23">
        <v>656</v>
      </c>
      <c r="F70" s="23">
        <v>14977</v>
      </c>
      <c r="G70" s="23">
        <f>+C70+D70+E70+F70</f>
        <v>17417</v>
      </c>
    </row>
    <row r="71" spans="1:7" ht="15.75" thickBot="1">
      <c r="A71" s="26" t="s">
        <v>74</v>
      </c>
      <c r="B71" s="27">
        <v>1471</v>
      </c>
      <c r="C71" s="27"/>
      <c r="D71" s="27"/>
      <c r="E71" s="27"/>
      <c r="F71" s="27">
        <v>1866</v>
      </c>
      <c r="G71" s="27">
        <f>+C71+D71+E71+F71</f>
        <v>1866</v>
      </c>
    </row>
    <row r="72" spans="3:7" ht="15.75" thickBot="1">
      <c r="C72" s="20"/>
      <c r="D72" s="20"/>
      <c r="E72" s="20"/>
      <c r="F72" s="20"/>
      <c r="G72" s="20">
        <f t="shared" si="1"/>
        <v>0</v>
      </c>
    </row>
    <row r="73" spans="1:7" ht="15.75" thickBot="1">
      <c r="A73" s="28" t="s">
        <v>75</v>
      </c>
      <c r="B73" s="29"/>
      <c r="C73" s="29"/>
      <c r="D73" s="29"/>
      <c r="E73" s="29"/>
      <c r="F73" s="29"/>
      <c r="G73" s="29">
        <f t="shared" si="1"/>
        <v>0</v>
      </c>
    </row>
    <row r="74" spans="1:7" ht="15">
      <c r="A74" s="14"/>
      <c r="B74" s="15"/>
      <c r="C74" s="15"/>
      <c r="D74" s="15"/>
      <c r="E74" s="15"/>
      <c r="F74" s="15"/>
      <c r="G74" s="15">
        <f t="shared" si="1"/>
        <v>0</v>
      </c>
    </row>
    <row r="75" spans="1:7" ht="15">
      <c r="A75" s="7" t="s">
        <v>76</v>
      </c>
      <c r="B75" s="15"/>
      <c r="C75" s="15"/>
      <c r="D75" s="15"/>
      <c r="E75" s="15"/>
      <c r="F75" s="15"/>
      <c r="G75" s="15">
        <f t="shared" si="1"/>
        <v>0</v>
      </c>
    </row>
    <row r="76" spans="1:7" ht="15.75" thickBot="1">
      <c r="A76" s="30" t="s">
        <v>77</v>
      </c>
      <c r="B76" s="31">
        <v>70310</v>
      </c>
      <c r="C76" s="31">
        <v>6146</v>
      </c>
      <c r="D76" s="31">
        <v>2918</v>
      </c>
      <c r="E76" s="31"/>
      <c r="F76" s="31">
        <v>76390</v>
      </c>
      <c r="G76" s="31">
        <f>+C76+D76+E76+F76</f>
        <v>85454</v>
      </c>
    </row>
    <row r="77" ht="15.75" thickTop="1">
      <c r="A77" s="32"/>
    </row>
    <row r="78" ht="15">
      <c r="A78" s="3" t="s">
        <v>78</v>
      </c>
    </row>
    <row r="79" spans="1:7" ht="30">
      <c r="A79" s="34" t="s">
        <v>2</v>
      </c>
      <c r="B79" s="34" t="s">
        <v>79</v>
      </c>
      <c r="C79" s="34"/>
      <c r="D79" s="34"/>
      <c r="E79" s="34"/>
      <c r="F79" s="34"/>
      <c r="G79" s="34" t="s">
        <v>80</v>
      </c>
    </row>
    <row r="80" spans="1:7" ht="15">
      <c r="A80" s="35" t="s">
        <v>81</v>
      </c>
      <c r="B80" s="36">
        <v>645780</v>
      </c>
      <c r="C80" s="36"/>
      <c r="D80" s="36"/>
      <c r="E80" s="36"/>
      <c r="F80" s="36"/>
      <c r="G80" s="36">
        <v>645780</v>
      </c>
    </row>
    <row r="81" spans="1:7" ht="15">
      <c r="A81" s="35" t="s">
        <v>82</v>
      </c>
      <c r="B81" s="36">
        <v>50000</v>
      </c>
      <c r="C81" s="36"/>
      <c r="D81" s="36"/>
      <c r="E81" s="36"/>
      <c r="F81" s="36"/>
      <c r="G81" s="36">
        <v>50000</v>
      </c>
    </row>
    <row r="82" spans="1:7" ht="15">
      <c r="A82" s="35" t="s">
        <v>83</v>
      </c>
      <c r="B82" s="36">
        <v>0</v>
      </c>
      <c r="C82" s="36"/>
      <c r="D82" s="36"/>
      <c r="E82" s="36"/>
      <c r="F82" s="36"/>
      <c r="G82" s="36">
        <v>0</v>
      </c>
    </row>
    <row r="83" spans="1:7" ht="15">
      <c r="A83" s="35" t="s">
        <v>84</v>
      </c>
      <c r="B83" s="36">
        <v>500000</v>
      </c>
      <c r="C83" s="36"/>
      <c r="D83" s="36"/>
      <c r="E83" s="36"/>
      <c r="F83" s="36"/>
      <c r="G83" s="36">
        <v>500000</v>
      </c>
    </row>
    <row r="84" spans="1:7" ht="15">
      <c r="A84" s="37" t="s">
        <v>3</v>
      </c>
      <c r="B84" s="38">
        <f>SUM(B80:B83)</f>
        <v>1195780</v>
      </c>
      <c r="C84" s="38"/>
      <c r="D84" s="38"/>
      <c r="E84" s="38"/>
      <c r="F84" s="38"/>
      <c r="G84" s="38">
        <f>SUM(G80:G83)</f>
        <v>1195780</v>
      </c>
    </row>
  </sheetData>
  <sheetProtection/>
  <mergeCells count="1">
    <mergeCell ref="C1:G1"/>
  </mergeCells>
  <printOptions gridLines="1"/>
  <pageMargins left="0.8267716535433072" right="0.5118110236220472" top="0.984251968503937" bottom="0.7480314960629921" header="0.5118110236220472" footer="0.1968503937007874"/>
  <pageSetup horizontalDpi="600" verticalDpi="600" orientation="landscape" paperSize="9" scale="57" r:id="rId1"/>
  <headerFooter alignWithMargins="0">
    <oddHeader>&amp;C&amp;"Times New Roman,Normál"&amp;8 7/2014. (IV.30) önkormányzati rendelet 5. melléklet&amp;14
Vagyonkimutatás
2013. év&amp;R1. melléklet
ezer forintban</oddHeader>
    <oddFooter>&amp;C&amp;P/&amp;N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CSPH</dc:creator>
  <cp:keywords/>
  <dc:description/>
  <cp:lastModifiedBy>Hivatal M1</cp:lastModifiedBy>
  <cp:lastPrinted>2014-05-21T12:21:53Z</cp:lastPrinted>
  <dcterms:created xsi:type="dcterms:W3CDTF">2014-05-21T12:18:18Z</dcterms:created>
  <dcterms:modified xsi:type="dcterms:W3CDTF">2014-06-03T13:55:09Z</dcterms:modified>
  <cp:category/>
  <cp:version/>
  <cp:contentType/>
  <cp:contentStatus/>
</cp:coreProperties>
</file>