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9 szakfa bevétel" sheetId="1" r:id="rId1"/>
  </sheets>
  <definedNames/>
  <calcPr fullCalcOnLoad="1"/>
</workbook>
</file>

<file path=xl/sharedStrings.xml><?xml version="1.0" encoding="utf-8"?>
<sst xmlns="http://schemas.openxmlformats.org/spreadsheetml/2006/main" count="370" uniqueCount="71">
  <si>
    <t>9/1.melléklet   a 6/2012 (II.13.) számú önkormányzati rendelethez</t>
  </si>
  <si>
    <t>AZ ÖNKORMÁNYZAT 2012. ÉVI TERVEZETT BEVÉTELEI  SZAKFELADATONKÉNTI BONTÁSBAN</t>
  </si>
  <si>
    <t>Bevételek megnev.</t>
  </si>
  <si>
    <t>Int. Műk.</t>
  </si>
  <si>
    <t>Közhatalmi bev.</t>
  </si>
  <si>
    <t>Felhalm.</t>
  </si>
  <si>
    <t>Önk.ktgv.tám.</t>
  </si>
  <si>
    <t>Tám.átv.pe.</t>
  </si>
  <si>
    <t>Rövid  lej.  működési célú hitel , likvid hitel</t>
  </si>
  <si>
    <t>Fejlesztési c.hitel</t>
  </si>
  <si>
    <t>Költségvetési tartalék</t>
  </si>
  <si>
    <t>Bev.össz.</t>
  </si>
  <si>
    <t>Önkormányzat</t>
  </si>
  <si>
    <t>Kötelező feladatok</t>
  </si>
  <si>
    <t>841126 Önk. Igazgatási tev</t>
  </si>
  <si>
    <t>E.</t>
  </si>
  <si>
    <t>M.</t>
  </si>
  <si>
    <t>841901 Önk és TKT elszámolásai</t>
  </si>
  <si>
    <t>841906 Finanszírozási műveletek</t>
  </si>
  <si>
    <t>869042  Ifj. eü gondozás</t>
  </si>
  <si>
    <t>889201 gyermekjóléti szolgáltatások</t>
  </si>
  <si>
    <t>910502  Közműv int közöss színterek</t>
  </si>
  <si>
    <t>882117 Rendszeres gyermekvédelmi pénzbeli ell.</t>
  </si>
  <si>
    <t>8822031 Köztemetés</t>
  </si>
  <si>
    <t>8899671 Mozgáskorlátozottak közl tám</t>
  </si>
  <si>
    <t>8904421 Foglalk. Támog közfoglalkoztatás</t>
  </si>
  <si>
    <t>890443 Közmunka</t>
  </si>
  <si>
    <t>Nem kötelező feladat</t>
  </si>
  <si>
    <t>562917 Munkahelyi étkezés</t>
  </si>
  <si>
    <t>562920 Egyéb vendéglátás</t>
  </si>
  <si>
    <t>841403 Város és községgazdálkodás  mns  tev</t>
  </si>
  <si>
    <t>680001 Lakóingatlan bérbeadás</t>
  </si>
  <si>
    <t xml:space="preserve">890221 Idősek társadalmi integr. </t>
  </si>
  <si>
    <t xml:space="preserve">890126 Fiatalok társadalmi integr s </t>
  </si>
  <si>
    <t>Összesen:</t>
  </si>
  <si>
    <t>9/2.melléklet   a 6/2012 (II.13.) számú önkormányzati rendelethez</t>
  </si>
  <si>
    <t>KÖRJEGYZŐSÉG  2012. ÉVI TERVEZETT BEVÉTELEI  SZAKFELADATONKÉNTI BONTÁSBAN</t>
  </si>
  <si>
    <t xml:space="preserve">Rövid  lej.  működési célú hitel </t>
  </si>
  <si>
    <t>Körjegyzőség</t>
  </si>
  <si>
    <t>8411261 Önkormányzatok Igazgatási tevékenysége</t>
  </si>
  <si>
    <t>8419079 Önkormányzatok elszámolása költségvetési szerveikkel</t>
  </si>
  <si>
    <t>9/3.melléklet   a 6/2012 (II.13.) számú önkormányzati rendelethez</t>
  </si>
  <si>
    <t>LÁNYCSÓKI ÁMK  2012. ÉVI TERVEZETT BEVÉTELEI  SZAKFELADATONKÉNTI BONTÁSBAN</t>
  </si>
  <si>
    <t>Ámk</t>
  </si>
  <si>
    <t>562913                     Iskolai intézményi étkeztetés</t>
  </si>
  <si>
    <t>852011                           Ált isk. 1-4 évfolyam</t>
  </si>
  <si>
    <t>852021                           Ált isk 5-8 évfolyam</t>
  </si>
  <si>
    <t>910123                   Könyvtári szolgáltatások</t>
  </si>
  <si>
    <t>931102 Sportintézmények működtetése</t>
  </si>
  <si>
    <t>8419079 Önkormányzatok elsz. ktg.vetési szerveikkel</t>
  </si>
  <si>
    <t>562917               Munkahelyi étkezés</t>
  </si>
  <si>
    <t>852031                    Alapfokú műv. Oktatás</t>
  </si>
  <si>
    <t xml:space="preserve">9/4.melléklet   a 6/2012 (II.13.) számú önkormányzati rendelethez </t>
  </si>
  <si>
    <t>LÁNYCSÓKI  ÓVODA   2012.ÉVI TERVEZETT BEVÉTELEI  SZAKFELADATONKÉNTI BONTÁSBAN</t>
  </si>
  <si>
    <t>Tám.átv. pe.</t>
  </si>
  <si>
    <t>Óvoda</t>
  </si>
  <si>
    <t>562912                   Óvodai intézményi étkeztetés</t>
  </si>
  <si>
    <t>E:</t>
  </si>
  <si>
    <t>851011                     Óvodai nevelés</t>
  </si>
  <si>
    <t>856011                Pedagógiai szakszolg. Tevékenység</t>
  </si>
  <si>
    <t>8419079 Önkormányzatok elszámolása ktg.vetési szerveikkel</t>
  </si>
  <si>
    <t xml:space="preserve">9/5.melléklet   a 6/2012 (II.13.) számú önkormányzati rendelethez </t>
  </si>
  <si>
    <t>GONDOZÁSI KÖZPONT   2012. ÉVI TERVEZETT BEVÉTELEI  SZAKFELADATONKÉNTI BONTÁSBAN</t>
  </si>
  <si>
    <t>Gondozási Központ</t>
  </si>
  <si>
    <t>889922 házi segítségnyújtás</t>
  </si>
  <si>
    <t>889921 szociális étkeztetés</t>
  </si>
  <si>
    <t>881011 idősek nappali ellátása</t>
  </si>
  <si>
    <t>8419079Önkormányzatok elszámolása költségvetési szerveikkel</t>
  </si>
  <si>
    <t>9/6.melléklet   a 6/2012 (II.13.) számú önkormányzati rendelethez</t>
  </si>
  <si>
    <t>AZ ÖNKORMÁNYZAT ÉS KÖLTSÉGVETÉSI SZERVEINEK 2012. ÉVI TERVEZETT BEVÉTELEI  SZAKFELADATONKÉNTI BONTÁSBAN</t>
  </si>
  <si>
    <t>Rövid  lej.  működési célú hitel ,likvid hitel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</si>
</sst>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0" borderId="4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tabSelected="1" zoomScale="115" zoomScaleNormal="115" workbookViewId="0" topLeftCell="A1">
      <selection activeCell="I68" sqref="I68"/>
    </sheetView>
  </sheetViews>
  <sheetFormatPr defaultColWidth="9.140625" defaultRowHeight="12.75"/>
  <cols>
    <col min="1" max="1" width="14.28125" style="1" customWidth="1"/>
    <col min="2" max="2" width="4.140625" style="2" customWidth="1"/>
    <col min="3" max="4" width="8.140625" style="3" customWidth="1"/>
    <col min="5" max="5" width="7.421875" style="3" customWidth="1"/>
    <col min="6" max="6" width="7.8515625" style="3" customWidth="1"/>
    <col min="7" max="7" width="8.00390625" style="3" customWidth="1"/>
    <col min="8" max="8" width="9.28125" style="3" customWidth="1"/>
    <col min="9" max="9" width="8.28125" style="3" customWidth="1"/>
    <col min="10" max="10" width="8.57421875" style="3" customWidth="1"/>
    <col min="11" max="11" width="8.00390625" style="3" customWidth="1"/>
    <col min="12" max="16384" width="9.140625" style="1" customWidth="1"/>
  </cols>
  <sheetData>
    <row r="1" ht="12.75">
      <c r="A1" s="1" t="s">
        <v>0</v>
      </c>
    </row>
    <row r="3" spans="1:11" ht="12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4:10" ht="12.75">
      <c r="D4" s="5"/>
      <c r="E4" s="5"/>
      <c r="F4" s="5"/>
      <c r="G4" s="5"/>
      <c r="H4" s="5"/>
      <c r="I4" s="5"/>
      <c r="J4" s="5"/>
    </row>
    <row r="5" spans="4:10" ht="12.75">
      <c r="D5" s="5"/>
      <c r="E5" s="5"/>
      <c r="F5" s="5"/>
      <c r="G5" s="5"/>
      <c r="H5" s="5"/>
      <c r="I5" s="5"/>
      <c r="J5" s="5"/>
    </row>
    <row r="6" spans="1:11" ht="63.75">
      <c r="A6" s="6" t="s">
        <v>2</v>
      </c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12.75">
      <c r="A7" s="6" t="s">
        <v>12</v>
      </c>
      <c r="B7" s="6"/>
      <c r="C7" s="7"/>
      <c r="D7" s="7"/>
      <c r="E7" s="7"/>
      <c r="F7" s="7"/>
      <c r="G7" s="7"/>
      <c r="H7" s="7"/>
      <c r="I7" s="7"/>
      <c r="J7" s="7"/>
      <c r="K7" s="7"/>
    </row>
    <row r="8" spans="1:11" ht="25.5">
      <c r="A8" s="8" t="s">
        <v>13</v>
      </c>
      <c r="B8" s="9"/>
      <c r="C8" s="7"/>
      <c r="D8" s="7"/>
      <c r="E8" s="7"/>
      <c r="F8" s="7"/>
      <c r="G8" s="7"/>
      <c r="H8" s="7"/>
      <c r="I8" s="7"/>
      <c r="J8" s="7"/>
      <c r="K8" s="7"/>
    </row>
    <row r="9" spans="1:11" ht="25.5" customHeight="1">
      <c r="A9" s="49" t="s">
        <v>14</v>
      </c>
      <c r="B9" s="9" t="s">
        <v>15</v>
      </c>
      <c r="C9" s="10">
        <v>8894</v>
      </c>
      <c r="D9" s="10">
        <v>100</v>
      </c>
      <c r="E9" s="10"/>
      <c r="F9" s="10"/>
      <c r="G9" s="10">
        <v>3400</v>
      </c>
      <c r="H9" s="10"/>
      <c r="I9" s="10"/>
      <c r="J9" s="10"/>
      <c r="K9" s="10">
        <f>SUM(C9:I9)</f>
        <v>12394</v>
      </c>
    </row>
    <row r="10" spans="1:11" ht="12.75">
      <c r="A10" s="50"/>
      <c r="B10" s="9" t="s">
        <v>16</v>
      </c>
      <c r="C10" s="10"/>
      <c r="D10" s="10"/>
      <c r="E10" s="10"/>
      <c r="F10" s="10"/>
      <c r="G10" s="10">
        <v>0</v>
      </c>
      <c r="H10" s="10"/>
      <c r="I10" s="10"/>
      <c r="J10" s="10"/>
      <c r="K10" s="10"/>
    </row>
    <row r="11" spans="1:11" ht="12.75">
      <c r="A11" s="51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5.5" customHeight="1">
      <c r="A12" s="49" t="s">
        <v>17</v>
      </c>
      <c r="B12" s="9" t="s">
        <v>15</v>
      </c>
      <c r="C12" s="10"/>
      <c r="D12" s="10">
        <v>128400</v>
      </c>
      <c r="E12" s="10">
        <v>10000</v>
      </c>
      <c r="F12" s="10">
        <v>185523</v>
      </c>
      <c r="G12" s="10"/>
      <c r="H12" s="10"/>
      <c r="I12" s="10"/>
      <c r="J12" s="10"/>
      <c r="K12" s="10">
        <f>SUM(C12:I12)</f>
        <v>323923</v>
      </c>
    </row>
    <row r="13" spans="1:11" ht="12.75">
      <c r="A13" s="50"/>
      <c r="B13" s="9" t="s">
        <v>16</v>
      </c>
      <c r="C13" s="10"/>
      <c r="D13" s="10">
        <v>128400</v>
      </c>
      <c r="E13" s="10">
        <v>10000</v>
      </c>
      <c r="F13" s="10">
        <v>320700</v>
      </c>
      <c r="G13" s="10"/>
      <c r="H13" s="10"/>
      <c r="I13" s="10"/>
      <c r="J13" s="10"/>
      <c r="K13" s="10">
        <f>SUM(C13:I13)</f>
        <v>459100</v>
      </c>
    </row>
    <row r="14" spans="1:11" ht="12.75">
      <c r="A14" s="51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8.25" customHeight="1">
      <c r="A15" s="49" t="s">
        <v>18</v>
      </c>
      <c r="B15" s="9" t="s">
        <v>15</v>
      </c>
      <c r="C15" s="10"/>
      <c r="D15" s="10"/>
      <c r="E15" s="10"/>
      <c r="F15" s="10"/>
      <c r="G15" s="10"/>
      <c r="H15" s="10">
        <v>10000</v>
      </c>
      <c r="I15" s="10">
        <v>10000</v>
      </c>
      <c r="J15" s="10"/>
      <c r="K15" s="10">
        <f>SUM(C15:I15)</f>
        <v>20000</v>
      </c>
    </row>
    <row r="16" spans="1:11" ht="12.75">
      <c r="A16" s="50"/>
      <c r="B16" s="9" t="s">
        <v>16</v>
      </c>
      <c r="C16" s="10"/>
      <c r="D16" s="10"/>
      <c r="E16" s="10"/>
      <c r="F16" s="10"/>
      <c r="G16" s="10"/>
      <c r="H16" s="10">
        <v>71704</v>
      </c>
      <c r="I16" s="10">
        <v>10000</v>
      </c>
      <c r="J16" s="10"/>
      <c r="K16" s="10">
        <f>SUM(C16:I16)</f>
        <v>81704</v>
      </c>
    </row>
    <row r="17" spans="1:11" ht="12.75">
      <c r="A17" s="51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5.5" customHeight="1">
      <c r="A18" s="49" t="s">
        <v>19</v>
      </c>
      <c r="B18" s="9" t="s">
        <v>15</v>
      </c>
      <c r="C18" s="10"/>
      <c r="D18" s="10"/>
      <c r="E18" s="10"/>
      <c r="F18" s="10"/>
      <c r="G18" s="10">
        <v>2000</v>
      </c>
      <c r="H18" s="10"/>
      <c r="I18" s="10"/>
      <c r="J18" s="10"/>
      <c r="K18" s="10">
        <f>SUM(C18:I18)</f>
        <v>2000</v>
      </c>
    </row>
    <row r="19" spans="1:11" ht="12.75">
      <c r="A19" s="50"/>
      <c r="B19" s="9" t="s">
        <v>16</v>
      </c>
      <c r="C19" s="10"/>
      <c r="D19" s="10"/>
      <c r="E19" s="10"/>
      <c r="F19" s="10"/>
      <c r="G19" s="10">
        <v>2000</v>
      </c>
      <c r="H19" s="10"/>
      <c r="I19" s="10"/>
      <c r="J19" s="10"/>
      <c r="K19" s="10">
        <f>SUM(C19:I19)</f>
        <v>2000</v>
      </c>
    </row>
    <row r="20" spans="1:11" ht="12.75">
      <c r="A20" s="51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38.25" customHeight="1">
      <c r="A21" s="49" t="s">
        <v>20</v>
      </c>
      <c r="B21" s="9" t="s">
        <v>15</v>
      </c>
      <c r="C21" s="10"/>
      <c r="D21" s="10"/>
      <c r="E21" s="10"/>
      <c r="F21" s="10"/>
      <c r="G21" s="10">
        <v>1400</v>
      </c>
      <c r="H21" s="10"/>
      <c r="I21" s="10"/>
      <c r="J21" s="10"/>
      <c r="K21" s="10">
        <f>SUM(C21:I21)</f>
        <v>1400</v>
      </c>
    </row>
    <row r="22" spans="1:11" ht="12.75">
      <c r="A22" s="50"/>
      <c r="B22" s="9" t="s">
        <v>16</v>
      </c>
      <c r="C22" s="10"/>
      <c r="D22" s="10"/>
      <c r="E22" s="10"/>
      <c r="F22" s="10"/>
      <c r="G22" s="10">
        <v>1400</v>
      </c>
      <c r="H22" s="10"/>
      <c r="I22" s="10"/>
      <c r="J22" s="10"/>
      <c r="K22" s="10">
        <f>SUM(C22:I22)</f>
        <v>1400</v>
      </c>
    </row>
    <row r="23" spans="1:11" ht="12.75">
      <c r="A23" s="51"/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5.5" customHeight="1">
      <c r="A24" s="49" t="s">
        <v>21</v>
      </c>
      <c r="B24" s="9" t="s">
        <v>15</v>
      </c>
      <c r="C24" s="10">
        <v>700</v>
      </c>
      <c r="D24" s="10"/>
      <c r="E24" s="10"/>
      <c r="F24" s="10"/>
      <c r="G24" s="10"/>
      <c r="H24" s="10"/>
      <c r="I24" s="10"/>
      <c r="J24" s="10"/>
      <c r="K24" s="10">
        <f>SUM(C24:I24)</f>
        <v>700</v>
      </c>
    </row>
    <row r="25" spans="1:11" ht="12.75">
      <c r="A25" s="50"/>
      <c r="B25" s="9" t="s">
        <v>16</v>
      </c>
      <c r="C25" s="10">
        <v>700</v>
      </c>
      <c r="D25" s="10"/>
      <c r="E25" s="10"/>
      <c r="F25" s="10"/>
      <c r="G25" s="10"/>
      <c r="H25" s="10"/>
      <c r="I25" s="10"/>
      <c r="J25" s="10"/>
      <c r="K25" s="10">
        <f>SUM(C25:I25)</f>
        <v>700</v>
      </c>
    </row>
    <row r="26" spans="1:11" ht="12.75">
      <c r="A26" s="51"/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73" t="s">
        <v>22</v>
      </c>
      <c r="B27" s="9" t="s">
        <v>15</v>
      </c>
      <c r="C27" s="10"/>
      <c r="D27" s="10"/>
      <c r="E27" s="10"/>
      <c r="F27" s="10"/>
      <c r="G27" s="10"/>
      <c r="H27" s="10"/>
      <c r="I27" s="10"/>
      <c r="J27" s="10"/>
      <c r="K27" s="10">
        <f>SUM(C27:I27)</f>
        <v>0</v>
      </c>
    </row>
    <row r="28" spans="1:11" ht="12.75">
      <c r="A28" s="29"/>
      <c r="B28" s="9" t="s">
        <v>16</v>
      </c>
      <c r="C28" s="10"/>
      <c r="D28" s="10"/>
      <c r="E28" s="10"/>
      <c r="F28" s="10"/>
      <c r="G28" s="10">
        <v>1143</v>
      </c>
      <c r="H28" s="10"/>
      <c r="I28" s="10"/>
      <c r="J28" s="10"/>
      <c r="K28" s="10">
        <f>SUM(C28:I28)</f>
        <v>1143</v>
      </c>
    </row>
    <row r="29" spans="1:11" ht="15.75" customHeight="1">
      <c r="A29" s="30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49" t="s">
        <v>23</v>
      </c>
      <c r="B30" s="9" t="s">
        <v>15</v>
      </c>
      <c r="C30" s="10"/>
      <c r="D30" s="10"/>
      <c r="E30" s="10"/>
      <c r="F30" s="10"/>
      <c r="G30" s="10"/>
      <c r="H30" s="10"/>
      <c r="I30" s="10"/>
      <c r="J30" s="10"/>
      <c r="K30" s="10">
        <f>SUM(C30:I30)</f>
        <v>0</v>
      </c>
    </row>
    <row r="31" spans="1:11" ht="12.75">
      <c r="A31" s="50"/>
      <c r="B31" s="9" t="s">
        <v>16</v>
      </c>
      <c r="C31" s="10"/>
      <c r="D31" s="10"/>
      <c r="E31" s="10"/>
      <c r="F31" s="10"/>
      <c r="G31" s="10"/>
      <c r="H31" s="10"/>
      <c r="I31" s="10"/>
      <c r="J31" s="10"/>
      <c r="K31" s="10">
        <f>SUM(C31:I31)</f>
        <v>0</v>
      </c>
    </row>
    <row r="32" spans="1:11" ht="12.75">
      <c r="A32" s="51"/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49" t="s">
        <v>24</v>
      </c>
      <c r="B33" s="9" t="s">
        <v>15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50"/>
      <c r="B34" s="9" t="s">
        <v>16</v>
      </c>
      <c r="C34" s="10"/>
      <c r="D34" s="10"/>
      <c r="E34" s="10"/>
      <c r="F34" s="10"/>
      <c r="G34" s="10">
        <v>259</v>
      </c>
      <c r="H34" s="10"/>
      <c r="I34" s="10"/>
      <c r="J34" s="10"/>
      <c r="K34" s="10">
        <f>SUM(C34:I34)</f>
        <v>259</v>
      </c>
    </row>
    <row r="35" spans="1:11" ht="12.75">
      <c r="A35" s="51"/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49" t="s">
        <v>25</v>
      </c>
      <c r="B36" s="9" t="s">
        <v>15</v>
      </c>
      <c r="C36" s="10"/>
      <c r="D36" s="10"/>
      <c r="E36" s="10"/>
      <c r="F36" s="10"/>
      <c r="G36" s="10"/>
      <c r="H36" s="10"/>
      <c r="I36" s="10"/>
      <c r="J36" s="10"/>
      <c r="K36" s="10">
        <f>SUM(C36:I36)</f>
        <v>0</v>
      </c>
    </row>
    <row r="37" spans="1:11" ht="12.75">
      <c r="A37" s="50"/>
      <c r="B37" s="9" t="s">
        <v>16</v>
      </c>
      <c r="C37" s="10"/>
      <c r="D37" s="10"/>
      <c r="E37" s="10"/>
      <c r="F37" s="10"/>
      <c r="G37" s="10">
        <v>38800</v>
      </c>
      <c r="H37" s="10"/>
      <c r="I37" s="10"/>
      <c r="J37" s="10"/>
      <c r="K37" s="10">
        <f>SUM(C37:I37)</f>
        <v>38800</v>
      </c>
    </row>
    <row r="38" spans="1:11" ht="12.75">
      <c r="A38" s="51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8.25" customHeight="1">
      <c r="A39" s="65" t="s">
        <v>26</v>
      </c>
      <c r="B39" s="9" t="s">
        <v>15</v>
      </c>
      <c r="C39" s="10"/>
      <c r="D39" s="10"/>
      <c r="E39" s="10"/>
      <c r="F39" s="10"/>
      <c r="G39" s="10">
        <v>38800</v>
      </c>
      <c r="H39" s="10"/>
      <c r="I39" s="10"/>
      <c r="J39" s="10"/>
      <c r="K39" s="10">
        <f>SUM(C39:I39)</f>
        <v>38800</v>
      </c>
    </row>
    <row r="40" spans="1:11" ht="14.25" customHeight="1">
      <c r="A40" s="65"/>
      <c r="B40" s="9" t="s">
        <v>16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" customHeight="1">
      <c r="A41" s="65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63.75" customHeight="1">
      <c r="A42" s="6" t="s">
        <v>2</v>
      </c>
      <c r="B42" s="6"/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7" t="s">
        <v>8</v>
      </c>
      <c r="I42" s="7" t="s">
        <v>9</v>
      </c>
      <c r="J42" s="7" t="s">
        <v>10</v>
      </c>
      <c r="K42" s="7" t="s">
        <v>11</v>
      </c>
    </row>
    <row r="43" spans="1:11" ht="25.5">
      <c r="A43" s="11" t="s">
        <v>27</v>
      </c>
      <c r="B43" s="6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5.5" customHeight="1">
      <c r="A44" s="49" t="s">
        <v>28</v>
      </c>
      <c r="B44" s="9" t="s">
        <v>15</v>
      </c>
      <c r="C44" s="10">
        <v>256</v>
      </c>
      <c r="D44" s="10"/>
      <c r="E44" s="10"/>
      <c r="F44" s="10"/>
      <c r="G44" s="10"/>
      <c r="H44" s="10"/>
      <c r="I44" s="10"/>
      <c r="J44" s="10"/>
      <c r="K44" s="10">
        <f>SUM(C44:I44)</f>
        <v>256</v>
      </c>
    </row>
    <row r="45" spans="1:11" ht="12.75">
      <c r="A45" s="50"/>
      <c r="B45" s="9" t="s">
        <v>16</v>
      </c>
      <c r="C45" s="10">
        <v>256</v>
      </c>
      <c r="D45" s="10"/>
      <c r="E45" s="10"/>
      <c r="F45" s="10"/>
      <c r="G45" s="10"/>
      <c r="H45" s="10"/>
      <c r="I45" s="10"/>
      <c r="J45" s="10"/>
      <c r="K45" s="10">
        <f>SUM(C45:I45)</f>
        <v>256</v>
      </c>
    </row>
    <row r="46" spans="1:11" ht="12.75">
      <c r="A46" s="51"/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25.5" customHeight="1">
      <c r="A47" s="49" t="s">
        <v>29</v>
      </c>
      <c r="B47" s="9" t="s">
        <v>15</v>
      </c>
      <c r="C47" s="10">
        <v>2540</v>
      </c>
      <c r="D47" s="10"/>
      <c r="E47" s="10"/>
      <c r="F47" s="10"/>
      <c r="G47" s="10"/>
      <c r="H47" s="10"/>
      <c r="I47" s="10"/>
      <c r="J47" s="10"/>
      <c r="K47" s="10">
        <f>SUM(C47:I47)</f>
        <v>2540</v>
      </c>
    </row>
    <row r="48" spans="1:11" ht="12.75">
      <c r="A48" s="50"/>
      <c r="B48" s="9" t="s">
        <v>16</v>
      </c>
      <c r="C48" s="10">
        <v>2540</v>
      </c>
      <c r="D48" s="10"/>
      <c r="E48" s="10"/>
      <c r="F48" s="10"/>
      <c r="G48" s="10"/>
      <c r="H48" s="10"/>
      <c r="I48" s="10"/>
      <c r="J48" s="10"/>
      <c r="K48" s="10">
        <f>SUM(C48:I48)</f>
        <v>2540</v>
      </c>
    </row>
    <row r="49" spans="1:11" ht="12.75">
      <c r="A49" s="51"/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38.25" customHeight="1">
      <c r="A50" s="49" t="s">
        <v>30</v>
      </c>
      <c r="B50" s="9" t="s">
        <v>15</v>
      </c>
      <c r="C50" s="10">
        <v>1700</v>
      </c>
      <c r="D50" s="10"/>
      <c r="E50" s="10"/>
      <c r="F50" s="10"/>
      <c r="G50" s="10">
        <v>4750</v>
      </c>
      <c r="H50" s="10"/>
      <c r="I50" s="10"/>
      <c r="J50" s="10"/>
      <c r="K50" s="10">
        <f>SUM(C50:I50)</f>
        <v>6450</v>
      </c>
    </row>
    <row r="51" spans="1:11" ht="12.75">
      <c r="A51" s="50"/>
      <c r="B51" s="9" t="s">
        <v>16</v>
      </c>
      <c r="C51" s="10">
        <v>10594</v>
      </c>
      <c r="D51" s="10">
        <v>100</v>
      </c>
      <c r="E51" s="10"/>
      <c r="F51" s="10"/>
      <c r="G51" s="10">
        <v>11146</v>
      </c>
      <c r="H51" s="10"/>
      <c r="I51" s="10"/>
      <c r="J51" s="10"/>
      <c r="K51" s="10">
        <f>SUM(C51:I51)</f>
        <v>21840</v>
      </c>
    </row>
    <row r="52" spans="1:11" ht="12.75">
      <c r="A52" s="51"/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38.25" customHeight="1">
      <c r="A53" s="49" t="s">
        <v>31</v>
      </c>
      <c r="B53" s="9" t="s">
        <v>15</v>
      </c>
      <c r="C53" s="10">
        <v>12</v>
      </c>
      <c r="D53" s="10"/>
      <c r="E53" s="10"/>
      <c r="F53" s="10"/>
      <c r="G53" s="10"/>
      <c r="H53" s="10"/>
      <c r="I53" s="10"/>
      <c r="J53" s="10"/>
      <c r="K53" s="10">
        <f>SUM(C53:I53)</f>
        <v>12</v>
      </c>
    </row>
    <row r="54" spans="1:11" ht="12.75">
      <c r="A54" s="50"/>
      <c r="B54" s="9" t="s">
        <v>16</v>
      </c>
      <c r="C54" s="10">
        <v>12</v>
      </c>
      <c r="D54" s="10"/>
      <c r="E54" s="10"/>
      <c r="F54" s="10"/>
      <c r="G54" s="10"/>
      <c r="H54" s="10"/>
      <c r="I54" s="10"/>
      <c r="J54" s="10"/>
      <c r="K54" s="10">
        <f>SUM(C54:I54)</f>
        <v>12</v>
      </c>
    </row>
    <row r="55" spans="1:11" ht="12.75">
      <c r="A55" s="51"/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5.5" customHeight="1">
      <c r="A56" s="49" t="s">
        <v>32</v>
      </c>
      <c r="B56" s="9" t="s">
        <v>15</v>
      </c>
      <c r="C56" s="10">
        <v>100</v>
      </c>
      <c r="D56" s="10"/>
      <c r="E56" s="10"/>
      <c r="F56" s="10"/>
      <c r="G56" s="10"/>
      <c r="H56" s="10"/>
      <c r="I56" s="10"/>
      <c r="J56" s="10"/>
      <c r="K56" s="10">
        <f>SUM(C56:I56)</f>
        <v>100</v>
      </c>
    </row>
    <row r="57" spans="1:11" ht="25.5" customHeight="1">
      <c r="A57" s="50"/>
      <c r="B57" s="9" t="s">
        <v>16</v>
      </c>
      <c r="C57" s="12">
        <v>100</v>
      </c>
      <c r="D57" s="12"/>
      <c r="E57" s="12"/>
      <c r="F57" s="12"/>
      <c r="G57" s="12"/>
      <c r="H57" s="12"/>
      <c r="I57" s="12"/>
      <c r="J57" s="12"/>
      <c r="K57" s="12">
        <f>SUM(C57:I57)</f>
        <v>100</v>
      </c>
    </row>
    <row r="58" spans="1:11" ht="25.5" customHeight="1">
      <c r="A58" s="51"/>
      <c r="B58" s="9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5" customHeight="1">
      <c r="A59" s="65" t="s">
        <v>33</v>
      </c>
      <c r="B59" s="9" t="s">
        <v>15</v>
      </c>
      <c r="C59" s="10">
        <v>200</v>
      </c>
      <c r="D59" s="10"/>
      <c r="E59" s="10"/>
      <c r="F59" s="10"/>
      <c r="G59" s="10">
        <v>24000</v>
      </c>
      <c r="H59" s="10"/>
      <c r="I59" s="10"/>
      <c r="J59" s="10"/>
      <c r="K59" s="10">
        <f>SUM(C59:I59)</f>
        <v>24200</v>
      </c>
    </row>
    <row r="60" spans="1:11" ht="12.75">
      <c r="A60" s="65"/>
      <c r="B60" s="9" t="s">
        <v>16</v>
      </c>
      <c r="C60" s="10">
        <v>200</v>
      </c>
      <c r="D60" s="10"/>
      <c r="E60" s="10"/>
      <c r="F60" s="10"/>
      <c r="G60" s="10">
        <v>24000</v>
      </c>
      <c r="H60" s="10"/>
      <c r="I60" s="10"/>
      <c r="J60" s="10"/>
      <c r="K60" s="10">
        <f>SUM(C60:I60)</f>
        <v>24200</v>
      </c>
    </row>
    <row r="61" spans="1:11" ht="13.5" thickBot="1">
      <c r="A61" s="65"/>
      <c r="B61" s="13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 thickBot="1">
      <c r="A62" s="71" t="s">
        <v>34</v>
      </c>
      <c r="B62" s="14" t="s">
        <v>15</v>
      </c>
      <c r="C62" s="15">
        <f aca="true" t="shared" si="0" ref="C62:J62">SUM(C9+C12+C15+C18+C21+C24+C30+C39+C44+C47+C50+C53+C56+C59)</f>
        <v>14402</v>
      </c>
      <c r="D62" s="16">
        <f t="shared" si="0"/>
        <v>128500</v>
      </c>
      <c r="E62" s="16">
        <f t="shared" si="0"/>
        <v>10000</v>
      </c>
      <c r="F62" s="16">
        <f t="shared" si="0"/>
        <v>185523</v>
      </c>
      <c r="G62" s="16">
        <f t="shared" si="0"/>
        <v>74350</v>
      </c>
      <c r="H62" s="16">
        <f t="shared" si="0"/>
        <v>10000</v>
      </c>
      <c r="I62" s="16">
        <f t="shared" si="0"/>
        <v>10000</v>
      </c>
      <c r="J62" s="16">
        <f t="shared" si="0"/>
        <v>0</v>
      </c>
      <c r="K62" s="17">
        <f>SUM(C62:J62)</f>
        <v>432775</v>
      </c>
    </row>
    <row r="63" spans="1:11" ht="13.5" thickBot="1">
      <c r="A63" s="71"/>
      <c r="B63" s="14" t="s">
        <v>16</v>
      </c>
      <c r="C63" s="18">
        <f>SUM(C10+C13+C16+C19+C22+C25+C31+C40+C45+C48+C51+C54+C57+C60)</f>
        <v>14402</v>
      </c>
      <c r="D63" s="19">
        <f>SUM(D10+D13+D16+D19+D22+D25+D31+D40+D45+D48+D51+D54+D57+D60)</f>
        <v>128500</v>
      </c>
      <c r="E63" s="19">
        <f>SUM(E10+E13+E16+E19+E22+E25+E31+E40+E45+E48+E51+E54+E57+E60)</f>
        <v>10000</v>
      </c>
      <c r="F63" s="19">
        <f>SUM(F10+F13+F16+F19+F22+F25+F31+F40+F45+F48+F51+F54+F57+F60)</f>
        <v>320700</v>
      </c>
      <c r="G63" s="19">
        <f>SUM(G10+G13+G16+G19+G22+G25+G31+G40+G45+G48+G51+G54+G57+G60+G37+G34+G28)</f>
        <v>78748</v>
      </c>
      <c r="H63" s="19">
        <f>SUM(H10+H13+H16+H19+H22+H25+H31+H40+H45+H48+H51+H54+H57+H60)</f>
        <v>71704</v>
      </c>
      <c r="I63" s="19">
        <f>SUM(I10+I13+I16+I19+I22+I25+I31+I40+I45+I48+I51+I54+I57+I60)</f>
        <v>10000</v>
      </c>
      <c r="J63" s="19">
        <f>SUM(J10+J13+J16+J19+J22+J25+J31+J40+J45+J48+J51+J54+J57+J60)</f>
        <v>0</v>
      </c>
      <c r="K63" s="20">
        <f>SUM(C63:J63)</f>
        <v>634054</v>
      </c>
    </row>
    <row r="64" spans="1:11" ht="13.5" thickBot="1">
      <c r="A64" s="72"/>
      <c r="B64" s="14"/>
      <c r="C64" s="18"/>
      <c r="D64" s="19"/>
      <c r="E64" s="19"/>
      <c r="F64" s="19"/>
      <c r="G64" s="19"/>
      <c r="H64" s="19"/>
      <c r="I64" s="19"/>
      <c r="J64" s="19"/>
      <c r="K64" s="20"/>
    </row>
    <row r="65" spans="1:11" ht="12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2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</row>
    <row r="69" ht="12.75">
      <c r="A69" s="1" t="s">
        <v>35</v>
      </c>
    </row>
    <row r="70" spans="1:11" ht="12.75">
      <c r="A70" s="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.75">
      <c r="A71" s="53" t="s">
        <v>36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ht="12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69" customHeight="1">
      <c r="A73" s="6" t="s">
        <v>2</v>
      </c>
      <c r="B73" s="6"/>
      <c r="C73" s="7" t="s">
        <v>3</v>
      </c>
      <c r="D73" s="7" t="s">
        <v>4</v>
      </c>
      <c r="E73" s="7" t="s">
        <v>5</v>
      </c>
      <c r="F73" s="7" t="s">
        <v>6</v>
      </c>
      <c r="G73" s="7" t="s">
        <v>7</v>
      </c>
      <c r="H73" s="7" t="s">
        <v>37</v>
      </c>
      <c r="I73" s="7" t="s">
        <v>9</v>
      </c>
      <c r="J73" s="7" t="s">
        <v>10</v>
      </c>
      <c r="K73" s="7" t="s">
        <v>11</v>
      </c>
    </row>
    <row r="74" spans="1:11" ht="12.75">
      <c r="A74" s="8" t="s">
        <v>38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5.5">
      <c r="A75" s="8" t="s">
        <v>13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9.5" customHeight="1">
      <c r="A76" s="65" t="s">
        <v>39</v>
      </c>
      <c r="B76" s="9" t="s">
        <v>15</v>
      </c>
      <c r="C76" s="10"/>
      <c r="D76" s="10"/>
      <c r="E76" s="10"/>
      <c r="F76" s="10"/>
      <c r="G76" s="10"/>
      <c r="H76" s="10"/>
      <c r="I76" s="10"/>
      <c r="J76" s="10"/>
      <c r="K76" s="10">
        <f>SUM(C76:I76)</f>
        <v>0</v>
      </c>
    </row>
    <row r="77" spans="1:11" ht="20.25" customHeight="1">
      <c r="A77" s="65"/>
      <c r="B77" s="9" t="s">
        <v>16</v>
      </c>
      <c r="C77" s="10"/>
      <c r="D77" s="10"/>
      <c r="E77" s="10"/>
      <c r="F77" s="10"/>
      <c r="G77" s="10"/>
      <c r="H77" s="10"/>
      <c r="I77" s="10"/>
      <c r="J77" s="10"/>
      <c r="K77" s="10">
        <f>SUM(C77:I77)</f>
        <v>0</v>
      </c>
    </row>
    <row r="78" spans="1:11" ht="20.25" customHeight="1">
      <c r="A78" s="65"/>
      <c r="B78" s="13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6.25" customHeight="1">
      <c r="A79" s="65" t="s">
        <v>40</v>
      </c>
      <c r="B79" s="9" t="s">
        <v>15</v>
      </c>
      <c r="C79" s="10"/>
      <c r="D79" s="10"/>
      <c r="E79" s="10"/>
      <c r="F79" s="10"/>
      <c r="G79" s="10">
        <v>45000</v>
      </c>
      <c r="H79" s="10"/>
      <c r="I79" s="10"/>
      <c r="J79" s="10"/>
      <c r="K79" s="10">
        <f>SUM(C79:I79)</f>
        <v>45000</v>
      </c>
    </row>
    <row r="80" spans="1:11" ht="12.75">
      <c r="A80" s="65"/>
      <c r="B80" s="9" t="s">
        <v>16</v>
      </c>
      <c r="C80" s="10"/>
      <c r="D80" s="10"/>
      <c r="E80" s="10"/>
      <c r="F80" s="10"/>
      <c r="G80" s="10">
        <v>47552</v>
      </c>
      <c r="H80" s="10"/>
      <c r="I80" s="10"/>
      <c r="J80" s="10"/>
      <c r="K80" s="10">
        <f>SUM(C80:I80)</f>
        <v>47552</v>
      </c>
    </row>
    <row r="81" spans="1:11" ht="13.5" thickBot="1">
      <c r="A81" s="49"/>
      <c r="B81" s="13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 thickBot="1">
      <c r="A82" s="62" t="s">
        <v>34</v>
      </c>
      <c r="B82" s="25" t="s">
        <v>15</v>
      </c>
      <c r="C82" s="15">
        <f aca="true" t="shared" si="1" ref="C82:I82">SUM(C76+C79)</f>
        <v>0</v>
      </c>
      <c r="D82" s="16">
        <f t="shared" si="1"/>
        <v>0</v>
      </c>
      <c r="E82" s="16">
        <f t="shared" si="1"/>
        <v>0</v>
      </c>
      <c r="F82" s="16">
        <f t="shared" si="1"/>
        <v>0</v>
      </c>
      <c r="G82" s="16">
        <f t="shared" si="1"/>
        <v>45000</v>
      </c>
      <c r="H82" s="16">
        <f t="shared" si="1"/>
        <v>0</v>
      </c>
      <c r="I82" s="16">
        <f t="shared" si="1"/>
        <v>0</v>
      </c>
      <c r="J82" s="26"/>
      <c r="K82" s="17">
        <f>SUM(C82:I82)</f>
        <v>45000</v>
      </c>
    </row>
    <row r="83" spans="1:11" ht="13.5" thickBot="1">
      <c r="A83" s="63"/>
      <c r="B83" s="14" t="s">
        <v>16</v>
      </c>
      <c r="C83" s="15">
        <f>SUM(C77+C80)</f>
        <v>0</v>
      </c>
      <c r="D83" s="16">
        <f>SUM(D77+D80)</f>
        <v>0</v>
      </c>
      <c r="E83" s="16">
        <f>SUM(E77+E80)</f>
        <v>0</v>
      </c>
      <c r="F83" s="16">
        <f>SUM(F77+F80)</f>
        <v>0</v>
      </c>
      <c r="G83" s="16">
        <f>SUM(G80)</f>
        <v>47552</v>
      </c>
      <c r="H83" s="16">
        <f>SUM(H80)</f>
        <v>0</v>
      </c>
      <c r="I83" s="16">
        <f>SUM(I77+I80)</f>
        <v>0</v>
      </c>
      <c r="J83" s="26"/>
      <c r="K83" s="17">
        <f>SUM(C83:I83)</f>
        <v>47552</v>
      </c>
    </row>
    <row r="84" spans="1:11" ht="13.5" thickBot="1">
      <c r="A84" s="64"/>
      <c r="B84" s="27"/>
      <c r="C84" s="15"/>
      <c r="D84" s="16"/>
      <c r="E84" s="16"/>
      <c r="F84" s="16"/>
      <c r="G84" s="16"/>
      <c r="H84" s="16"/>
      <c r="I84" s="16"/>
      <c r="J84" s="16"/>
      <c r="K84" s="17"/>
    </row>
    <row r="85" spans="1:11" ht="12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2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2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2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2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</row>
    <row r="90" ht="12.75">
      <c r="A90" s="1" t="s">
        <v>41</v>
      </c>
    </row>
    <row r="92" spans="1:11" ht="12.75">
      <c r="A92" s="53" t="s">
        <v>42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ht="12.75">
      <c r="A93" s="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.75">
      <c r="A94" s="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38.25">
      <c r="A95" s="6" t="s">
        <v>2</v>
      </c>
      <c r="B95" s="6"/>
      <c r="C95" s="7" t="s">
        <v>3</v>
      </c>
      <c r="D95" s="7" t="s">
        <v>4</v>
      </c>
      <c r="E95" s="7" t="s">
        <v>5</v>
      </c>
      <c r="F95" s="7" t="s">
        <v>6</v>
      </c>
      <c r="G95" s="7" t="s">
        <v>7</v>
      </c>
      <c r="H95" s="7" t="s">
        <v>37</v>
      </c>
      <c r="I95" s="7" t="s">
        <v>9</v>
      </c>
      <c r="J95" s="7" t="s">
        <v>10</v>
      </c>
      <c r="K95" s="7" t="s">
        <v>11</v>
      </c>
    </row>
    <row r="96" spans="1:11" ht="15" customHeight="1">
      <c r="A96" s="8" t="s">
        <v>43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 customHeight="1">
      <c r="A97" s="8" t="s">
        <v>13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 customHeight="1">
      <c r="A98" s="59" t="s">
        <v>44</v>
      </c>
      <c r="B98" s="9" t="s">
        <v>15</v>
      </c>
      <c r="C98" s="10">
        <v>10160</v>
      </c>
      <c r="D98" s="10"/>
      <c r="E98" s="10"/>
      <c r="F98" s="10"/>
      <c r="G98" s="10"/>
      <c r="H98" s="10"/>
      <c r="I98" s="10"/>
      <c r="J98" s="10"/>
      <c r="K98" s="10">
        <f>SUM(C98:I98)</f>
        <v>10160</v>
      </c>
    </row>
    <row r="99" spans="1:11" ht="15" customHeight="1">
      <c r="A99" s="60"/>
      <c r="B99" s="9" t="s">
        <v>16</v>
      </c>
      <c r="C99" s="10">
        <v>10160</v>
      </c>
      <c r="D99" s="10"/>
      <c r="E99" s="10"/>
      <c r="F99" s="10"/>
      <c r="G99" s="10"/>
      <c r="H99" s="10"/>
      <c r="I99" s="10"/>
      <c r="J99" s="10"/>
      <c r="K99" s="10">
        <f>SUM(C99:I99)</f>
        <v>10160</v>
      </c>
    </row>
    <row r="100" spans="1:11" ht="15" customHeight="1">
      <c r="A100" s="61"/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 customHeight="1">
      <c r="A101" s="59" t="s">
        <v>45</v>
      </c>
      <c r="B101" s="9" t="s">
        <v>15</v>
      </c>
      <c r="C101" s="10"/>
      <c r="D101" s="10"/>
      <c r="E101" s="10"/>
      <c r="F101" s="10"/>
      <c r="G101" s="10">
        <v>1905</v>
      </c>
      <c r="H101" s="10"/>
      <c r="I101" s="10"/>
      <c r="J101" s="10"/>
      <c r="K101" s="10">
        <f>SUM(C101:I101)</f>
        <v>1905</v>
      </c>
    </row>
    <row r="102" spans="1:11" ht="15" customHeight="1">
      <c r="A102" s="60"/>
      <c r="B102" s="9" t="s">
        <v>16</v>
      </c>
      <c r="C102" s="10"/>
      <c r="D102" s="10"/>
      <c r="E102" s="10"/>
      <c r="F102" s="10"/>
      <c r="G102" s="10">
        <v>2092</v>
      </c>
      <c r="H102" s="10"/>
      <c r="I102" s="10"/>
      <c r="J102" s="10"/>
      <c r="K102" s="10">
        <f>SUM(C102:I102)</f>
        <v>2092</v>
      </c>
    </row>
    <row r="103" spans="1:11" ht="15" customHeight="1">
      <c r="A103" s="61"/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 customHeight="1">
      <c r="A104" s="59" t="s">
        <v>46</v>
      </c>
      <c r="B104" s="9" t="s">
        <v>15</v>
      </c>
      <c r="C104" s="10"/>
      <c r="D104" s="10"/>
      <c r="E104" s="10"/>
      <c r="F104" s="10"/>
      <c r="G104" s="10">
        <v>2876</v>
      </c>
      <c r="H104" s="10"/>
      <c r="I104" s="10"/>
      <c r="J104" s="10"/>
      <c r="K104" s="10">
        <f>SUM(C104:I104)</f>
        <v>2876</v>
      </c>
    </row>
    <row r="105" spans="1:11" ht="15" customHeight="1">
      <c r="A105" s="60"/>
      <c r="B105" s="9" t="s">
        <v>16</v>
      </c>
      <c r="C105" s="10"/>
      <c r="D105" s="10"/>
      <c r="E105" s="10"/>
      <c r="F105" s="10"/>
      <c r="G105" s="28">
        <v>3714</v>
      </c>
      <c r="H105" s="10"/>
      <c r="I105" s="10"/>
      <c r="J105" s="10"/>
      <c r="K105" s="10">
        <f>SUM(C105:I105)</f>
        <v>3714</v>
      </c>
    </row>
    <row r="106" spans="1:11" ht="15" customHeight="1">
      <c r="A106" s="61"/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 customHeight="1">
      <c r="A107" s="59" t="s">
        <v>47</v>
      </c>
      <c r="B107" s="9" t="s">
        <v>15</v>
      </c>
      <c r="C107" s="10">
        <v>50</v>
      </c>
      <c r="D107" s="10"/>
      <c r="E107" s="10"/>
      <c r="F107" s="10"/>
      <c r="G107" s="10"/>
      <c r="H107" s="10"/>
      <c r="I107" s="10"/>
      <c r="J107" s="10"/>
      <c r="K107" s="10">
        <f>SUM(C107:I107)</f>
        <v>50</v>
      </c>
    </row>
    <row r="108" spans="1:11" ht="15" customHeight="1">
      <c r="A108" s="60"/>
      <c r="B108" s="9" t="s">
        <v>16</v>
      </c>
      <c r="C108" s="10">
        <v>50</v>
      </c>
      <c r="D108" s="10"/>
      <c r="E108" s="10"/>
      <c r="F108" s="10"/>
      <c r="G108" s="10"/>
      <c r="H108" s="10"/>
      <c r="I108" s="10"/>
      <c r="J108" s="10"/>
      <c r="K108" s="10">
        <f>SUM(C108:I108)</f>
        <v>50</v>
      </c>
    </row>
    <row r="109" spans="1:11" ht="15" customHeight="1">
      <c r="A109" s="61"/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 customHeight="1">
      <c r="A110" s="59" t="s">
        <v>48</v>
      </c>
      <c r="B110" s="9" t="s">
        <v>15</v>
      </c>
      <c r="C110" s="10">
        <v>300</v>
      </c>
      <c r="D110" s="10"/>
      <c r="E110" s="10"/>
      <c r="F110" s="10"/>
      <c r="G110" s="10"/>
      <c r="H110" s="10"/>
      <c r="I110" s="10"/>
      <c r="J110" s="10"/>
      <c r="K110" s="10">
        <f>SUM(C110:I110)</f>
        <v>300</v>
      </c>
    </row>
    <row r="111" spans="1:11" ht="15" customHeight="1">
      <c r="A111" s="60"/>
      <c r="B111" s="9" t="s">
        <v>16</v>
      </c>
      <c r="C111" s="10">
        <v>300</v>
      </c>
      <c r="D111" s="10"/>
      <c r="E111" s="10"/>
      <c r="F111" s="10"/>
      <c r="G111" s="10"/>
      <c r="H111" s="10"/>
      <c r="I111" s="10"/>
      <c r="J111" s="10"/>
      <c r="K111" s="10">
        <f>SUM(C111:I111)</f>
        <v>300</v>
      </c>
    </row>
    <row r="112" spans="1:11" ht="15" customHeight="1">
      <c r="A112" s="61"/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 customHeight="1">
      <c r="A113" s="59" t="s">
        <v>49</v>
      </c>
      <c r="B113" s="9" t="s">
        <v>15</v>
      </c>
      <c r="C113" s="10"/>
      <c r="D113" s="10"/>
      <c r="E113" s="10"/>
      <c r="F113" s="10"/>
      <c r="G113" s="10">
        <v>106742</v>
      </c>
      <c r="H113" s="10"/>
      <c r="I113" s="10"/>
      <c r="J113" s="10"/>
      <c r="K113" s="10">
        <f>SUM(C113:I113)</f>
        <v>106742</v>
      </c>
    </row>
    <row r="114" spans="1:11" ht="15" customHeight="1">
      <c r="A114" s="60"/>
      <c r="B114" s="9" t="s">
        <v>16</v>
      </c>
      <c r="C114" s="10"/>
      <c r="D114" s="10"/>
      <c r="E114" s="10"/>
      <c r="F114" s="10"/>
      <c r="G114" s="10">
        <v>83287</v>
      </c>
      <c r="H114" s="10"/>
      <c r="I114" s="10"/>
      <c r="J114" s="10"/>
      <c r="K114" s="10">
        <f>SUM(C114:I114)</f>
        <v>83287</v>
      </c>
    </row>
    <row r="115" spans="1:11" ht="15" customHeight="1">
      <c r="A115" s="61"/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22.5" customHeight="1">
      <c r="A116" s="31" t="s">
        <v>27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 customHeight="1">
      <c r="A117" s="59" t="s">
        <v>50</v>
      </c>
      <c r="B117" s="9" t="s">
        <v>15</v>
      </c>
      <c r="C117" s="12">
        <v>445</v>
      </c>
      <c r="D117" s="12"/>
      <c r="E117" s="12"/>
      <c r="F117" s="12"/>
      <c r="G117" s="12"/>
      <c r="H117" s="12"/>
      <c r="I117" s="12"/>
      <c r="J117" s="12"/>
      <c r="K117" s="10">
        <f>SUM(C117:I117)</f>
        <v>445</v>
      </c>
    </row>
    <row r="118" spans="1:11" ht="15" customHeight="1">
      <c r="A118" s="60"/>
      <c r="B118" s="9" t="s">
        <v>16</v>
      </c>
      <c r="C118" s="12">
        <v>445</v>
      </c>
      <c r="D118" s="12"/>
      <c r="E118" s="12"/>
      <c r="F118" s="12"/>
      <c r="G118" s="12"/>
      <c r="H118" s="12"/>
      <c r="I118" s="12"/>
      <c r="J118" s="12"/>
      <c r="K118" s="10">
        <f>SUM(C118:I118)</f>
        <v>445</v>
      </c>
    </row>
    <row r="119" spans="1:11" ht="15" customHeight="1">
      <c r="A119" s="61"/>
      <c r="B119" s="9"/>
      <c r="C119" s="12"/>
      <c r="D119" s="12"/>
      <c r="E119" s="12"/>
      <c r="F119" s="12"/>
      <c r="G119" s="12"/>
      <c r="H119" s="12"/>
      <c r="I119" s="12"/>
      <c r="J119" s="12"/>
      <c r="K119" s="10"/>
    </row>
    <row r="120" spans="1:11" ht="15" customHeight="1">
      <c r="A120" s="66" t="s">
        <v>51</v>
      </c>
      <c r="B120" s="9" t="s">
        <v>15</v>
      </c>
      <c r="C120" s="10">
        <v>300</v>
      </c>
      <c r="D120" s="10"/>
      <c r="E120" s="10"/>
      <c r="F120" s="10"/>
      <c r="G120" s="10"/>
      <c r="H120" s="10"/>
      <c r="I120" s="10"/>
      <c r="J120" s="10"/>
      <c r="K120" s="10">
        <f>SUM(C120:I120)</f>
        <v>300</v>
      </c>
    </row>
    <row r="121" spans="1:11" ht="15" customHeight="1">
      <c r="A121" s="66"/>
      <c r="B121" s="9" t="s">
        <v>16</v>
      </c>
      <c r="C121" s="10">
        <v>300</v>
      </c>
      <c r="D121" s="10"/>
      <c r="E121" s="10"/>
      <c r="F121" s="10"/>
      <c r="G121" s="10"/>
      <c r="H121" s="10"/>
      <c r="I121" s="10"/>
      <c r="J121" s="10"/>
      <c r="K121" s="10">
        <f>SUM(C121:I121)</f>
        <v>300</v>
      </c>
    </row>
    <row r="122" spans="1:11" ht="15" customHeight="1" thickBot="1">
      <c r="A122" s="59"/>
      <c r="B122" s="9"/>
      <c r="C122" s="12"/>
      <c r="D122" s="12"/>
      <c r="E122" s="12"/>
      <c r="F122" s="12"/>
      <c r="G122" s="12"/>
      <c r="H122" s="12"/>
      <c r="I122" s="12"/>
      <c r="J122" s="12"/>
      <c r="K122" s="10"/>
    </row>
    <row r="123" spans="1:11" ht="15" customHeight="1" thickBot="1">
      <c r="A123" s="67" t="s">
        <v>34</v>
      </c>
      <c r="B123" s="9" t="s">
        <v>15</v>
      </c>
      <c r="C123" s="32">
        <f aca="true" t="shared" si="2" ref="C123:I124">SUM(C98,C101,C104,C107,C110,C113,C117,C120)</f>
        <v>11255</v>
      </c>
      <c r="D123" s="32">
        <f t="shared" si="2"/>
        <v>0</v>
      </c>
      <c r="E123" s="32">
        <f t="shared" si="2"/>
        <v>0</v>
      </c>
      <c r="F123" s="32">
        <f t="shared" si="2"/>
        <v>0</v>
      </c>
      <c r="G123" s="32">
        <f t="shared" si="2"/>
        <v>111523</v>
      </c>
      <c r="H123" s="32">
        <f t="shared" si="2"/>
        <v>0</v>
      </c>
      <c r="I123" s="32">
        <f t="shared" si="2"/>
        <v>0</v>
      </c>
      <c r="J123" s="33"/>
      <c r="K123" s="34">
        <f>SUM(C123:I123)</f>
        <v>122778</v>
      </c>
    </row>
    <row r="124" spans="1:11" ht="15" customHeight="1" thickBot="1">
      <c r="A124" s="68"/>
      <c r="B124" s="9" t="s">
        <v>16</v>
      </c>
      <c r="C124" s="32">
        <f t="shared" si="2"/>
        <v>11255</v>
      </c>
      <c r="D124" s="32">
        <f t="shared" si="2"/>
        <v>0</v>
      </c>
      <c r="E124" s="32">
        <f t="shared" si="2"/>
        <v>0</v>
      </c>
      <c r="F124" s="32">
        <f t="shared" si="2"/>
        <v>0</v>
      </c>
      <c r="G124" s="32">
        <f t="shared" si="2"/>
        <v>89093</v>
      </c>
      <c r="H124" s="32">
        <f t="shared" si="2"/>
        <v>0</v>
      </c>
      <c r="I124" s="32">
        <f t="shared" si="2"/>
        <v>0</v>
      </c>
      <c r="J124" s="33"/>
      <c r="K124" s="34">
        <f>SUM(C124:I124)</f>
        <v>100348</v>
      </c>
    </row>
    <row r="125" spans="1:11" ht="15" customHeight="1" thickBot="1">
      <c r="A125" s="69"/>
      <c r="B125" s="9"/>
      <c r="C125" s="32"/>
      <c r="D125" s="32"/>
      <c r="E125" s="32"/>
      <c r="F125" s="32"/>
      <c r="G125" s="32"/>
      <c r="H125" s="32"/>
      <c r="I125" s="32"/>
      <c r="J125" s="33"/>
      <c r="K125" s="34"/>
    </row>
    <row r="126" spans="1:11" ht="12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2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2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2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</row>
    <row r="130" ht="12.75">
      <c r="A130" s="1" t="s">
        <v>52</v>
      </c>
    </row>
    <row r="132" spans="1:11" ht="12.75">
      <c r="A132" s="53" t="s">
        <v>53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1:11" ht="12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38.25">
      <c r="A134" s="6" t="s">
        <v>2</v>
      </c>
      <c r="B134" s="6"/>
      <c r="C134" s="7" t="s">
        <v>3</v>
      </c>
      <c r="D134" s="7" t="s">
        <v>4</v>
      </c>
      <c r="E134" s="7" t="s">
        <v>5</v>
      </c>
      <c r="F134" s="7" t="s">
        <v>6</v>
      </c>
      <c r="G134" s="7" t="s">
        <v>54</v>
      </c>
      <c r="H134" s="7" t="s">
        <v>37</v>
      </c>
      <c r="I134" s="7" t="s">
        <v>9</v>
      </c>
      <c r="J134" s="7" t="s">
        <v>10</v>
      </c>
      <c r="K134" s="7" t="s">
        <v>11</v>
      </c>
    </row>
    <row r="135" spans="1:11" ht="12.75">
      <c r="A135" s="8" t="s">
        <v>55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>
        <f>SUM(C135:I135)</f>
        <v>0</v>
      </c>
    </row>
    <row r="136" spans="1:11" ht="25.5">
      <c r="A136" s="8" t="s">
        <v>13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>
        <f>SUM(C136:I136)</f>
        <v>0</v>
      </c>
    </row>
    <row r="137" spans="1:11" ht="15.75" customHeight="1">
      <c r="A137" s="48" t="s">
        <v>56</v>
      </c>
      <c r="B137" s="9" t="s">
        <v>57</v>
      </c>
      <c r="C137" s="10">
        <v>6000</v>
      </c>
      <c r="D137" s="10"/>
      <c r="E137" s="10"/>
      <c r="F137" s="10"/>
      <c r="G137" s="10"/>
      <c r="H137" s="10"/>
      <c r="I137" s="10"/>
      <c r="J137" s="10"/>
      <c r="K137" s="10">
        <f>SUM(C137:I137)</f>
        <v>6000</v>
      </c>
    </row>
    <row r="138" spans="1:11" ht="15.75" customHeight="1">
      <c r="A138" s="48"/>
      <c r="B138" s="9" t="s">
        <v>16</v>
      </c>
      <c r="C138" s="10">
        <v>6000</v>
      </c>
      <c r="D138" s="10"/>
      <c r="E138" s="10"/>
      <c r="F138" s="10"/>
      <c r="G138" s="10"/>
      <c r="H138" s="10"/>
      <c r="I138" s="10"/>
      <c r="J138" s="10"/>
      <c r="K138" s="10">
        <f>SUM(C138:I138)</f>
        <v>6000</v>
      </c>
    </row>
    <row r="139" spans="1:11" ht="15.75" customHeight="1">
      <c r="A139" s="48"/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 customHeight="1">
      <c r="A140" s="48" t="s">
        <v>58</v>
      </c>
      <c r="B140" s="9" t="s">
        <v>57</v>
      </c>
      <c r="C140" s="10">
        <v>0</v>
      </c>
      <c r="D140" s="10"/>
      <c r="E140" s="10"/>
      <c r="F140" s="10"/>
      <c r="G140" s="10">
        <v>420</v>
      </c>
      <c r="H140" s="10"/>
      <c r="I140" s="10"/>
      <c r="J140" s="10"/>
      <c r="K140" s="10">
        <f>SUM(C140:I140)</f>
        <v>420</v>
      </c>
    </row>
    <row r="141" spans="1:11" ht="15.75" customHeight="1">
      <c r="A141" s="48"/>
      <c r="B141" s="9" t="s">
        <v>16</v>
      </c>
      <c r="C141" s="10">
        <v>0</v>
      </c>
      <c r="D141" s="10"/>
      <c r="E141" s="10"/>
      <c r="F141" s="10"/>
      <c r="G141" s="10">
        <v>420</v>
      </c>
      <c r="H141" s="10"/>
      <c r="I141" s="10"/>
      <c r="J141" s="10"/>
      <c r="K141" s="10">
        <f>SUM(C141:I141)</f>
        <v>420</v>
      </c>
    </row>
    <row r="142" spans="1:11" ht="15.75" customHeight="1">
      <c r="A142" s="48"/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 customHeight="1">
      <c r="A143" s="48" t="s">
        <v>59</v>
      </c>
      <c r="B143" s="9" t="s">
        <v>57</v>
      </c>
      <c r="C143" s="10"/>
      <c r="D143" s="10"/>
      <c r="E143" s="10"/>
      <c r="F143" s="10"/>
      <c r="G143" s="10">
        <v>11350</v>
      </c>
      <c r="H143" s="10"/>
      <c r="I143" s="10"/>
      <c r="J143" s="10"/>
      <c r="K143" s="10">
        <f>SUM(C143:I143)</f>
        <v>11350</v>
      </c>
    </row>
    <row r="144" spans="1:11" ht="15.75" customHeight="1">
      <c r="A144" s="48"/>
      <c r="B144" s="9" t="s">
        <v>16</v>
      </c>
      <c r="C144" s="10"/>
      <c r="D144" s="10"/>
      <c r="E144" s="10"/>
      <c r="F144" s="10"/>
      <c r="G144" s="10">
        <v>11350</v>
      </c>
      <c r="H144" s="10"/>
      <c r="I144" s="10"/>
      <c r="J144" s="10"/>
      <c r="K144" s="10">
        <f>SUM(C144:I144)</f>
        <v>11350</v>
      </c>
    </row>
    <row r="145" spans="1:11" ht="15.75" customHeight="1">
      <c r="A145" s="48"/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 customHeight="1">
      <c r="A146" s="48" t="s">
        <v>60</v>
      </c>
      <c r="B146" s="9" t="s">
        <v>57</v>
      </c>
      <c r="C146" s="10"/>
      <c r="D146" s="10"/>
      <c r="E146" s="10"/>
      <c r="F146" s="10"/>
      <c r="G146" s="10">
        <v>58792</v>
      </c>
      <c r="H146" s="10"/>
      <c r="I146" s="10"/>
      <c r="J146" s="10"/>
      <c r="K146" s="10">
        <f>SUM(C146:I146)</f>
        <v>58792</v>
      </c>
    </row>
    <row r="147" spans="1:11" ht="19.5" customHeight="1">
      <c r="A147" s="48"/>
      <c r="B147" s="9" t="s">
        <v>16</v>
      </c>
      <c r="C147" s="10"/>
      <c r="D147" s="10"/>
      <c r="E147" s="10"/>
      <c r="F147" s="10"/>
      <c r="G147" s="10">
        <v>47486</v>
      </c>
      <c r="H147" s="10"/>
      <c r="I147" s="10"/>
      <c r="J147" s="10"/>
      <c r="K147" s="10">
        <f>SUM(C147:I147)</f>
        <v>47486</v>
      </c>
    </row>
    <row r="148" spans="1:11" ht="15.75" customHeight="1">
      <c r="A148" s="48"/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 customHeight="1">
      <c r="A149" s="8" t="s">
        <v>27</v>
      </c>
      <c r="B149" s="9"/>
      <c r="C149" s="35"/>
      <c r="D149" s="35"/>
      <c r="E149" s="35"/>
      <c r="F149" s="35"/>
      <c r="G149" s="35"/>
      <c r="H149" s="35"/>
      <c r="I149" s="35"/>
      <c r="J149" s="35"/>
      <c r="K149" s="10">
        <f>SUM(C149:I149)</f>
        <v>0</v>
      </c>
    </row>
    <row r="150" spans="1:11" ht="15.75" customHeight="1">
      <c r="A150" s="57" t="s">
        <v>50</v>
      </c>
      <c r="B150" s="9" t="s">
        <v>57</v>
      </c>
      <c r="C150" s="10">
        <v>1397</v>
      </c>
      <c r="D150" s="10"/>
      <c r="E150" s="10"/>
      <c r="F150" s="10"/>
      <c r="G150" s="10"/>
      <c r="H150" s="10"/>
      <c r="I150" s="10"/>
      <c r="J150" s="10"/>
      <c r="K150" s="10">
        <f>SUM(C150:I150)</f>
        <v>1397</v>
      </c>
    </row>
    <row r="151" spans="1:11" ht="15.75" customHeight="1">
      <c r="A151" s="57"/>
      <c r="B151" s="9" t="s">
        <v>16</v>
      </c>
      <c r="C151" s="10">
        <v>1397</v>
      </c>
      <c r="D151" s="10"/>
      <c r="E151" s="10"/>
      <c r="F151" s="10"/>
      <c r="G151" s="10"/>
      <c r="H151" s="10"/>
      <c r="I151" s="10"/>
      <c r="J151" s="10"/>
      <c r="K151" s="10">
        <f>SUM(C151:I151)</f>
        <v>1397</v>
      </c>
    </row>
    <row r="152" spans="1:11" ht="15.75" customHeight="1" thickBot="1">
      <c r="A152" s="58"/>
      <c r="B152" s="13"/>
      <c r="C152" s="12"/>
      <c r="D152" s="12"/>
      <c r="E152" s="12"/>
      <c r="F152" s="12"/>
      <c r="G152" s="12"/>
      <c r="H152" s="12"/>
      <c r="I152" s="12"/>
      <c r="J152" s="12"/>
      <c r="K152" s="10"/>
    </row>
    <row r="153" spans="1:11" ht="15" customHeight="1" thickBot="1">
      <c r="A153" s="54" t="s">
        <v>34</v>
      </c>
      <c r="B153" s="36" t="s">
        <v>57</v>
      </c>
      <c r="C153" s="16">
        <f aca="true" t="shared" si="3" ref="C153:I154">SUM(C137,C140,C143,C146,C150)</f>
        <v>7397</v>
      </c>
      <c r="D153" s="16">
        <f t="shared" si="3"/>
        <v>0</v>
      </c>
      <c r="E153" s="16">
        <f t="shared" si="3"/>
        <v>0</v>
      </c>
      <c r="F153" s="16">
        <f t="shared" si="3"/>
        <v>0</v>
      </c>
      <c r="G153" s="16">
        <f t="shared" si="3"/>
        <v>70562</v>
      </c>
      <c r="H153" s="16">
        <f t="shared" si="3"/>
        <v>0</v>
      </c>
      <c r="I153" s="16">
        <f t="shared" si="3"/>
        <v>0</v>
      </c>
      <c r="J153" s="16"/>
      <c r="K153" s="16">
        <f>SUM(K137,K140,K143,K146,K150)</f>
        <v>77959</v>
      </c>
    </row>
    <row r="154" spans="1:11" ht="13.5" thickBot="1">
      <c r="A154" s="55"/>
      <c r="B154" s="36" t="s">
        <v>16</v>
      </c>
      <c r="C154" s="16">
        <f t="shared" si="3"/>
        <v>7397</v>
      </c>
      <c r="D154" s="16">
        <f t="shared" si="3"/>
        <v>0</v>
      </c>
      <c r="E154" s="16">
        <f t="shared" si="3"/>
        <v>0</v>
      </c>
      <c r="F154" s="16">
        <f t="shared" si="3"/>
        <v>0</v>
      </c>
      <c r="G154" s="16">
        <f t="shared" si="3"/>
        <v>59256</v>
      </c>
      <c r="H154" s="16">
        <f t="shared" si="3"/>
        <v>0</v>
      </c>
      <c r="I154" s="16">
        <f t="shared" si="3"/>
        <v>0</v>
      </c>
      <c r="J154" s="16"/>
      <c r="K154" s="16">
        <f>SUM(C154:J154)</f>
        <v>66653</v>
      </c>
    </row>
    <row r="155" spans="1:11" ht="13.5" thickBot="1">
      <c r="A155" s="56"/>
      <c r="B155" s="36"/>
      <c r="C155" s="16"/>
      <c r="D155" s="16"/>
      <c r="E155" s="16"/>
      <c r="F155" s="16"/>
      <c r="G155" s="16"/>
      <c r="H155" s="16"/>
      <c r="I155" s="16"/>
      <c r="J155" s="16"/>
      <c r="K155" s="16"/>
    </row>
    <row r="159" ht="12.75">
      <c r="A159" s="1" t="s">
        <v>61</v>
      </c>
    </row>
    <row r="161" spans="1:11" ht="12.75">
      <c r="A161" s="53" t="s">
        <v>62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ht="12.75">
      <c r="A162" s="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ht="12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38.25">
      <c r="A164" s="6" t="s">
        <v>2</v>
      </c>
      <c r="B164" s="6"/>
      <c r="C164" s="7" t="s">
        <v>3</v>
      </c>
      <c r="D164" s="7" t="s">
        <v>4</v>
      </c>
      <c r="E164" s="7" t="s">
        <v>5</v>
      </c>
      <c r="F164" s="7" t="s">
        <v>6</v>
      </c>
      <c r="G164" s="7" t="s">
        <v>7</v>
      </c>
      <c r="H164" s="7" t="s">
        <v>37</v>
      </c>
      <c r="I164" s="7" t="s">
        <v>9</v>
      </c>
      <c r="J164" s="7" t="s">
        <v>10</v>
      </c>
      <c r="K164" s="7" t="s">
        <v>11</v>
      </c>
    </row>
    <row r="165" spans="1:11" ht="25.5">
      <c r="A165" s="8" t="s">
        <v>63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25.5">
      <c r="A166" s="8" t="s">
        <v>13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25.5" customHeight="1">
      <c r="A167" s="49" t="s">
        <v>64</v>
      </c>
      <c r="B167" s="9" t="s">
        <v>15</v>
      </c>
      <c r="C167" s="10">
        <v>500</v>
      </c>
      <c r="D167" s="10"/>
      <c r="E167" s="10"/>
      <c r="F167" s="10"/>
      <c r="G167" s="10">
        <v>1200</v>
      </c>
      <c r="H167" s="10"/>
      <c r="I167" s="10"/>
      <c r="J167" s="10"/>
      <c r="K167" s="10">
        <f>SUM(C167:I167)</f>
        <v>1700</v>
      </c>
    </row>
    <row r="168" spans="1:11" ht="12.75">
      <c r="A168" s="50"/>
      <c r="B168" s="9" t="s">
        <v>16</v>
      </c>
      <c r="C168" s="10">
        <v>500</v>
      </c>
      <c r="D168" s="10"/>
      <c r="E168" s="10"/>
      <c r="F168" s="10"/>
      <c r="G168" s="10">
        <v>1200</v>
      </c>
      <c r="H168" s="10"/>
      <c r="I168" s="10"/>
      <c r="J168" s="10"/>
      <c r="K168" s="10">
        <f>SUM(C168:I168)</f>
        <v>1700</v>
      </c>
    </row>
    <row r="169" spans="1:11" ht="12.75">
      <c r="A169" s="51"/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25.5" customHeight="1">
      <c r="A170" s="49" t="s">
        <v>65</v>
      </c>
      <c r="B170" s="9" t="s">
        <v>15</v>
      </c>
      <c r="C170" s="10">
        <v>7150</v>
      </c>
      <c r="D170" s="10"/>
      <c r="E170" s="10"/>
      <c r="F170" s="10"/>
      <c r="G170" s="10"/>
      <c r="H170" s="10"/>
      <c r="I170" s="10"/>
      <c r="J170" s="10"/>
      <c r="K170" s="10">
        <f>SUM(C170:I170)</f>
        <v>7150</v>
      </c>
    </row>
    <row r="171" spans="1:11" ht="12.75">
      <c r="A171" s="50"/>
      <c r="B171" s="9" t="s">
        <v>16</v>
      </c>
      <c r="C171" s="10">
        <v>7150</v>
      </c>
      <c r="D171" s="10"/>
      <c r="E171" s="10"/>
      <c r="F171" s="10"/>
      <c r="G171" s="10"/>
      <c r="H171" s="10"/>
      <c r="I171" s="10"/>
      <c r="J171" s="10"/>
      <c r="K171" s="10">
        <f>SUM(C171:I171)</f>
        <v>7150</v>
      </c>
    </row>
    <row r="172" spans="1:11" ht="12.75">
      <c r="A172" s="51"/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25.5" customHeight="1">
      <c r="A173" s="49" t="s">
        <v>66</v>
      </c>
      <c r="B173" s="9" t="s">
        <v>15</v>
      </c>
      <c r="C173" s="10"/>
      <c r="D173" s="10"/>
      <c r="E173" s="10"/>
      <c r="F173" s="10"/>
      <c r="G173" s="10">
        <v>600</v>
      </c>
      <c r="H173" s="10"/>
      <c r="I173" s="10"/>
      <c r="J173" s="10"/>
      <c r="K173" s="10">
        <f>SUM(C173:I173)</f>
        <v>600</v>
      </c>
    </row>
    <row r="174" spans="1:11" ht="12.75">
      <c r="A174" s="50"/>
      <c r="B174" s="9" t="s">
        <v>16</v>
      </c>
      <c r="C174" s="10"/>
      <c r="D174" s="10"/>
      <c r="E174" s="10"/>
      <c r="F174" s="10"/>
      <c r="G174" s="10">
        <v>600</v>
      </c>
      <c r="H174" s="10"/>
      <c r="I174" s="10"/>
      <c r="J174" s="10"/>
      <c r="K174" s="10">
        <f>SUM(C174:I174)</f>
        <v>600</v>
      </c>
    </row>
    <row r="175" spans="1:11" ht="12.75">
      <c r="A175" s="51"/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51" customHeight="1">
      <c r="A176" s="49" t="s">
        <v>67</v>
      </c>
      <c r="B176" s="9" t="s">
        <v>15</v>
      </c>
      <c r="C176" s="10"/>
      <c r="D176" s="10"/>
      <c r="E176" s="10"/>
      <c r="F176" s="10"/>
      <c r="G176" s="10">
        <v>15846</v>
      </c>
      <c r="H176" s="10"/>
      <c r="I176" s="10"/>
      <c r="J176" s="10"/>
      <c r="K176" s="10">
        <f>SUM(C176:I176)</f>
        <v>15846</v>
      </c>
    </row>
    <row r="177" spans="1:11" ht="12.75">
      <c r="A177" s="50"/>
      <c r="B177" s="9" t="s">
        <v>16</v>
      </c>
      <c r="C177" s="10"/>
      <c r="D177" s="10"/>
      <c r="E177" s="10"/>
      <c r="F177" s="10"/>
      <c r="G177" s="10">
        <v>17416</v>
      </c>
      <c r="H177" s="10"/>
      <c r="I177" s="10"/>
      <c r="J177" s="10"/>
      <c r="K177" s="10">
        <f>SUM(C177:I177)</f>
        <v>17416</v>
      </c>
    </row>
    <row r="178" spans="1:11" ht="12.75">
      <c r="A178" s="51"/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25.5">
      <c r="A179" s="8" t="s">
        <v>27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25.5" customHeight="1">
      <c r="A180" s="45" t="s">
        <v>28</v>
      </c>
      <c r="B180" s="9" t="s">
        <v>15</v>
      </c>
      <c r="C180" s="10">
        <v>572</v>
      </c>
      <c r="D180" s="10"/>
      <c r="E180" s="10"/>
      <c r="F180" s="10"/>
      <c r="G180" s="10"/>
      <c r="H180" s="10"/>
      <c r="I180" s="10"/>
      <c r="J180" s="10"/>
      <c r="K180" s="10">
        <f>SUM(C180:I180)</f>
        <v>572</v>
      </c>
    </row>
    <row r="181" spans="1:11" ht="12.75">
      <c r="A181" s="46"/>
      <c r="B181" s="9" t="s">
        <v>16</v>
      </c>
      <c r="C181" s="10">
        <v>572</v>
      </c>
      <c r="D181" s="10"/>
      <c r="E181" s="10"/>
      <c r="F181" s="10"/>
      <c r="G181" s="10"/>
      <c r="H181" s="10"/>
      <c r="I181" s="10"/>
      <c r="J181" s="10"/>
      <c r="K181" s="10">
        <f>SUM(C181:I181)</f>
        <v>572</v>
      </c>
    </row>
    <row r="182" spans="1:11" ht="13.5" thickBot="1">
      <c r="A182" s="46"/>
      <c r="B182" s="13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3.5" thickBot="1">
      <c r="A183" s="70" t="s">
        <v>34</v>
      </c>
      <c r="B183" s="25" t="s">
        <v>15</v>
      </c>
      <c r="C183" s="38">
        <f aca="true" t="shared" si="4" ref="C183:I184">SUM(C167+C170+C176+C173+C180)</f>
        <v>8222</v>
      </c>
      <c r="D183" s="39">
        <f t="shared" si="4"/>
        <v>0</v>
      </c>
      <c r="E183" s="39">
        <f t="shared" si="4"/>
        <v>0</v>
      </c>
      <c r="F183" s="39">
        <f t="shared" si="4"/>
        <v>0</v>
      </c>
      <c r="G183" s="39">
        <f t="shared" si="4"/>
        <v>17646</v>
      </c>
      <c r="H183" s="39">
        <f t="shared" si="4"/>
        <v>0</v>
      </c>
      <c r="I183" s="39">
        <f t="shared" si="4"/>
        <v>0</v>
      </c>
      <c r="J183" s="39"/>
      <c r="K183" s="40">
        <f>SUM(C183:I183)</f>
        <v>25868</v>
      </c>
    </row>
    <row r="184" spans="1:11" ht="13.5" thickBot="1">
      <c r="A184" s="71"/>
      <c r="B184" s="14" t="s">
        <v>16</v>
      </c>
      <c r="C184" s="15">
        <f t="shared" si="4"/>
        <v>8222</v>
      </c>
      <c r="D184" s="16">
        <f t="shared" si="4"/>
        <v>0</v>
      </c>
      <c r="E184" s="16">
        <f t="shared" si="4"/>
        <v>0</v>
      </c>
      <c r="F184" s="16">
        <f t="shared" si="4"/>
        <v>0</v>
      </c>
      <c r="G184" s="16">
        <f t="shared" si="4"/>
        <v>19216</v>
      </c>
      <c r="H184" s="16">
        <f t="shared" si="4"/>
        <v>0</v>
      </c>
      <c r="I184" s="16">
        <f t="shared" si="4"/>
        <v>0</v>
      </c>
      <c r="J184" s="16"/>
      <c r="K184" s="17">
        <f>SUM(C184:I184)</f>
        <v>27438</v>
      </c>
    </row>
    <row r="185" spans="1:11" ht="13.5" thickBot="1">
      <c r="A185" s="72"/>
      <c r="B185" s="27"/>
      <c r="C185" s="18"/>
      <c r="D185" s="19"/>
      <c r="E185" s="19"/>
      <c r="F185" s="19"/>
      <c r="G185" s="19"/>
      <c r="H185" s="19"/>
      <c r="I185" s="19"/>
      <c r="J185" s="19"/>
      <c r="K185" s="20"/>
    </row>
    <row r="190" ht="12.75">
      <c r="A190" s="1" t="s">
        <v>68</v>
      </c>
    </row>
    <row r="192" spans="1:11" ht="26.25" customHeight="1">
      <c r="A192" s="52" t="s">
        <v>69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4:10" ht="12.75">
      <c r="D193" s="5"/>
      <c r="E193" s="5"/>
      <c r="F193" s="5"/>
      <c r="G193" s="5"/>
      <c r="H193" s="5"/>
      <c r="I193" s="5"/>
      <c r="J193" s="5"/>
    </row>
    <row r="194" spans="4:10" ht="12.75">
      <c r="D194" s="5"/>
      <c r="E194" s="5"/>
      <c r="F194" s="5"/>
      <c r="G194" s="5"/>
      <c r="H194" s="5"/>
      <c r="I194" s="5"/>
      <c r="J194" s="5"/>
    </row>
    <row r="195" spans="1:11" ht="63.75">
      <c r="A195" s="41" t="s">
        <v>2</v>
      </c>
      <c r="B195" s="41"/>
      <c r="C195" s="42" t="s">
        <v>3</v>
      </c>
      <c r="D195" s="42" t="s">
        <v>4</v>
      </c>
      <c r="E195" s="42" t="s">
        <v>5</v>
      </c>
      <c r="F195" s="42" t="s">
        <v>6</v>
      </c>
      <c r="G195" s="42" t="s">
        <v>7</v>
      </c>
      <c r="H195" s="42" t="s">
        <v>70</v>
      </c>
      <c r="I195" s="42" t="s">
        <v>9</v>
      </c>
      <c r="J195" s="42" t="s">
        <v>10</v>
      </c>
      <c r="K195" s="42" t="s">
        <v>11</v>
      </c>
    </row>
    <row r="196" spans="1:11" ht="12.75">
      <c r="A196" s="6" t="s">
        <v>12</v>
      </c>
      <c r="B196" s="6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25.5">
      <c r="A197" s="8" t="s">
        <v>13</v>
      </c>
      <c r="B197" s="9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49" t="s">
        <v>14</v>
      </c>
      <c r="B198" s="9" t="s">
        <v>15</v>
      </c>
      <c r="C198" s="10">
        <v>8894</v>
      </c>
      <c r="D198" s="10">
        <v>100</v>
      </c>
      <c r="E198" s="10"/>
      <c r="F198" s="10"/>
      <c r="G198" s="10">
        <v>3400</v>
      </c>
      <c r="H198" s="10"/>
      <c r="I198" s="10"/>
      <c r="J198" s="10"/>
      <c r="K198" s="10">
        <v>12394</v>
      </c>
    </row>
    <row r="199" spans="1:11" ht="12.75">
      <c r="A199" s="50"/>
      <c r="B199" s="9" t="s">
        <v>16</v>
      </c>
      <c r="C199" s="10"/>
      <c r="D199" s="10"/>
      <c r="E199" s="10"/>
      <c r="F199" s="10"/>
      <c r="G199" s="10">
        <v>0</v>
      </c>
      <c r="H199" s="10"/>
      <c r="I199" s="10"/>
      <c r="J199" s="10"/>
      <c r="K199" s="10"/>
    </row>
    <row r="200" spans="1:11" ht="12.75">
      <c r="A200" s="51"/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49" t="s">
        <v>17</v>
      </c>
      <c r="B201" s="9" t="s">
        <v>15</v>
      </c>
      <c r="C201" s="10"/>
      <c r="D201" s="10">
        <v>128400</v>
      </c>
      <c r="E201" s="10">
        <v>10000</v>
      </c>
      <c r="F201" s="10">
        <v>185523</v>
      </c>
      <c r="G201" s="10"/>
      <c r="H201" s="10"/>
      <c r="I201" s="10"/>
      <c r="J201" s="10"/>
      <c r="K201" s="10">
        <v>323923</v>
      </c>
    </row>
    <row r="202" spans="1:11" ht="12.75">
      <c r="A202" s="50"/>
      <c r="B202" s="9" t="s">
        <v>16</v>
      </c>
      <c r="C202" s="10"/>
      <c r="D202" s="10">
        <v>128400</v>
      </c>
      <c r="E202" s="10">
        <v>10000</v>
      </c>
      <c r="F202" s="10">
        <v>320700</v>
      </c>
      <c r="G202" s="10"/>
      <c r="H202" s="10"/>
      <c r="I202" s="10"/>
      <c r="J202" s="10"/>
      <c r="K202" s="10">
        <v>459100</v>
      </c>
    </row>
    <row r="203" spans="1:11" ht="12.75">
      <c r="A203" s="51"/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49" t="s">
        <v>18</v>
      </c>
      <c r="B204" s="9" t="s">
        <v>15</v>
      </c>
      <c r="C204" s="10"/>
      <c r="D204" s="10"/>
      <c r="E204" s="10"/>
      <c r="F204" s="10"/>
      <c r="G204" s="10"/>
      <c r="H204" s="10">
        <v>10000</v>
      </c>
      <c r="I204" s="10">
        <v>10000</v>
      </c>
      <c r="J204" s="10"/>
      <c r="K204" s="10">
        <v>20000</v>
      </c>
    </row>
    <row r="205" spans="1:11" ht="12.75">
      <c r="A205" s="50"/>
      <c r="B205" s="9" t="s">
        <v>16</v>
      </c>
      <c r="C205" s="10"/>
      <c r="D205" s="10"/>
      <c r="E205" s="10"/>
      <c r="F205" s="10"/>
      <c r="G205" s="10"/>
      <c r="H205" s="10">
        <v>71704</v>
      </c>
      <c r="I205" s="10">
        <v>10000</v>
      </c>
      <c r="J205" s="10"/>
      <c r="K205" s="10">
        <v>81704</v>
      </c>
    </row>
    <row r="206" spans="1:11" ht="12.75">
      <c r="A206" s="51"/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49" t="s">
        <v>19</v>
      </c>
      <c r="B207" s="9" t="s">
        <v>15</v>
      </c>
      <c r="C207" s="10"/>
      <c r="D207" s="10"/>
      <c r="E207" s="10"/>
      <c r="F207" s="10"/>
      <c r="G207" s="10">
        <v>2000</v>
      </c>
      <c r="H207" s="10"/>
      <c r="I207" s="10"/>
      <c r="J207" s="10"/>
      <c r="K207" s="10">
        <v>2000</v>
      </c>
    </row>
    <row r="208" spans="1:11" ht="12.75">
      <c r="A208" s="50"/>
      <c r="B208" s="9" t="s">
        <v>16</v>
      </c>
      <c r="C208" s="10"/>
      <c r="D208" s="10"/>
      <c r="E208" s="10"/>
      <c r="F208" s="10"/>
      <c r="G208" s="10">
        <v>2000</v>
      </c>
      <c r="H208" s="10"/>
      <c r="I208" s="10"/>
      <c r="J208" s="10"/>
      <c r="K208" s="10">
        <v>2000</v>
      </c>
    </row>
    <row r="209" spans="1:11" ht="12.75">
      <c r="A209" s="51"/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49" t="s">
        <v>20</v>
      </c>
      <c r="B210" s="9" t="s">
        <v>15</v>
      </c>
      <c r="C210" s="10"/>
      <c r="D210" s="10"/>
      <c r="E210" s="10"/>
      <c r="F210" s="10"/>
      <c r="G210" s="10">
        <v>1400</v>
      </c>
      <c r="H210" s="10"/>
      <c r="I210" s="10"/>
      <c r="J210" s="10"/>
      <c r="K210" s="10">
        <v>1400</v>
      </c>
    </row>
    <row r="211" spans="1:11" ht="12.75">
      <c r="A211" s="50"/>
      <c r="B211" s="9" t="s">
        <v>16</v>
      </c>
      <c r="C211" s="10"/>
      <c r="D211" s="10"/>
      <c r="E211" s="10"/>
      <c r="F211" s="10"/>
      <c r="G211" s="10">
        <v>1400</v>
      </c>
      <c r="H211" s="10"/>
      <c r="I211" s="10"/>
      <c r="J211" s="10"/>
      <c r="K211" s="10">
        <v>1400</v>
      </c>
    </row>
    <row r="212" spans="1:11" ht="12.75">
      <c r="A212" s="51"/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49" t="s">
        <v>21</v>
      </c>
      <c r="B213" s="9" t="s">
        <v>15</v>
      </c>
      <c r="C213" s="10">
        <v>700</v>
      </c>
      <c r="D213" s="10"/>
      <c r="E213" s="10"/>
      <c r="F213" s="10"/>
      <c r="G213" s="10"/>
      <c r="H213" s="10"/>
      <c r="I213" s="10"/>
      <c r="J213" s="10"/>
      <c r="K213" s="10">
        <v>700</v>
      </c>
    </row>
    <row r="214" spans="1:11" ht="12.75">
      <c r="A214" s="50"/>
      <c r="B214" s="9" t="s">
        <v>16</v>
      </c>
      <c r="C214" s="10">
        <v>700</v>
      </c>
      <c r="D214" s="10"/>
      <c r="E214" s="10"/>
      <c r="F214" s="10"/>
      <c r="G214" s="10"/>
      <c r="H214" s="10"/>
      <c r="I214" s="10"/>
      <c r="J214" s="10"/>
      <c r="K214" s="10">
        <v>700</v>
      </c>
    </row>
    <row r="215" spans="1:11" ht="12.75">
      <c r="A215" s="51"/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73" t="s">
        <v>22</v>
      </c>
      <c r="B216" s="9" t="s">
        <v>15</v>
      </c>
      <c r="C216" s="10"/>
      <c r="D216" s="10"/>
      <c r="E216" s="10"/>
      <c r="F216" s="10"/>
      <c r="G216" s="10"/>
      <c r="H216" s="10"/>
      <c r="I216" s="10"/>
      <c r="J216" s="10"/>
      <c r="K216" s="10">
        <v>0</v>
      </c>
    </row>
    <row r="217" spans="1:11" ht="12.75">
      <c r="A217" s="29"/>
      <c r="B217" s="9" t="s">
        <v>16</v>
      </c>
      <c r="C217" s="10"/>
      <c r="D217" s="10"/>
      <c r="E217" s="10"/>
      <c r="F217" s="10"/>
      <c r="G217" s="10">
        <v>1143</v>
      </c>
      <c r="H217" s="10"/>
      <c r="I217" s="10"/>
      <c r="J217" s="10"/>
      <c r="K217" s="10">
        <v>1143</v>
      </c>
    </row>
    <row r="218" spans="1:11" ht="12.75">
      <c r="A218" s="30"/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49" t="s">
        <v>23</v>
      </c>
      <c r="B219" s="9" t="s">
        <v>15</v>
      </c>
      <c r="C219" s="10"/>
      <c r="D219" s="10"/>
      <c r="E219" s="10"/>
      <c r="F219" s="10"/>
      <c r="G219" s="10"/>
      <c r="H219" s="10"/>
      <c r="I219" s="10"/>
      <c r="J219" s="10"/>
      <c r="K219" s="10">
        <v>0</v>
      </c>
    </row>
    <row r="220" spans="1:11" ht="12.75">
      <c r="A220" s="50"/>
      <c r="B220" s="9" t="s">
        <v>16</v>
      </c>
      <c r="C220" s="10"/>
      <c r="D220" s="10"/>
      <c r="E220" s="10"/>
      <c r="F220" s="10"/>
      <c r="G220" s="10"/>
      <c r="H220" s="10"/>
      <c r="I220" s="10"/>
      <c r="J220" s="10"/>
      <c r="K220" s="10">
        <v>0</v>
      </c>
    </row>
    <row r="221" spans="1:11" ht="12.75">
      <c r="A221" s="51"/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49" t="s">
        <v>24</v>
      </c>
      <c r="B222" s="9" t="s">
        <v>15</v>
      </c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50"/>
      <c r="B223" s="9" t="s">
        <v>16</v>
      </c>
      <c r="C223" s="10"/>
      <c r="D223" s="10"/>
      <c r="E223" s="10"/>
      <c r="F223" s="10"/>
      <c r="G223" s="10">
        <v>259</v>
      </c>
      <c r="H223" s="10"/>
      <c r="I223" s="10"/>
      <c r="J223" s="10"/>
      <c r="K223" s="10">
        <v>259</v>
      </c>
    </row>
    <row r="224" spans="1:11" ht="12.75">
      <c r="A224" s="51"/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49" t="s">
        <v>25</v>
      </c>
      <c r="B225" s="9" t="s">
        <v>15</v>
      </c>
      <c r="C225" s="10"/>
      <c r="D225" s="10"/>
      <c r="E225" s="10"/>
      <c r="F225" s="10"/>
      <c r="G225" s="10"/>
      <c r="H225" s="10"/>
      <c r="I225" s="10"/>
      <c r="J225" s="10"/>
      <c r="K225" s="10">
        <v>0</v>
      </c>
    </row>
    <row r="226" spans="1:11" ht="12.75">
      <c r="A226" s="50"/>
      <c r="B226" s="9" t="s">
        <v>16</v>
      </c>
      <c r="C226" s="10"/>
      <c r="D226" s="10"/>
      <c r="E226" s="10"/>
      <c r="F226" s="10"/>
      <c r="G226" s="10">
        <v>38800</v>
      </c>
      <c r="H226" s="10"/>
      <c r="I226" s="10"/>
      <c r="J226" s="10"/>
      <c r="K226" s="10">
        <v>38800</v>
      </c>
    </row>
    <row r="227" spans="1:11" ht="12.75">
      <c r="A227" s="51"/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65" t="s">
        <v>26</v>
      </c>
      <c r="B228" s="9" t="s">
        <v>15</v>
      </c>
      <c r="C228" s="10"/>
      <c r="D228" s="10"/>
      <c r="E228" s="10"/>
      <c r="F228" s="10"/>
      <c r="G228" s="10">
        <v>38800</v>
      </c>
      <c r="H228" s="10"/>
      <c r="I228" s="10"/>
      <c r="J228" s="10"/>
      <c r="K228" s="10">
        <v>38800</v>
      </c>
    </row>
    <row r="229" spans="1:11" ht="12.75">
      <c r="A229" s="65"/>
      <c r="B229" s="9" t="s">
        <v>16</v>
      </c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65"/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25.5">
      <c r="A231" s="11" t="s">
        <v>27</v>
      </c>
      <c r="B231" s="6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49" t="s">
        <v>28</v>
      </c>
      <c r="B232" s="9" t="s">
        <v>15</v>
      </c>
      <c r="C232" s="10">
        <v>256</v>
      </c>
      <c r="D232" s="10"/>
      <c r="E232" s="10"/>
      <c r="F232" s="10"/>
      <c r="G232" s="10"/>
      <c r="H232" s="10"/>
      <c r="I232" s="10"/>
      <c r="J232" s="10"/>
      <c r="K232" s="10">
        <v>256</v>
      </c>
    </row>
    <row r="233" spans="1:11" ht="12.75">
      <c r="A233" s="50"/>
      <c r="B233" s="9" t="s">
        <v>16</v>
      </c>
      <c r="C233" s="10">
        <v>256</v>
      </c>
      <c r="D233" s="10"/>
      <c r="E233" s="10"/>
      <c r="F233" s="10"/>
      <c r="G233" s="10"/>
      <c r="H233" s="10"/>
      <c r="I233" s="10"/>
      <c r="J233" s="10"/>
      <c r="K233" s="10">
        <v>256</v>
      </c>
    </row>
    <row r="234" spans="1:11" ht="12.75">
      <c r="A234" s="51"/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65" t="s">
        <v>29</v>
      </c>
      <c r="B235" s="9" t="s">
        <v>15</v>
      </c>
      <c r="C235" s="10">
        <v>2540</v>
      </c>
      <c r="D235" s="10"/>
      <c r="E235" s="10"/>
      <c r="F235" s="10"/>
      <c r="G235" s="10"/>
      <c r="H235" s="10"/>
      <c r="I235" s="10"/>
      <c r="J235" s="10"/>
      <c r="K235" s="10">
        <v>2540</v>
      </c>
    </row>
    <row r="236" spans="1:11" ht="12.75">
      <c r="A236" s="65"/>
      <c r="B236" s="9" t="s">
        <v>16</v>
      </c>
      <c r="C236" s="10">
        <v>2540</v>
      </c>
      <c r="D236" s="10"/>
      <c r="E236" s="10"/>
      <c r="F236" s="10"/>
      <c r="G236" s="10"/>
      <c r="H236" s="10"/>
      <c r="I236" s="10"/>
      <c r="J236" s="10"/>
      <c r="K236" s="10">
        <v>2540</v>
      </c>
    </row>
    <row r="237" spans="1:11" ht="12.75">
      <c r="A237" s="65"/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43"/>
      <c r="B238" s="22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63.75">
      <c r="A239" s="6" t="s">
        <v>2</v>
      </c>
      <c r="B239" s="6"/>
      <c r="C239" s="7" t="s">
        <v>3</v>
      </c>
      <c r="D239" s="7" t="s">
        <v>4</v>
      </c>
      <c r="E239" s="7" t="s">
        <v>5</v>
      </c>
      <c r="F239" s="7" t="s">
        <v>6</v>
      </c>
      <c r="G239" s="7" t="s">
        <v>7</v>
      </c>
      <c r="H239" s="7" t="s">
        <v>70</v>
      </c>
      <c r="I239" s="7" t="s">
        <v>9</v>
      </c>
      <c r="J239" s="7" t="s">
        <v>10</v>
      </c>
      <c r="K239" s="7" t="s">
        <v>11</v>
      </c>
    </row>
    <row r="240" spans="1:11" ht="12.75">
      <c r="A240" s="49" t="s">
        <v>30</v>
      </c>
      <c r="B240" s="9" t="s">
        <v>15</v>
      </c>
      <c r="C240" s="10">
        <v>1700</v>
      </c>
      <c r="D240" s="10"/>
      <c r="E240" s="10"/>
      <c r="F240" s="10"/>
      <c r="G240" s="10">
        <v>4750</v>
      </c>
      <c r="H240" s="10"/>
      <c r="I240" s="10"/>
      <c r="J240" s="10"/>
      <c r="K240" s="10">
        <v>6450</v>
      </c>
    </row>
    <row r="241" spans="1:11" ht="12.75">
      <c r="A241" s="50"/>
      <c r="B241" s="9" t="s">
        <v>16</v>
      </c>
      <c r="C241" s="10">
        <v>10594</v>
      </c>
      <c r="D241" s="10">
        <v>100</v>
      </c>
      <c r="E241" s="10"/>
      <c r="F241" s="10"/>
      <c r="G241" s="10">
        <v>11146</v>
      </c>
      <c r="H241" s="10"/>
      <c r="I241" s="10"/>
      <c r="J241" s="10"/>
      <c r="K241" s="10">
        <v>21840</v>
      </c>
    </row>
    <row r="242" spans="1:11" ht="12.75">
      <c r="A242" s="51"/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49" t="s">
        <v>31</v>
      </c>
      <c r="B243" s="9" t="s">
        <v>15</v>
      </c>
      <c r="C243" s="10">
        <v>12</v>
      </c>
      <c r="D243" s="10"/>
      <c r="E243" s="10"/>
      <c r="F243" s="10"/>
      <c r="G243" s="10"/>
      <c r="H243" s="10"/>
      <c r="I243" s="10"/>
      <c r="J243" s="10"/>
      <c r="K243" s="10">
        <v>12</v>
      </c>
    </row>
    <row r="244" spans="1:11" ht="12.75">
      <c r="A244" s="50"/>
      <c r="B244" s="9" t="s">
        <v>16</v>
      </c>
      <c r="C244" s="10">
        <v>12</v>
      </c>
      <c r="D244" s="10"/>
      <c r="E244" s="10"/>
      <c r="F244" s="10"/>
      <c r="G244" s="10"/>
      <c r="H244" s="10"/>
      <c r="I244" s="10"/>
      <c r="J244" s="10"/>
      <c r="K244" s="10">
        <v>12</v>
      </c>
    </row>
    <row r="245" spans="1:11" ht="12.75">
      <c r="A245" s="51"/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49" t="s">
        <v>32</v>
      </c>
      <c r="B246" s="9" t="s">
        <v>15</v>
      </c>
      <c r="C246" s="10">
        <v>100</v>
      </c>
      <c r="D246" s="10"/>
      <c r="E246" s="10"/>
      <c r="F246" s="10"/>
      <c r="G246" s="10"/>
      <c r="H246" s="10"/>
      <c r="I246" s="10"/>
      <c r="J246" s="10"/>
      <c r="K246" s="10">
        <v>100</v>
      </c>
    </row>
    <row r="247" spans="1:11" ht="12.75">
      <c r="A247" s="50"/>
      <c r="B247" s="9" t="s">
        <v>16</v>
      </c>
      <c r="C247" s="12">
        <v>100</v>
      </c>
      <c r="D247" s="12"/>
      <c r="E247" s="12"/>
      <c r="F247" s="12"/>
      <c r="G247" s="12"/>
      <c r="H247" s="12"/>
      <c r="I247" s="12"/>
      <c r="J247" s="12"/>
      <c r="K247" s="12">
        <v>100</v>
      </c>
    </row>
    <row r="248" spans="1:11" ht="12.75">
      <c r="A248" s="51"/>
      <c r="B248" s="9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12.75">
      <c r="A249" s="65" t="s">
        <v>33</v>
      </c>
      <c r="B249" s="9" t="s">
        <v>15</v>
      </c>
      <c r="C249" s="10">
        <v>200</v>
      </c>
      <c r="D249" s="10"/>
      <c r="E249" s="10"/>
      <c r="F249" s="10"/>
      <c r="G249" s="10">
        <v>24000</v>
      </c>
      <c r="H249" s="10"/>
      <c r="I249" s="10"/>
      <c r="J249" s="10"/>
      <c r="K249" s="10">
        <v>24200</v>
      </c>
    </row>
    <row r="250" spans="1:11" ht="12.75">
      <c r="A250" s="65"/>
      <c r="B250" s="9" t="s">
        <v>16</v>
      </c>
      <c r="C250" s="10">
        <v>200</v>
      </c>
      <c r="D250" s="10"/>
      <c r="E250" s="10"/>
      <c r="F250" s="10"/>
      <c r="G250" s="10">
        <v>24000</v>
      </c>
      <c r="H250" s="10"/>
      <c r="I250" s="10"/>
      <c r="J250" s="10"/>
      <c r="K250" s="10">
        <v>24200</v>
      </c>
    </row>
    <row r="251" spans="1:11" ht="12.75">
      <c r="A251" s="65"/>
      <c r="B251" s="13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2.75">
      <c r="A252" s="8" t="s">
        <v>38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25.5">
      <c r="A253" s="8" t="s">
        <v>13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65" t="s">
        <v>39</v>
      </c>
      <c r="B254" s="9" t="s">
        <v>15</v>
      </c>
      <c r="C254" s="10"/>
      <c r="D254" s="10"/>
      <c r="E254" s="10"/>
      <c r="F254" s="10"/>
      <c r="G254" s="10"/>
      <c r="H254" s="10"/>
      <c r="I254" s="10"/>
      <c r="J254" s="10"/>
      <c r="K254" s="10">
        <v>0</v>
      </c>
    </row>
    <row r="255" spans="1:11" ht="12.75">
      <c r="A255" s="65"/>
      <c r="B255" s="9" t="s">
        <v>16</v>
      </c>
      <c r="C255" s="10"/>
      <c r="D255" s="10"/>
      <c r="E255" s="10"/>
      <c r="F255" s="10"/>
      <c r="G255" s="10"/>
      <c r="H255" s="10"/>
      <c r="I255" s="10"/>
      <c r="J255" s="10"/>
      <c r="K255" s="10">
        <v>0</v>
      </c>
    </row>
    <row r="256" spans="1:11" ht="12.75">
      <c r="A256" s="65"/>
      <c r="B256" s="13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65" t="s">
        <v>40</v>
      </c>
      <c r="B257" s="9" t="s">
        <v>15</v>
      </c>
      <c r="C257" s="10"/>
      <c r="D257" s="10"/>
      <c r="E257" s="10"/>
      <c r="F257" s="10"/>
      <c r="G257" s="10"/>
      <c r="H257" s="10"/>
      <c r="I257" s="10"/>
      <c r="J257" s="10"/>
      <c r="K257" s="10">
        <v>45000</v>
      </c>
    </row>
    <row r="258" spans="1:11" ht="12.75">
      <c r="A258" s="65"/>
      <c r="B258" s="9" t="s">
        <v>16</v>
      </c>
      <c r="C258" s="10"/>
      <c r="D258" s="10"/>
      <c r="E258" s="10"/>
      <c r="F258" s="10"/>
      <c r="G258" s="10"/>
      <c r="H258" s="10"/>
      <c r="I258" s="10"/>
      <c r="J258" s="10"/>
      <c r="K258" s="10">
        <v>47552</v>
      </c>
    </row>
    <row r="259" spans="1:11" ht="12.75">
      <c r="A259" s="49"/>
      <c r="B259" s="13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12.75">
      <c r="A260" s="8" t="s">
        <v>43</v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25.5">
      <c r="A261" s="8" t="s">
        <v>13</v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59" t="s">
        <v>44</v>
      </c>
      <c r="B262" s="9" t="s">
        <v>15</v>
      </c>
      <c r="C262" s="10">
        <v>10160</v>
      </c>
      <c r="D262" s="10"/>
      <c r="E262" s="10"/>
      <c r="F262" s="10"/>
      <c r="G262" s="10"/>
      <c r="H262" s="10"/>
      <c r="I262" s="10"/>
      <c r="J262" s="10"/>
      <c r="K262" s="10">
        <v>10160</v>
      </c>
    </row>
    <row r="263" spans="1:11" ht="12.75">
      <c r="A263" s="60"/>
      <c r="B263" s="9" t="s">
        <v>16</v>
      </c>
      <c r="C263" s="10">
        <v>10160</v>
      </c>
      <c r="D263" s="10"/>
      <c r="E263" s="10"/>
      <c r="F263" s="10"/>
      <c r="G263" s="10"/>
      <c r="H263" s="10"/>
      <c r="I263" s="10"/>
      <c r="J263" s="10"/>
      <c r="K263" s="10">
        <v>10160</v>
      </c>
    </row>
    <row r="264" spans="1:11" ht="12.75">
      <c r="A264" s="61"/>
      <c r="B264" s="9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59" t="s">
        <v>45</v>
      </c>
      <c r="B265" s="9" t="s">
        <v>15</v>
      </c>
      <c r="C265" s="10"/>
      <c r="D265" s="10"/>
      <c r="E265" s="10"/>
      <c r="F265" s="10"/>
      <c r="G265" s="10">
        <v>1905</v>
      </c>
      <c r="H265" s="10"/>
      <c r="I265" s="10"/>
      <c r="J265" s="10"/>
      <c r="K265" s="10">
        <v>1905</v>
      </c>
    </row>
    <row r="266" spans="1:11" ht="12.75">
      <c r="A266" s="60"/>
      <c r="B266" s="9" t="s">
        <v>16</v>
      </c>
      <c r="C266" s="10"/>
      <c r="D266" s="10"/>
      <c r="E266" s="10"/>
      <c r="F266" s="10"/>
      <c r="G266" s="10">
        <v>2092</v>
      </c>
      <c r="H266" s="10"/>
      <c r="I266" s="10"/>
      <c r="J266" s="10"/>
      <c r="K266" s="10">
        <v>2092</v>
      </c>
    </row>
    <row r="267" spans="1:11" ht="12.75">
      <c r="A267" s="61"/>
      <c r="B267" s="9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59" t="s">
        <v>46</v>
      </c>
      <c r="B268" s="9" t="s">
        <v>15</v>
      </c>
      <c r="C268" s="10"/>
      <c r="D268" s="10"/>
      <c r="E268" s="10"/>
      <c r="F268" s="10"/>
      <c r="G268" s="10">
        <v>2876</v>
      </c>
      <c r="H268" s="10"/>
      <c r="I268" s="10"/>
      <c r="J268" s="10"/>
      <c r="K268" s="10">
        <v>2876</v>
      </c>
    </row>
    <row r="269" spans="1:11" ht="12.75">
      <c r="A269" s="60"/>
      <c r="B269" s="9" t="s">
        <v>16</v>
      </c>
      <c r="C269" s="10"/>
      <c r="D269" s="10"/>
      <c r="E269" s="10"/>
      <c r="F269" s="10"/>
      <c r="G269" s="28">
        <v>3714</v>
      </c>
      <c r="H269" s="10"/>
      <c r="I269" s="10"/>
      <c r="J269" s="10"/>
      <c r="K269" s="10">
        <v>3714</v>
      </c>
    </row>
    <row r="270" spans="1:11" ht="12.75">
      <c r="A270" s="61"/>
      <c r="B270" s="9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59" t="s">
        <v>47</v>
      </c>
      <c r="B271" s="9" t="s">
        <v>15</v>
      </c>
      <c r="C271" s="10">
        <v>50</v>
      </c>
      <c r="D271" s="10"/>
      <c r="E271" s="10"/>
      <c r="F271" s="10"/>
      <c r="G271" s="10"/>
      <c r="H271" s="10"/>
      <c r="I271" s="10"/>
      <c r="J271" s="10"/>
      <c r="K271" s="10">
        <v>50</v>
      </c>
    </row>
    <row r="272" spans="1:11" ht="12.75">
      <c r="A272" s="60"/>
      <c r="B272" s="9" t="s">
        <v>16</v>
      </c>
      <c r="C272" s="10">
        <v>50</v>
      </c>
      <c r="D272" s="10"/>
      <c r="E272" s="10"/>
      <c r="F272" s="10"/>
      <c r="G272" s="10"/>
      <c r="H272" s="10"/>
      <c r="I272" s="10"/>
      <c r="J272" s="10"/>
      <c r="K272" s="10">
        <v>50</v>
      </c>
    </row>
    <row r="273" spans="1:11" ht="12.75">
      <c r="A273" s="61"/>
      <c r="B273" s="9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59" t="s">
        <v>48</v>
      </c>
      <c r="B274" s="9" t="s">
        <v>15</v>
      </c>
      <c r="C274" s="10">
        <v>300</v>
      </c>
      <c r="D274" s="10"/>
      <c r="E274" s="10"/>
      <c r="F274" s="10"/>
      <c r="G274" s="10"/>
      <c r="H274" s="10"/>
      <c r="I274" s="10"/>
      <c r="J274" s="10"/>
      <c r="K274" s="10">
        <v>300</v>
      </c>
    </row>
    <row r="275" spans="1:11" ht="12.75">
      <c r="A275" s="60"/>
      <c r="B275" s="9" t="s">
        <v>16</v>
      </c>
      <c r="C275" s="10">
        <v>300</v>
      </c>
      <c r="D275" s="10"/>
      <c r="E275" s="10"/>
      <c r="F275" s="10"/>
      <c r="G275" s="10"/>
      <c r="H275" s="10"/>
      <c r="I275" s="10"/>
      <c r="J275" s="10"/>
      <c r="K275" s="10">
        <v>300</v>
      </c>
    </row>
    <row r="276" spans="1:11" ht="12.75">
      <c r="A276" s="61"/>
      <c r="B276" s="9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59" t="s">
        <v>49</v>
      </c>
      <c r="B277" s="9" t="s">
        <v>15</v>
      </c>
      <c r="C277" s="10"/>
      <c r="D277" s="10"/>
      <c r="E277" s="10"/>
      <c r="F277" s="10"/>
      <c r="G277" s="10"/>
      <c r="H277" s="10"/>
      <c r="I277" s="10"/>
      <c r="J277" s="10"/>
      <c r="K277" s="10">
        <v>106742</v>
      </c>
    </row>
    <row r="278" spans="1:11" ht="12.75">
      <c r="A278" s="60"/>
      <c r="B278" s="9" t="s">
        <v>16</v>
      </c>
      <c r="C278" s="10"/>
      <c r="D278" s="10"/>
      <c r="E278" s="10"/>
      <c r="F278" s="10"/>
      <c r="G278" s="10"/>
      <c r="H278" s="10"/>
      <c r="I278" s="10"/>
      <c r="J278" s="10"/>
      <c r="K278" s="10">
        <v>83287</v>
      </c>
    </row>
    <row r="279" spans="1:11" ht="12.75">
      <c r="A279" s="61"/>
      <c r="B279" s="9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25.5">
      <c r="A280" s="31" t="s">
        <v>27</v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59" t="s">
        <v>50</v>
      </c>
      <c r="B281" s="9" t="s">
        <v>15</v>
      </c>
      <c r="C281" s="12">
        <v>445</v>
      </c>
      <c r="D281" s="12"/>
      <c r="E281" s="12"/>
      <c r="F281" s="12"/>
      <c r="G281" s="12"/>
      <c r="H281" s="12"/>
      <c r="I281" s="12"/>
      <c r="J281" s="12"/>
      <c r="K281" s="10">
        <v>445</v>
      </c>
    </row>
    <row r="282" spans="1:11" ht="12.75">
      <c r="A282" s="60"/>
      <c r="B282" s="9" t="s">
        <v>16</v>
      </c>
      <c r="C282" s="12">
        <v>445</v>
      </c>
      <c r="D282" s="12"/>
      <c r="E282" s="12"/>
      <c r="F282" s="12"/>
      <c r="G282" s="12"/>
      <c r="H282" s="12"/>
      <c r="I282" s="12"/>
      <c r="J282" s="12"/>
      <c r="K282" s="10">
        <v>445</v>
      </c>
    </row>
    <row r="283" spans="1:11" ht="12.75">
      <c r="A283" s="61"/>
      <c r="B283" s="9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44"/>
      <c r="B284" s="22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2.75">
      <c r="A285" s="44"/>
      <c r="B285" s="22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12.75">
      <c r="A286" s="44"/>
      <c r="B286" s="22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12.75">
      <c r="A287" s="44"/>
      <c r="B287" s="22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ht="63.75">
      <c r="A288" s="6" t="s">
        <v>2</v>
      </c>
      <c r="B288" s="6"/>
      <c r="C288" s="7" t="s">
        <v>3</v>
      </c>
      <c r="D288" s="7" t="s">
        <v>4</v>
      </c>
      <c r="E288" s="7" t="s">
        <v>5</v>
      </c>
      <c r="F288" s="7" t="s">
        <v>6</v>
      </c>
      <c r="G288" s="7" t="s">
        <v>7</v>
      </c>
      <c r="H288" s="7" t="s">
        <v>70</v>
      </c>
      <c r="I288" s="7" t="s">
        <v>9</v>
      </c>
      <c r="J288" s="7" t="s">
        <v>10</v>
      </c>
      <c r="K288" s="7" t="s">
        <v>11</v>
      </c>
    </row>
    <row r="289" spans="1:11" ht="12.75">
      <c r="A289" s="66" t="s">
        <v>51</v>
      </c>
      <c r="B289" s="9" t="s">
        <v>15</v>
      </c>
      <c r="C289" s="10">
        <v>300</v>
      </c>
      <c r="D289" s="10"/>
      <c r="E289" s="10"/>
      <c r="F289" s="10"/>
      <c r="G289" s="10"/>
      <c r="H289" s="10"/>
      <c r="I289" s="10"/>
      <c r="J289" s="10"/>
      <c r="K289" s="10">
        <v>300</v>
      </c>
    </row>
    <row r="290" spans="1:11" ht="12.75">
      <c r="A290" s="66"/>
      <c r="B290" s="9" t="s">
        <v>16</v>
      </c>
      <c r="C290" s="10">
        <v>300</v>
      </c>
      <c r="D290" s="10"/>
      <c r="E290" s="10"/>
      <c r="F290" s="10"/>
      <c r="G290" s="10"/>
      <c r="H290" s="10"/>
      <c r="I290" s="10"/>
      <c r="J290" s="10"/>
      <c r="K290" s="10">
        <v>300</v>
      </c>
    </row>
    <row r="291" spans="1:11" ht="49.5" customHeight="1">
      <c r="A291" s="59"/>
      <c r="B291" s="9"/>
      <c r="C291" s="12"/>
      <c r="D291" s="12"/>
      <c r="E291" s="12"/>
      <c r="F291" s="12"/>
      <c r="G291" s="12"/>
      <c r="H291" s="12"/>
      <c r="I291" s="12"/>
      <c r="J291" s="12"/>
      <c r="K291" s="10"/>
    </row>
    <row r="292" spans="1:11" ht="12.75">
      <c r="A292" s="8" t="s">
        <v>55</v>
      </c>
      <c r="B292" s="9"/>
      <c r="C292" s="10"/>
      <c r="D292" s="10"/>
      <c r="E292" s="10"/>
      <c r="F292" s="10"/>
      <c r="G292" s="10"/>
      <c r="H292" s="10"/>
      <c r="I292" s="10"/>
      <c r="J292" s="10"/>
      <c r="K292" s="10">
        <v>0</v>
      </c>
    </row>
    <row r="293" spans="1:11" ht="25.5">
      <c r="A293" s="8" t="s">
        <v>13</v>
      </c>
      <c r="B293" s="9"/>
      <c r="C293" s="10"/>
      <c r="D293" s="10"/>
      <c r="E293" s="10"/>
      <c r="F293" s="10"/>
      <c r="G293" s="10"/>
      <c r="H293" s="10"/>
      <c r="I293" s="10"/>
      <c r="J293" s="10"/>
      <c r="K293" s="10">
        <v>0</v>
      </c>
    </row>
    <row r="294" spans="1:11" ht="12.75">
      <c r="A294" s="48" t="s">
        <v>56</v>
      </c>
      <c r="B294" s="9" t="s">
        <v>57</v>
      </c>
      <c r="C294" s="10">
        <v>6000</v>
      </c>
      <c r="D294" s="10"/>
      <c r="E294" s="10"/>
      <c r="F294" s="10"/>
      <c r="G294" s="10"/>
      <c r="H294" s="10"/>
      <c r="I294" s="10"/>
      <c r="J294" s="10"/>
      <c r="K294" s="10">
        <v>6000</v>
      </c>
    </row>
    <row r="295" spans="1:11" ht="12.75">
      <c r="A295" s="48"/>
      <c r="B295" s="9" t="s">
        <v>16</v>
      </c>
      <c r="C295" s="10">
        <v>6000</v>
      </c>
      <c r="D295" s="10"/>
      <c r="E295" s="10"/>
      <c r="F295" s="10"/>
      <c r="G295" s="10"/>
      <c r="H295" s="10"/>
      <c r="I295" s="10"/>
      <c r="J295" s="10"/>
      <c r="K295" s="10">
        <v>6000</v>
      </c>
    </row>
    <row r="296" spans="1:11" ht="12.75">
      <c r="A296" s="48"/>
      <c r="B296" s="9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48" t="s">
        <v>58</v>
      </c>
      <c r="B297" s="9" t="s">
        <v>57</v>
      </c>
      <c r="C297" s="10">
        <v>0</v>
      </c>
      <c r="D297" s="10"/>
      <c r="E297" s="10"/>
      <c r="F297" s="10"/>
      <c r="G297" s="10">
        <v>420</v>
      </c>
      <c r="H297" s="10"/>
      <c r="I297" s="10"/>
      <c r="J297" s="10"/>
      <c r="K297" s="10">
        <v>420</v>
      </c>
    </row>
    <row r="298" spans="1:11" ht="12.75">
      <c r="A298" s="48"/>
      <c r="B298" s="9" t="s">
        <v>16</v>
      </c>
      <c r="C298" s="10">
        <v>0</v>
      </c>
      <c r="D298" s="10"/>
      <c r="E298" s="10"/>
      <c r="F298" s="10"/>
      <c r="G298" s="10">
        <v>420</v>
      </c>
      <c r="H298" s="10"/>
      <c r="I298" s="10"/>
      <c r="J298" s="10"/>
      <c r="K298" s="10">
        <v>420</v>
      </c>
    </row>
    <row r="299" spans="1:11" ht="12.75">
      <c r="A299" s="48"/>
      <c r="B299" s="9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48" t="s">
        <v>59</v>
      </c>
      <c r="B300" s="9" t="s">
        <v>57</v>
      </c>
      <c r="C300" s="10"/>
      <c r="D300" s="10"/>
      <c r="E300" s="10"/>
      <c r="F300" s="10"/>
      <c r="G300" s="10">
        <v>11350</v>
      </c>
      <c r="H300" s="10"/>
      <c r="I300" s="10"/>
      <c r="J300" s="10"/>
      <c r="K300" s="10">
        <v>11350</v>
      </c>
    </row>
    <row r="301" spans="1:11" ht="12.75">
      <c r="A301" s="48"/>
      <c r="B301" s="9" t="s">
        <v>16</v>
      </c>
      <c r="C301" s="10"/>
      <c r="D301" s="10"/>
      <c r="E301" s="10"/>
      <c r="F301" s="10"/>
      <c r="G301" s="10">
        <v>11350</v>
      </c>
      <c r="H301" s="10"/>
      <c r="I301" s="10"/>
      <c r="J301" s="10"/>
      <c r="K301" s="10">
        <v>11350</v>
      </c>
    </row>
    <row r="302" spans="1:11" ht="12.75">
      <c r="A302" s="48"/>
      <c r="B302" s="9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48" t="s">
        <v>60</v>
      </c>
      <c r="B303" s="9" t="s">
        <v>57</v>
      </c>
      <c r="C303" s="10"/>
      <c r="D303" s="10"/>
      <c r="E303" s="10"/>
      <c r="F303" s="10"/>
      <c r="G303" s="10"/>
      <c r="H303" s="10"/>
      <c r="I303" s="10"/>
      <c r="J303" s="10"/>
      <c r="K303" s="10">
        <v>58792</v>
      </c>
    </row>
    <row r="304" spans="1:11" ht="12.75">
      <c r="A304" s="48"/>
      <c r="B304" s="9" t="s">
        <v>16</v>
      </c>
      <c r="C304" s="10"/>
      <c r="D304" s="10"/>
      <c r="E304" s="10"/>
      <c r="F304" s="10"/>
      <c r="G304" s="10"/>
      <c r="H304" s="10"/>
      <c r="I304" s="10"/>
      <c r="J304" s="10"/>
      <c r="K304" s="10">
        <v>47486</v>
      </c>
    </row>
    <row r="305" spans="1:11" ht="12.75">
      <c r="A305" s="48"/>
      <c r="B305" s="9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5.5">
      <c r="A306" s="8" t="s">
        <v>27</v>
      </c>
      <c r="B306" s="9"/>
      <c r="C306" s="35"/>
      <c r="D306" s="35"/>
      <c r="E306" s="35"/>
      <c r="F306" s="35"/>
      <c r="G306" s="35"/>
      <c r="H306" s="35"/>
      <c r="I306" s="35"/>
      <c r="J306" s="35"/>
      <c r="K306" s="10">
        <v>0</v>
      </c>
    </row>
    <row r="307" spans="1:11" ht="12.75">
      <c r="A307" s="57" t="s">
        <v>50</v>
      </c>
      <c r="B307" s="9" t="s">
        <v>57</v>
      </c>
      <c r="C307" s="10">
        <v>1397</v>
      </c>
      <c r="D307" s="10"/>
      <c r="E307" s="10"/>
      <c r="F307" s="10"/>
      <c r="G307" s="10"/>
      <c r="H307" s="10"/>
      <c r="I307" s="10"/>
      <c r="J307" s="10"/>
      <c r="K307" s="10">
        <v>1397</v>
      </c>
    </row>
    <row r="308" spans="1:11" ht="12.75">
      <c r="A308" s="57"/>
      <c r="B308" s="9" t="s">
        <v>16</v>
      </c>
      <c r="C308" s="10">
        <v>1397</v>
      </c>
      <c r="D308" s="10"/>
      <c r="E308" s="10"/>
      <c r="F308" s="10"/>
      <c r="G308" s="10"/>
      <c r="H308" s="10"/>
      <c r="I308" s="10"/>
      <c r="J308" s="10"/>
      <c r="K308" s="10">
        <v>1397</v>
      </c>
    </row>
    <row r="309" spans="1:11" ht="12.75">
      <c r="A309" s="58"/>
      <c r="B309" s="13"/>
      <c r="C309" s="12"/>
      <c r="D309" s="12"/>
      <c r="E309" s="12"/>
      <c r="F309" s="12"/>
      <c r="G309" s="12"/>
      <c r="H309" s="12"/>
      <c r="I309" s="12"/>
      <c r="J309" s="12"/>
      <c r="K309" s="10"/>
    </row>
    <row r="310" spans="1:11" ht="25.5">
      <c r="A310" s="8" t="s">
        <v>63</v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5.5">
      <c r="A311" s="8" t="s">
        <v>13</v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49" t="s">
        <v>64</v>
      </c>
      <c r="B312" s="9" t="s">
        <v>15</v>
      </c>
      <c r="C312" s="10">
        <v>500</v>
      </c>
      <c r="D312" s="10"/>
      <c r="E312" s="10"/>
      <c r="F312" s="10"/>
      <c r="G312" s="10">
        <v>1200</v>
      </c>
      <c r="H312" s="10"/>
      <c r="I312" s="10"/>
      <c r="J312" s="10"/>
      <c r="K312" s="10">
        <v>1700</v>
      </c>
    </row>
    <row r="313" spans="1:11" ht="12.75">
      <c r="A313" s="50"/>
      <c r="B313" s="9" t="s">
        <v>16</v>
      </c>
      <c r="C313" s="10">
        <v>500</v>
      </c>
      <c r="D313" s="10"/>
      <c r="E313" s="10"/>
      <c r="F313" s="10"/>
      <c r="G313" s="10">
        <v>1200</v>
      </c>
      <c r="H313" s="10"/>
      <c r="I313" s="10"/>
      <c r="J313" s="10"/>
      <c r="K313" s="10">
        <v>1700</v>
      </c>
    </row>
    <row r="314" spans="1:11" ht="12.75">
      <c r="A314" s="51"/>
      <c r="B314" s="9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49" t="s">
        <v>65</v>
      </c>
      <c r="B315" s="9" t="s">
        <v>15</v>
      </c>
      <c r="C315" s="10">
        <v>7150</v>
      </c>
      <c r="D315" s="10"/>
      <c r="E315" s="10"/>
      <c r="F315" s="10"/>
      <c r="G315" s="10"/>
      <c r="H315" s="10"/>
      <c r="I315" s="10"/>
      <c r="J315" s="10"/>
      <c r="K315" s="10">
        <v>7150</v>
      </c>
    </row>
    <row r="316" spans="1:11" ht="12.75">
      <c r="A316" s="50"/>
      <c r="B316" s="9" t="s">
        <v>16</v>
      </c>
      <c r="C316" s="10">
        <v>7150</v>
      </c>
      <c r="D316" s="10"/>
      <c r="E316" s="10"/>
      <c r="F316" s="10"/>
      <c r="G316" s="10"/>
      <c r="H316" s="10"/>
      <c r="I316" s="10"/>
      <c r="J316" s="10"/>
      <c r="K316" s="10">
        <v>7150</v>
      </c>
    </row>
    <row r="317" spans="1:11" ht="12.75">
      <c r="A317" s="51"/>
      <c r="B317" s="9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49" t="s">
        <v>66</v>
      </c>
      <c r="B318" s="9" t="s">
        <v>15</v>
      </c>
      <c r="C318" s="10"/>
      <c r="D318" s="10"/>
      <c r="E318" s="10"/>
      <c r="F318" s="10"/>
      <c r="G318" s="10">
        <v>600</v>
      </c>
      <c r="H318" s="10"/>
      <c r="I318" s="10"/>
      <c r="J318" s="10"/>
      <c r="K318" s="10">
        <v>600</v>
      </c>
    </row>
    <row r="319" spans="1:11" ht="12.75">
      <c r="A319" s="50"/>
      <c r="B319" s="9" t="s">
        <v>16</v>
      </c>
      <c r="C319" s="10"/>
      <c r="D319" s="10"/>
      <c r="E319" s="10"/>
      <c r="F319" s="10"/>
      <c r="G319" s="10">
        <v>600</v>
      </c>
      <c r="H319" s="10"/>
      <c r="I319" s="10"/>
      <c r="J319" s="10"/>
      <c r="K319" s="10">
        <v>600</v>
      </c>
    </row>
    <row r="320" spans="1:11" ht="12.75">
      <c r="A320" s="51"/>
      <c r="B320" s="9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49" t="s">
        <v>67</v>
      </c>
      <c r="B321" s="9" t="s">
        <v>15</v>
      </c>
      <c r="C321" s="10"/>
      <c r="D321" s="10"/>
      <c r="E321" s="10"/>
      <c r="F321" s="10"/>
      <c r="G321" s="10"/>
      <c r="H321" s="10"/>
      <c r="I321" s="10"/>
      <c r="J321" s="10"/>
      <c r="K321" s="10">
        <v>15846</v>
      </c>
    </row>
    <row r="322" spans="1:11" ht="12.75">
      <c r="A322" s="50"/>
      <c r="B322" s="9" t="s">
        <v>16</v>
      </c>
      <c r="C322" s="10"/>
      <c r="D322" s="10"/>
      <c r="E322" s="10"/>
      <c r="F322" s="10"/>
      <c r="G322" s="10"/>
      <c r="H322" s="10"/>
      <c r="I322" s="10"/>
      <c r="J322" s="10"/>
      <c r="K322" s="10">
        <v>17416</v>
      </c>
    </row>
    <row r="323" spans="1:11" ht="12.75">
      <c r="A323" s="51"/>
      <c r="B323" s="9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5.5">
      <c r="A324" s="8" t="s">
        <v>27</v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45" t="s">
        <v>28</v>
      </c>
      <c r="B325" s="9" t="s">
        <v>15</v>
      </c>
      <c r="C325" s="10">
        <v>572</v>
      </c>
      <c r="D325" s="10"/>
      <c r="E325" s="10"/>
      <c r="F325" s="10"/>
      <c r="G325" s="10"/>
      <c r="H325" s="10"/>
      <c r="I325" s="10"/>
      <c r="J325" s="10"/>
      <c r="K325" s="10">
        <v>572</v>
      </c>
    </row>
    <row r="326" spans="1:11" ht="12.75">
      <c r="A326" s="46"/>
      <c r="B326" s="9" t="s">
        <v>16</v>
      </c>
      <c r="C326" s="10">
        <v>572</v>
      </c>
      <c r="D326" s="10"/>
      <c r="E326" s="10"/>
      <c r="F326" s="10"/>
      <c r="G326" s="10"/>
      <c r="H326" s="10"/>
      <c r="I326" s="10"/>
      <c r="J326" s="10"/>
      <c r="K326" s="10">
        <v>572</v>
      </c>
    </row>
    <row r="327" spans="1:11" ht="12.75">
      <c r="A327" s="47"/>
      <c r="B327" s="9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 customHeight="1">
      <c r="A328" s="45" t="s">
        <v>34</v>
      </c>
      <c r="B328" s="9" t="s">
        <v>15</v>
      </c>
      <c r="C328" s="10">
        <f aca="true" t="shared" si="5" ref="C328:J329">SUM(C198+C201+C204+C207+C210+C213+C216+C219+C222+C225+C228+C232+C235+C240+C243+C246+C249+C254+C257+C262+C265+C268+C271+C274+C277+C281+C289+C294+C297+C300+C303+C307+C312+C315+C318+C321+C325)</f>
        <v>41276</v>
      </c>
      <c r="D328" s="10">
        <f t="shared" si="5"/>
        <v>128500</v>
      </c>
      <c r="E328" s="10">
        <f t="shared" si="5"/>
        <v>10000</v>
      </c>
      <c r="F328" s="10">
        <f t="shared" si="5"/>
        <v>185523</v>
      </c>
      <c r="G328" s="10">
        <f t="shared" si="5"/>
        <v>92701</v>
      </c>
      <c r="H328" s="10">
        <f t="shared" si="5"/>
        <v>10000</v>
      </c>
      <c r="I328" s="10">
        <f t="shared" si="5"/>
        <v>10000</v>
      </c>
      <c r="J328" s="10">
        <f t="shared" si="5"/>
        <v>0</v>
      </c>
      <c r="K328" s="10">
        <f>SUM(C328:J328)</f>
        <v>478000</v>
      </c>
    </row>
    <row r="329" spans="1:11" ht="12.75">
      <c r="A329" s="46"/>
      <c r="B329" s="9" t="s">
        <v>16</v>
      </c>
      <c r="C329" s="10">
        <f t="shared" si="5"/>
        <v>41276</v>
      </c>
      <c r="D329" s="10">
        <f t="shared" si="5"/>
        <v>128500</v>
      </c>
      <c r="E329" s="10">
        <f t="shared" si="5"/>
        <v>10000</v>
      </c>
      <c r="F329" s="10">
        <f t="shared" si="5"/>
        <v>320700</v>
      </c>
      <c r="G329" s="10">
        <f t="shared" si="5"/>
        <v>98124</v>
      </c>
      <c r="H329" s="10">
        <f t="shared" si="5"/>
        <v>71704</v>
      </c>
      <c r="I329" s="10">
        <f t="shared" si="5"/>
        <v>10000</v>
      </c>
      <c r="J329" s="10">
        <f t="shared" si="5"/>
        <v>0</v>
      </c>
      <c r="K329" s="10">
        <f>SUM(C329:J329)</f>
        <v>680304</v>
      </c>
    </row>
    <row r="330" spans="1:11" ht="12.75">
      <c r="A330" s="47"/>
      <c r="B330" s="9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37"/>
      <c r="B331" s="22"/>
      <c r="C331" s="23"/>
      <c r="D331" s="23"/>
      <c r="E331" s="23"/>
      <c r="F331" s="23"/>
      <c r="G331" s="23"/>
      <c r="H331" s="23"/>
      <c r="I331" s="23"/>
      <c r="J331" s="23"/>
      <c r="K331" s="23"/>
    </row>
  </sheetData>
  <mergeCells count="86">
    <mergeCell ref="A274:A276"/>
    <mergeCell ref="A307:A309"/>
    <mergeCell ref="A315:A317"/>
    <mergeCell ref="A318:A320"/>
    <mergeCell ref="A277:A279"/>
    <mergeCell ref="A281:A283"/>
    <mergeCell ref="A289:A291"/>
    <mergeCell ref="A294:A296"/>
    <mergeCell ref="A262:A264"/>
    <mergeCell ref="A265:A267"/>
    <mergeCell ref="A268:A270"/>
    <mergeCell ref="A271:A273"/>
    <mergeCell ref="A62:A64"/>
    <mergeCell ref="A254:A256"/>
    <mergeCell ref="A249:A251"/>
    <mergeCell ref="A257:A259"/>
    <mergeCell ref="A235:A237"/>
    <mergeCell ref="A240:A242"/>
    <mergeCell ref="A243:A245"/>
    <mergeCell ref="A246:A248"/>
    <mergeCell ref="A222:A224"/>
    <mergeCell ref="A225:A227"/>
    <mergeCell ref="A228:A230"/>
    <mergeCell ref="A232:A234"/>
    <mergeCell ref="A210:A212"/>
    <mergeCell ref="A213:A215"/>
    <mergeCell ref="A216:A218"/>
    <mergeCell ref="A219:A221"/>
    <mergeCell ref="A198:A200"/>
    <mergeCell ref="A201:A203"/>
    <mergeCell ref="A204:A206"/>
    <mergeCell ref="A207:A209"/>
    <mergeCell ref="A59:A61"/>
    <mergeCell ref="A30:A32"/>
    <mergeCell ref="A33:A35"/>
    <mergeCell ref="A36:A38"/>
    <mergeCell ref="A47:A49"/>
    <mergeCell ref="A50:A52"/>
    <mergeCell ref="A53:A55"/>
    <mergeCell ref="A56:A58"/>
    <mergeCell ref="A21:A23"/>
    <mergeCell ref="A24:A26"/>
    <mergeCell ref="A39:A41"/>
    <mergeCell ref="A44:A46"/>
    <mergeCell ref="A27:A29"/>
    <mergeCell ref="A180:A182"/>
    <mergeCell ref="A183:A185"/>
    <mergeCell ref="A167:A169"/>
    <mergeCell ref="A170:A172"/>
    <mergeCell ref="A173:A175"/>
    <mergeCell ref="A176:A178"/>
    <mergeCell ref="A146:A148"/>
    <mergeCell ref="A79:A81"/>
    <mergeCell ref="A117:A119"/>
    <mergeCell ref="A120:A122"/>
    <mergeCell ref="A123:A125"/>
    <mergeCell ref="A143:A145"/>
    <mergeCell ref="A104:A106"/>
    <mergeCell ref="A107:A109"/>
    <mergeCell ref="A110:A112"/>
    <mergeCell ref="A113:A115"/>
    <mergeCell ref="A9:A11"/>
    <mergeCell ref="A12:A14"/>
    <mergeCell ref="A15:A17"/>
    <mergeCell ref="A18:A20"/>
    <mergeCell ref="A98:A100"/>
    <mergeCell ref="A101:A103"/>
    <mergeCell ref="A82:A84"/>
    <mergeCell ref="A76:A78"/>
    <mergeCell ref="A192:K192"/>
    <mergeCell ref="A161:K161"/>
    <mergeCell ref="A3:K3"/>
    <mergeCell ref="A71:K71"/>
    <mergeCell ref="A92:K92"/>
    <mergeCell ref="A132:K132"/>
    <mergeCell ref="A137:A139"/>
    <mergeCell ref="A140:A142"/>
    <mergeCell ref="A153:A155"/>
    <mergeCell ref="A150:A152"/>
    <mergeCell ref="A328:A330"/>
    <mergeCell ref="A297:A299"/>
    <mergeCell ref="A300:A302"/>
    <mergeCell ref="A303:A305"/>
    <mergeCell ref="A312:A314"/>
    <mergeCell ref="A321:A323"/>
    <mergeCell ref="A325:A32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2013-10-01T17:30:06Z</dcterms:created>
  <dcterms:modified xsi:type="dcterms:W3CDTF">2013-10-01T18:12:20Z</dcterms:modified>
  <cp:category/>
  <cp:version/>
  <cp:contentType/>
  <cp:contentStatus/>
</cp:coreProperties>
</file>