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ei'!$A$1:$M$30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<sst xmlns="http://schemas.openxmlformats.org/spreadsheetml/2006/main" count="34" uniqueCount="34">
  <si>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önkormányzatának 2016. évi költségvetése teljesítése</t>
  </si>
  <si>
    <t>Az egységes rovatrend szerint a kiemelt kiadási és bevételi előirányzatok jogcímenként</t>
  </si>
  <si>
    <t>Ft-ban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</si>
  <si>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</si>
  <si>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</si>
  <si>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</si>
  <si>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</si>
  <si>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</si>
  <si>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</si>
  <si>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</si>
  <si>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</si>
  <si>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</si>
  <si>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</si>
  <si>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</si>
  <si>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</si>
  <si>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</si>
  <si>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</si>
  <si>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</si>
  <si>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</si>
  <si>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</si>
  <si>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</si>
  <si>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</si>
  <si>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</si>
  <si>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</si>
  <si>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</si>
  <si>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</si>
  <si>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</si>
  <si>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</si>
  <si>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</si>
  <si>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Maradvány</t>
  </si>
  <si>
    <t>- Irányítószervi támogatás</t>
  </si>
  <si>
    <t xml:space="preserve">- Hitel </t>
  </si>
  <si>
    <t>- Államháztartáson belüli megelőlegezés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</si>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</sst>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0" fontId="22" fillId="0" borderId="10" xfId="0" applyFont="1" applyBorder="1" applyAlignment="1" quotePrefix="1">
      <alignment/>
    </xf>
    <xf numFmtId="49" fontId="22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B1">
      <selection activeCell="F4" sqref="F4:G4"/>
    </sheetView>
  </sheetViews>
  <sheetFormatPr defaultColWidth="9.140625" defaultRowHeight="15"/>
  <cols>
    <col min="1" max="1" width="76.57421875" style="0" customWidth="1"/>
    <col min="2" max="3" width="14.421875" style="0" customWidth="1"/>
    <col min="4" max="7" width="15.421875" style="0" customWidth="1"/>
    <col min="8" max="9" width="15.8515625" style="0" customWidth="1"/>
    <col min="10" max="11" width="19.57421875" style="0" customWidth="1"/>
    <col min="12" max="12" width="20.140625" style="0" customWidth="1"/>
    <col min="13" max="13" width="18.00390625" style="0" customWidth="1"/>
    <col min="14" max="14" width="14.421875" style="0" bestFit="1" customWidth="1"/>
    <col min="16" max="16" width="14.421875" style="0" bestFit="1" customWidth="1"/>
  </cols>
  <sheetData>
    <row r="1" spans="1:13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>
      <c r="M3" s="4" t="s">
        <v>2</v>
      </c>
    </row>
    <row r="4" spans="1:17" ht="31.5" customHeight="1">
      <c r="A4" s="5"/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8" t="s">
        <v>8</v>
      </c>
      <c r="M4" s="9"/>
      <c r="N4" s="10"/>
      <c r="O4" s="10"/>
      <c r="P4" s="10"/>
      <c r="Q4" s="10"/>
    </row>
    <row r="5" spans="1:17" ht="15">
      <c r="A5" s="11" t="s">
        <v>9</v>
      </c>
      <c r="B5" s="12">
        <v>15300275</v>
      </c>
      <c r="C5" s="12">
        <v>15300275</v>
      </c>
      <c r="D5" s="12">
        <v>14993571</v>
      </c>
      <c r="E5" s="12">
        <v>14858336</v>
      </c>
      <c r="F5" s="12">
        <v>169526670</v>
      </c>
      <c r="G5" s="12">
        <v>169526670</v>
      </c>
      <c r="H5" s="12">
        <v>123049816</v>
      </c>
      <c r="I5" s="12">
        <v>122115651</v>
      </c>
      <c r="J5" s="12">
        <v>249067177</v>
      </c>
      <c r="K5" s="12">
        <v>229672859</v>
      </c>
      <c r="L5" s="12">
        <f>SUM(B5+D5+F5+H5+J5)</f>
        <v>571937509</v>
      </c>
      <c r="M5" s="12">
        <f>SUM(C5+E5+G5+I5+K5)</f>
        <v>551473791</v>
      </c>
      <c r="N5" s="10"/>
      <c r="O5" s="10"/>
      <c r="P5" s="10"/>
      <c r="Q5" s="10"/>
    </row>
    <row r="6" spans="1:17" ht="15">
      <c r="A6" s="13" t="s">
        <v>10</v>
      </c>
      <c r="B6" s="12">
        <v>4167103</v>
      </c>
      <c r="C6" s="12">
        <v>4167103</v>
      </c>
      <c r="D6" s="12">
        <v>4095736</v>
      </c>
      <c r="E6" s="12">
        <v>4045467</v>
      </c>
      <c r="F6" s="12">
        <v>49301844</v>
      </c>
      <c r="G6" s="12">
        <v>49301844</v>
      </c>
      <c r="H6" s="12">
        <v>36712875</v>
      </c>
      <c r="I6" s="12">
        <v>35476639</v>
      </c>
      <c r="J6" s="12">
        <v>42754153</v>
      </c>
      <c r="K6" s="12">
        <v>39045271</v>
      </c>
      <c r="L6" s="12">
        <f aca="true" t="shared" si="0" ref="L6:M12">SUM(B6+D6+F6+H6+J6)</f>
        <v>137031711</v>
      </c>
      <c r="M6" s="12">
        <f t="shared" si="0"/>
        <v>132036324</v>
      </c>
      <c r="N6" s="10"/>
      <c r="O6" s="10"/>
      <c r="P6" s="10"/>
      <c r="Q6" s="10"/>
    </row>
    <row r="7" spans="1:17" ht="15">
      <c r="A7" s="13" t="s">
        <v>11</v>
      </c>
      <c r="B7" s="12">
        <v>5964810</v>
      </c>
      <c r="C7" s="12">
        <v>5964810</v>
      </c>
      <c r="D7" s="12">
        <v>11677470</v>
      </c>
      <c r="E7" s="12">
        <v>11676670</v>
      </c>
      <c r="F7" s="12">
        <v>92897909</v>
      </c>
      <c r="G7" s="12">
        <v>92897909</v>
      </c>
      <c r="H7" s="12">
        <v>35021853</v>
      </c>
      <c r="I7" s="12">
        <v>35021853</v>
      </c>
      <c r="J7" s="12">
        <v>435587965</v>
      </c>
      <c r="K7" s="12">
        <v>375906160</v>
      </c>
      <c r="L7" s="12">
        <f t="shared" si="0"/>
        <v>581150007</v>
      </c>
      <c r="M7" s="12">
        <f t="shared" si="0"/>
        <v>521467402</v>
      </c>
      <c r="N7" s="10"/>
      <c r="O7" s="10"/>
      <c r="P7" s="10"/>
      <c r="Q7" s="10"/>
    </row>
    <row r="8" spans="1:17" ht="15">
      <c r="A8" s="13" t="s">
        <v>12</v>
      </c>
      <c r="B8" s="12"/>
      <c r="C8" s="12"/>
      <c r="D8" s="12"/>
      <c r="E8" s="12"/>
      <c r="F8" s="12"/>
      <c r="G8" s="12"/>
      <c r="H8" s="12"/>
      <c r="I8" s="12"/>
      <c r="J8" s="12">
        <v>49930402</v>
      </c>
      <c r="K8" s="12">
        <v>49930402</v>
      </c>
      <c r="L8" s="12">
        <f t="shared" si="0"/>
        <v>49930402</v>
      </c>
      <c r="M8" s="12">
        <f t="shared" si="0"/>
        <v>49930402</v>
      </c>
      <c r="N8" s="10"/>
      <c r="O8" s="10"/>
      <c r="P8" s="10"/>
      <c r="Q8" s="10"/>
    </row>
    <row r="9" spans="1:17" ht="15">
      <c r="A9" s="13" t="s">
        <v>13</v>
      </c>
      <c r="B9" s="12"/>
      <c r="C9" s="12"/>
      <c r="D9" s="12"/>
      <c r="E9" s="12"/>
      <c r="F9" s="12"/>
      <c r="G9" s="12"/>
      <c r="H9" s="12"/>
      <c r="I9" s="12"/>
      <c r="J9" s="12">
        <v>370112146</v>
      </c>
      <c r="K9" s="12">
        <v>339450432</v>
      </c>
      <c r="L9" s="12">
        <f t="shared" si="0"/>
        <v>370112146</v>
      </c>
      <c r="M9" s="12">
        <f t="shared" si="0"/>
        <v>339450432</v>
      </c>
      <c r="N9" s="10"/>
      <c r="O9" s="10"/>
      <c r="P9" s="10"/>
      <c r="Q9" s="10"/>
    </row>
    <row r="10" spans="1:17" ht="15">
      <c r="A10" s="13" t="s">
        <v>14</v>
      </c>
      <c r="B10" s="12">
        <v>193971</v>
      </c>
      <c r="C10" s="12">
        <v>193971</v>
      </c>
      <c r="D10" s="12">
        <v>440191</v>
      </c>
      <c r="E10" s="12">
        <v>440191</v>
      </c>
      <c r="F10" s="12"/>
      <c r="G10" s="12"/>
      <c r="H10" s="12">
        <v>223865</v>
      </c>
      <c r="I10" s="12">
        <v>223865</v>
      </c>
      <c r="J10" s="12">
        <v>62377309</v>
      </c>
      <c r="K10" s="12">
        <v>60307309</v>
      </c>
      <c r="L10" s="12">
        <f t="shared" si="0"/>
        <v>63235336</v>
      </c>
      <c r="M10" s="12">
        <f t="shared" si="0"/>
        <v>61165336</v>
      </c>
      <c r="N10" s="10"/>
      <c r="O10" s="10"/>
      <c r="P10" s="10"/>
      <c r="Q10" s="10"/>
    </row>
    <row r="11" spans="1:17" ht="15">
      <c r="A11" s="13" t="s">
        <v>15</v>
      </c>
      <c r="B11" s="12"/>
      <c r="C11" s="12"/>
      <c r="D11" s="12"/>
      <c r="E11" s="12"/>
      <c r="F11" s="12"/>
      <c r="G11" s="12"/>
      <c r="H11" s="12"/>
      <c r="I11" s="12"/>
      <c r="J11" s="12">
        <v>12092146</v>
      </c>
      <c r="K11" s="12">
        <v>12092146</v>
      </c>
      <c r="L11" s="12">
        <f t="shared" si="0"/>
        <v>12092146</v>
      </c>
      <c r="M11" s="12">
        <f t="shared" si="0"/>
        <v>12092146</v>
      </c>
      <c r="N11" s="10"/>
      <c r="O11" s="10"/>
      <c r="P11" s="10"/>
      <c r="Q11" s="10"/>
    </row>
    <row r="12" spans="1:17" ht="15">
      <c r="A12" s="13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0"/>
        <v>0</v>
      </c>
      <c r="N12" s="10"/>
      <c r="O12" s="10"/>
      <c r="P12" s="10"/>
      <c r="Q12" s="10"/>
    </row>
    <row r="13" spans="1:17" ht="15">
      <c r="A13" s="14" t="s">
        <v>17</v>
      </c>
      <c r="B13" s="15">
        <f aca="true" t="shared" si="1" ref="B13:M13">SUM(B5:B12)</f>
        <v>25626159</v>
      </c>
      <c r="C13" s="15">
        <f t="shared" si="1"/>
        <v>25626159</v>
      </c>
      <c r="D13" s="15">
        <f t="shared" si="1"/>
        <v>31206968</v>
      </c>
      <c r="E13" s="15">
        <f t="shared" si="1"/>
        <v>31020664</v>
      </c>
      <c r="F13" s="15">
        <f t="shared" si="1"/>
        <v>311726423</v>
      </c>
      <c r="G13" s="15">
        <f t="shared" si="1"/>
        <v>311726423</v>
      </c>
      <c r="H13" s="15">
        <f t="shared" si="1"/>
        <v>195008409</v>
      </c>
      <c r="I13" s="15">
        <f t="shared" si="1"/>
        <v>192838008</v>
      </c>
      <c r="J13" s="15">
        <f t="shared" si="1"/>
        <v>1221921298</v>
      </c>
      <c r="K13" s="15">
        <f t="shared" si="1"/>
        <v>1106404579</v>
      </c>
      <c r="L13" s="16">
        <f t="shared" si="1"/>
        <v>1785489257</v>
      </c>
      <c r="M13" s="16">
        <f t="shared" si="1"/>
        <v>1667615833</v>
      </c>
      <c r="N13" s="10"/>
      <c r="O13" s="10"/>
      <c r="P13" s="10"/>
      <c r="Q13" s="10"/>
    </row>
    <row r="14" spans="1:17" ht="15">
      <c r="A14" s="14" t="s">
        <v>18</v>
      </c>
      <c r="B14" s="12"/>
      <c r="C14" s="12"/>
      <c r="D14" s="12"/>
      <c r="E14" s="12"/>
      <c r="F14" s="12"/>
      <c r="G14" s="12"/>
      <c r="H14" s="12"/>
      <c r="I14" s="12"/>
      <c r="J14" s="12">
        <v>547241291</v>
      </c>
      <c r="K14" s="12">
        <v>544389291</v>
      </c>
      <c r="L14" s="12">
        <v>36299723</v>
      </c>
      <c r="M14" s="12">
        <v>33447723</v>
      </c>
      <c r="N14" s="10"/>
      <c r="O14" s="10"/>
      <c r="P14" s="10"/>
      <c r="Q14" s="10"/>
    </row>
    <row r="15" spans="1:17" ht="15">
      <c r="A15" s="17" t="s">
        <v>19</v>
      </c>
      <c r="B15" s="18">
        <f>SUM(B13)</f>
        <v>25626159</v>
      </c>
      <c r="C15" s="18">
        <f>SUM(C13)</f>
        <v>25626159</v>
      </c>
      <c r="D15" s="18">
        <f>SUM(D13)</f>
        <v>31206968</v>
      </c>
      <c r="E15" s="18">
        <f>SUM(E13)</f>
        <v>31020664</v>
      </c>
      <c r="F15" s="18">
        <f aca="true" t="shared" si="2" ref="F15:K15">SUM(F13:F14)</f>
        <v>311726423</v>
      </c>
      <c r="G15" s="18">
        <f t="shared" si="2"/>
        <v>311726423</v>
      </c>
      <c r="H15" s="18">
        <f t="shared" si="2"/>
        <v>195008409</v>
      </c>
      <c r="I15" s="18">
        <f t="shared" si="2"/>
        <v>192838008</v>
      </c>
      <c r="J15" s="18">
        <f t="shared" si="2"/>
        <v>1769162589</v>
      </c>
      <c r="K15" s="18">
        <f t="shared" si="2"/>
        <v>1650793870</v>
      </c>
      <c r="L15" s="18">
        <f>SUM(L13,L14)</f>
        <v>1821788980</v>
      </c>
      <c r="M15" s="18">
        <f>SUM(M13,M14)</f>
        <v>1701063556</v>
      </c>
      <c r="N15" s="10"/>
      <c r="O15" s="10"/>
      <c r="P15" s="10"/>
      <c r="Q15" s="10"/>
    </row>
    <row r="16" spans="1:17" ht="15">
      <c r="A16" s="13" t="s">
        <v>20</v>
      </c>
      <c r="B16" s="12"/>
      <c r="C16" s="12"/>
      <c r="D16" s="12"/>
      <c r="E16" s="12"/>
      <c r="F16" s="12"/>
      <c r="G16" s="12"/>
      <c r="H16" s="12">
        <v>3404973</v>
      </c>
      <c r="I16" s="12">
        <v>3404973</v>
      </c>
      <c r="J16" s="12">
        <v>1118887378</v>
      </c>
      <c r="K16" s="12">
        <v>1118887378</v>
      </c>
      <c r="L16" s="12">
        <f>SUM(B16+D16+F16+H16+J16)</f>
        <v>1122292351</v>
      </c>
      <c r="M16" s="12">
        <f>SUM(C16+E16+G16+I16+K16)</f>
        <v>1122292351</v>
      </c>
      <c r="N16" s="10"/>
      <c r="O16" s="10"/>
      <c r="P16" s="10"/>
      <c r="Q16" s="10"/>
    </row>
    <row r="17" spans="1:17" ht="15">
      <c r="A17" s="13" t="s">
        <v>21</v>
      </c>
      <c r="B17" s="12"/>
      <c r="C17" s="12"/>
      <c r="D17" s="12"/>
      <c r="E17" s="12"/>
      <c r="F17" s="12"/>
      <c r="G17" s="12"/>
      <c r="H17" s="12"/>
      <c r="I17" s="12"/>
      <c r="J17" s="12">
        <v>2070000</v>
      </c>
      <c r="K17" s="12">
        <v>2070000</v>
      </c>
      <c r="L17" s="12">
        <f aca="true" t="shared" si="3" ref="L17:M22">SUM(B17+D17+F17+H17+J17)</f>
        <v>2070000</v>
      </c>
      <c r="M17" s="12">
        <f t="shared" si="3"/>
        <v>2070000</v>
      </c>
      <c r="N17" s="10"/>
      <c r="O17" s="10"/>
      <c r="P17" s="10"/>
      <c r="Q17" s="10"/>
    </row>
    <row r="18" spans="1:17" ht="15">
      <c r="A18" s="13" t="s">
        <v>22</v>
      </c>
      <c r="B18" s="12"/>
      <c r="C18" s="12"/>
      <c r="D18" s="12"/>
      <c r="E18" s="12"/>
      <c r="F18" s="12"/>
      <c r="G18" s="12"/>
      <c r="H18" s="12"/>
      <c r="I18" s="12"/>
      <c r="J18" s="12">
        <v>342806472</v>
      </c>
      <c r="K18" s="12">
        <v>424575032</v>
      </c>
      <c r="L18" s="12">
        <f t="shared" si="3"/>
        <v>342806472</v>
      </c>
      <c r="M18" s="12">
        <f t="shared" si="3"/>
        <v>424575032</v>
      </c>
      <c r="N18" s="10"/>
      <c r="O18" s="10"/>
      <c r="P18" s="10"/>
      <c r="Q18" s="10"/>
    </row>
    <row r="19" spans="1:17" ht="15">
      <c r="A19" s="13" t="s">
        <v>23</v>
      </c>
      <c r="B19" s="12">
        <v>2429057</v>
      </c>
      <c r="C19" s="12">
        <v>2065054</v>
      </c>
      <c r="D19" s="12">
        <v>2117211</v>
      </c>
      <c r="E19" s="12">
        <v>2080274</v>
      </c>
      <c r="F19" s="12">
        <v>18138406</v>
      </c>
      <c r="G19" s="12">
        <v>14708016</v>
      </c>
      <c r="H19" s="12">
        <v>12288000</v>
      </c>
      <c r="I19" s="12">
        <v>12033083</v>
      </c>
      <c r="J19" s="12">
        <v>102557955</v>
      </c>
      <c r="K19" s="12">
        <v>105517013</v>
      </c>
      <c r="L19" s="12">
        <f t="shared" si="3"/>
        <v>137530629</v>
      </c>
      <c r="M19" s="12">
        <f t="shared" si="3"/>
        <v>136403440</v>
      </c>
      <c r="N19" s="10"/>
      <c r="O19" s="10"/>
      <c r="P19" s="10"/>
      <c r="Q19" s="10"/>
    </row>
    <row r="20" spans="1:17" ht="15">
      <c r="A20" s="13" t="s">
        <v>24</v>
      </c>
      <c r="B20" s="12"/>
      <c r="C20" s="12"/>
      <c r="D20" s="12"/>
      <c r="E20" s="12"/>
      <c r="F20" s="12"/>
      <c r="G20" s="12"/>
      <c r="H20" s="12"/>
      <c r="I20" s="12"/>
      <c r="J20" s="12">
        <v>2748094</v>
      </c>
      <c r="K20" s="12">
        <v>2748094</v>
      </c>
      <c r="L20" s="12">
        <f t="shared" si="3"/>
        <v>2748094</v>
      </c>
      <c r="M20" s="12">
        <f t="shared" si="3"/>
        <v>2748094</v>
      </c>
      <c r="N20" s="19"/>
      <c r="O20" s="10"/>
      <c r="P20" s="10"/>
      <c r="Q20" s="10"/>
    </row>
    <row r="21" spans="1:17" ht="15">
      <c r="A21" s="13" t="s">
        <v>25</v>
      </c>
      <c r="B21" s="12"/>
      <c r="C21" s="12"/>
      <c r="D21" s="12"/>
      <c r="E21" s="12"/>
      <c r="F21" s="12">
        <v>49667</v>
      </c>
      <c r="G21" s="12">
        <v>49667</v>
      </c>
      <c r="H21" s="12"/>
      <c r="I21" s="12"/>
      <c r="J21" s="12"/>
      <c r="K21" s="12"/>
      <c r="L21" s="12">
        <f t="shared" si="3"/>
        <v>49667</v>
      </c>
      <c r="M21" s="12">
        <f t="shared" si="3"/>
        <v>49667</v>
      </c>
      <c r="N21" s="10"/>
      <c r="O21" s="10"/>
      <c r="P21" s="10"/>
      <c r="Q21" s="10"/>
    </row>
    <row r="22" spans="1:17" ht="15">
      <c r="A22" s="13" t="s">
        <v>26</v>
      </c>
      <c r="B22" s="12"/>
      <c r="C22" s="12"/>
      <c r="D22" s="12"/>
      <c r="E22" s="12"/>
      <c r="F22" s="12"/>
      <c r="G22" s="12"/>
      <c r="H22" s="12"/>
      <c r="I22" s="12"/>
      <c r="J22" s="12">
        <v>46630</v>
      </c>
      <c r="K22" s="12">
        <v>46630</v>
      </c>
      <c r="L22" s="12">
        <f t="shared" si="3"/>
        <v>46630</v>
      </c>
      <c r="M22" s="12">
        <f t="shared" si="3"/>
        <v>46630</v>
      </c>
      <c r="N22" s="10"/>
      <c r="O22" s="10"/>
      <c r="P22" s="10"/>
      <c r="Q22" s="10"/>
    </row>
    <row r="23" spans="1:17" ht="15">
      <c r="A23" s="14" t="s">
        <v>27</v>
      </c>
      <c r="B23" s="15">
        <f aca="true" t="shared" si="4" ref="B23:M23">SUM(B16:B22)</f>
        <v>2429057</v>
      </c>
      <c r="C23" s="15">
        <f t="shared" si="4"/>
        <v>2065054</v>
      </c>
      <c r="D23" s="15">
        <f t="shared" si="4"/>
        <v>2117211</v>
      </c>
      <c r="E23" s="15">
        <f t="shared" si="4"/>
        <v>2080274</v>
      </c>
      <c r="F23" s="15">
        <f t="shared" si="4"/>
        <v>18188073</v>
      </c>
      <c r="G23" s="15">
        <f t="shared" si="4"/>
        <v>14757683</v>
      </c>
      <c r="H23" s="15">
        <f t="shared" si="4"/>
        <v>15692973</v>
      </c>
      <c r="I23" s="15">
        <f t="shared" si="4"/>
        <v>15438056</v>
      </c>
      <c r="J23" s="15">
        <f>SUM(J16:J22)</f>
        <v>1569116529</v>
      </c>
      <c r="K23" s="15">
        <f>SUM(K16:K22)</f>
        <v>1653844147</v>
      </c>
      <c r="L23" s="15">
        <f t="shared" si="4"/>
        <v>1607543843</v>
      </c>
      <c r="M23" s="15">
        <f t="shared" si="4"/>
        <v>1688185214</v>
      </c>
      <c r="N23" s="10"/>
      <c r="O23" s="10"/>
      <c r="P23" s="10"/>
      <c r="Q23" s="10"/>
    </row>
    <row r="24" spans="1:17" ht="15">
      <c r="A24" s="14" t="s">
        <v>28</v>
      </c>
      <c r="B24" s="12">
        <f aca="true" t="shared" si="5" ref="B24:J24">SUM(B25:B27)</f>
        <v>23197102</v>
      </c>
      <c r="C24" s="12">
        <f t="shared" si="5"/>
        <v>23197102</v>
      </c>
      <c r="D24" s="12">
        <f t="shared" si="5"/>
        <v>29089757</v>
      </c>
      <c r="E24" s="12">
        <f t="shared" si="5"/>
        <v>29089757</v>
      </c>
      <c r="F24" s="12">
        <f t="shared" si="5"/>
        <v>293538350</v>
      </c>
      <c r="G24" s="12">
        <f t="shared" si="5"/>
        <v>293538350</v>
      </c>
      <c r="H24" s="12">
        <f t="shared" si="5"/>
        <v>179315436</v>
      </c>
      <c r="I24" s="12">
        <f t="shared" si="5"/>
        <v>179315436</v>
      </c>
      <c r="J24" s="12">
        <f t="shared" si="5"/>
        <v>200046060</v>
      </c>
      <c r="K24" s="12">
        <f>SUM(K25:K28)</f>
        <v>229233547</v>
      </c>
      <c r="L24" s="16">
        <f>SUM(J24+B25+D25+F25+H25)</f>
        <v>214245137</v>
      </c>
      <c r="M24" s="16">
        <f>SUM(K24+C25+E25+G25+I25)</f>
        <v>243432624</v>
      </c>
      <c r="N24" s="10"/>
      <c r="O24" s="10"/>
      <c r="P24" s="10"/>
      <c r="Q24" s="10"/>
    </row>
    <row r="25" spans="1:17" ht="15">
      <c r="A25" s="20" t="s">
        <v>29</v>
      </c>
      <c r="B25" s="12">
        <v>430469</v>
      </c>
      <c r="C25" s="12">
        <v>430469</v>
      </c>
      <c r="D25" s="12">
        <v>847337</v>
      </c>
      <c r="E25" s="12">
        <v>847337</v>
      </c>
      <c r="F25" s="12">
        <v>6537624</v>
      </c>
      <c r="G25" s="12">
        <v>6537624</v>
      </c>
      <c r="H25" s="12">
        <v>6383647</v>
      </c>
      <c r="I25" s="12">
        <v>6383647</v>
      </c>
      <c r="J25" s="12">
        <v>150046060</v>
      </c>
      <c r="K25" s="12">
        <v>150046060</v>
      </c>
      <c r="L25" s="12">
        <f>SUM(B25+D25+F25+H25+J25)</f>
        <v>164245137</v>
      </c>
      <c r="M25" s="12">
        <f>SUM(C25+E25+G25+I25+K25)</f>
        <v>164245137</v>
      </c>
      <c r="N25" s="10"/>
      <c r="O25" s="10"/>
      <c r="P25" s="19"/>
      <c r="Q25" s="10"/>
    </row>
    <row r="26" spans="1:17" ht="15">
      <c r="A26" s="20" t="s">
        <v>30</v>
      </c>
      <c r="B26" s="12">
        <v>22766633</v>
      </c>
      <c r="C26" s="12">
        <v>22766633</v>
      </c>
      <c r="D26" s="12">
        <v>28242420</v>
      </c>
      <c r="E26" s="12">
        <v>28242420</v>
      </c>
      <c r="F26" s="12">
        <v>287000726</v>
      </c>
      <c r="G26" s="12">
        <v>287000726</v>
      </c>
      <c r="H26" s="12">
        <v>172931789</v>
      </c>
      <c r="I26" s="12">
        <v>172931789</v>
      </c>
      <c r="J26" s="12"/>
      <c r="K26" s="12"/>
      <c r="L26" s="16"/>
      <c r="M26" s="16"/>
      <c r="N26" s="10"/>
      <c r="O26" s="10"/>
      <c r="P26" s="10"/>
      <c r="Q26" s="10"/>
    </row>
    <row r="27" spans="1:17" ht="15">
      <c r="A27" s="20" t="s">
        <v>31</v>
      </c>
      <c r="B27" s="12"/>
      <c r="C27" s="12"/>
      <c r="D27" s="12"/>
      <c r="E27" s="12"/>
      <c r="F27" s="12"/>
      <c r="G27" s="12"/>
      <c r="H27" s="12"/>
      <c r="I27" s="12"/>
      <c r="J27" s="12">
        <v>50000000</v>
      </c>
      <c r="K27" s="12">
        <v>50000000</v>
      </c>
      <c r="L27" s="12">
        <f>SUM(J27)</f>
        <v>50000000</v>
      </c>
      <c r="M27" s="12">
        <f>SUM(K27)</f>
        <v>50000000</v>
      </c>
      <c r="N27" s="10"/>
      <c r="O27" s="10"/>
      <c r="P27" s="10"/>
      <c r="Q27" s="10"/>
    </row>
    <row r="28" spans="1:17" ht="15">
      <c r="A28" s="21" t="s">
        <v>32</v>
      </c>
      <c r="B28" s="12"/>
      <c r="C28" s="12"/>
      <c r="D28" s="12"/>
      <c r="E28" s="12"/>
      <c r="F28" s="12"/>
      <c r="G28" s="12"/>
      <c r="H28" s="12"/>
      <c r="I28" s="12"/>
      <c r="J28" s="12"/>
      <c r="K28" s="12">
        <v>29187487</v>
      </c>
      <c r="L28" s="16"/>
      <c r="M28" s="12">
        <f>SUM(K28)</f>
        <v>29187487</v>
      </c>
      <c r="N28" s="10"/>
      <c r="O28" s="10"/>
      <c r="P28" s="10"/>
      <c r="Q28" s="10"/>
    </row>
    <row r="29" spans="1:17" ht="15">
      <c r="A29" s="17" t="s">
        <v>33</v>
      </c>
      <c r="B29" s="18">
        <f aca="true" t="shared" si="6" ref="B29:K29">SUM(B23:B24)</f>
        <v>25626159</v>
      </c>
      <c r="C29" s="18">
        <f t="shared" si="6"/>
        <v>25262156</v>
      </c>
      <c r="D29" s="18">
        <f t="shared" si="6"/>
        <v>31206968</v>
      </c>
      <c r="E29" s="18">
        <f t="shared" si="6"/>
        <v>31170031</v>
      </c>
      <c r="F29" s="18">
        <f t="shared" si="6"/>
        <v>311726423</v>
      </c>
      <c r="G29" s="18">
        <f t="shared" si="6"/>
        <v>308296033</v>
      </c>
      <c r="H29" s="18">
        <f t="shared" si="6"/>
        <v>195008409</v>
      </c>
      <c r="I29" s="18">
        <f t="shared" si="6"/>
        <v>194753492</v>
      </c>
      <c r="J29" s="18">
        <f t="shared" si="6"/>
        <v>1769162589</v>
      </c>
      <c r="K29" s="18">
        <f t="shared" si="6"/>
        <v>1883077694</v>
      </c>
      <c r="L29" s="18">
        <f>SUM(L23,L24)</f>
        <v>1821788980</v>
      </c>
      <c r="M29" s="18">
        <f>SUM(M23,M24)</f>
        <v>1931617838</v>
      </c>
      <c r="N29" s="10"/>
      <c r="O29" s="10"/>
      <c r="P29" s="10"/>
      <c r="Q29" s="10"/>
    </row>
    <row r="30" spans="1:17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9"/>
      <c r="N33" s="10"/>
      <c r="O33" s="10"/>
      <c r="P33" s="10"/>
      <c r="Q33" s="10"/>
    </row>
    <row r="34" spans="1:17" ht="15">
      <c r="A34" s="10"/>
      <c r="B34" s="10"/>
      <c r="C34" s="10"/>
      <c r="D34" s="19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7" ht="15">
      <c r="D37" s="10"/>
      <c r="E37" s="10"/>
      <c r="F37" s="10"/>
      <c r="G37" s="10"/>
    </row>
    <row r="38" spans="4:7" ht="15">
      <c r="D38" s="10"/>
      <c r="E38" s="10"/>
      <c r="F38" s="10"/>
      <c r="G38" s="10"/>
    </row>
    <row r="39" spans="4:7" ht="15">
      <c r="D39" s="10"/>
      <c r="E39" s="10"/>
      <c r="F39" s="10"/>
      <c r="G39" s="10"/>
    </row>
    <row r="40" spans="6:7" ht="15">
      <c r="F40" s="10"/>
      <c r="G40" s="10"/>
    </row>
    <row r="41" spans="6:7" ht="15">
      <c r="F41" s="10"/>
      <c r="G41" s="10"/>
    </row>
    <row r="42" spans="6:7" ht="15">
      <c r="F42" s="10"/>
      <c r="G42" s="10"/>
    </row>
  </sheetData>
  <sheetProtection/>
  <mergeCells count="8">
    <mergeCell ref="B4:C4"/>
    <mergeCell ref="A1:M1"/>
    <mergeCell ref="A2:M2"/>
    <mergeCell ref="L4:M4"/>
    <mergeCell ref="J4:K4"/>
    <mergeCell ref="H4:I4"/>
    <mergeCell ref="F4:G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  <headerFooter alignWithMargins="0">
    <oddHeader>&amp;R1.melléklet 14/2017.(VI.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2017-06-07T11:58:37Z</dcterms:created>
  <dcterms:modified xsi:type="dcterms:W3CDTF">2017-06-07T11:58:58Z</dcterms:modified>
  <cp:category/>
  <cp:version/>
  <cp:contentType/>
  <cp:contentStatus/>
</cp:coreProperties>
</file>