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95" windowWidth="17400" windowHeight="11250" activeTab="4"/>
  </bookViews>
  <sheets>
    <sheet name="Bevétel-kiadás" sheetId="12" r:id="rId1"/>
    <sheet name="központi támog" sheetId="15" r:id="rId2"/>
    <sheet name="felújítás" sheetId="5" r:id="rId3"/>
    <sheet name="Beruházás" sheetId="13" r:id="rId4"/>
    <sheet name="mérleg közgad tagolasban" sheetId="10" r:id="rId5"/>
  </sheets>
  <definedNames>
    <definedName name="_xlnm.Print_Area" localSheetId="0">'Bevétel-kiadás'!$A$3:$D$148</definedName>
  </definedNames>
  <calcPr calcId="145621"/>
</workbook>
</file>

<file path=xl/calcChain.xml><?xml version="1.0" encoding="utf-8"?>
<calcChain xmlns="http://schemas.openxmlformats.org/spreadsheetml/2006/main">
  <c r="C22" i="15" l="1"/>
  <c r="B22" i="15"/>
  <c r="D137" i="12" l="1"/>
  <c r="E15" i="13" l="1"/>
  <c r="D15" i="13"/>
  <c r="F22" i="10"/>
  <c r="F14" i="10"/>
  <c r="C22" i="10"/>
  <c r="C14" i="10"/>
  <c r="C8" i="12"/>
  <c r="D8" i="12"/>
  <c r="C15" i="12"/>
  <c r="D15" i="12"/>
  <c r="C22" i="12"/>
  <c r="D22" i="12"/>
  <c r="C30" i="12"/>
  <c r="C29" i="12" s="1"/>
  <c r="D30" i="12"/>
  <c r="D29" i="12" s="1"/>
  <c r="C36" i="12"/>
  <c r="C73" i="12"/>
  <c r="D73" i="12"/>
  <c r="C76" i="12"/>
  <c r="E76" i="12"/>
  <c r="C94" i="12"/>
  <c r="D94" i="12"/>
  <c r="C110" i="12"/>
  <c r="D110" i="12"/>
  <c r="C124" i="12"/>
  <c r="D124" i="12"/>
  <c r="C86" i="12" l="1"/>
  <c r="C127" i="12"/>
  <c r="C148" i="12" s="1"/>
  <c r="C63" i="12"/>
  <c r="C87" i="12" s="1"/>
  <c r="C23" i="10"/>
  <c r="F23" i="10"/>
  <c r="D127" i="12"/>
  <c r="D148" i="12" s="1"/>
  <c r="D86" i="12"/>
  <c r="D63" i="12"/>
  <c r="C91" i="12"/>
  <c r="E22" i="10"/>
  <c r="B22" i="10"/>
  <c r="E14" i="10"/>
  <c r="E23" i="10" s="1"/>
  <c r="B14" i="10"/>
  <c r="D87" i="12" l="1"/>
  <c r="B23" i="10"/>
  <c r="E15" i="5"/>
  <c r="D15" i="5"/>
</calcChain>
</file>

<file path=xl/sharedStrings.xml><?xml version="1.0" encoding="utf-8"?>
<sst xmlns="http://schemas.openxmlformats.org/spreadsheetml/2006/main" count="529" uniqueCount="397">
  <si>
    <t>A</t>
  </si>
  <si>
    <t>B</t>
  </si>
  <si>
    <t>C</t>
  </si>
  <si>
    <t>D</t>
  </si>
  <si>
    <t>E</t>
  </si>
  <si>
    <t>F</t>
  </si>
  <si>
    <t>Jogcím</t>
  </si>
  <si>
    <t xml:space="preserve">1. Helyi Önkormányzatok működésének általános támogatása </t>
  </si>
  <si>
    <t>I. ba) zöldterület-gazdálkodással 
kapcsolatos feladatok ellátásának támogatása</t>
  </si>
  <si>
    <t>I. 1.bb) Közvilágítás fenntartásának
támogatása</t>
  </si>
  <si>
    <t>I.1.bc) köztemető fenntartásával
kapcsolatos feladatok támogatása</t>
  </si>
  <si>
    <t>I.1. bd) Közutak fenntartásának 
támogatása</t>
  </si>
  <si>
    <t>I.1. c) Egyéb önkormányzati feladatok
támogatása</t>
  </si>
  <si>
    <t>III. A települési Önkormányzatok szociális és gyermekjóléti feladatainak támogatása</t>
  </si>
  <si>
    <t>III. 2. Hozzájárulás a pénzbeli szocális
ellátásokhoz</t>
  </si>
  <si>
    <t>IV. A települési Önkormányzatok kulturális feladatainak támogatása</t>
  </si>
  <si>
    <t>IV. Települési önkormányzatok támogatása
a nyilvános könyvtári és közművelődési
feladatokhoz</t>
  </si>
  <si>
    <t>III.3.e. Falugondnoki szolgáltatás</t>
  </si>
  <si>
    <t>III.3.m Kistelepülések szociális
feladatainak támogatása</t>
  </si>
  <si>
    <t>Mindösszesen</t>
  </si>
  <si>
    <t>szám</t>
  </si>
  <si>
    <t>Megnevezés</t>
  </si>
  <si>
    <t>1.</t>
  </si>
  <si>
    <t>2.</t>
  </si>
  <si>
    <t>3.</t>
  </si>
  <si>
    <t>4.</t>
  </si>
  <si>
    <t>önkormányzati rendelethez</t>
  </si>
  <si>
    <t>Felhalmozási kiadások</t>
  </si>
  <si>
    <t>ezer Ft</t>
  </si>
  <si>
    <t>Felújítási feladatok célonként</t>
  </si>
  <si>
    <t>Sor-
szám</t>
  </si>
  <si>
    <t>Helyi önkormányzatok működésének általános támogatása</t>
  </si>
  <si>
    <t>Működési célú központosított előirányzatok</t>
  </si>
  <si>
    <t>Helyi önkormányzatok kiegészítő támogatásai</t>
  </si>
  <si>
    <t>Elvonások és befizetések bevételei</t>
  </si>
  <si>
    <t>Felhalmozási célú önkormányzati támogatások</t>
  </si>
  <si>
    <t>Készletértékesítés ellenértéke</t>
  </si>
  <si>
    <t>Szolgáltatások ellenértéke</t>
  </si>
  <si>
    <t>Tulajdonosi bevételek</t>
  </si>
  <si>
    <t>Ellátási díjak</t>
  </si>
  <si>
    <t>Általános forgalmi adó visszatérítése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</si>
  <si>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</si>
  <si>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</si>
  <si>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</si>
  <si>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</si>
  <si>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</si>
  <si>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</si>
  <si>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</si>
  <si>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</si>
  <si>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</si>
  <si>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</si>
  <si>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</si>
  <si>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>Előző év költségvetési maradványának igénybevétele</t>
  </si>
  <si>
    <t>Előző év vállalkozási maradványának igénybevétele</t>
  </si>
  <si>
    <t>Államháztartáson belüli megelőlegezések</t>
  </si>
  <si>
    <t>Államháztartáson belüli megelőlegezések törlesztése</t>
  </si>
  <si>
    <t>Betétek megszüntetése</t>
  </si>
  <si>
    <t>Forgatási célú külföldi értékpapírok beváltása,  értékesítése</t>
  </si>
  <si>
    <t>Külföldi értékpapírok kibocsátása</t>
  </si>
  <si>
    <t>Adóssághoz nem kapcsolódó származékos ügyletek bevételei</t>
  </si>
  <si>
    <t>Államháztartáson belüli megelőlegezések folyósítása</t>
  </si>
  <si>
    <t>Államháztartáson belüli megelőlegezések visszafizetése</t>
  </si>
  <si>
    <t>Beszámítás</t>
  </si>
  <si>
    <t xml:space="preserve">III.1. Egyes jövedelempótló támogatások kiegészítése </t>
  </si>
  <si>
    <t>5.</t>
  </si>
  <si>
    <t>6.</t>
  </si>
  <si>
    <t>Működési kiadások</t>
  </si>
  <si>
    <t>Helyi önkormányzat mérlege közgazdasági tagolásban</t>
  </si>
  <si>
    <t>Működési bevételek</t>
  </si>
  <si>
    <t>Felhalmozási bevételek</t>
  </si>
  <si>
    <t>Közhatalmi bevételek</t>
  </si>
  <si>
    <t>Felhalmozási célú támogatások áht. Belülről</t>
  </si>
  <si>
    <t>Működési célú támogatások áht. Belülről</t>
  </si>
  <si>
    <t>Felhalmozási célú pénzeszköz átvétel</t>
  </si>
  <si>
    <t>Működési célú pénzeszköz átvétel</t>
  </si>
  <si>
    <t>Felhalmozási célú maradvány</t>
  </si>
  <si>
    <t>Működési célú maradvány</t>
  </si>
  <si>
    <t>Felhalmozási célú finanszírozási bevételek</t>
  </si>
  <si>
    <t>Működési célú finanszírozási bevételek</t>
  </si>
  <si>
    <t>Működési célú bevételek összesen</t>
  </si>
  <si>
    <t>Felhalmozási célú bevételek összesen</t>
  </si>
  <si>
    <t>Személyi juttatás</t>
  </si>
  <si>
    <t>Beruházási feladatok</t>
  </si>
  <si>
    <t>Munkaadót terhelő járulékoko és szoc. Hozzájárulási adó</t>
  </si>
  <si>
    <t>Felújítási feladatok</t>
  </si>
  <si>
    <t>Dologi kiadások</t>
  </si>
  <si>
    <t>Egyéb felhalmozási célú kiadások</t>
  </si>
  <si>
    <t>Egyéb működési kiadások</t>
  </si>
  <si>
    <t>Felhalmozási célú finanszírozási kiadások</t>
  </si>
  <si>
    <t>Ellátottak pénzbeli juttatásai</t>
  </si>
  <si>
    <t>Működési célú finanszírozási kiadások</t>
  </si>
  <si>
    <t>Működési célú kiadások összesen</t>
  </si>
  <si>
    <t>Felhalmozási kiadások összesen</t>
  </si>
  <si>
    <t>Működési hiány/többlet</t>
  </si>
  <si>
    <t>Felhalmozási hiány/többlet</t>
  </si>
  <si>
    <t>Eredeti</t>
  </si>
  <si>
    <t>Módosított</t>
  </si>
  <si>
    <t>055</t>
  </si>
  <si>
    <t>KIADÁSOK ÖSSZESEN: (4+9)</t>
  </si>
  <si>
    <t>10.</t>
  </si>
  <si>
    <t>054</t>
  </si>
  <si>
    <t>FINANSZÍROZÁSI KIADÁSOK ÖSSZESEN: (5.+…+8.)</t>
  </si>
  <si>
    <t>9.</t>
  </si>
  <si>
    <t>053</t>
  </si>
  <si>
    <t xml:space="preserve"> Külföldi hitelek, kölcsönök törlesztése</t>
  </si>
  <si>
    <t>8.4.</t>
  </si>
  <si>
    <t>052</t>
  </si>
  <si>
    <t xml:space="preserve"> Külföldi értékpapírok beváltása</t>
  </si>
  <si>
    <t>8.3.</t>
  </si>
  <si>
    <t>051</t>
  </si>
  <si>
    <t xml:space="preserve"> Befektetési célú külföldi értékpapírok beváltása</t>
  </si>
  <si>
    <t>8.2.</t>
  </si>
  <si>
    <t>050</t>
  </si>
  <si>
    <t xml:space="preserve"> Forgatási célú külföldi értékpapírok vásárlása</t>
  </si>
  <si>
    <t>8.1.</t>
  </si>
  <si>
    <t>049</t>
  </si>
  <si>
    <t>Külföldi finanszírozás kiadásai (6.1. + … + 6.4.)</t>
  </si>
  <si>
    <t>8.</t>
  </si>
  <si>
    <t>048</t>
  </si>
  <si>
    <t xml:space="preserve"> Pénzügyi lízing kiadásai</t>
  </si>
  <si>
    <t>7.4.</t>
  </si>
  <si>
    <t>047</t>
  </si>
  <si>
    <t xml:space="preserve"> Pénzeszközök betétként elhelyezése </t>
  </si>
  <si>
    <t>7.3.</t>
  </si>
  <si>
    <t>046</t>
  </si>
  <si>
    <t>7.2.</t>
  </si>
  <si>
    <t>045</t>
  </si>
  <si>
    <t>7.1.</t>
  </si>
  <si>
    <t>044</t>
  </si>
  <si>
    <t>Belföldi finanszírozás kiadásai (7.1. + … + 7.4.)</t>
  </si>
  <si>
    <t>7.</t>
  </si>
  <si>
    <t>043</t>
  </si>
  <si>
    <t xml:space="preserve">   Befektetési célú belföldi értékpapírok beváltása</t>
  </si>
  <si>
    <t>6.4.</t>
  </si>
  <si>
    <t>042</t>
  </si>
  <si>
    <t xml:space="preserve">   Befektetési célú belföldi értékpapírok vásárlása</t>
  </si>
  <si>
    <t>6.3.</t>
  </si>
  <si>
    <t>041</t>
  </si>
  <si>
    <t xml:space="preserve">   Forgatási célú belföldi értékpapírok beváltása</t>
  </si>
  <si>
    <t>6.2.</t>
  </si>
  <si>
    <t>040</t>
  </si>
  <si>
    <t xml:space="preserve">   Forgatási célú belföldi értékpapírok vásárlása</t>
  </si>
  <si>
    <t>6.1.</t>
  </si>
  <si>
    <t>039</t>
  </si>
  <si>
    <t>Belföldi értékpapírok kiadásai (6.1. + … + 6.4.)</t>
  </si>
  <si>
    <t>038</t>
  </si>
  <si>
    <t xml:space="preserve">   Rövid lejáratú hitelek, kölcsönök törlesztése</t>
  </si>
  <si>
    <t>5.3.</t>
  </si>
  <si>
    <t>037</t>
  </si>
  <si>
    <t xml:space="preserve">   Likviditási célú hitelek, kölcsönök törlesztése pénzügyi vállalkozásnak</t>
  </si>
  <si>
    <t>5.2.</t>
  </si>
  <si>
    <t>036</t>
  </si>
  <si>
    <t xml:space="preserve">   Hosszú lejáratú hitelek, kölcsönök törlesztése</t>
  </si>
  <si>
    <t>5.1.</t>
  </si>
  <si>
    <t>035</t>
  </si>
  <si>
    <t>Hitel-, kölcsöntörlesztés államháztartáson kívülre (5.1. + … + 5.3.)</t>
  </si>
  <si>
    <t>034</t>
  </si>
  <si>
    <t>KÖLTSÉGVETÉSI KIADÁSOK ÖSSZESEN (1+2+3)</t>
  </si>
  <si>
    <t>033</t>
  </si>
  <si>
    <t>Céltartalék</t>
  </si>
  <si>
    <t>3.2.</t>
  </si>
  <si>
    <t>032</t>
  </si>
  <si>
    <t>Általános tartalék</t>
  </si>
  <si>
    <t>3.1.</t>
  </si>
  <si>
    <t>031</t>
  </si>
  <si>
    <t>Tartalékok (3.1.+3.2.)</t>
  </si>
  <si>
    <t>030</t>
  </si>
  <si>
    <t xml:space="preserve">   - Egyéb felhalmozási célú támogatások államháztartáson kívülre</t>
  </si>
  <si>
    <t>2.13.</t>
  </si>
  <si>
    <t>029</t>
  </si>
  <si>
    <t xml:space="preserve">   - Lakástámogatás</t>
  </si>
  <si>
    <t>2.12.</t>
  </si>
  <si>
    <t>028</t>
  </si>
  <si>
    <t xml:space="preserve">   - Visszatérítendő támogatások, kölcsönök nyújtása ÁH-n kívülre</t>
  </si>
  <si>
    <t>2.11.</t>
  </si>
  <si>
    <t>027</t>
  </si>
  <si>
    <t xml:space="preserve">   - Garancia- és kezességvállalásból kifizetés ÁH-n kívülre</t>
  </si>
  <si>
    <t>2.10.</t>
  </si>
  <si>
    <t>026</t>
  </si>
  <si>
    <t xml:space="preserve">   - Egyéb felhalmozási célú támogatások ÁH-n belülre</t>
  </si>
  <si>
    <t>2.9.</t>
  </si>
  <si>
    <t>025</t>
  </si>
  <si>
    <t xml:space="preserve">   - Visszatérítendő támogatások, kölcsönök törlesztése ÁH-n belülre</t>
  </si>
  <si>
    <t>2.8.</t>
  </si>
  <si>
    <t>024</t>
  </si>
  <si>
    <t xml:space="preserve">   - Visszatérítendő támogatások, kölcsönök nyújtása ÁH-n belülre</t>
  </si>
  <si>
    <t>2.7.</t>
  </si>
  <si>
    <t>023</t>
  </si>
  <si>
    <t>2.5.-ből        - Garancia- és kezességvállalásból kifizetés ÁH-n belülre</t>
  </si>
  <si>
    <t>2.6.</t>
  </si>
  <si>
    <t>022</t>
  </si>
  <si>
    <t>Egyéb felhalmozási kiadások</t>
  </si>
  <si>
    <t>2.5.</t>
  </si>
  <si>
    <t>021</t>
  </si>
  <si>
    <t>2.3.-ból EU-s forrásból megvalósuló felújítás</t>
  </si>
  <si>
    <t>2.4.</t>
  </si>
  <si>
    <t>020</t>
  </si>
  <si>
    <t>Felújítások</t>
  </si>
  <si>
    <t>2.3.</t>
  </si>
  <si>
    <t>019</t>
  </si>
  <si>
    <t>2.1.-ből EU-s forrásból megvalósuló beruházás</t>
  </si>
  <si>
    <t>2.2.</t>
  </si>
  <si>
    <t>018</t>
  </si>
  <si>
    <t>Beruházások</t>
  </si>
  <si>
    <t>2.1.</t>
  </si>
  <si>
    <t>017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</si>
  <si>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</si>
  <si>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016</t>
  </si>
  <si>
    <t xml:space="preserve">   - Egyéb működési célú támogatások államháztartáson kívülre</t>
  </si>
  <si>
    <t>1.15.</t>
  </si>
  <si>
    <t>015</t>
  </si>
  <si>
    <t xml:space="preserve">   - Kamattámogatások</t>
  </si>
  <si>
    <t>1.14.</t>
  </si>
  <si>
    <t>014</t>
  </si>
  <si>
    <t xml:space="preserve">   - Árkiegészítések, ártámogatások</t>
  </si>
  <si>
    <t>1.13.</t>
  </si>
  <si>
    <t>013</t>
  </si>
  <si>
    <t>1.12.</t>
  </si>
  <si>
    <t>012</t>
  </si>
  <si>
    <t xml:space="preserve">   - Garancia és kezességvállalásból kifizetés ÁH-n kívülre</t>
  </si>
  <si>
    <t>1.11.</t>
  </si>
  <si>
    <t>011</t>
  </si>
  <si>
    <t xml:space="preserve">   - Egyéb működési célú támogatások ÁH-n belülre</t>
  </si>
  <si>
    <t>1.10.</t>
  </si>
  <si>
    <t>010</t>
  </si>
  <si>
    <t>1.9.</t>
  </si>
  <si>
    <t>009</t>
  </si>
  <si>
    <t xml:space="preserve">   -Visszatérítendő támogatások, kölcsönök nyújtása ÁH-n belülre</t>
  </si>
  <si>
    <t>1.8.</t>
  </si>
  <si>
    <t>008</t>
  </si>
  <si>
    <t xml:space="preserve">   - Garancia- és kezességvállalásból kifizetés ÁH-n belülre</t>
  </si>
  <si>
    <t>1.7.</t>
  </si>
  <si>
    <t>007</t>
  </si>
  <si>
    <t xml:space="preserve"> - az 1.5-ből: - Elvonások és befizetések</t>
  </si>
  <si>
    <t>1.6.</t>
  </si>
  <si>
    <t>006</t>
  </si>
  <si>
    <t>Egyéb működési célú kiadások</t>
  </si>
  <si>
    <t>1.5</t>
  </si>
  <si>
    <t>005</t>
  </si>
  <si>
    <t>1.4.</t>
  </si>
  <si>
    <t>004</t>
  </si>
  <si>
    <t>Dologi  kiadások</t>
  </si>
  <si>
    <t>1.3.</t>
  </si>
  <si>
    <t>003</t>
  </si>
  <si>
    <t>Munkaadókat terhelő járulékok és szociális hozzájárulási adó</t>
  </si>
  <si>
    <t>1.2.</t>
  </si>
  <si>
    <t>002</t>
  </si>
  <si>
    <t>Személyi  juttatások</t>
  </si>
  <si>
    <t>1.1.</t>
  </si>
  <si>
    <t>001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</si>
  <si>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</si>
  <si>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Módosított előirányzat</t>
  </si>
  <si>
    <t>Eredeti előirányzat</t>
  </si>
  <si>
    <t>Kiadási jogcím</t>
  </si>
  <si>
    <t>2. sz. táblázat</t>
  </si>
  <si>
    <t>K I A D Á S O K</t>
  </si>
  <si>
    <t>080</t>
  </si>
  <si>
    <t>KÖLTSÉGVETÉSI ÉS FINANSZÍROZÁSI BEVÉTELEK ÖSSZESEN: (9+16)</t>
  </si>
  <si>
    <t xml:space="preserve">    17.</t>
  </si>
  <si>
    <t>079</t>
  </si>
  <si>
    <t>FINANSZÍROZÁSI BEVÉTELEK ÖSSZESEN: (10. + … +15.)</t>
  </si>
  <si>
    <t xml:space="preserve">    16.</t>
  </si>
  <si>
    <t>078</t>
  </si>
  <si>
    <t xml:space="preserve">    15.</t>
  </si>
  <si>
    <t>077</t>
  </si>
  <si>
    <t>Külföldi hitelek, kölcsönök felvétele</t>
  </si>
  <si>
    <t xml:space="preserve">    14.4.</t>
  </si>
  <si>
    <t>076</t>
  </si>
  <si>
    <t xml:space="preserve">    14.3.</t>
  </si>
  <si>
    <t>075</t>
  </si>
  <si>
    <t>Befektetési célú külföldi értékpapírok beváltása,  értékesítése</t>
  </si>
  <si>
    <t xml:space="preserve">    14.2.</t>
  </si>
  <si>
    <t>074</t>
  </si>
  <si>
    <t xml:space="preserve">    14.1.</t>
  </si>
  <si>
    <t>073</t>
  </si>
  <si>
    <t>Külföldi finanszírozás bevételei (14.1.+…14.4.)</t>
  </si>
  <si>
    <t xml:space="preserve">    14.</t>
  </si>
  <si>
    <t>072</t>
  </si>
  <si>
    <t>13.3.</t>
  </si>
  <si>
    <t>071</t>
  </si>
  <si>
    <t>13.2.</t>
  </si>
  <si>
    <t>070</t>
  </si>
  <si>
    <t>13.1.</t>
  </si>
  <si>
    <t>Belföldi finanszírozás bevételei (13.1. + … + 13.3.)</t>
  </si>
  <si>
    <t xml:space="preserve">    13.</t>
  </si>
  <si>
    <t>068</t>
  </si>
  <si>
    <t>12.2.</t>
  </si>
  <si>
    <t>067</t>
  </si>
  <si>
    <t>12.1.</t>
  </si>
  <si>
    <t>066</t>
  </si>
  <si>
    <t>Maradvány igénybevétele (12.1. + 12.2.)</t>
  </si>
  <si>
    <t xml:space="preserve">    12.</t>
  </si>
  <si>
    <t>065</t>
  </si>
  <si>
    <t>11.4.</t>
  </si>
  <si>
    <t>064</t>
  </si>
  <si>
    <t>11.3.</t>
  </si>
  <si>
    <t>063</t>
  </si>
  <si>
    <t>11.2.</t>
  </si>
  <si>
    <t>062</t>
  </si>
  <si>
    <t>Forgatási célú belföldi értékpapírok beváltása,  értékesítése</t>
  </si>
  <si>
    <t>11.1.</t>
  </si>
  <si>
    <t>061</t>
  </si>
  <si>
    <t>Belföldi értékpapírok bevételei (11.1. +…+ 11.4.)</t>
  </si>
  <si>
    <t xml:space="preserve">   11.</t>
  </si>
  <si>
    <t>060</t>
  </si>
  <si>
    <t xml:space="preserve">   Rövid lejáratú  hitelek, kölcsönök felvétele</t>
  </si>
  <si>
    <t>10.3.</t>
  </si>
  <si>
    <t>059</t>
  </si>
  <si>
    <t>Likviditási célú  hitelek, kölcsönök felvétele pénzügyi vállalkozástól</t>
  </si>
  <si>
    <t>10.2.</t>
  </si>
  <si>
    <t>058</t>
  </si>
  <si>
    <t>Hosszú lejáratú  hitelek, kölcsönök felvétele</t>
  </si>
  <si>
    <t>10.1.</t>
  </si>
  <si>
    <t>057</t>
  </si>
  <si>
    <t>Hitel-, kölcsönfelvétel államháztartáson kívülről  (10.1.+10.3.)</t>
  </si>
  <si>
    <t xml:space="preserve">   10.</t>
  </si>
  <si>
    <t>056</t>
  </si>
  <si>
    <t>KÖLTSÉGVETÉSI BEVÉTELEK ÖSSZESEN: (1+…+8)</t>
  </si>
  <si>
    <t>8.3.-ból EU-s támogatás (közvetlen)</t>
  </si>
  <si>
    <t>Egyéb felhalmozási célú átvett pénzeszköz</t>
  </si>
  <si>
    <t>Felhalm. célú visszatérítendő támogatások, kölcsönök visszatér. ÁH-n kívülről</t>
  </si>
  <si>
    <t>Felhalm. célú garancia- és kezességvállalásból megtérülések ÁH-n kívülről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</si>
  <si>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</si>
  <si>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</si>
  <si>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</si>
  <si>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</si>
  <si>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</si>
  <si>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</si>
  <si>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</si>
  <si>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6.5.</t>
  </si>
  <si>
    <t>Felhalmozási bevételek (6.1.+…+6.5.)</t>
  </si>
  <si>
    <t>5.10.</t>
  </si>
  <si>
    <t>5.9.</t>
  </si>
  <si>
    <t>5.8.</t>
  </si>
  <si>
    <t>5.7.</t>
  </si>
  <si>
    <t xml:space="preserve">Kiszámlázott általános forgalmi adó </t>
  </si>
  <si>
    <t>5.6.</t>
  </si>
  <si>
    <t>5.5.</t>
  </si>
  <si>
    <t>5.4.</t>
  </si>
  <si>
    <t>Közvetített szolgáltatások értéke</t>
  </si>
  <si>
    <t>Működési bevételek (5.1.+…+ 5.10.)</t>
  </si>
  <si>
    <t>Egyéb közhatalmi bevételek</t>
  </si>
  <si>
    <t>4.4.</t>
  </si>
  <si>
    <t>Egyéb áruhasználati és szolgáltatási adók</t>
  </si>
  <si>
    <t>4.3.</t>
  </si>
  <si>
    <t>Gépjárműadó</t>
  </si>
  <si>
    <t>4.2.</t>
  </si>
  <si>
    <t>- Termékek és szolgáltatások adói</t>
  </si>
  <si>
    <t>4.1.2.</t>
  </si>
  <si>
    <t>- Vagyoni típusú adók</t>
  </si>
  <si>
    <t>4.1.1.</t>
  </si>
  <si>
    <t>Helyi adók  (4.1.1.+4.1.2.)</t>
  </si>
  <si>
    <t>4.1.</t>
  </si>
  <si>
    <t>Közhatalmi bevételek (4.1.+4.2.+4.3.+4.4.)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</si>
  <si>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</si>
  <si>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</si>
  <si>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</si>
  <si>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</si>
  <si>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</si>
  <si>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</si>
  <si>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</si>
  <si>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</si>
  <si>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</si>
  <si>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</si>
  <si>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</si>
  <si>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</si>
  <si>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</si>
  <si>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</si>
  <si>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</si>
  <si>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</si>
  <si>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Működési célú támogatások államháztartáson belülről (2.1.+…+.2.5.)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</si>
  <si>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</si>
  <si>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</si>
  <si>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</si>
  <si>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</si>
  <si>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Önkormányzat működési támogatásai (1.1.+…+.1.6.)</t>
  </si>
  <si>
    <t>Bevételi jogcím</t>
  </si>
  <si>
    <t>1. sz. táblázat</t>
  </si>
  <si>
    <t>B E V É T E L E K</t>
  </si>
  <si>
    <t>Modosított</t>
  </si>
  <si>
    <t>Működéscélú központosított előírányzat</t>
  </si>
  <si>
    <t>Helyi önkormányzatok kiegészítő támogatása</t>
  </si>
  <si>
    <t>Modósított</t>
  </si>
  <si>
    <t>Beruházási feladatok célonként</t>
  </si>
  <si>
    <t>Ingatlanok felújítása</t>
  </si>
  <si>
    <t>áfa</t>
  </si>
  <si>
    <t>egyéb tárgyi eszk.,besz.</t>
  </si>
  <si>
    <t>2015.év</t>
  </si>
  <si>
    <t xml:space="preserve"> </t>
  </si>
  <si>
    <t>inf.ezsk.felújítása</t>
  </si>
  <si>
    <t xml:space="preserve">4. melléklet a    3 /2016. (IV.29.) </t>
  </si>
  <si>
    <t>informatikai  tárgyi eszk.,besz.</t>
  </si>
  <si>
    <t>részesedések beszerzése</t>
  </si>
  <si>
    <t>Kimutatás Sénye  község Önkormányzata 
2015. évi központi támogatásainak összegéről</t>
  </si>
  <si>
    <t>2. melléket az 3/2016. (IV.29.)</t>
  </si>
  <si>
    <t xml:space="preserve">5. melléklet a    3 /2016. (IV.29.) </t>
  </si>
  <si>
    <t>7. melléket a  3/2016. (IV.29.)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</si>
</sst>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sz val="12"/>
      <name val="Times New Roman CE"/>
      <family val="1"/>
      <charset val="238"/>
    </font>
    <font>
      <sz val="11"/>
      <color indexed="9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5" borderId="0" applyNumberFormat="0" applyBorder="0" applyAlignment="0" applyProtection="0"/>
    <xf numFmtId="0" fontId="21" fillId="9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/>
    <xf numFmtId="0" fontId="1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wrapText="1"/>
    </xf>
    <xf numFmtId="0" fontId="2" fillId="0" borderId="0" xfId="1"/>
    <xf numFmtId="0" fontId="3" fillId="0" borderId="0" xfId="1" applyFont="1"/>
    <xf numFmtId="0" fontId="2" fillId="0" borderId="1" xfId="1" applyBorder="1"/>
    <xf numFmtId="0" fontId="3" fillId="4" borderId="1" xfId="1" applyFont="1" applyFill="1" applyBorder="1"/>
    <xf numFmtId="0" fontId="3" fillId="0" borderId="1" xfId="1" applyFont="1" applyBorder="1" applyAlignment="1">
      <alignment horizontal="center"/>
    </xf>
    <xf numFmtId="0" fontId="6" fillId="0" borderId="0" xfId="4" applyFill="1" applyProtection="1"/>
    <xf numFmtId="0" fontId="6" fillId="0" borderId="0" xfId="4" applyFont="1" applyFill="1" applyAlignment="1" applyProtection="1">
      <alignment horizontal="right" vertical="center" indent="1"/>
    </xf>
    <xf numFmtId="0" fontId="6" fillId="0" borderId="0" xfId="4" applyFont="1" applyFill="1" applyProtection="1"/>
    <xf numFmtId="49" fontId="6" fillId="0" borderId="0" xfId="4" applyNumberFormat="1" applyFill="1" applyProtection="1"/>
    <xf numFmtId="164" fontId="7" fillId="0" borderId="9" xfId="1" quotePrefix="1" applyNumberFormat="1" applyFont="1" applyBorder="1" applyAlignment="1" applyProtection="1">
      <alignment horizontal="right" vertical="center" wrapText="1" indent="1"/>
    </xf>
    <xf numFmtId="0" fontId="7" fillId="0" borderId="10" xfId="1" applyFont="1" applyBorder="1" applyAlignment="1" applyProtection="1">
      <alignment horizontal="left" vertical="center" wrapText="1" indent="1"/>
    </xf>
    <xf numFmtId="0" fontId="8" fillId="0" borderId="11" xfId="1" applyFont="1" applyBorder="1" applyAlignment="1" applyProtection="1">
      <alignment horizontal="left" vertical="center" wrapText="1" indent="1"/>
    </xf>
    <xf numFmtId="0" fontId="9" fillId="0" borderId="9" xfId="4" applyFont="1" applyFill="1" applyBorder="1" applyAlignment="1" applyProtection="1">
      <alignment horizontal="left" vertical="center" wrapText="1" indent="1"/>
    </xf>
    <xf numFmtId="0" fontId="10" fillId="0" borderId="12" xfId="4" applyFont="1" applyFill="1" applyBorder="1" applyAlignment="1" applyProtection="1">
      <alignment horizontal="left" vertical="center" wrapText="1" indent="1"/>
    </xf>
    <xf numFmtId="164" fontId="11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3" xfId="4" applyFont="1" applyFill="1" applyBorder="1" applyAlignment="1" applyProtection="1">
      <alignment horizontal="left" vertical="center" wrapText="1" indent="1"/>
    </xf>
    <xf numFmtId="49" fontId="11" fillId="0" borderId="14" xfId="4" applyNumberFormat="1" applyFont="1" applyFill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3" fillId="0" borderId="0" xfId="4" applyFont="1" applyFill="1" applyProtection="1"/>
    <xf numFmtId="164" fontId="8" fillId="0" borderId="9" xfId="1" applyNumberFormat="1" applyFont="1" applyBorder="1" applyAlignment="1" applyProtection="1">
      <alignment horizontal="right" vertical="center" wrapText="1" indent="1"/>
    </xf>
    <xf numFmtId="0" fontId="11" fillId="0" borderId="15" xfId="4" applyFont="1" applyFill="1" applyBorder="1" applyAlignment="1" applyProtection="1">
      <alignment horizontal="left" vertical="center" wrapText="1" indent="1"/>
    </xf>
    <xf numFmtId="49" fontId="11" fillId="0" borderId="16" xfId="4" applyNumberFormat="1" applyFont="1" applyFill="1" applyBorder="1" applyAlignment="1" applyProtection="1">
      <alignment horizontal="left" vertical="center" wrapText="1" indent="1"/>
    </xf>
    <xf numFmtId="164" fontId="9" fillId="0" borderId="9" xfId="4" applyNumberFormat="1" applyFont="1" applyFill="1" applyBorder="1" applyAlignment="1" applyProtection="1">
      <alignment horizontal="right" vertical="center" wrapText="1" indent="1"/>
    </xf>
    <xf numFmtId="164" fontId="10" fillId="0" borderId="9" xfId="4" applyNumberFormat="1" applyFont="1" applyFill="1" applyBorder="1" applyAlignment="1" applyProtection="1">
      <alignment horizontal="right" vertical="center" wrapText="1" indent="1"/>
    </xf>
    <xf numFmtId="164" fontId="11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4" applyFont="1" applyFill="1" applyBorder="1" applyAlignment="1" applyProtection="1">
      <alignment horizontal="left" vertical="center" wrapText="1" indent="1"/>
    </xf>
    <xf numFmtId="49" fontId="11" fillId="0" borderId="18" xfId="4" applyNumberFormat="1" applyFont="1" applyFill="1" applyBorder="1" applyAlignment="1" applyProtection="1">
      <alignment horizontal="left" vertical="center" wrapText="1" indent="1"/>
    </xf>
    <xf numFmtId="164" fontId="11" fillId="0" borderId="13" xfId="4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" xfId="4" applyFont="1" applyFill="1" applyBorder="1" applyAlignment="1" applyProtection="1">
      <alignment horizontal="left" vertical="center" wrapText="1" indent="6"/>
    </xf>
    <xf numFmtId="0" fontId="6" fillId="0" borderId="0" xfId="4" applyFill="1" applyAlignment="1" applyProtection="1">
      <alignment horizontal="left" vertical="center" indent="1"/>
    </xf>
    <xf numFmtId="0" fontId="11" fillId="0" borderId="13" xfId="4" applyFont="1" applyFill="1" applyBorder="1" applyAlignment="1" applyProtection="1">
      <alignment horizontal="left" vertical="center" wrapText="1" indent="6"/>
    </xf>
    <xf numFmtId="0" fontId="14" fillId="0" borderId="1" xfId="1" applyFont="1" applyBorder="1" applyAlignment="1" applyProtection="1">
      <alignment horizontal="left" vertical="center" wrapText="1" indent="1"/>
    </xf>
    <xf numFmtId="0" fontId="14" fillId="0" borderId="17" xfId="1" applyFont="1" applyBorder="1" applyAlignment="1" applyProtection="1">
      <alignment horizontal="left" vertical="center" wrapText="1" indent="1"/>
    </xf>
    <xf numFmtId="0" fontId="11" fillId="0" borderId="1" xfId="4" applyFont="1" applyFill="1" applyBorder="1" applyAlignment="1" applyProtection="1">
      <alignment horizontal="left" vertical="center" wrapText="1" indent="1"/>
    </xf>
    <xf numFmtId="0" fontId="10" fillId="0" borderId="9" xfId="4" applyFont="1" applyFill="1" applyBorder="1" applyAlignment="1" applyProtection="1">
      <alignment vertical="center" wrapText="1"/>
    </xf>
    <xf numFmtId="164" fontId="11" fillId="0" borderId="8" xfId="4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8" xfId="4" applyFont="1" applyFill="1" applyBorder="1" applyAlignment="1" applyProtection="1">
      <alignment horizontal="left" vertical="center" wrapText="1" indent="6"/>
    </xf>
    <xf numFmtId="49" fontId="11" fillId="0" borderId="19" xfId="4" applyNumberFormat="1" applyFont="1" applyFill="1" applyBorder="1" applyAlignment="1" applyProtection="1">
      <alignment horizontal="left" vertical="center" wrapText="1" indent="1"/>
    </xf>
    <xf numFmtId="0" fontId="11" fillId="0" borderId="17" xfId="4" applyFont="1" applyFill="1" applyBorder="1" applyAlignment="1" applyProtection="1">
      <alignment horizontal="left" vertical="center" wrapText="1" indent="6"/>
    </xf>
    <xf numFmtId="49" fontId="11" fillId="0" borderId="7" xfId="4" applyNumberFormat="1" applyFont="1" applyFill="1" applyBorder="1" applyAlignment="1" applyProtection="1">
      <alignment horizontal="left" vertical="center" wrapText="1" indent="1"/>
    </xf>
    <xf numFmtId="0" fontId="11" fillId="0" borderId="1" xfId="4" applyFont="1" applyFill="1" applyBorder="1" applyAlignment="1" applyProtection="1">
      <alignment horizontal="left" indent="6"/>
    </xf>
    <xf numFmtId="0" fontId="11" fillId="0" borderId="0" xfId="4" applyFont="1" applyFill="1" applyBorder="1" applyAlignment="1" applyProtection="1">
      <alignment horizontal="left" vertical="center" wrapText="1" indent="1"/>
    </xf>
    <xf numFmtId="0" fontId="11" fillId="0" borderId="4" xfId="4" applyFont="1" applyFill="1" applyBorder="1" applyAlignment="1" applyProtection="1">
      <alignment horizontal="left" vertical="center" wrapText="1" indent="1"/>
    </xf>
    <xf numFmtId="164" fontId="11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6" xfId="4" applyFont="1" applyFill="1" applyBorder="1" applyAlignment="1" applyProtection="1">
      <alignment horizontal="left" vertical="center" wrapText="1" indent="1"/>
    </xf>
    <xf numFmtId="49" fontId="11" fillId="0" borderId="5" xfId="4" applyNumberFormat="1" applyFont="1" applyFill="1" applyBorder="1" applyAlignment="1" applyProtection="1">
      <alignment horizontal="left" vertical="center" wrapText="1" indent="1"/>
    </xf>
    <xf numFmtId="164" fontId="10" fillId="0" borderId="20" xfId="4" applyNumberFormat="1" applyFont="1" applyFill="1" applyBorder="1" applyAlignment="1" applyProtection="1">
      <alignment horizontal="right" vertical="center" wrapText="1" indent="1"/>
    </xf>
    <xf numFmtId="0" fontId="10" fillId="0" borderId="20" xfId="4" applyFont="1" applyFill="1" applyBorder="1" applyAlignment="1" applyProtection="1">
      <alignment vertical="center" wrapText="1"/>
    </xf>
    <xf numFmtId="0" fontId="10" fillId="0" borderId="21" xfId="4" applyFont="1" applyFill="1" applyBorder="1" applyAlignment="1" applyProtection="1">
      <alignment horizontal="left" vertical="center" wrapText="1" indent="1"/>
    </xf>
    <xf numFmtId="0" fontId="11" fillId="0" borderId="0" xfId="4" applyFont="1" applyFill="1" applyProtection="1"/>
    <xf numFmtId="49" fontId="11" fillId="0" borderId="0" xfId="4" applyNumberFormat="1" applyFont="1" applyFill="1" applyProtection="1"/>
    <xf numFmtId="0" fontId="10" fillId="0" borderId="9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 wrapText="1"/>
    </xf>
    <xf numFmtId="0" fontId="16" fillId="0" borderId="8" xfId="4" applyFont="1" applyFill="1" applyBorder="1" applyAlignment="1" applyProtection="1">
      <alignment horizontal="center" vertical="center" wrapText="1"/>
    </xf>
    <xf numFmtId="0" fontId="6" fillId="0" borderId="0" xfId="4" applyFill="1" applyAlignment="1" applyProtection="1"/>
    <xf numFmtId="49" fontId="6" fillId="0" borderId="0" xfId="4" applyNumberFormat="1" applyFill="1" applyAlignment="1" applyProtection="1"/>
    <xf numFmtId="0" fontId="18" fillId="0" borderId="22" xfId="1" applyFont="1" applyFill="1" applyBorder="1" applyAlignment="1" applyProtection="1">
      <alignment horizontal="right"/>
    </xf>
    <xf numFmtId="164" fontId="19" fillId="0" borderId="22" xfId="4" applyNumberFormat="1" applyFont="1" applyFill="1" applyBorder="1" applyAlignment="1" applyProtection="1"/>
    <xf numFmtId="49" fontId="12" fillId="0" borderId="0" xfId="4" applyNumberFormat="1" applyFont="1" applyFill="1" applyProtection="1"/>
    <xf numFmtId="164" fontId="17" fillId="0" borderId="0" xfId="4" applyNumberFormat="1" applyFont="1" applyFill="1" applyBorder="1" applyAlignment="1" applyProtection="1">
      <alignment horizontal="right" vertical="center" wrapText="1" indent="1"/>
    </xf>
    <xf numFmtId="0" fontId="7" fillId="0" borderId="0" xfId="1" applyFont="1" applyBorder="1" applyAlignment="1" applyProtection="1">
      <alignment horizontal="left" vertical="center" wrapText="1" indent="1"/>
    </xf>
    <xf numFmtId="0" fontId="8" fillId="0" borderId="10" xfId="1" applyFont="1" applyBorder="1" applyAlignment="1" applyProtection="1">
      <alignment vertical="center" wrapText="1"/>
    </xf>
    <xf numFmtId="0" fontId="8" fillId="0" borderId="11" xfId="1" applyFont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center" wrapText="1"/>
    </xf>
    <xf numFmtId="0" fontId="8" fillId="0" borderId="12" xfId="1" applyFont="1" applyBorder="1" applyAlignment="1" applyProtection="1">
      <alignment vertical="center" wrapText="1"/>
    </xf>
    <xf numFmtId="164" fontId="10" fillId="0" borderId="9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Border="1" applyAlignment="1" applyProtection="1">
      <alignment horizontal="left" vertical="center" wrapText="1" indent="1"/>
    </xf>
    <xf numFmtId="164" fontId="15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Border="1" applyAlignment="1" applyProtection="1">
      <alignment vertical="center" wrapText="1"/>
    </xf>
    <xf numFmtId="0" fontId="14" fillId="0" borderId="1" xfId="1" applyFont="1" applyBorder="1" applyAlignment="1" applyProtection="1">
      <alignment horizontal="left" wrapText="1" indent="1"/>
    </xf>
    <xf numFmtId="0" fontId="14" fillId="0" borderId="7" xfId="1" applyFont="1" applyBorder="1" applyAlignment="1" applyProtection="1">
      <alignment wrapText="1"/>
    </xf>
    <xf numFmtId="0" fontId="14" fillId="0" borderId="13" xfId="1" applyFont="1" applyBorder="1" applyAlignment="1" applyProtection="1">
      <alignment horizontal="left" wrapText="1" indent="1"/>
    </xf>
    <xf numFmtId="0" fontId="14" fillId="0" borderId="14" xfId="1" applyFont="1" applyBorder="1" applyAlignment="1" applyProtection="1">
      <alignment wrapText="1"/>
    </xf>
    <xf numFmtId="0" fontId="14" fillId="0" borderId="17" xfId="1" applyFont="1" applyBorder="1" applyAlignment="1" applyProtection="1">
      <alignment horizontal="left" wrapText="1" indent="1"/>
    </xf>
    <xf numFmtId="0" fontId="14" fillId="0" borderId="17" xfId="1" applyFont="1" applyBorder="1" applyAlignment="1" applyProtection="1">
      <alignment vertical="center" wrapText="1"/>
    </xf>
    <xf numFmtId="0" fontId="10" fillId="0" borderId="9" xfId="4" applyFont="1" applyFill="1" applyBorder="1" applyAlignment="1" applyProtection="1">
      <alignment horizontal="left" vertical="center" wrapText="1" indent="1"/>
    </xf>
    <xf numFmtId="164" fontId="15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3" xfId="4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4" applyNumberFormat="1" applyFont="1" applyFill="1" applyBorder="1" applyAlignment="1" applyProtection="1">
      <alignment horizontal="right" vertical="center" wrapText="1" indent="1"/>
    </xf>
    <xf numFmtId="0" fontId="18" fillId="0" borderId="22" xfId="1" applyFont="1" applyFill="1" applyBorder="1" applyAlignment="1" applyProtection="1">
      <alignment horizontal="right" vertical="center"/>
    </xf>
    <xf numFmtId="164" fontId="19" fillId="0" borderId="22" xfId="4" applyNumberFormat="1" applyFont="1" applyFill="1" applyBorder="1" applyAlignment="1" applyProtection="1">
      <alignment vertical="center"/>
    </xf>
    <xf numFmtId="1" fontId="1" fillId="0" borderId="1" xfId="0" applyNumberFormat="1" applyFont="1" applyFill="1" applyBorder="1" applyAlignment="1">
      <alignment horizontal="right"/>
    </xf>
    <xf numFmtId="1" fontId="1" fillId="2" borderId="1" xfId="0" applyNumberFormat="1" applyFont="1" applyFill="1" applyBorder="1"/>
    <xf numFmtId="0" fontId="3" fillId="0" borderId="3" xfId="1" applyNumberFormat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2" fillId="10" borderId="1" xfId="1" applyFill="1" applyBorder="1"/>
    <xf numFmtId="164" fontId="20" fillId="0" borderId="0" xfId="4" applyNumberFormat="1" applyFont="1" applyFill="1" applyBorder="1" applyAlignment="1" applyProtection="1">
      <alignment horizontal="center" vertical="center"/>
    </xf>
    <xf numFmtId="164" fontId="17" fillId="0" borderId="6" xfId="4" applyNumberFormat="1" applyFont="1" applyFill="1" applyBorder="1" applyAlignment="1" applyProtection="1">
      <alignment horizontal="center" vertical="center"/>
    </xf>
    <xf numFmtId="0" fontId="16" fillId="0" borderId="6" xfId="4" applyFont="1" applyFill="1" applyBorder="1" applyAlignment="1" applyProtection="1">
      <alignment horizontal="center" vertical="center" wrapText="1"/>
    </xf>
    <xf numFmtId="0" fontId="16" fillId="0" borderId="8" xfId="4" applyFont="1" applyFill="1" applyBorder="1" applyAlignment="1" applyProtection="1">
      <alignment horizontal="center" vertical="center" wrapText="1"/>
    </xf>
    <xf numFmtId="0" fontId="16" fillId="0" borderId="5" xfId="4" applyFont="1" applyFill="1" applyBorder="1" applyAlignment="1" applyProtection="1">
      <alignment horizontal="center" vertical="center" wrapText="1"/>
    </xf>
    <xf numFmtId="0" fontId="16" fillId="0" borderId="19" xfId="4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3" fillId="0" borderId="2" xfId="1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4" xfId="1" applyFont="1" applyBorder="1" applyAlignment="1">
      <alignment horizontal="center"/>
    </xf>
  </cellXfs>
  <cellStyles count="13">
    <cellStyle name="1. jelölőszín�" xfId="5"/>
    <cellStyle name="2. jelölőszín�" xfId="6"/>
    <cellStyle name="3. jelölőszín�" xfId="7"/>
    <cellStyle name="4. jelölőszín�" xfId="8"/>
    <cellStyle name="5. jelölőszín�" xfId="9"/>
    <cellStyle name="6. jelölőszín�" xfId="10"/>
    <cellStyle name="Ezres 2" xfId="11"/>
    <cellStyle name="Ezres 3" xfId="12"/>
    <cellStyle name="Hiperhivatkozás" xfId="2"/>
    <cellStyle name="Már látott hiperhivatkozás" xfId="3"/>
    <cellStyle name="Normál" xfId="0" builtinId="0"/>
    <cellStyle name="Normál 2" xfId="1"/>
    <cellStyle name="Normál_KVRENMUNKA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504825</xdr:colOff>
      <xdr:row>3</xdr:row>
      <xdr:rowOff>114300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7981950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159"/>
  <sheetViews>
    <sheetView zoomScaleNormal="100" zoomScaleSheetLayoutView="100" workbookViewId="0">
      <selection activeCell="G122" sqref="G122:G123"/>
    </sheetView>
  </sheetViews>
  <sheetFormatPr defaultRowHeight="15.75" x14ac:dyDescent="0.25"/>
  <cols>
    <col min="1" max="1" width="8.140625" style="19" customWidth="1"/>
    <col min="2" max="2" width="50.28515625" style="19" customWidth="1"/>
    <col min="3" max="3" width="12.140625" style="18" customWidth="1"/>
    <col min="4" max="4" width="13.5703125" style="18" customWidth="1"/>
    <col min="5" max="5" width="8" style="17" hidden="1" customWidth="1"/>
    <col min="6" max="16384" width="9.140625" style="17"/>
  </cols>
  <sheetData>
    <row r="1" spans="1:7" x14ac:dyDescent="0.25">
      <c r="B1"/>
    </row>
    <row r="2" spans="1:7" x14ac:dyDescent="0.25">
      <c r="B2"/>
    </row>
    <row r="3" spans="1:7" ht="15.95" customHeight="1" x14ac:dyDescent="0.25">
      <c r="A3" s="98" t="s">
        <v>378</v>
      </c>
      <c r="B3" s="98"/>
      <c r="C3" s="98"/>
      <c r="D3" s="98"/>
    </row>
    <row r="4" spans="1:7" ht="15.95" customHeight="1" thickBot="1" x14ac:dyDescent="0.3">
      <c r="A4" s="92" t="s">
        <v>377</v>
      </c>
      <c r="B4" s="92"/>
      <c r="C4" s="91"/>
      <c r="D4" s="91"/>
    </row>
    <row r="5" spans="1:7" ht="15.95" customHeight="1" x14ac:dyDescent="0.25">
      <c r="A5" s="102" t="s">
        <v>30</v>
      </c>
      <c r="B5" s="100" t="s">
        <v>376</v>
      </c>
      <c r="C5" s="99" t="s">
        <v>387</v>
      </c>
      <c r="D5" s="99"/>
      <c r="E5" s="20"/>
    </row>
    <row r="6" spans="1:7" ht="38.1" customHeight="1" thickBot="1" x14ac:dyDescent="0.3">
      <c r="A6" s="103"/>
      <c r="B6" s="101"/>
      <c r="C6" s="65" t="s">
        <v>252</v>
      </c>
      <c r="D6" s="65" t="s">
        <v>251</v>
      </c>
      <c r="E6" s="20"/>
      <c r="G6" s="17" t="s">
        <v>388</v>
      </c>
    </row>
    <row r="7" spans="1:7" s="61" customFormat="1" ht="12" customHeight="1" thickBot="1" x14ac:dyDescent="0.25">
      <c r="A7" s="64" t="s">
        <v>0</v>
      </c>
      <c r="B7" s="63" t="s">
        <v>1</v>
      </c>
      <c r="C7" s="63" t="s">
        <v>2</v>
      </c>
      <c r="D7" s="63" t="s">
        <v>3</v>
      </c>
      <c r="E7" s="62"/>
    </row>
    <row r="8" spans="1:7" s="29" customFormat="1" ht="12" customHeight="1" thickBot="1" x14ac:dyDescent="0.25">
      <c r="A8" s="25" t="s">
        <v>22</v>
      </c>
      <c r="B8" s="87" t="s">
        <v>375</v>
      </c>
      <c r="C8" s="35">
        <f>C9+C10+C11+C12+C13+C14</f>
        <v>9714</v>
      </c>
      <c r="D8" s="35">
        <f>D9+D10+D11+D12+D13+D14</f>
        <v>9864</v>
      </c>
      <c r="E8" s="70" t="s">
        <v>249</v>
      </c>
    </row>
    <row r="9" spans="1:7" s="29" customFormat="1" ht="12" customHeight="1" x14ac:dyDescent="0.2">
      <c r="A9" s="28" t="s">
        <v>248</v>
      </c>
      <c r="B9" s="83" t="s">
        <v>31</v>
      </c>
      <c r="C9" s="39">
        <v>5835</v>
      </c>
      <c r="D9" s="39">
        <v>5835</v>
      </c>
      <c r="E9" s="70" t="s">
        <v>246</v>
      </c>
    </row>
    <row r="10" spans="1:7" s="29" customFormat="1" ht="12" customHeight="1" x14ac:dyDescent="0.2">
      <c r="A10" s="51" t="s">
        <v>245</v>
      </c>
      <c r="B10" s="81" t="s">
        <v>374</v>
      </c>
      <c r="C10" s="26">
        <v>0</v>
      </c>
      <c r="D10" s="26">
        <v>0</v>
      </c>
      <c r="E10" s="70" t="s">
        <v>243</v>
      </c>
    </row>
    <row r="11" spans="1:7" s="29" customFormat="1" ht="12" customHeight="1" x14ac:dyDescent="0.2">
      <c r="A11" s="51" t="s">
        <v>242</v>
      </c>
      <c r="B11" s="81" t="s">
        <v>373</v>
      </c>
      <c r="C11" s="26">
        <v>2679</v>
      </c>
      <c r="D11" s="26">
        <v>2829</v>
      </c>
      <c r="E11" s="70" t="s">
        <v>240</v>
      </c>
    </row>
    <row r="12" spans="1:7" s="29" customFormat="1" ht="12" customHeight="1" x14ac:dyDescent="0.2">
      <c r="A12" s="51" t="s">
        <v>239</v>
      </c>
      <c r="B12" s="81" t="s">
        <v>372</v>
      </c>
      <c r="C12" s="26">
        <v>1200</v>
      </c>
      <c r="D12" s="26">
        <v>1200</v>
      </c>
      <c r="E12" s="70" t="s">
        <v>238</v>
      </c>
    </row>
    <row r="13" spans="1:7" s="29" customFormat="1" ht="12" customHeight="1" x14ac:dyDescent="0.2">
      <c r="A13" s="51" t="s">
        <v>371</v>
      </c>
      <c r="B13" s="81" t="s">
        <v>32</v>
      </c>
      <c r="C13" s="26">
        <v>0</v>
      </c>
      <c r="D13" s="26">
        <v>0</v>
      </c>
      <c r="E13" s="70" t="s">
        <v>235</v>
      </c>
    </row>
    <row r="14" spans="1:7" s="29" customFormat="1" ht="12" customHeight="1" thickBot="1" x14ac:dyDescent="0.25">
      <c r="A14" s="38" t="s">
        <v>234</v>
      </c>
      <c r="B14" s="85" t="s">
        <v>33</v>
      </c>
      <c r="C14" s="36">
        <v>0</v>
      </c>
      <c r="D14" s="36"/>
      <c r="E14" s="70" t="s">
        <v>232</v>
      </c>
    </row>
    <row r="15" spans="1:7" s="29" customFormat="1" ht="12" customHeight="1" thickBot="1" x14ac:dyDescent="0.25">
      <c r="A15" s="25" t="s">
        <v>23</v>
      </c>
      <c r="B15" s="78" t="s">
        <v>370</v>
      </c>
      <c r="C15" s="35">
        <f>C16+C17+C18+C19+C20+C21</f>
        <v>0</v>
      </c>
      <c r="D15" s="35">
        <f>D16+D17+D18+D19+D20+D21</f>
        <v>1028</v>
      </c>
      <c r="E15" s="70" t="s">
        <v>229</v>
      </c>
    </row>
    <row r="16" spans="1:7" s="29" customFormat="1" ht="12" customHeight="1" x14ac:dyDescent="0.2">
      <c r="A16" s="28" t="s">
        <v>204</v>
      </c>
      <c r="B16" s="83" t="s">
        <v>34</v>
      </c>
      <c r="C16" s="39">
        <v>0</v>
      </c>
      <c r="D16" s="39">
        <v>0</v>
      </c>
      <c r="E16" s="70" t="s">
        <v>226</v>
      </c>
    </row>
    <row r="17" spans="1:5" s="29" customFormat="1" ht="12" customHeight="1" x14ac:dyDescent="0.2">
      <c r="A17" s="51" t="s">
        <v>201</v>
      </c>
      <c r="B17" s="81" t="s">
        <v>369</v>
      </c>
      <c r="C17" s="26">
        <v>0</v>
      </c>
      <c r="D17" s="26">
        <v>0</v>
      </c>
      <c r="E17" s="70" t="s">
        <v>224</v>
      </c>
    </row>
    <row r="18" spans="1:5" s="29" customFormat="1" ht="12" customHeight="1" x14ac:dyDescent="0.2">
      <c r="A18" s="51" t="s">
        <v>198</v>
      </c>
      <c r="B18" s="81" t="s">
        <v>368</v>
      </c>
      <c r="C18" s="26">
        <v>0</v>
      </c>
      <c r="D18" s="26">
        <v>0</v>
      </c>
      <c r="E18" s="70" t="s">
        <v>221</v>
      </c>
    </row>
    <row r="19" spans="1:5" s="29" customFormat="1" ht="12" customHeight="1" x14ac:dyDescent="0.2">
      <c r="A19" s="51" t="s">
        <v>195</v>
      </c>
      <c r="B19" s="81" t="s">
        <v>367</v>
      </c>
      <c r="C19" s="26">
        <v>0</v>
      </c>
      <c r="D19" s="26">
        <v>0</v>
      </c>
      <c r="E19" s="70" t="s">
        <v>218</v>
      </c>
    </row>
    <row r="20" spans="1:5" s="29" customFormat="1" ht="12" customHeight="1" x14ac:dyDescent="0.2">
      <c r="A20" s="51" t="s">
        <v>192</v>
      </c>
      <c r="B20" s="81" t="s">
        <v>366</v>
      </c>
      <c r="C20" s="26"/>
      <c r="D20" s="26">
        <v>1028</v>
      </c>
      <c r="E20" s="70" t="s">
        <v>216</v>
      </c>
    </row>
    <row r="21" spans="1:5" s="29" customFormat="1" ht="12" customHeight="1" thickBot="1" x14ac:dyDescent="0.25">
      <c r="A21" s="38" t="s">
        <v>189</v>
      </c>
      <c r="B21" s="85" t="s">
        <v>365</v>
      </c>
      <c r="C21" s="36">
        <v>0</v>
      </c>
      <c r="D21" s="36">
        <v>0</v>
      </c>
      <c r="E21" s="70" t="s">
        <v>213</v>
      </c>
    </row>
    <row r="22" spans="1:5" s="29" customFormat="1" ht="12" customHeight="1" thickBot="1" x14ac:dyDescent="0.25">
      <c r="A22" s="25" t="s">
        <v>24</v>
      </c>
      <c r="B22" s="87" t="s">
        <v>364</v>
      </c>
      <c r="C22" s="35">
        <f>C23+C24+C25+C26+C27+C28</f>
        <v>0</v>
      </c>
      <c r="D22" s="35">
        <f>D23+D24+D25+D26+D27+D28</f>
        <v>0</v>
      </c>
      <c r="E22" s="70" t="s">
        <v>210</v>
      </c>
    </row>
    <row r="23" spans="1:5" s="29" customFormat="1" ht="12" customHeight="1" x14ac:dyDescent="0.2">
      <c r="A23" s="28" t="s">
        <v>163</v>
      </c>
      <c r="B23" s="83" t="s">
        <v>35</v>
      </c>
      <c r="C23" s="39">
        <v>0</v>
      </c>
      <c r="D23" s="39">
        <v>0</v>
      </c>
      <c r="E23" s="70" t="s">
        <v>207</v>
      </c>
    </row>
    <row r="24" spans="1:5" s="29" customFormat="1" ht="12" customHeight="1" x14ac:dyDescent="0.2">
      <c r="A24" s="51" t="s">
        <v>160</v>
      </c>
      <c r="B24" s="81" t="s">
        <v>363</v>
      </c>
      <c r="C24" s="26">
        <v>0</v>
      </c>
      <c r="D24" s="26">
        <v>0</v>
      </c>
      <c r="E24" s="70" t="s">
        <v>205</v>
      </c>
    </row>
    <row r="25" spans="1:5" s="29" customFormat="1" ht="12" customHeight="1" x14ac:dyDescent="0.2">
      <c r="A25" s="51" t="s">
        <v>362</v>
      </c>
      <c r="B25" s="81" t="s">
        <v>361</v>
      </c>
      <c r="C25" s="26">
        <v>0</v>
      </c>
      <c r="D25" s="26">
        <v>0</v>
      </c>
      <c r="E25" s="70" t="s">
        <v>202</v>
      </c>
    </row>
    <row r="26" spans="1:5" s="29" customFormat="1" ht="12" customHeight="1" x14ac:dyDescent="0.2">
      <c r="A26" s="51" t="s">
        <v>360</v>
      </c>
      <c r="B26" s="81" t="s">
        <v>359</v>
      </c>
      <c r="C26" s="26">
        <v>0</v>
      </c>
      <c r="D26" s="26">
        <v>0</v>
      </c>
      <c r="E26" s="70" t="s">
        <v>199</v>
      </c>
    </row>
    <row r="27" spans="1:5" s="29" customFormat="1" ht="12" customHeight="1" x14ac:dyDescent="0.2">
      <c r="A27" s="51" t="s">
        <v>358</v>
      </c>
      <c r="B27" s="81" t="s">
        <v>357</v>
      </c>
      <c r="C27" s="26">
        <v>0</v>
      </c>
      <c r="D27" s="26">
        <v>0</v>
      </c>
      <c r="E27" s="70" t="s">
        <v>196</v>
      </c>
    </row>
    <row r="28" spans="1:5" s="29" customFormat="1" ht="12" customHeight="1" thickBot="1" x14ac:dyDescent="0.25">
      <c r="A28" s="38" t="s">
        <v>356</v>
      </c>
      <c r="B28" s="44" t="s">
        <v>355</v>
      </c>
      <c r="C28" s="36"/>
      <c r="D28" s="36"/>
      <c r="E28" s="70" t="s">
        <v>193</v>
      </c>
    </row>
    <row r="29" spans="1:5" s="29" customFormat="1" ht="12" customHeight="1" thickBot="1" x14ac:dyDescent="0.25">
      <c r="A29" s="25" t="s">
        <v>354</v>
      </c>
      <c r="B29" s="87" t="s">
        <v>353</v>
      </c>
      <c r="C29" s="34">
        <f>C30+C33+C34+C35</f>
        <v>1169</v>
      </c>
      <c r="D29" s="34">
        <f>D30+D33+D34+D35</f>
        <v>1114</v>
      </c>
      <c r="E29" s="70" t="s">
        <v>190</v>
      </c>
    </row>
    <row r="30" spans="1:5" s="29" customFormat="1" ht="12" customHeight="1" x14ac:dyDescent="0.2">
      <c r="A30" s="28" t="s">
        <v>352</v>
      </c>
      <c r="B30" s="83" t="s">
        <v>351</v>
      </c>
      <c r="C30" s="90">
        <f>C31+C32</f>
        <v>509</v>
      </c>
      <c r="D30" s="90">
        <f>D31+D32</f>
        <v>287</v>
      </c>
      <c r="E30" s="70" t="s">
        <v>187</v>
      </c>
    </row>
    <row r="31" spans="1:5" s="29" customFormat="1" ht="12" customHeight="1" x14ac:dyDescent="0.2">
      <c r="A31" s="51" t="s">
        <v>350</v>
      </c>
      <c r="B31" s="81" t="s">
        <v>349</v>
      </c>
      <c r="C31" s="26">
        <v>509</v>
      </c>
      <c r="D31" s="26">
        <v>287</v>
      </c>
      <c r="E31" s="70" t="s">
        <v>184</v>
      </c>
    </row>
    <row r="32" spans="1:5" s="29" customFormat="1" ht="12" customHeight="1" x14ac:dyDescent="0.2">
      <c r="A32" s="51" t="s">
        <v>348</v>
      </c>
      <c r="B32" s="81" t="s">
        <v>347</v>
      </c>
      <c r="C32" s="26">
        <v>0</v>
      </c>
      <c r="D32" s="26">
        <v>0</v>
      </c>
      <c r="E32" s="70" t="s">
        <v>181</v>
      </c>
    </row>
    <row r="33" spans="1:5" s="29" customFormat="1" ht="12" customHeight="1" x14ac:dyDescent="0.2">
      <c r="A33" s="51" t="s">
        <v>346</v>
      </c>
      <c r="B33" s="81" t="s">
        <v>345</v>
      </c>
      <c r="C33" s="26">
        <v>610</v>
      </c>
      <c r="D33" s="26">
        <v>777</v>
      </c>
      <c r="E33" s="70" t="s">
        <v>178</v>
      </c>
    </row>
    <row r="34" spans="1:5" s="29" customFormat="1" ht="12" customHeight="1" x14ac:dyDescent="0.2">
      <c r="A34" s="51" t="s">
        <v>344</v>
      </c>
      <c r="B34" s="81" t="s">
        <v>343</v>
      </c>
      <c r="C34" s="26"/>
      <c r="D34" s="26"/>
      <c r="E34" s="70" t="s">
        <v>175</v>
      </c>
    </row>
    <row r="35" spans="1:5" s="29" customFormat="1" ht="12" customHeight="1" thickBot="1" x14ac:dyDescent="0.25">
      <c r="A35" s="38" t="s">
        <v>342</v>
      </c>
      <c r="B35" s="44" t="s">
        <v>341</v>
      </c>
      <c r="C35" s="36">
        <v>50</v>
      </c>
      <c r="D35" s="36">
        <v>50</v>
      </c>
      <c r="E35" s="70" t="s">
        <v>172</v>
      </c>
    </row>
    <row r="36" spans="1:5" s="29" customFormat="1" ht="12" customHeight="1" thickBot="1" x14ac:dyDescent="0.25">
      <c r="A36" s="25" t="s">
        <v>64</v>
      </c>
      <c r="B36" s="87" t="s">
        <v>340</v>
      </c>
      <c r="C36" s="35">
        <f>C37+C38+C39+C40+C41+C42+C43+C44+C45+C46</f>
        <v>0</v>
      </c>
      <c r="D36" s="35"/>
      <c r="E36" s="70" t="s">
        <v>169</v>
      </c>
    </row>
    <row r="37" spans="1:5" s="29" customFormat="1" ht="12" customHeight="1" x14ac:dyDescent="0.2">
      <c r="A37" s="28" t="s">
        <v>153</v>
      </c>
      <c r="B37" s="83" t="s">
        <v>36</v>
      </c>
      <c r="C37" s="39">
        <v>0</v>
      </c>
      <c r="D37" s="39"/>
      <c r="E37" s="70" t="s">
        <v>166</v>
      </c>
    </row>
    <row r="38" spans="1:5" s="29" customFormat="1" ht="12" customHeight="1" x14ac:dyDescent="0.2">
      <c r="A38" s="51" t="s">
        <v>150</v>
      </c>
      <c r="B38" s="81" t="s">
        <v>37</v>
      </c>
      <c r="C38" s="26"/>
      <c r="D38" s="26"/>
      <c r="E38" s="70" t="s">
        <v>164</v>
      </c>
    </row>
    <row r="39" spans="1:5" s="29" customFormat="1" ht="12" customHeight="1" x14ac:dyDescent="0.2">
      <c r="A39" s="51" t="s">
        <v>147</v>
      </c>
      <c r="B39" s="81" t="s">
        <v>339</v>
      </c>
      <c r="C39" s="26"/>
      <c r="D39" s="26"/>
      <c r="E39" s="70" t="s">
        <v>161</v>
      </c>
    </row>
    <row r="40" spans="1:5" s="29" customFormat="1" ht="12" customHeight="1" x14ac:dyDescent="0.2">
      <c r="A40" s="51" t="s">
        <v>338</v>
      </c>
      <c r="B40" s="81" t="s">
        <v>38</v>
      </c>
      <c r="C40" s="26"/>
      <c r="D40" s="26">
        <v>0</v>
      </c>
      <c r="E40" s="70" t="s">
        <v>158</v>
      </c>
    </row>
    <row r="41" spans="1:5" s="29" customFormat="1" ht="12" customHeight="1" x14ac:dyDescent="0.2">
      <c r="A41" s="51" t="s">
        <v>337</v>
      </c>
      <c r="B41" s="81" t="s">
        <v>39</v>
      </c>
      <c r="C41" s="26">
        <v>0</v>
      </c>
      <c r="D41" s="26">
        <v>0</v>
      </c>
      <c r="E41" s="70" t="s">
        <v>156</v>
      </c>
    </row>
    <row r="42" spans="1:5" s="29" customFormat="1" ht="12" customHeight="1" x14ac:dyDescent="0.2">
      <c r="A42" s="51" t="s">
        <v>336</v>
      </c>
      <c r="B42" s="81" t="s">
        <v>335</v>
      </c>
      <c r="C42" s="26">
        <v>0</v>
      </c>
      <c r="D42" s="26">
        <v>0</v>
      </c>
      <c r="E42" s="70" t="s">
        <v>154</v>
      </c>
    </row>
    <row r="43" spans="1:5" s="29" customFormat="1" ht="12" customHeight="1" x14ac:dyDescent="0.2">
      <c r="A43" s="51" t="s">
        <v>334</v>
      </c>
      <c r="B43" s="81" t="s">
        <v>40</v>
      </c>
      <c r="C43" s="26">
        <v>0</v>
      </c>
      <c r="D43" s="26">
        <v>0</v>
      </c>
      <c r="E43" s="70" t="s">
        <v>151</v>
      </c>
    </row>
    <row r="44" spans="1:5" s="29" customFormat="1" ht="12" customHeight="1" x14ac:dyDescent="0.2">
      <c r="A44" s="51" t="s">
        <v>333</v>
      </c>
      <c r="B44" s="81" t="s">
        <v>41</v>
      </c>
      <c r="C44" s="26">
        <v>0</v>
      </c>
      <c r="D44" s="26">
        <v>0</v>
      </c>
      <c r="E44" s="70" t="s">
        <v>148</v>
      </c>
    </row>
    <row r="45" spans="1:5" s="29" customFormat="1" ht="12" customHeight="1" x14ac:dyDescent="0.2">
      <c r="A45" s="51" t="s">
        <v>332</v>
      </c>
      <c r="B45" s="81" t="s">
        <v>42</v>
      </c>
      <c r="C45" s="79">
        <v>0</v>
      </c>
      <c r="D45" s="79">
        <v>0</v>
      </c>
      <c r="E45" s="70" t="s">
        <v>145</v>
      </c>
    </row>
    <row r="46" spans="1:5" s="29" customFormat="1" ht="12" customHeight="1" thickBot="1" x14ac:dyDescent="0.25">
      <c r="A46" s="38" t="s">
        <v>331</v>
      </c>
      <c r="B46" s="85" t="s">
        <v>43</v>
      </c>
      <c r="C46" s="88">
        <v>0</v>
      </c>
      <c r="D46" s="88"/>
      <c r="E46" s="70" t="s">
        <v>143</v>
      </c>
    </row>
    <row r="47" spans="1:5" s="29" customFormat="1" ht="12" customHeight="1" thickBot="1" x14ac:dyDescent="0.25">
      <c r="A47" s="25" t="s">
        <v>65</v>
      </c>
      <c r="B47" s="87" t="s">
        <v>330</v>
      </c>
      <c r="C47" s="35"/>
      <c r="D47" s="35"/>
      <c r="E47" s="70" t="s">
        <v>140</v>
      </c>
    </row>
    <row r="48" spans="1:5" s="29" customFormat="1" ht="12" customHeight="1" x14ac:dyDescent="0.2">
      <c r="A48" s="28" t="s">
        <v>142</v>
      </c>
      <c r="B48" s="83" t="s">
        <v>44</v>
      </c>
      <c r="C48" s="89">
        <v>0</v>
      </c>
      <c r="D48" s="89">
        <v>0</v>
      </c>
      <c r="E48" s="70" t="s">
        <v>137</v>
      </c>
    </row>
    <row r="49" spans="1:5" s="29" customFormat="1" ht="12" customHeight="1" x14ac:dyDescent="0.2">
      <c r="A49" s="51" t="s">
        <v>139</v>
      </c>
      <c r="B49" s="81" t="s">
        <v>45</v>
      </c>
      <c r="C49" s="79">
        <v>0</v>
      </c>
      <c r="D49" s="79">
        <v>0</v>
      </c>
      <c r="E49" s="70" t="s">
        <v>134</v>
      </c>
    </row>
    <row r="50" spans="1:5" s="29" customFormat="1" ht="12" customHeight="1" x14ac:dyDescent="0.2">
      <c r="A50" s="51" t="s">
        <v>136</v>
      </c>
      <c r="B50" s="81" t="s">
        <v>46</v>
      </c>
      <c r="C50" s="79">
        <v>0</v>
      </c>
      <c r="D50" s="79">
        <v>0</v>
      </c>
      <c r="E50" s="70" t="s">
        <v>131</v>
      </c>
    </row>
    <row r="51" spans="1:5" s="29" customFormat="1" ht="12" customHeight="1" x14ac:dyDescent="0.2">
      <c r="A51" s="51" t="s">
        <v>133</v>
      </c>
      <c r="B51" s="81" t="s">
        <v>47</v>
      </c>
      <c r="C51" s="79">
        <v>0</v>
      </c>
      <c r="D51" s="79">
        <v>0</v>
      </c>
      <c r="E51" s="70" t="s">
        <v>128</v>
      </c>
    </row>
    <row r="52" spans="1:5" s="29" customFormat="1" ht="12" customHeight="1" thickBot="1" x14ac:dyDescent="0.25">
      <c r="A52" s="38" t="s">
        <v>329</v>
      </c>
      <c r="B52" s="85" t="s">
        <v>48</v>
      </c>
      <c r="C52" s="88">
        <v>0</v>
      </c>
      <c r="D52" s="88">
        <v>0</v>
      </c>
      <c r="E52" s="70" t="s">
        <v>126</v>
      </c>
    </row>
    <row r="53" spans="1:5" s="29" customFormat="1" ht="17.25" customHeight="1" thickBot="1" x14ac:dyDescent="0.25">
      <c r="A53" s="25" t="s">
        <v>328</v>
      </c>
      <c r="B53" s="87" t="s">
        <v>327</v>
      </c>
      <c r="C53" s="35"/>
      <c r="D53" s="35"/>
      <c r="E53" s="70" t="s">
        <v>124</v>
      </c>
    </row>
    <row r="54" spans="1:5" s="29" customFormat="1" ht="12" customHeight="1" x14ac:dyDescent="0.2">
      <c r="A54" s="28" t="s">
        <v>127</v>
      </c>
      <c r="B54" s="83" t="s">
        <v>326</v>
      </c>
      <c r="C54" s="39">
        <v>0</v>
      </c>
      <c r="D54" s="39">
        <v>0</v>
      </c>
      <c r="E54" s="70" t="s">
        <v>121</v>
      </c>
    </row>
    <row r="55" spans="1:5" s="29" customFormat="1" ht="12" customHeight="1" x14ac:dyDescent="0.2">
      <c r="A55" s="51" t="s">
        <v>125</v>
      </c>
      <c r="B55" s="81" t="s">
        <v>325</v>
      </c>
      <c r="C55" s="26">
        <v>0</v>
      </c>
      <c r="D55" s="26">
        <v>0</v>
      </c>
      <c r="E55" s="70" t="s">
        <v>118</v>
      </c>
    </row>
    <row r="56" spans="1:5" s="29" customFormat="1" ht="12" customHeight="1" x14ac:dyDescent="0.2">
      <c r="A56" s="51" t="s">
        <v>123</v>
      </c>
      <c r="B56" s="81" t="s">
        <v>324</v>
      </c>
      <c r="C56" s="26">
        <v>0</v>
      </c>
      <c r="D56" s="26">
        <v>0</v>
      </c>
      <c r="E56" s="70" t="s">
        <v>115</v>
      </c>
    </row>
    <row r="57" spans="1:5" s="29" customFormat="1" ht="12" customHeight="1" thickBot="1" x14ac:dyDescent="0.25">
      <c r="A57" s="38" t="s">
        <v>120</v>
      </c>
      <c r="B57" s="85" t="s">
        <v>323</v>
      </c>
      <c r="C57" s="36">
        <v>0</v>
      </c>
      <c r="D57" s="36">
        <v>0</v>
      </c>
      <c r="E57" s="70" t="s">
        <v>112</v>
      </c>
    </row>
    <row r="58" spans="1:5" s="29" customFormat="1" ht="12" customHeight="1" thickBot="1" x14ac:dyDescent="0.25">
      <c r="A58" s="25" t="s">
        <v>117</v>
      </c>
      <c r="B58" s="78" t="s">
        <v>322</v>
      </c>
      <c r="C58" s="35"/>
      <c r="D58" s="35"/>
      <c r="E58" s="70" t="s">
        <v>109</v>
      </c>
    </row>
    <row r="59" spans="1:5" s="29" customFormat="1" ht="12" customHeight="1" x14ac:dyDescent="0.2">
      <c r="A59" s="28" t="s">
        <v>114</v>
      </c>
      <c r="B59" s="83" t="s">
        <v>321</v>
      </c>
      <c r="C59" s="79">
        <v>0</v>
      </c>
      <c r="D59" s="79">
        <v>0</v>
      </c>
      <c r="E59" s="70" t="s">
        <v>106</v>
      </c>
    </row>
    <row r="60" spans="1:5" s="29" customFormat="1" ht="12" customHeight="1" x14ac:dyDescent="0.2">
      <c r="A60" s="51" t="s">
        <v>111</v>
      </c>
      <c r="B60" s="81" t="s">
        <v>320</v>
      </c>
      <c r="C60" s="79">
        <v>0</v>
      </c>
      <c r="D60" s="79">
        <v>0</v>
      </c>
      <c r="E60" s="70" t="s">
        <v>103</v>
      </c>
    </row>
    <row r="61" spans="1:5" s="29" customFormat="1" ht="12" customHeight="1" x14ac:dyDescent="0.2">
      <c r="A61" s="51" t="s">
        <v>108</v>
      </c>
      <c r="B61" s="81" t="s">
        <v>319</v>
      </c>
      <c r="C61" s="79">
        <v>0</v>
      </c>
      <c r="D61" s="79">
        <v>0</v>
      </c>
      <c r="E61" s="70" t="s">
        <v>100</v>
      </c>
    </row>
    <row r="62" spans="1:5" s="29" customFormat="1" ht="12" customHeight="1" thickBot="1" x14ac:dyDescent="0.25">
      <c r="A62" s="38" t="s">
        <v>105</v>
      </c>
      <c r="B62" s="85" t="s">
        <v>318</v>
      </c>
      <c r="C62" s="79">
        <v>0</v>
      </c>
      <c r="D62" s="79">
        <v>0</v>
      </c>
      <c r="E62" s="70" t="s">
        <v>97</v>
      </c>
    </row>
    <row r="63" spans="1:5" s="29" customFormat="1" ht="12" customHeight="1" thickBot="1" x14ac:dyDescent="0.25">
      <c r="A63" s="25" t="s">
        <v>102</v>
      </c>
      <c r="B63" s="87" t="s">
        <v>317</v>
      </c>
      <c r="C63" s="34">
        <f>C8+C15+C22+C29+C36+C47+C53+C58</f>
        <v>10883</v>
      </c>
      <c r="D63" s="34">
        <f>D8+D15+D22+D29+D36+D47+D53+D58</f>
        <v>12006</v>
      </c>
      <c r="E63" s="70" t="s">
        <v>316</v>
      </c>
    </row>
    <row r="64" spans="1:5" s="29" customFormat="1" ht="12" customHeight="1" thickBot="1" x14ac:dyDescent="0.25">
      <c r="A64" s="76" t="s">
        <v>315</v>
      </c>
      <c r="B64" s="78" t="s">
        <v>314</v>
      </c>
      <c r="C64" s="35"/>
      <c r="D64" s="35"/>
      <c r="E64" s="70" t="s">
        <v>313</v>
      </c>
    </row>
    <row r="65" spans="1:5" s="29" customFormat="1" ht="12" customHeight="1" x14ac:dyDescent="0.2">
      <c r="A65" s="28" t="s">
        <v>312</v>
      </c>
      <c r="B65" s="83" t="s">
        <v>311</v>
      </c>
      <c r="C65" s="79">
        <v>0</v>
      </c>
      <c r="D65" s="79">
        <v>0</v>
      </c>
      <c r="E65" s="70" t="s">
        <v>310</v>
      </c>
    </row>
    <row r="66" spans="1:5" s="29" customFormat="1" ht="12" customHeight="1" x14ac:dyDescent="0.2">
      <c r="A66" s="51" t="s">
        <v>309</v>
      </c>
      <c r="B66" s="81" t="s">
        <v>308</v>
      </c>
      <c r="C66" s="79">
        <v>0</v>
      </c>
      <c r="D66" s="79">
        <v>0</v>
      </c>
      <c r="E66" s="70" t="s">
        <v>307</v>
      </c>
    </row>
    <row r="67" spans="1:5" s="29" customFormat="1" ht="12" customHeight="1" thickBot="1" x14ac:dyDescent="0.25">
      <c r="A67" s="38" t="s">
        <v>306</v>
      </c>
      <c r="B67" s="86" t="s">
        <v>305</v>
      </c>
      <c r="C67" s="79">
        <v>0</v>
      </c>
      <c r="D67" s="79">
        <v>0</v>
      </c>
      <c r="E67" s="70" t="s">
        <v>304</v>
      </c>
    </row>
    <row r="68" spans="1:5" s="29" customFormat="1" ht="12" customHeight="1" thickBot="1" x14ac:dyDescent="0.25">
      <c r="A68" s="76" t="s">
        <v>303</v>
      </c>
      <c r="B68" s="78" t="s">
        <v>302</v>
      </c>
      <c r="C68" s="35"/>
      <c r="D68" s="35"/>
      <c r="E68" s="70" t="s">
        <v>301</v>
      </c>
    </row>
    <row r="69" spans="1:5" s="29" customFormat="1" ht="13.5" customHeight="1" x14ac:dyDescent="0.2">
      <c r="A69" s="28" t="s">
        <v>300</v>
      </c>
      <c r="B69" s="83" t="s">
        <v>299</v>
      </c>
      <c r="C69" s="79">
        <v>0</v>
      </c>
      <c r="D69" s="79">
        <v>0</v>
      </c>
      <c r="E69" s="70" t="s">
        <v>298</v>
      </c>
    </row>
    <row r="70" spans="1:5" s="29" customFormat="1" ht="12" customHeight="1" x14ac:dyDescent="0.2">
      <c r="A70" s="51" t="s">
        <v>297</v>
      </c>
      <c r="B70" s="81" t="s">
        <v>49</v>
      </c>
      <c r="C70" s="79">
        <v>0</v>
      </c>
      <c r="D70" s="79">
        <v>0</v>
      </c>
      <c r="E70" s="70" t="s">
        <v>296</v>
      </c>
    </row>
    <row r="71" spans="1:5" s="29" customFormat="1" ht="12" customHeight="1" x14ac:dyDescent="0.2">
      <c r="A71" s="51" t="s">
        <v>295</v>
      </c>
      <c r="B71" s="81" t="s">
        <v>50</v>
      </c>
      <c r="C71" s="79">
        <v>0</v>
      </c>
      <c r="D71" s="79">
        <v>0</v>
      </c>
      <c r="E71" s="70" t="s">
        <v>294</v>
      </c>
    </row>
    <row r="72" spans="1:5" s="29" customFormat="1" ht="12" customHeight="1" thickBot="1" x14ac:dyDescent="0.25">
      <c r="A72" s="38" t="s">
        <v>293</v>
      </c>
      <c r="B72" s="85" t="s">
        <v>51</v>
      </c>
      <c r="C72" s="79">
        <v>0</v>
      </c>
      <c r="D72" s="79">
        <v>0</v>
      </c>
      <c r="E72" s="70" t="s">
        <v>292</v>
      </c>
    </row>
    <row r="73" spans="1:5" s="29" customFormat="1" ht="12" customHeight="1" thickBot="1" x14ac:dyDescent="0.25">
      <c r="A73" s="76" t="s">
        <v>291</v>
      </c>
      <c r="B73" s="78" t="s">
        <v>290</v>
      </c>
      <c r="C73" s="35">
        <f>C74+C75</f>
        <v>7529</v>
      </c>
      <c r="D73" s="35">
        <f>D74+D75</f>
        <v>6932</v>
      </c>
      <c r="E73" s="70" t="s">
        <v>289</v>
      </c>
    </row>
    <row r="74" spans="1:5" s="29" customFormat="1" ht="12" customHeight="1" x14ac:dyDescent="0.2">
      <c r="A74" s="28" t="s">
        <v>288</v>
      </c>
      <c r="B74" s="83" t="s">
        <v>52</v>
      </c>
      <c r="C74" s="79">
        <v>7529</v>
      </c>
      <c r="D74" s="79">
        <v>6932</v>
      </c>
      <c r="E74" s="70" t="s">
        <v>287</v>
      </c>
    </row>
    <row r="75" spans="1:5" s="29" customFormat="1" ht="12" customHeight="1" thickBot="1" x14ac:dyDescent="0.25">
      <c r="A75" s="38" t="s">
        <v>286</v>
      </c>
      <c r="B75" s="85" t="s">
        <v>53</v>
      </c>
      <c r="C75" s="79">
        <v>0</v>
      </c>
      <c r="D75" s="79">
        <v>0</v>
      </c>
      <c r="E75" s="70" t="s">
        <v>285</v>
      </c>
    </row>
    <row r="76" spans="1:5" s="29" customFormat="1" ht="12" customHeight="1" thickBot="1" x14ac:dyDescent="0.25">
      <c r="A76" s="76" t="s">
        <v>284</v>
      </c>
      <c r="B76" s="78" t="s">
        <v>283</v>
      </c>
      <c r="C76" s="35">
        <f>SUM(C77:C79)</f>
        <v>0</v>
      </c>
      <c r="D76" s="35">
        <v>439</v>
      </c>
      <c r="E76" s="35">
        <f>SUM(E77:E79)</f>
        <v>0</v>
      </c>
    </row>
    <row r="77" spans="1:5" s="29" customFormat="1" ht="12" customHeight="1" x14ac:dyDescent="0.2">
      <c r="A77" s="28" t="s">
        <v>282</v>
      </c>
      <c r="B77" s="83" t="s">
        <v>54</v>
      </c>
      <c r="C77" s="79">
        <v>0</v>
      </c>
      <c r="D77" s="79">
        <v>439</v>
      </c>
      <c r="E77" s="70" t="s">
        <v>281</v>
      </c>
    </row>
    <row r="78" spans="1:5" s="29" customFormat="1" ht="12" customHeight="1" x14ac:dyDescent="0.2">
      <c r="A78" s="51" t="s">
        <v>280</v>
      </c>
      <c r="B78" s="81" t="s">
        <v>55</v>
      </c>
      <c r="C78" s="79">
        <v>0</v>
      </c>
      <c r="D78" s="79">
        <v>0</v>
      </c>
      <c r="E78" s="70" t="s">
        <v>279</v>
      </c>
    </row>
    <row r="79" spans="1:5" s="29" customFormat="1" ht="12" customHeight="1" thickBot="1" x14ac:dyDescent="0.25">
      <c r="A79" s="38" t="s">
        <v>278</v>
      </c>
      <c r="B79" s="44" t="s">
        <v>56</v>
      </c>
      <c r="C79" s="79">
        <v>0</v>
      </c>
      <c r="D79" s="79">
        <v>0</v>
      </c>
      <c r="E79" s="70" t="s">
        <v>277</v>
      </c>
    </row>
    <row r="80" spans="1:5" s="29" customFormat="1" ht="12" customHeight="1" thickBot="1" x14ac:dyDescent="0.25">
      <c r="A80" s="76" t="s">
        <v>276</v>
      </c>
      <c r="B80" s="78" t="s">
        <v>275</v>
      </c>
      <c r="C80" s="35"/>
      <c r="D80" s="35"/>
      <c r="E80" s="70" t="s">
        <v>274</v>
      </c>
    </row>
    <row r="81" spans="1:5" s="29" customFormat="1" ht="12" customHeight="1" x14ac:dyDescent="0.2">
      <c r="A81" s="84" t="s">
        <v>273</v>
      </c>
      <c r="B81" s="83" t="s">
        <v>57</v>
      </c>
      <c r="C81" s="79">
        <v>0</v>
      </c>
      <c r="D81" s="79">
        <v>0</v>
      </c>
      <c r="E81" s="70" t="s">
        <v>272</v>
      </c>
    </row>
    <row r="82" spans="1:5" s="29" customFormat="1" ht="12" customHeight="1" x14ac:dyDescent="0.2">
      <c r="A82" s="82" t="s">
        <v>271</v>
      </c>
      <c r="B82" s="81" t="s">
        <v>270</v>
      </c>
      <c r="C82" s="79">
        <v>0</v>
      </c>
      <c r="D82" s="79">
        <v>0</v>
      </c>
      <c r="E82" s="70" t="s">
        <v>269</v>
      </c>
    </row>
    <row r="83" spans="1:5" s="29" customFormat="1" ht="12" customHeight="1" x14ac:dyDescent="0.2">
      <c r="A83" s="82" t="s">
        <v>268</v>
      </c>
      <c r="B83" s="81" t="s">
        <v>58</v>
      </c>
      <c r="C83" s="79">
        <v>0</v>
      </c>
      <c r="D83" s="79">
        <v>0</v>
      </c>
      <c r="E83" s="70" t="s">
        <v>267</v>
      </c>
    </row>
    <row r="84" spans="1:5" s="29" customFormat="1" ht="12" customHeight="1" thickBot="1" x14ac:dyDescent="0.25">
      <c r="A84" s="80" t="s">
        <v>266</v>
      </c>
      <c r="B84" s="44" t="s">
        <v>265</v>
      </c>
      <c r="C84" s="79">
        <v>0</v>
      </c>
      <c r="D84" s="79">
        <v>0</v>
      </c>
      <c r="E84" s="70" t="s">
        <v>264</v>
      </c>
    </row>
    <row r="85" spans="1:5" s="29" customFormat="1" ht="12" customHeight="1" thickBot="1" x14ac:dyDescent="0.25">
      <c r="A85" s="76" t="s">
        <v>263</v>
      </c>
      <c r="B85" s="78" t="s">
        <v>59</v>
      </c>
      <c r="C85" s="77">
        <v>0</v>
      </c>
      <c r="D85" s="77">
        <v>0</v>
      </c>
      <c r="E85" s="70" t="s">
        <v>262</v>
      </c>
    </row>
    <row r="86" spans="1:5" s="29" customFormat="1" ht="12" customHeight="1" thickBot="1" x14ac:dyDescent="0.25">
      <c r="A86" s="76" t="s">
        <v>261</v>
      </c>
      <c r="B86" s="75" t="s">
        <v>260</v>
      </c>
      <c r="C86" s="34">
        <f>C64+C68+C73+C76+C80+C85</f>
        <v>7529</v>
      </c>
      <c r="D86" s="34">
        <f>D64+D68+D73+D76+D80+D85</f>
        <v>7371</v>
      </c>
      <c r="E86" s="70" t="s">
        <v>259</v>
      </c>
    </row>
    <row r="87" spans="1:5" s="29" customFormat="1" ht="12" customHeight="1" thickBot="1" x14ac:dyDescent="0.25">
      <c r="A87" s="74" t="s">
        <v>258</v>
      </c>
      <c r="B87" s="73" t="s">
        <v>257</v>
      </c>
      <c r="C87" s="34">
        <f>C63+C86</f>
        <v>18412</v>
      </c>
      <c r="D87" s="34">
        <f>D63+D86+D76</f>
        <v>19816</v>
      </c>
      <c r="E87" s="70" t="s">
        <v>256</v>
      </c>
    </row>
    <row r="88" spans="1:5" s="29" customFormat="1" ht="12" customHeight="1" x14ac:dyDescent="0.2">
      <c r="A88" s="72"/>
      <c r="B88" s="72"/>
      <c r="C88" s="71"/>
      <c r="D88" s="71"/>
      <c r="E88" s="70"/>
    </row>
    <row r="89" spans="1:5" ht="16.5" customHeight="1" x14ac:dyDescent="0.25">
      <c r="A89" s="98" t="s">
        <v>255</v>
      </c>
      <c r="B89" s="98"/>
      <c r="C89" s="98"/>
      <c r="D89" s="98"/>
      <c r="E89" s="20"/>
    </row>
    <row r="90" spans="1:5" s="66" customFormat="1" ht="16.5" customHeight="1" thickBot="1" x14ac:dyDescent="0.3">
      <c r="A90" s="69" t="s">
        <v>254</v>
      </c>
      <c r="B90" s="69"/>
      <c r="C90" s="68"/>
      <c r="D90" s="68"/>
      <c r="E90" s="67"/>
    </row>
    <row r="91" spans="1:5" s="66" customFormat="1" ht="16.5" customHeight="1" x14ac:dyDescent="0.25">
      <c r="A91" s="102" t="s">
        <v>30</v>
      </c>
      <c r="B91" s="100" t="s">
        <v>253</v>
      </c>
      <c r="C91" s="99" t="str">
        <f>+C5</f>
        <v>2015.év</v>
      </c>
      <c r="D91" s="99"/>
      <c r="E91" s="67"/>
    </row>
    <row r="92" spans="1:5" ht="38.1" customHeight="1" thickBot="1" x14ac:dyDescent="0.3">
      <c r="A92" s="103"/>
      <c r="B92" s="101"/>
      <c r="C92" s="65" t="s">
        <v>252</v>
      </c>
      <c r="D92" s="65" t="s">
        <v>251</v>
      </c>
      <c r="E92" s="20"/>
    </row>
    <row r="93" spans="1:5" s="61" customFormat="1" ht="12" customHeight="1" thickBot="1" x14ac:dyDescent="0.25">
      <c r="A93" s="64" t="s">
        <v>0</v>
      </c>
      <c r="B93" s="63" t="s">
        <v>1</v>
      </c>
      <c r="C93" s="63" t="s">
        <v>2</v>
      </c>
      <c r="D93" s="63" t="s">
        <v>3</v>
      </c>
      <c r="E93" s="62"/>
    </row>
    <row r="94" spans="1:5" ht="12" customHeight="1" thickBot="1" x14ac:dyDescent="0.3">
      <c r="A94" s="60" t="s">
        <v>22</v>
      </c>
      <c r="B94" s="59" t="s">
        <v>250</v>
      </c>
      <c r="C94" s="58">
        <f>SUM(C95:C99)</f>
        <v>11621</v>
      </c>
      <c r="D94" s="58">
        <f>SUM(D95:D99)</f>
        <v>13316</v>
      </c>
      <c r="E94" s="20" t="s">
        <v>249</v>
      </c>
    </row>
    <row r="95" spans="1:5" ht="12" customHeight="1" x14ac:dyDescent="0.25">
      <c r="A95" s="57" t="s">
        <v>248</v>
      </c>
      <c r="B95" s="56" t="s">
        <v>247</v>
      </c>
      <c r="C95" s="55">
        <v>3556</v>
      </c>
      <c r="D95" s="55">
        <v>4247</v>
      </c>
      <c r="E95" s="20" t="s">
        <v>246</v>
      </c>
    </row>
    <row r="96" spans="1:5" ht="12" customHeight="1" x14ac:dyDescent="0.25">
      <c r="A96" s="51" t="s">
        <v>245</v>
      </c>
      <c r="B96" s="45" t="s">
        <v>244</v>
      </c>
      <c r="C96" s="26">
        <v>719</v>
      </c>
      <c r="D96" s="26">
        <v>984</v>
      </c>
      <c r="E96" s="20" t="s">
        <v>243</v>
      </c>
    </row>
    <row r="97" spans="1:5" ht="12" customHeight="1" x14ac:dyDescent="0.25">
      <c r="A97" s="51" t="s">
        <v>242</v>
      </c>
      <c r="B97" s="45" t="s">
        <v>241</v>
      </c>
      <c r="C97" s="36">
        <v>6685</v>
      </c>
      <c r="D97" s="36">
        <v>7275</v>
      </c>
      <c r="E97" s="20" t="s">
        <v>240</v>
      </c>
    </row>
    <row r="98" spans="1:5" ht="12" customHeight="1" x14ac:dyDescent="0.25">
      <c r="A98" s="51" t="s">
        <v>239</v>
      </c>
      <c r="B98" s="54" t="s">
        <v>89</v>
      </c>
      <c r="C98" s="36">
        <v>183</v>
      </c>
      <c r="D98" s="36">
        <v>332</v>
      </c>
      <c r="E98" s="20" t="s">
        <v>238</v>
      </c>
    </row>
    <row r="99" spans="1:5" ht="12" customHeight="1" x14ac:dyDescent="0.25">
      <c r="A99" s="51" t="s">
        <v>237</v>
      </c>
      <c r="B99" s="53" t="s">
        <v>236</v>
      </c>
      <c r="C99" s="36">
        <v>478</v>
      </c>
      <c r="D99" s="36">
        <v>478</v>
      </c>
      <c r="E99" s="20" t="s">
        <v>235</v>
      </c>
    </row>
    <row r="100" spans="1:5" ht="12" customHeight="1" x14ac:dyDescent="0.25">
      <c r="A100" s="51" t="s">
        <v>234</v>
      </c>
      <c r="B100" s="45" t="s">
        <v>233</v>
      </c>
      <c r="C100" s="36">
        <v>0</v>
      </c>
      <c r="D100" s="36">
        <v>0</v>
      </c>
      <c r="E100" s="20" t="s">
        <v>232</v>
      </c>
    </row>
    <row r="101" spans="1:5" ht="12" customHeight="1" x14ac:dyDescent="0.25">
      <c r="A101" s="51" t="s">
        <v>231</v>
      </c>
      <c r="B101" s="52" t="s">
        <v>230</v>
      </c>
      <c r="C101" s="36">
        <v>0</v>
      </c>
      <c r="D101" s="36">
        <v>0</v>
      </c>
      <c r="E101" s="20" t="s">
        <v>229</v>
      </c>
    </row>
    <row r="102" spans="1:5" ht="12" customHeight="1" x14ac:dyDescent="0.25">
      <c r="A102" s="51" t="s">
        <v>228</v>
      </c>
      <c r="B102" s="40" t="s">
        <v>227</v>
      </c>
      <c r="C102" s="36">
        <v>0</v>
      </c>
      <c r="D102" s="36">
        <v>0</v>
      </c>
      <c r="E102" s="20" t="s">
        <v>226</v>
      </c>
    </row>
    <row r="103" spans="1:5" ht="12" customHeight="1" x14ac:dyDescent="0.25">
      <c r="A103" s="51" t="s">
        <v>225</v>
      </c>
      <c r="B103" s="40" t="s">
        <v>182</v>
      </c>
      <c r="C103" s="36">
        <v>0</v>
      </c>
      <c r="D103" s="36">
        <v>0</v>
      </c>
      <c r="E103" s="20" t="s">
        <v>224</v>
      </c>
    </row>
    <row r="104" spans="1:5" ht="12" customHeight="1" x14ac:dyDescent="0.25">
      <c r="A104" s="51" t="s">
        <v>223</v>
      </c>
      <c r="B104" s="52" t="s">
        <v>222</v>
      </c>
      <c r="C104" s="36">
        <v>157</v>
      </c>
      <c r="D104" s="36">
        <v>157</v>
      </c>
      <c r="E104" s="20" t="s">
        <v>221</v>
      </c>
    </row>
    <row r="105" spans="1:5" ht="12" customHeight="1" x14ac:dyDescent="0.25">
      <c r="A105" s="51" t="s">
        <v>220</v>
      </c>
      <c r="B105" s="52" t="s">
        <v>219</v>
      </c>
      <c r="C105" s="36">
        <v>0</v>
      </c>
      <c r="D105" s="36"/>
      <c r="E105" s="20" t="s">
        <v>218</v>
      </c>
    </row>
    <row r="106" spans="1:5" ht="12" customHeight="1" x14ac:dyDescent="0.25">
      <c r="A106" s="51" t="s">
        <v>217</v>
      </c>
      <c r="B106" s="40" t="s">
        <v>173</v>
      </c>
      <c r="C106" s="36"/>
      <c r="D106" s="36"/>
      <c r="E106" s="20" t="s">
        <v>216</v>
      </c>
    </row>
    <row r="107" spans="1:5" ht="12" customHeight="1" x14ac:dyDescent="0.25">
      <c r="A107" s="33" t="s">
        <v>215</v>
      </c>
      <c r="B107" s="50" t="s">
        <v>214</v>
      </c>
      <c r="C107" s="36">
        <v>0</v>
      </c>
      <c r="D107" s="36">
        <v>0</v>
      </c>
      <c r="E107" s="20" t="s">
        <v>213</v>
      </c>
    </row>
    <row r="108" spans="1:5" ht="12" customHeight="1" x14ac:dyDescent="0.25">
      <c r="A108" s="51" t="s">
        <v>212</v>
      </c>
      <c r="B108" s="50" t="s">
        <v>211</v>
      </c>
      <c r="C108" s="36">
        <v>0</v>
      </c>
      <c r="D108" s="36">
        <v>0</v>
      </c>
      <c r="E108" s="20" t="s">
        <v>210</v>
      </c>
    </row>
    <row r="109" spans="1:5" ht="12" customHeight="1" thickBot="1" x14ac:dyDescent="0.3">
      <c r="A109" s="49" t="s">
        <v>209</v>
      </c>
      <c r="B109" s="48" t="s">
        <v>208</v>
      </c>
      <c r="C109" s="47">
        <v>321</v>
      </c>
      <c r="D109" s="47">
        <v>321</v>
      </c>
      <c r="E109" s="20" t="s">
        <v>207</v>
      </c>
    </row>
    <row r="110" spans="1:5" ht="12" customHeight="1" thickBot="1" x14ac:dyDescent="0.3">
      <c r="A110" s="25" t="s">
        <v>23</v>
      </c>
      <c r="B110" s="46" t="s">
        <v>206</v>
      </c>
      <c r="C110" s="35">
        <f>SUM(C111:C115)</f>
        <v>4359</v>
      </c>
      <c r="D110" s="35">
        <f>SUM(D111:D115)</f>
        <v>3736</v>
      </c>
      <c r="E110" s="20" t="s">
        <v>205</v>
      </c>
    </row>
    <row r="111" spans="1:5" ht="12" customHeight="1" x14ac:dyDescent="0.25">
      <c r="A111" s="28" t="s">
        <v>204</v>
      </c>
      <c r="B111" s="45" t="s">
        <v>203</v>
      </c>
      <c r="C111" s="39">
        <v>0</v>
      </c>
      <c r="D111" s="39">
        <v>838</v>
      </c>
      <c r="E111" s="20" t="s">
        <v>202</v>
      </c>
    </row>
    <row r="112" spans="1:5" ht="12" customHeight="1" x14ac:dyDescent="0.25">
      <c r="A112" s="28" t="s">
        <v>201</v>
      </c>
      <c r="B112" s="37" t="s">
        <v>200</v>
      </c>
      <c r="C112" s="39">
        <v>0</v>
      </c>
      <c r="D112" s="39">
        <v>0</v>
      </c>
      <c r="E112" s="20" t="s">
        <v>199</v>
      </c>
    </row>
    <row r="113" spans="1:5" x14ac:dyDescent="0.25">
      <c r="A113" s="28" t="s">
        <v>198</v>
      </c>
      <c r="B113" s="37" t="s">
        <v>197</v>
      </c>
      <c r="C113" s="26">
        <v>4359</v>
      </c>
      <c r="D113" s="26">
        <v>2898</v>
      </c>
      <c r="E113" s="20" t="s">
        <v>196</v>
      </c>
    </row>
    <row r="114" spans="1:5" ht="12" customHeight="1" x14ac:dyDescent="0.25">
      <c r="A114" s="28" t="s">
        <v>195</v>
      </c>
      <c r="B114" s="37" t="s">
        <v>194</v>
      </c>
      <c r="C114" s="26">
        <v>0</v>
      </c>
      <c r="D114" s="26">
        <v>0</v>
      </c>
      <c r="E114" s="20" t="s">
        <v>193</v>
      </c>
    </row>
    <row r="115" spans="1:5" ht="12" customHeight="1" x14ac:dyDescent="0.25">
      <c r="A115" s="28" t="s">
        <v>192</v>
      </c>
      <c r="B115" s="44" t="s">
        <v>191</v>
      </c>
      <c r="C115" s="26">
        <v>0</v>
      </c>
      <c r="D115" s="26">
        <v>0</v>
      </c>
      <c r="E115" s="20" t="s">
        <v>190</v>
      </c>
    </row>
    <row r="116" spans="1:5" ht="21.75" customHeight="1" x14ac:dyDescent="0.25">
      <c r="A116" s="28" t="s">
        <v>189</v>
      </c>
      <c r="B116" s="43" t="s">
        <v>188</v>
      </c>
      <c r="C116" s="26">
        <v>0</v>
      </c>
      <c r="D116" s="26">
        <v>0</v>
      </c>
      <c r="E116" s="20" t="s">
        <v>187</v>
      </c>
    </row>
    <row r="117" spans="1:5" ht="24" customHeight="1" x14ac:dyDescent="0.25">
      <c r="A117" s="28" t="s">
        <v>186</v>
      </c>
      <c r="B117" s="42" t="s">
        <v>185</v>
      </c>
      <c r="C117" s="26">
        <v>0</v>
      </c>
      <c r="D117" s="26">
        <v>0</v>
      </c>
      <c r="E117" s="20" t="s">
        <v>184</v>
      </c>
    </row>
    <row r="118" spans="1:5" ht="12" customHeight="1" x14ac:dyDescent="0.25">
      <c r="A118" s="28" t="s">
        <v>183</v>
      </c>
      <c r="B118" s="40" t="s">
        <v>182</v>
      </c>
      <c r="C118" s="26">
        <v>0</v>
      </c>
      <c r="D118" s="26">
        <v>0</v>
      </c>
      <c r="E118" s="20" t="s">
        <v>181</v>
      </c>
    </row>
    <row r="119" spans="1:5" ht="12" customHeight="1" x14ac:dyDescent="0.25">
      <c r="A119" s="28" t="s">
        <v>180</v>
      </c>
      <c r="B119" s="40" t="s">
        <v>179</v>
      </c>
      <c r="C119" s="26">
        <v>0</v>
      </c>
      <c r="D119" s="26">
        <v>0</v>
      </c>
      <c r="E119" s="20" t="s">
        <v>178</v>
      </c>
    </row>
    <row r="120" spans="1:5" ht="12" customHeight="1" x14ac:dyDescent="0.25">
      <c r="A120" s="28" t="s">
        <v>177</v>
      </c>
      <c r="B120" s="40" t="s">
        <v>176</v>
      </c>
      <c r="C120" s="26">
        <v>0</v>
      </c>
      <c r="D120" s="26">
        <v>0</v>
      </c>
      <c r="E120" s="20" t="s">
        <v>175</v>
      </c>
    </row>
    <row r="121" spans="1:5" s="41" customFormat="1" ht="12" customHeight="1" x14ac:dyDescent="0.25">
      <c r="A121" s="28" t="s">
        <v>174</v>
      </c>
      <c r="B121" s="40" t="s">
        <v>173</v>
      </c>
      <c r="C121" s="26">
        <v>0</v>
      </c>
      <c r="D121" s="26">
        <v>0</v>
      </c>
      <c r="E121" s="20" t="s">
        <v>172</v>
      </c>
    </row>
    <row r="122" spans="1:5" ht="12" customHeight="1" x14ac:dyDescent="0.25">
      <c r="A122" s="28" t="s">
        <v>171</v>
      </c>
      <c r="B122" s="40" t="s">
        <v>170</v>
      </c>
      <c r="C122" s="26">
        <v>0</v>
      </c>
      <c r="D122" s="26">
        <v>0</v>
      </c>
      <c r="E122" s="20" t="s">
        <v>169</v>
      </c>
    </row>
    <row r="123" spans="1:5" ht="12" customHeight="1" thickBot="1" x14ac:dyDescent="0.3">
      <c r="A123" s="33" t="s">
        <v>168</v>
      </c>
      <c r="B123" s="40" t="s">
        <v>167</v>
      </c>
      <c r="C123" s="36">
        <v>0</v>
      </c>
      <c r="D123" s="36">
        <v>0</v>
      </c>
      <c r="E123" s="20" t="s">
        <v>166</v>
      </c>
    </row>
    <row r="124" spans="1:5" ht="12" customHeight="1" thickBot="1" x14ac:dyDescent="0.3">
      <c r="A124" s="25" t="s">
        <v>24</v>
      </c>
      <c r="B124" s="24" t="s">
        <v>165</v>
      </c>
      <c r="C124" s="35">
        <f>SUM(C125:C126)</f>
        <v>2432</v>
      </c>
      <c r="D124" s="35">
        <f>SUM(D125:D126)</f>
        <v>1936</v>
      </c>
      <c r="E124" s="20" t="s">
        <v>164</v>
      </c>
    </row>
    <row r="125" spans="1:5" ht="12" customHeight="1" x14ac:dyDescent="0.25">
      <c r="A125" s="28" t="s">
        <v>163</v>
      </c>
      <c r="B125" s="27" t="s">
        <v>162</v>
      </c>
      <c r="C125" s="39">
        <v>2432</v>
      </c>
      <c r="D125" s="39">
        <v>1936</v>
      </c>
      <c r="E125" s="20" t="s">
        <v>161</v>
      </c>
    </row>
    <row r="126" spans="1:5" ht="12" customHeight="1" thickBot="1" x14ac:dyDescent="0.3">
      <c r="A126" s="38" t="s">
        <v>160</v>
      </c>
      <c r="B126" s="37" t="s">
        <v>159</v>
      </c>
      <c r="C126" s="36"/>
      <c r="D126" s="36"/>
      <c r="E126" s="20" t="s">
        <v>158</v>
      </c>
    </row>
    <row r="127" spans="1:5" ht="12" customHeight="1" thickBot="1" x14ac:dyDescent="0.3">
      <c r="A127" s="25" t="s">
        <v>25</v>
      </c>
      <c r="B127" s="24" t="s">
        <v>157</v>
      </c>
      <c r="C127" s="35">
        <f>C94+C110+C124</f>
        <v>18412</v>
      </c>
      <c r="D127" s="35">
        <f>D94+D110+D124</f>
        <v>18988</v>
      </c>
      <c r="E127" s="20" t="s">
        <v>156</v>
      </c>
    </row>
    <row r="128" spans="1:5" ht="12" customHeight="1" thickBot="1" x14ac:dyDescent="0.3">
      <c r="A128" s="25" t="s">
        <v>64</v>
      </c>
      <c r="B128" s="24" t="s">
        <v>155</v>
      </c>
      <c r="C128" s="35"/>
      <c r="D128" s="35"/>
      <c r="E128" s="20" t="s">
        <v>154</v>
      </c>
    </row>
    <row r="129" spans="1:8" ht="12" customHeight="1" x14ac:dyDescent="0.25">
      <c r="A129" s="28" t="s">
        <v>153</v>
      </c>
      <c r="B129" s="27" t="s">
        <v>152</v>
      </c>
      <c r="C129" s="26">
        <v>0</v>
      </c>
      <c r="D129" s="26">
        <v>0</v>
      </c>
      <c r="E129" s="20" t="s">
        <v>151</v>
      </c>
    </row>
    <row r="130" spans="1:8" ht="12" customHeight="1" x14ac:dyDescent="0.25">
      <c r="A130" s="28" t="s">
        <v>150</v>
      </c>
      <c r="B130" s="27" t="s">
        <v>149</v>
      </c>
      <c r="C130" s="26">
        <v>0</v>
      </c>
      <c r="D130" s="26">
        <v>0</v>
      </c>
      <c r="E130" s="20" t="s">
        <v>148</v>
      </c>
    </row>
    <row r="131" spans="1:8" ht="12" customHeight="1" thickBot="1" x14ac:dyDescent="0.3">
      <c r="A131" s="33" t="s">
        <v>147</v>
      </c>
      <c r="B131" s="32" t="s">
        <v>146</v>
      </c>
      <c r="C131" s="26">
        <v>0</v>
      </c>
      <c r="D131" s="26">
        <v>0</v>
      </c>
      <c r="E131" s="20" t="s">
        <v>145</v>
      </c>
    </row>
    <row r="132" spans="1:8" ht="12" customHeight="1" thickBot="1" x14ac:dyDescent="0.3">
      <c r="A132" s="25" t="s">
        <v>65</v>
      </c>
      <c r="B132" s="24" t="s">
        <v>144</v>
      </c>
      <c r="C132" s="35"/>
      <c r="D132" s="35"/>
      <c r="E132" s="20" t="s">
        <v>143</v>
      </c>
    </row>
    <row r="133" spans="1:8" ht="12" customHeight="1" x14ac:dyDescent="0.25">
      <c r="A133" s="28" t="s">
        <v>142</v>
      </c>
      <c r="B133" s="27" t="s">
        <v>141</v>
      </c>
      <c r="C133" s="26">
        <v>0</v>
      </c>
      <c r="D133" s="26">
        <v>0</v>
      </c>
      <c r="E133" s="20" t="s">
        <v>140</v>
      </c>
    </row>
    <row r="134" spans="1:8" ht="12" customHeight="1" x14ac:dyDescent="0.25">
      <c r="A134" s="28" t="s">
        <v>139</v>
      </c>
      <c r="B134" s="27" t="s">
        <v>138</v>
      </c>
      <c r="C134" s="26">
        <v>0</v>
      </c>
      <c r="D134" s="26">
        <v>0</v>
      </c>
      <c r="E134" s="20" t="s">
        <v>137</v>
      </c>
    </row>
    <row r="135" spans="1:8" ht="12" customHeight="1" x14ac:dyDescent="0.25">
      <c r="A135" s="28" t="s">
        <v>136</v>
      </c>
      <c r="B135" s="27" t="s">
        <v>135</v>
      </c>
      <c r="C135" s="26">
        <v>0</v>
      </c>
      <c r="D135" s="26">
        <v>0</v>
      </c>
      <c r="E135" s="20" t="s">
        <v>134</v>
      </c>
    </row>
    <row r="136" spans="1:8" ht="12" customHeight="1" thickBot="1" x14ac:dyDescent="0.3">
      <c r="A136" s="33" t="s">
        <v>133</v>
      </c>
      <c r="B136" s="32" t="s">
        <v>132</v>
      </c>
      <c r="C136" s="26">
        <v>0</v>
      </c>
      <c r="D136" s="26">
        <v>0</v>
      </c>
      <c r="E136" s="20" t="s">
        <v>131</v>
      </c>
    </row>
    <row r="137" spans="1:8" ht="12" customHeight="1" thickBot="1" x14ac:dyDescent="0.3">
      <c r="A137" s="25" t="s">
        <v>130</v>
      </c>
      <c r="B137" s="24" t="s">
        <v>129</v>
      </c>
      <c r="C137" s="34"/>
      <c r="D137" s="34">
        <f>SUM(D138:D141)</f>
        <v>389</v>
      </c>
      <c r="E137" s="20" t="s">
        <v>128</v>
      </c>
    </row>
    <row r="138" spans="1:8" ht="12" customHeight="1" x14ac:dyDescent="0.25">
      <c r="A138" s="28" t="s">
        <v>127</v>
      </c>
      <c r="B138" s="27" t="s">
        <v>60</v>
      </c>
      <c r="C138" s="26">
        <v>0</v>
      </c>
      <c r="D138" s="26">
        <v>0</v>
      </c>
      <c r="E138" s="20" t="s">
        <v>126</v>
      </c>
    </row>
    <row r="139" spans="1:8" ht="12" customHeight="1" x14ac:dyDescent="0.25">
      <c r="A139" s="28" t="s">
        <v>125</v>
      </c>
      <c r="B139" s="27" t="s">
        <v>61</v>
      </c>
      <c r="C139" s="26">
        <v>0</v>
      </c>
      <c r="D139" s="26">
        <v>389</v>
      </c>
      <c r="E139" s="20" t="s">
        <v>124</v>
      </c>
    </row>
    <row r="140" spans="1:8" ht="12" customHeight="1" x14ac:dyDescent="0.25">
      <c r="A140" s="28" t="s">
        <v>123</v>
      </c>
      <c r="B140" s="27" t="s">
        <v>122</v>
      </c>
      <c r="C140" s="26">
        <v>0</v>
      </c>
      <c r="D140" s="26">
        <v>0</v>
      </c>
      <c r="E140" s="20" t="s">
        <v>121</v>
      </c>
    </row>
    <row r="141" spans="1:8" ht="12" customHeight="1" thickBot="1" x14ac:dyDescent="0.3">
      <c r="A141" s="33" t="s">
        <v>120</v>
      </c>
      <c r="B141" s="32" t="s">
        <v>119</v>
      </c>
      <c r="C141" s="26">
        <v>0</v>
      </c>
      <c r="D141" s="26">
        <v>0</v>
      </c>
      <c r="E141" s="20" t="s">
        <v>118</v>
      </c>
    </row>
    <row r="142" spans="1:8" ht="15" customHeight="1" thickBot="1" x14ac:dyDescent="0.3">
      <c r="A142" s="25" t="s">
        <v>117</v>
      </c>
      <c r="B142" s="24" t="s">
        <v>116</v>
      </c>
      <c r="C142" s="31"/>
      <c r="D142" s="31"/>
      <c r="E142" s="20" t="s">
        <v>115</v>
      </c>
      <c r="F142" s="30"/>
      <c r="G142" s="30"/>
      <c r="H142" s="30"/>
    </row>
    <row r="143" spans="1:8" s="29" customFormat="1" ht="12.95" customHeight="1" x14ac:dyDescent="0.25">
      <c r="A143" s="28" t="s">
        <v>114</v>
      </c>
      <c r="B143" s="27" t="s">
        <v>113</v>
      </c>
      <c r="C143" s="26">
        <v>0</v>
      </c>
      <c r="D143" s="26">
        <v>0</v>
      </c>
      <c r="E143" s="20" t="s">
        <v>112</v>
      </c>
    </row>
    <row r="144" spans="1:8" ht="12.75" customHeight="1" x14ac:dyDescent="0.25">
      <c r="A144" s="28" t="s">
        <v>111</v>
      </c>
      <c r="B144" s="27" t="s">
        <v>110</v>
      </c>
      <c r="C144" s="26">
        <v>0</v>
      </c>
      <c r="D144" s="26">
        <v>0</v>
      </c>
      <c r="E144" s="20" t="s">
        <v>109</v>
      </c>
    </row>
    <row r="145" spans="1:5" ht="12.75" customHeight="1" x14ac:dyDescent="0.25">
      <c r="A145" s="28" t="s">
        <v>108</v>
      </c>
      <c r="B145" s="27" t="s">
        <v>107</v>
      </c>
      <c r="C145" s="26">
        <v>0</v>
      </c>
      <c r="D145" s="26">
        <v>0</v>
      </c>
      <c r="E145" s="20" t="s">
        <v>106</v>
      </c>
    </row>
    <row r="146" spans="1:5" ht="12.75" customHeight="1" thickBot="1" x14ac:dyDescent="0.3">
      <c r="A146" s="28" t="s">
        <v>105</v>
      </c>
      <c r="B146" s="27" t="s">
        <v>104</v>
      </c>
      <c r="C146" s="26">
        <v>0</v>
      </c>
      <c r="D146" s="26">
        <v>0</v>
      </c>
      <c r="E146" s="20" t="s">
        <v>103</v>
      </c>
    </row>
    <row r="147" spans="1:5" ht="16.5" thickBot="1" x14ac:dyDescent="0.3">
      <c r="A147" s="25" t="s">
        <v>102</v>
      </c>
      <c r="B147" s="24" t="s">
        <v>101</v>
      </c>
      <c r="C147" s="21"/>
      <c r="D147" s="21"/>
      <c r="E147" s="20" t="s">
        <v>100</v>
      </c>
    </row>
    <row r="148" spans="1:5" ht="16.5" thickBot="1" x14ac:dyDescent="0.3">
      <c r="A148" s="23" t="s">
        <v>99</v>
      </c>
      <c r="B148" s="22" t="s">
        <v>98</v>
      </c>
      <c r="C148" s="21">
        <f>C127</f>
        <v>18412</v>
      </c>
      <c r="D148" s="21">
        <f>D127+D137</f>
        <v>19377</v>
      </c>
      <c r="E148" s="20" t="s">
        <v>97</v>
      </c>
    </row>
    <row r="150" spans="1:5" ht="7.5" customHeight="1" x14ac:dyDescent="0.25"/>
    <row r="152" spans="1:5" ht="12.75" customHeight="1" x14ac:dyDescent="0.25"/>
    <row r="153" spans="1:5" ht="12.7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</sheetData>
  <mergeCells count="8">
    <mergeCell ref="A3:D3"/>
    <mergeCell ref="C5:D5"/>
    <mergeCell ref="B5:B6"/>
    <mergeCell ref="C91:D91"/>
    <mergeCell ref="B91:B92"/>
    <mergeCell ref="A91:A92"/>
    <mergeCell ref="A5:A6"/>
    <mergeCell ref="A89:D89"/>
  </mergeCells>
  <printOptions horizontalCentered="1"/>
  <pageMargins left="0.78740157480314965" right="0.78740157480314965" top="1.4566929133858268" bottom="0.86614173228346458" header="0.51181102362204722" footer="0.51181102362204722"/>
  <pageSetup paperSize="9" fitToHeight="0" orientation="portrait" r:id="rId1"/>
  <headerFooter alignWithMargins="0">
    <oddHeader>&amp;L1. melléklet az 3/2016. (IV.29.)sz. 
önkormányati rendelethez&amp;C&amp;"Times New Roman CE,Félkövér"&amp;10Sénye Község Önkormányzata
2015. évi  Bevételek-Kiadások</oddHeader>
  </headerFooter>
  <rowBreaks count="1" manualBreakCount="1">
    <brk id="88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22"/>
  <sheetViews>
    <sheetView topLeftCell="A4" workbookViewId="0">
      <selection activeCell="F20" sqref="F20"/>
    </sheetView>
  </sheetViews>
  <sheetFormatPr defaultRowHeight="15" x14ac:dyDescent="0.25"/>
  <cols>
    <col min="1" max="1" width="35.85546875" customWidth="1"/>
    <col min="2" max="2" width="19.28515625" customWidth="1"/>
    <col min="3" max="3" width="20.5703125" customWidth="1"/>
  </cols>
  <sheetData>
    <row r="1" spans="1:3" x14ac:dyDescent="0.25">
      <c r="A1" t="s">
        <v>394</v>
      </c>
    </row>
    <row r="2" spans="1:3" x14ac:dyDescent="0.25">
      <c r="A2" t="s">
        <v>26</v>
      </c>
    </row>
    <row r="3" spans="1:3" x14ac:dyDescent="0.25">
      <c r="A3" s="104" t="s">
        <v>393</v>
      </c>
      <c r="B3" s="105"/>
      <c r="C3" s="105"/>
    </row>
    <row r="4" spans="1:3" x14ac:dyDescent="0.25">
      <c r="A4" s="2" t="s">
        <v>0</v>
      </c>
      <c r="B4" s="2" t="s">
        <v>4</v>
      </c>
      <c r="C4" s="2" t="s">
        <v>5</v>
      </c>
    </row>
    <row r="5" spans="1:3" x14ac:dyDescent="0.25">
      <c r="A5" s="9" t="s">
        <v>6</v>
      </c>
      <c r="B5" s="9" t="s">
        <v>95</v>
      </c>
      <c r="C5" s="9" t="s">
        <v>379</v>
      </c>
    </row>
    <row r="6" spans="1:3" x14ac:dyDescent="0.25">
      <c r="A6" s="106" t="s">
        <v>7</v>
      </c>
      <c r="B6" s="106"/>
      <c r="C6" s="106"/>
    </row>
    <row r="7" spans="1:3" ht="50.25" customHeight="1" x14ac:dyDescent="0.25">
      <c r="A7" s="3" t="s">
        <v>8</v>
      </c>
      <c r="B7" s="1">
        <v>482101</v>
      </c>
      <c r="C7" s="1">
        <v>482101</v>
      </c>
    </row>
    <row r="8" spans="1:3" ht="42" customHeight="1" x14ac:dyDescent="0.25">
      <c r="A8" s="3" t="s">
        <v>9</v>
      </c>
      <c r="B8" s="1">
        <v>960000</v>
      </c>
      <c r="C8" s="1">
        <v>960000</v>
      </c>
    </row>
    <row r="9" spans="1:3" ht="51" customHeight="1" x14ac:dyDescent="0.25">
      <c r="A9" s="3" t="s">
        <v>10</v>
      </c>
      <c r="B9" s="1">
        <v>100000</v>
      </c>
      <c r="C9" s="1">
        <v>100000</v>
      </c>
    </row>
    <row r="10" spans="1:3" ht="48.75" customHeight="1" x14ac:dyDescent="0.25">
      <c r="A10" s="3" t="s">
        <v>11</v>
      </c>
      <c r="B10" s="1">
        <v>308720</v>
      </c>
      <c r="C10" s="1">
        <v>308720</v>
      </c>
    </row>
    <row r="11" spans="1:3" ht="54.75" customHeight="1" x14ac:dyDescent="0.25">
      <c r="A11" s="3" t="s">
        <v>12</v>
      </c>
      <c r="B11" s="1">
        <v>3984239</v>
      </c>
      <c r="C11" s="1">
        <v>3984239</v>
      </c>
    </row>
    <row r="12" spans="1:3" x14ac:dyDescent="0.25">
      <c r="A12" s="3" t="s">
        <v>62</v>
      </c>
      <c r="B12" s="1"/>
      <c r="C12" s="1"/>
    </row>
    <row r="13" spans="1:3" x14ac:dyDescent="0.25">
      <c r="A13" s="106" t="s">
        <v>13</v>
      </c>
      <c r="B13" s="106"/>
      <c r="C13" s="106"/>
    </row>
    <row r="14" spans="1:3" ht="53.25" customHeight="1" x14ac:dyDescent="0.25">
      <c r="A14" s="11" t="s">
        <v>63</v>
      </c>
      <c r="B14" s="10">
        <v>0</v>
      </c>
      <c r="C14" s="93">
        <v>0</v>
      </c>
    </row>
    <row r="15" spans="1:3" ht="36" customHeight="1" x14ac:dyDescent="0.25">
      <c r="A15" s="3" t="s">
        <v>14</v>
      </c>
      <c r="B15" s="1">
        <v>2679080</v>
      </c>
      <c r="C15" s="1">
        <v>2679080</v>
      </c>
    </row>
    <row r="16" spans="1:3" x14ac:dyDescent="0.25">
      <c r="A16" s="1" t="s">
        <v>17</v>
      </c>
      <c r="B16" s="1"/>
      <c r="C16" s="1">
        <v>150000</v>
      </c>
    </row>
    <row r="17" spans="1:3" ht="51" customHeight="1" x14ac:dyDescent="0.25">
      <c r="A17" s="3" t="s">
        <v>18</v>
      </c>
      <c r="B17" s="1">
        <v>0</v>
      </c>
      <c r="C17" s="1">
        <v>0</v>
      </c>
    </row>
    <row r="18" spans="1:3" ht="46.5" customHeight="1" x14ac:dyDescent="0.25">
      <c r="A18" s="3" t="s">
        <v>380</v>
      </c>
      <c r="B18" s="1"/>
      <c r="C18" s="1">
        <v>0</v>
      </c>
    </row>
    <row r="19" spans="1:3" ht="30" customHeight="1" x14ac:dyDescent="0.25">
      <c r="A19" s="3" t="s">
        <v>381</v>
      </c>
      <c r="B19" s="1">
        <v>0</v>
      </c>
      <c r="C19" s="1">
        <v>0</v>
      </c>
    </row>
    <row r="20" spans="1:3" x14ac:dyDescent="0.25">
      <c r="A20" s="107" t="s">
        <v>15</v>
      </c>
      <c r="B20" s="108"/>
      <c r="C20" s="108"/>
    </row>
    <row r="21" spans="1:3" ht="69.75" customHeight="1" x14ac:dyDescent="0.25">
      <c r="A21" s="3" t="s">
        <v>16</v>
      </c>
      <c r="B21" s="1">
        <v>1200000</v>
      </c>
      <c r="C21" s="1">
        <v>1200000</v>
      </c>
    </row>
    <row r="22" spans="1:3" x14ac:dyDescent="0.25">
      <c r="A22" s="4" t="s">
        <v>19</v>
      </c>
      <c r="B22" s="5">
        <f>SUM(B7+B8+B9+B10+B11+B15+B16+B19+B21)</f>
        <v>9714140</v>
      </c>
      <c r="C22" s="94">
        <f>C21+C17+C16+C15+C11+C10+C9+C8+C7+C18+C19</f>
        <v>9864140</v>
      </c>
    </row>
  </sheetData>
  <mergeCells count="4">
    <mergeCell ref="A3:C3"/>
    <mergeCell ref="A6:C6"/>
    <mergeCell ref="A13:C13"/>
    <mergeCell ref="A20:C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E15"/>
  <sheetViews>
    <sheetView workbookViewId="0">
      <selection activeCell="G25" sqref="G25"/>
    </sheetView>
  </sheetViews>
  <sheetFormatPr defaultRowHeight="15" x14ac:dyDescent="0.25"/>
  <cols>
    <col min="2" max="2" width="9.42578125" customWidth="1"/>
    <col min="3" max="3" width="27.7109375" bestFit="1" customWidth="1"/>
    <col min="4" max="4" width="7.5703125" bestFit="1" customWidth="1"/>
    <col min="5" max="5" width="12.140625" customWidth="1"/>
  </cols>
  <sheetData>
    <row r="2" spans="1:5" x14ac:dyDescent="0.25">
      <c r="A2" t="s">
        <v>390</v>
      </c>
    </row>
    <row r="3" spans="1:5" x14ac:dyDescent="0.25">
      <c r="A3" t="s">
        <v>26</v>
      </c>
    </row>
    <row r="6" spans="1:5" x14ac:dyDescent="0.25">
      <c r="B6" s="105" t="s">
        <v>27</v>
      </c>
      <c r="C6" s="105"/>
      <c r="D6" s="105"/>
      <c r="E6" s="105"/>
    </row>
    <row r="7" spans="1:5" x14ac:dyDescent="0.25">
      <c r="B7" s="105" t="s">
        <v>29</v>
      </c>
      <c r="C7" s="105"/>
      <c r="D7" s="105"/>
      <c r="E7" s="105"/>
    </row>
    <row r="9" spans="1:5" x14ac:dyDescent="0.25">
      <c r="D9" t="s">
        <v>387</v>
      </c>
    </row>
    <row r="10" spans="1:5" x14ac:dyDescent="0.25">
      <c r="B10" s="7" t="s">
        <v>20</v>
      </c>
      <c r="C10" s="6" t="s">
        <v>21</v>
      </c>
      <c r="D10" s="6" t="s">
        <v>95</v>
      </c>
      <c r="E10" s="6" t="s">
        <v>382</v>
      </c>
    </row>
    <row r="11" spans="1:5" x14ac:dyDescent="0.25">
      <c r="B11" s="1" t="s">
        <v>22</v>
      </c>
      <c r="C11" s="1" t="s">
        <v>384</v>
      </c>
      <c r="D11" s="1">
        <v>3023</v>
      </c>
      <c r="E11" s="1">
        <v>1862</v>
      </c>
    </row>
    <row r="12" spans="1:5" x14ac:dyDescent="0.25">
      <c r="B12" s="1" t="s">
        <v>23</v>
      </c>
      <c r="C12" s="1" t="s">
        <v>389</v>
      </c>
      <c r="D12" s="1">
        <v>400</v>
      </c>
      <c r="E12" s="1">
        <v>100</v>
      </c>
    </row>
    <row r="13" spans="1:5" x14ac:dyDescent="0.25">
      <c r="B13" s="1" t="s">
        <v>24</v>
      </c>
      <c r="C13" s="1" t="s">
        <v>385</v>
      </c>
      <c r="D13" s="1">
        <v>936</v>
      </c>
      <c r="E13" s="1">
        <v>936</v>
      </c>
    </row>
    <row r="14" spans="1:5" x14ac:dyDescent="0.25">
      <c r="B14" s="1" t="s">
        <v>25</v>
      </c>
      <c r="C14" s="1"/>
      <c r="D14" s="1"/>
      <c r="E14" s="1"/>
    </row>
    <row r="15" spans="1:5" x14ac:dyDescent="0.25">
      <c r="C15" s="8" t="s">
        <v>19</v>
      </c>
      <c r="D15" s="8">
        <f>SUM(D11:D14)</f>
        <v>4359</v>
      </c>
      <c r="E15" s="8">
        <f>SUM(E11:E14)</f>
        <v>2898</v>
      </c>
    </row>
  </sheetData>
  <mergeCells count="2">
    <mergeCell ref="B6:E6"/>
    <mergeCell ref="B7:E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E15"/>
  <sheetViews>
    <sheetView workbookViewId="0">
      <selection activeCell="C18" sqref="C18:C19"/>
    </sheetView>
  </sheetViews>
  <sheetFormatPr defaultRowHeight="15" x14ac:dyDescent="0.25"/>
  <cols>
    <col min="3" max="3" width="24.28515625" customWidth="1"/>
    <col min="4" max="4" width="11.7109375" customWidth="1"/>
    <col min="5" max="5" width="12.5703125" customWidth="1"/>
  </cols>
  <sheetData>
    <row r="2" spans="1:5" x14ac:dyDescent="0.25">
      <c r="A2" t="s">
        <v>395</v>
      </c>
    </row>
    <row r="3" spans="1:5" x14ac:dyDescent="0.25">
      <c r="A3" t="s">
        <v>26</v>
      </c>
    </row>
    <row r="6" spans="1:5" x14ac:dyDescent="0.25">
      <c r="B6" s="105" t="s">
        <v>27</v>
      </c>
      <c r="C6" s="105"/>
      <c r="D6" s="105"/>
      <c r="E6" s="105"/>
    </row>
    <row r="7" spans="1:5" x14ac:dyDescent="0.25">
      <c r="B7" s="105" t="s">
        <v>383</v>
      </c>
      <c r="C7" s="105"/>
      <c r="D7" s="105"/>
      <c r="E7" s="105"/>
    </row>
    <row r="9" spans="1:5" x14ac:dyDescent="0.25">
      <c r="D9" t="s">
        <v>387</v>
      </c>
    </row>
    <row r="10" spans="1:5" x14ac:dyDescent="0.25">
      <c r="B10" s="7" t="s">
        <v>20</v>
      </c>
      <c r="C10" s="9" t="s">
        <v>21</v>
      </c>
      <c r="D10" s="9" t="s">
        <v>95</v>
      </c>
      <c r="E10" s="9" t="s">
        <v>382</v>
      </c>
    </row>
    <row r="11" spans="1:5" x14ac:dyDescent="0.25">
      <c r="B11" s="1" t="s">
        <v>22</v>
      </c>
      <c r="C11" s="1" t="s">
        <v>391</v>
      </c>
      <c r="D11" s="1">
        <v>0</v>
      </c>
      <c r="E11" s="1">
        <v>240</v>
      </c>
    </row>
    <row r="12" spans="1:5" x14ac:dyDescent="0.25">
      <c r="B12" s="1" t="s">
        <v>23</v>
      </c>
      <c r="C12" s="1" t="s">
        <v>386</v>
      </c>
      <c r="D12" s="1">
        <v>0</v>
      </c>
      <c r="E12" s="1">
        <v>347</v>
      </c>
    </row>
    <row r="13" spans="1:5" x14ac:dyDescent="0.25">
      <c r="B13" s="1" t="s">
        <v>24</v>
      </c>
      <c r="C13" s="1" t="s">
        <v>392</v>
      </c>
      <c r="D13" s="1">
        <v>0</v>
      </c>
      <c r="E13" s="1">
        <v>100</v>
      </c>
    </row>
    <row r="14" spans="1:5" x14ac:dyDescent="0.25">
      <c r="B14" s="1" t="s">
        <v>25</v>
      </c>
      <c r="C14" s="1" t="s">
        <v>385</v>
      </c>
      <c r="D14" s="1"/>
      <c r="E14" s="1">
        <v>151</v>
      </c>
    </row>
    <row r="15" spans="1:5" x14ac:dyDescent="0.25">
      <c r="C15" s="8" t="s">
        <v>19</v>
      </c>
      <c r="D15" s="8">
        <f>SUM(D11:D14)</f>
        <v>0</v>
      </c>
      <c r="E15" s="8">
        <f>SUM(E11:E14)</f>
        <v>838</v>
      </c>
    </row>
  </sheetData>
  <mergeCells count="2">
    <mergeCell ref="B6:E6"/>
    <mergeCell ref="B7:E7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23"/>
  <sheetViews>
    <sheetView tabSelected="1" workbookViewId="0">
      <selection activeCell="D30" sqref="D30"/>
    </sheetView>
  </sheetViews>
  <sheetFormatPr defaultRowHeight="12.75" x14ac:dyDescent="0.2"/>
  <cols>
    <col min="1" max="1" width="45.42578125" style="12" bestFit="1" customWidth="1"/>
    <col min="2" max="2" width="12.42578125" style="12" customWidth="1"/>
    <col min="3" max="3" width="8.7109375" style="12" customWidth="1"/>
    <col min="4" max="4" width="36" style="12" customWidth="1"/>
    <col min="5" max="5" width="21" style="12" customWidth="1"/>
    <col min="6" max="256" width="9.140625" style="12"/>
    <col min="257" max="257" width="45.42578125" style="12" bestFit="1" customWidth="1"/>
    <col min="258" max="258" width="22.28515625" style="12" customWidth="1"/>
    <col min="259" max="259" width="36" style="12" customWidth="1"/>
    <col min="260" max="260" width="21" style="12" customWidth="1"/>
    <col min="261" max="512" width="9.140625" style="12"/>
    <col min="513" max="513" width="45.42578125" style="12" bestFit="1" customWidth="1"/>
    <col min="514" max="514" width="22.28515625" style="12" customWidth="1"/>
    <col min="515" max="515" width="36" style="12" customWidth="1"/>
    <col min="516" max="516" width="21" style="12" customWidth="1"/>
    <col min="517" max="768" width="9.140625" style="12"/>
    <col min="769" max="769" width="45.42578125" style="12" bestFit="1" customWidth="1"/>
    <col min="770" max="770" width="22.28515625" style="12" customWidth="1"/>
    <col min="771" max="771" width="36" style="12" customWidth="1"/>
    <col min="772" max="772" width="21" style="12" customWidth="1"/>
    <col min="773" max="1024" width="9.140625" style="12"/>
    <col min="1025" max="1025" width="45.42578125" style="12" bestFit="1" customWidth="1"/>
    <col min="1026" max="1026" width="22.28515625" style="12" customWidth="1"/>
    <col min="1027" max="1027" width="36" style="12" customWidth="1"/>
    <col min="1028" max="1028" width="21" style="12" customWidth="1"/>
    <col min="1029" max="1280" width="9.140625" style="12"/>
    <col min="1281" max="1281" width="45.42578125" style="12" bestFit="1" customWidth="1"/>
    <col min="1282" max="1282" width="22.28515625" style="12" customWidth="1"/>
    <col min="1283" max="1283" width="36" style="12" customWidth="1"/>
    <col min="1284" max="1284" width="21" style="12" customWidth="1"/>
    <col min="1285" max="1536" width="9.140625" style="12"/>
    <col min="1537" max="1537" width="45.42578125" style="12" bestFit="1" customWidth="1"/>
    <col min="1538" max="1538" width="22.28515625" style="12" customWidth="1"/>
    <col min="1539" max="1539" width="36" style="12" customWidth="1"/>
    <col min="1540" max="1540" width="21" style="12" customWidth="1"/>
    <col min="1541" max="1792" width="9.140625" style="12"/>
    <col min="1793" max="1793" width="45.42578125" style="12" bestFit="1" customWidth="1"/>
    <col min="1794" max="1794" width="22.28515625" style="12" customWidth="1"/>
    <col min="1795" max="1795" width="36" style="12" customWidth="1"/>
    <col min="1796" max="1796" width="21" style="12" customWidth="1"/>
    <col min="1797" max="2048" width="9.140625" style="12"/>
    <col min="2049" max="2049" width="45.42578125" style="12" bestFit="1" customWidth="1"/>
    <col min="2050" max="2050" width="22.28515625" style="12" customWidth="1"/>
    <col min="2051" max="2051" width="36" style="12" customWidth="1"/>
    <col min="2052" max="2052" width="21" style="12" customWidth="1"/>
    <col min="2053" max="2304" width="9.140625" style="12"/>
    <col min="2305" max="2305" width="45.42578125" style="12" bestFit="1" customWidth="1"/>
    <col min="2306" max="2306" width="22.28515625" style="12" customWidth="1"/>
    <col min="2307" max="2307" width="36" style="12" customWidth="1"/>
    <col min="2308" max="2308" width="21" style="12" customWidth="1"/>
    <col min="2309" max="2560" width="9.140625" style="12"/>
    <col min="2561" max="2561" width="45.42578125" style="12" bestFit="1" customWidth="1"/>
    <col min="2562" max="2562" width="22.28515625" style="12" customWidth="1"/>
    <col min="2563" max="2563" width="36" style="12" customWidth="1"/>
    <col min="2564" max="2564" width="21" style="12" customWidth="1"/>
    <col min="2565" max="2816" width="9.140625" style="12"/>
    <col min="2817" max="2817" width="45.42578125" style="12" bestFit="1" customWidth="1"/>
    <col min="2818" max="2818" width="22.28515625" style="12" customWidth="1"/>
    <col min="2819" max="2819" width="36" style="12" customWidth="1"/>
    <col min="2820" max="2820" width="21" style="12" customWidth="1"/>
    <col min="2821" max="3072" width="9.140625" style="12"/>
    <col min="3073" max="3073" width="45.42578125" style="12" bestFit="1" customWidth="1"/>
    <col min="3074" max="3074" width="22.28515625" style="12" customWidth="1"/>
    <col min="3075" max="3075" width="36" style="12" customWidth="1"/>
    <col min="3076" max="3076" width="21" style="12" customWidth="1"/>
    <col min="3077" max="3328" width="9.140625" style="12"/>
    <col min="3329" max="3329" width="45.42578125" style="12" bestFit="1" customWidth="1"/>
    <col min="3330" max="3330" width="22.28515625" style="12" customWidth="1"/>
    <col min="3331" max="3331" width="36" style="12" customWidth="1"/>
    <col min="3332" max="3332" width="21" style="12" customWidth="1"/>
    <col min="3333" max="3584" width="9.140625" style="12"/>
    <col min="3585" max="3585" width="45.42578125" style="12" bestFit="1" customWidth="1"/>
    <col min="3586" max="3586" width="22.28515625" style="12" customWidth="1"/>
    <col min="3587" max="3587" width="36" style="12" customWidth="1"/>
    <col min="3588" max="3588" width="21" style="12" customWidth="1"/>
    <col min="3589" max="3840" width="9.140625" style="12"/>
    <col min="3841" max="3841" width="45.42578125" style="12" bestFit="1" customWidth="1"/>
    <col min="3842" max="3842" width="22.28515625" style="12" customWidth="1"/>
    <col min="3843" max="3843" width="36" style="12" customWidth="1"/>
    <col min="3844" max="3844" width="21" style="12" customWidth="1"/>
    <col min="3845" max="4096" width="9.140625" style="12"/>
    <col min="4097" max="4097" width="45.42578125" style="12" bestFit="1" customWidth="1"/>
    <col min="4098" max="4098" width="22.28515625" style="12" customWidth="1"/>
    <col min="4099" max="4099" width="36" style="12" customWidth="1"/>
    <col min="4100" max="4100" width="21" style="12" customWidth="1"/>
    <col min="4101" max="4352" width="9.140625" style="12"/>
    <col min="4353" max="4353" width="45.42578125" style="12" bestFit="1" customWidth="1"/>
    <col min="4354" max="4354" width="22.28515625" style="12" customWidth="1"/>
    <col min="4355" max="4355" width="36" style="12" customWidth="1"/>
    <col min="4356" max="4356" width="21" style="12" customWidth="1"/>
    <col min="4357" max="4608" width="9.140625" style="12"/>
    <col min="4609" max="4609" width="45.42578125" style="12" bestFit="1" customWidth="1"/>
    <col min="4610" max="4610" width="22.28515625" style="12" customWidth="1"/>
    <col min="4611" max="4611" width="36" style="12" customWidth="1"/>
    <col min="4612" max="4612" width="21" style="12" customWidth="1"/>
    <col min="4613" max="4864" width="9.140625" style="12"/>
    <col min="4865" max="4865" width="45.42578125" style="12" bestFit="1" customWidth="1"/>
    <col min="4866" max="4866" width="22.28515625" style="12" customWidth="1"/>
    <col min="4867" max="4867" width="36" style="12" customWidth="1"/>
    <col min="4868" max="4868" width="21" style="12" customWidth="1"/>
    <col min="4869" max="5120" width="9.140625" style="12"/>
    <col min="5121" max="5121" width="45.42578125" style="12" bestFit="1" customWidth="1"/>
    <col min="5122" max="5122" width="22.28515625" style="12" customWidth="1"/>
    <col min="5123" max="5123" width="36" style="12" customWidth="1"/>
    <col min="5124" max="5124" width="21" style="12" customWidth="1"/>
    <col min="5125" max="5376" width="9.140625" style="12"/>
    <col min="5377" max="5377" width="45.42578125" style="12" bestFit="1" customWidth="1"/>
    <col min="5378" max="5378" width="22.28515625" style="12" customWidth="1"/>
    <col min="5379" max="5379" width="36" style="12" customWidth="1"/>
    <col min="5380" max="5380" width="21" style="12" customWidth="1"/>
    <col min="5381" max="5632" width="9.140625" style="12"/>
    <col min="5633" max="5633" width="45.42578125" style="12" bestFit="1" customWidth="1"/>
    <col min="5634" max="5634" width="22.28515625" style="12" customWidth="1"/>
    <col min="5635" max="5635" width="36" style="12" customWidth="1"/>
    <col min="5636" max="5636" width="21" style="12" customWidth="1"/>
    <col min="5637" max="5888" width="9.140625" style="12"/>
    <col min="5889" max="5889" width="45.42578125" style="12" bestFit="1" customWidth="1"/>
    <col min="5890" max="5890" width="22.28515625" style="12" customWidth="1"/>
    <col min="5891" max="5891" width="36" style="12" customWidth="1"/>
    <col min="5892" max="5892" width="21" style="12" customWidth="1"/>
    <col min="5893" max="6144" width="9.140625" style="12"/>
    <col min="6145" max="6145" width="45.42578125" style="12" bestFit="1" customWidth="1"/>
    <col min="6146" max="6146" width="22.28515625" style="12" customWidth="1"/>
    <col min="6147" max="6147" width="36" style="12" customWidth="1"/>
    <col min="6148" max="6148" width="21" style="12" customWidth="1"/>
    <col min="6149" max="6400" width="9.140625" style="12"/>
    <col min="6401" max="6401" width="45.42578125" style="12" bestFit="1" customWidth="1"/>
    <col min="6402" max="6402" width="22.28515625" style="12" customWidth="1"/>
    <col min="6403" max="6403" width="36" style="12" customWidth="1"/>
    <col min="6404" max="6404" width="21" style="12" customWidth="1"/>
    <col min="6405" max="6656" width="9.140625" style="12"/>
    <col min="6657" max="6657" width="45.42578125" style="12" bestFit="1" customWidth="1"/>
    <col min="6658" max="6658" width="22.28515625" style="12" customWidth="1"/>
    <col min="6659" max="6659" width="36" style="12" customWidth="1"/>
    <col min="6660" max="6660" width="21" style="12" customWidth="1"/>
    <col min="6661" max="6912" width="9.140625" style="12"/>
    <col min="6913" max="6913" width="45.42578125" style="12" bestFit="1" customWidth="1"/>
    <col min="6914" max="6914" width="22.28515625" style="12" customWidth="1"/>
    <col min="6915" max="6915" width="36" style="12" customWidth="1"/>
    <col min="6916" max="6916" width="21" style="12" customWidth="1"/>
    <col min="6917" max="7168" width="9.140625" style="12"/>
    <col min="7169" max="7169" width="45.42578125" style="12" bestFit="1" customWidth="1"/>
    <col min="7170" max="7170" width="22.28515625" style="12" customWidth="1"/>
    <col min="7171" max="7171" width="36" style="12" customWidth="1"/>
    <col min="7172" max="7172" width="21" style="12" customWidth="1"/>
    <col min="7173" max="7424" width="9.140625" style="12"/>
    <col min="7425" max="7425" width="45.42578125" style="12" bestFit="1" customWidth="1"/>
    <col min="7426" max="7426" width="22.28515625" style="12" customWidth="1"/>
    <col min="7427" max="7427" width="36" style="12" customWidth="1"/>
    <col min="7428" max="7428" width="21" style="12" customWidth="1"/>
    <col min="7429" max="7680" width="9.140625" style="12"/>
    <col min="7681" max="7681" width="45.42578125" style="12" bestFit="1" customWidth="1"/>
    <col min="7682" max="7682" width="22.28515625" style="12" customWidth="1"/>
    <col min="7683" max="7683" width="36" style="12" customWidth="1"/>
    <col min="7684" max="7684" width="21" style="12" customWidth="1"/>
    <col min="7685" max="7936" width="9.140625" style="12"/>
    <col min="7937" max="7937" width="45.42578125" style="12" bestFit="1" customWidth="1"/>
    <col min="7938" max="7938" width="22.28515625" style="12" customWidth="1"/>
    <col min="7939" max="7939" width="36" style="12" customWidth="1"/>
    <col min="7940" max="7940" width="21" style="12" customWidth="1"/>
    <col min="7941" max="8192" width="9.140625" style="12"/>
    <col min="8193" max="8193" width="45.42578125" style="12" bestFit="1" customWidth="1"/>
    <col min="8194" max="8194" width="22.28515625" style="12" customWidth="1"/>
    <col min="8195" max="8195" width="36" style="12" customWidth="1"/>
    <col min="8196" max="8196" width="21" style="12" customWidth="1"/>
    <col min="8197" max="8448" width="9.140625" style="12"/>
    <col min="8449" max="8449" width="45.42578125" style="12" bestFit="1" customWidth="1"/>
    <col min="8450" max="8450" width="22.28515625" style="12" customWidth="1"/>
    <col min="8451" max="8451" width="36" style="12" customWidth="1"/>
    <col min="8452" max="8452" width="21" style="12" customWidth="1"/>
    <col min="8453" max="8704" width="9.140625" style="12"/>
    <col min="8705" max="8705" width="45.42578125" style="12" bestFit="1" customWidth="1"/>
    <col min="8706" max="8706" width="22.28515625" style="12" customWidth="1"/>
    <col min="8707" max="8707" width="36" style="12" customWidth="1"/>
    <col min="8708" max="8708" width="21" style="12" customWidth="1"/>
    <col min="8709" max="8960" width="9.140625" style="12"/>
    <col min="8961" max="8961" width="45.42578125" style="12" bestFit="1" customWidth="1"/>
    <col min="8962" max="8962" width="22.28515625" style="12" customWidth="1"/>
    <col min="8963" max="8963" width="36" style="12" customWidth="1"/>
    <col min="8964" max="8964" width="21" style="12" customWidth="1"/>
    <col min="8965" max="9216" width="9.140625" style="12"/>
    <col min="9217" max="9217" width="45.42578125" style="12" bestFit="1" customWidth="1"/>
    <col min="9218" max="9218" width="22.28515625" style="12" customWidth="1"/>
    <col min="9219" max="9219" width="36" style="12" customWidth="1"/>
    <col min="9220" max="9220" width="21" style="12" customWidth="1"/>
    <col min="9221" max="9472" width="9.140625" style="12"/>
    <col min="9473" max="9473" width="45.42578125" style="12" bestFit="1" customWidth="1"/>
    <col min="9474" max="9474" width="22.28515625" style="12" customWidth="1"/>
    <col min="9475" max="9475" width="36" style="12" customWidth="1"/>
    <col min="9476" max="9476" width="21" style="12" customWidth="1"/>
    <col min="9477" max="9728" width="9.140625" style="12"/>
    <col min="9729" max="9729" width="45.42578125" style="12" bestFit="1" customWidth="1"/>
    <col min="9730" max="9730" width="22.28515625" style="12" customWidth="1"/>
    <col min="9731" max="9731" width="36" style="12" customWidth="1"/>
    <col min="9732" max="9732" width="21" style="12" customWidth="1"/>
    <col min="9733" max="9984" width="9.140625" style="12"/>
    <col min="9985" max="9985" width="45.42578125" style="12" bestFit="1" customWidth="1"/>
    <col min="9986" max="9986" width="22.28515625" style="12" customWidth="1"/>
    <col min="9987" max="9987" width="36" style="12" customWidth="1"/>
    <col min="9988" max="9988" width="21" style="12" customWidth="1"/>
    <col min="9989" max="10240" width="9.140625" style="12"/>
    <col min="10241" max="10241" width="45.42578125" style="12" bestFit="1" customWidth="1"/>
    <col min="10242" max="10242" width="22.28515625" style="12" customWidth="1"/>
    <col min="10243" max="10243" width="36" style="12" customWidth="1"/>
    <col min="10244" max="10244" width="21" style="12" customWidth="1"/>
    <col min="10245" max="10496" width="9.140625" style="12"/>
    <col min="10497" max="10497" width="45.42578125" style="12" bestFit="1" customWidth="1"/>
    <col min="10498" max="10498" width="22.28515625" style="12" customWidth="1"/>
    <col min="10499" max="10499" width="36" style="12" customWidth="1"/>
    <col min="10500" max="10500" width="21" style="12" customWidth="1"/>
    <col min="10501" max="10752" width="9.140625" style="12"/>
    <col min="10753" max="10753" width="45.42578125" style="12" bestFit="1" customWidth="1"/>
    <col min="10754" max="10754" width="22.28515625" style="12" customWidth="1"/>
    <col min="10755" max="10755" width="36" style="12" customWidth="1"/>
    <col min="10756" max="10756" width="21" style="12" customWidth="1"/>
    <col min="10757" max="11008" width="9.140625" style="12"/>
    <col min="11009" max="11009" width="45.42578125" style="12" bestFit="1" customWidth="1"/>
    <col min="11010" max="11010" width="22.28515625" style="12" customWidth="1"/>
    <col min="11011" max="11011" width="36" style="12" customWidth="1"/>
    <col min="11012" max="11012" width="21" style="12" customWidth="1"/>
    <col min="11013" max="11264" width="9.140625" style="12"/>
    <col min="11265" max="11265" width="45.42578125" style="12" bestFit="1" customWidth="1"/>
    <col min="11266" max="11266" width="22.28515625" style="12" customWidth="1"/>
    <col min="11267" max="11267" width="36" style="12" customWidth="1"/>
    <col min="11268" max="11268" width="21" style="12" customWidth="1"/>
    <col min="11269" max="11520" width="9.140625" style="12"/>
    <col min="11521" max="11521" width="45.42578125" style="12" bestFit="1" customWidth="1"/>
    <col min="11522" max="11522" width="22.28515625" style="12" customWidth="1"/>
    <col min="11523" max="11523" width="36" style="12" customWidth="1"/>
    <col min="11524" max="11524" width="21" style="12" customWidth="1"/>
    <col min="11525" max="11776" width="9.140625" style="12"/>
    <col min="11777" max="11777" width="45.42578125" style="12" bestFit="1" customWidth="1"/>
    <col min="11778" max="11778" width="22.28515625" style="12" customWidth="1"/>
    <col min="11779" max="11779" width="36" style="12" customWidth="1"/>
    <col min="11780" max="11780" width="21" style="12" customWidth="1"/>
    <col min="11781" max="12032" width="9.140625" style="12"/>
    <col min="12033" max="12033" width="45.42578125" style="12" bestFit="1" customWidth="1"/>
    <col min="12034" max="12034" width="22.28515625" style="12" customWidth="1"/>
    <col min="12035" max="12035" width="36" style="12" customWidth="1"/>
    <col min="12036" max="12036" width="21" style="12" customWidth="1"/>
    <col min="12037" max="12288" width="9.140625" style="12"/>
    <col min="12289" max="12289" width="45.42578125" style="12" bestFit="1" customWidth="1"/>
    <col min="12290" max="12290" width="22.28515625" style="12" customWidth="1"/>
    <col min="12291" max="12291" width="36" style="12" customWidth="1"/>
    <col min="12292" max="12292" width="21" style="12" customWidth="1"/>
    <col min="12293" max="12544" width="9.140625" style="12"/>
    <col min="12545" max="12545" width="45.42578125" style="12" bestFit="1" customWidth="1"/>
    <col min="12546" max="12546" width="22.28515625" style="12" customWidth="1"/>
    <col min="12547" max="12547" width="36" style="12" customWidth="1"/>
    <col min="12548" max="12548" width="21" style="12" customWidth="1"/>
    <col min="12549" max="12800" width="9.140625" style="12"/>
    <col min="12801" max="12801" width="45.42578125" style="12" bestFit="1" customWidth="1"/>
    <col min="12802" max="12802" width="22.28515625" style="12" customWidth="1"/>
    <col min="12803" max="12803" width="36" style="12" customWidth="1"/>
    <col min="12804" max="12804" width="21" style="12" customWidth="1"/>
    <col min="12805" max="13056" width="9.140625" style="12"/>
    <col min="13057" max="13057" width="45.42578125" style="12" bestFit="1" customWidth="1"/>
    <col min="13058" max="13058" width="22.28515625" style="12" customWidth="1"/>
    <col min="13059" max="13059" width="36" style="12" customWidth="1"/>
    <col min="13060" max="13060" width="21" style="12" customWidth="1"/>
    <col min="13061" max="13312" width="9.140625" style="12"/>
    <col min="13313" max="13313" width="45.42578125" style="12" bestFit="1" customWidth="1"/>
    <col min="13314" max="13314" width="22.28515625" style="12" customWidth="1"/>
    <col min="13315" max="13315" width="36" style="12" customWidth="1"/>
    <col min="13316" max="13316" width="21" style="12" customWidth="1"/>
    <col min="13317" max="13568" width="9.140625" style="12"/>
    <col min="13569" max="13569" width="45.42578125" style="12" bestFit="1" customWidth="1"/>
    <col min="13570" max="13570" width="22.28515625" style="12" customWidth="1"/>
    <col min="13571" max="13571" width="36" style="12" customWidth="1"/>
    <col min="13572" max="13572" width="21" style="12" customWidth="1"/>
    <col min="13573" max="13824" width="9.140625" style="12"/>
    <col min="13825" max="13825" width="45.42578125" style="12" bestFit="1" customWidth="1"/>
    <col min="13826" max="13826" width="22.28515625" style="12" customWidth="1"/>
    <col min="13827" max="13827" width="36" style="12" customWidth="1"/>
    <col min="13828" max="13828" width="21" style="12" customWidth="1"/>
    <col min="13829" max="14080" width="9.140625" style="12"/>
    <col min="14081" max="14081" width="45.42578125" style="12" bestFit="1" customWidth="1"/>
    <col min="14082" max="14082" width="22.28515625" style="12" customWidth="1"/>
    <col min="14083" max="14083" width="36" style="12" customWidth="1"/>
    <col min="14084" max="14084" width="21" style="12" customWidth="1"/>
    <col min="14085" max="14336" width="9.140625" style="12"/>
    <col min="14337" max="14337" width="45.42578125" style="12" bestFit="1" customWidth="1"/>
    <col min="14338" max="14338" width="22.28515625" style="12" customWidth="1"/>
    <col min="14339" max="14339" width="36" style="12" customWidth="1"/>
    <col min="14340" max="14340" width="21" style="12" customWidth="1"/>
    <col min="14341" max="14592" width="9.140625" style="12"/>
    <col min="14593" max="14593" width="45.42578125" style="12" bestFit="1" customWidth="1"/>
    <col min="14594" max="14594" width="22.28515625" style="12" customWidth="1"/>
    <col min="14595" max="14595" width="36" style="12" customWidth="1"/>
    <col min="14596" max="14596" width="21" style="12" customWidth="1"/>
    <col min="14597" max="14848" width="9.140625" style="12"/>
    <col min="14849" max="14849" width="45.42578125" style="12" bestFit="1" customWidth="1"/>
    <col min="14850" max="14850" width="22.28515625" style="12" customWidth="1"/>
    <col min="14851" max="14851" width="36" style="12" customWidth="1"/>
    <col min="14852" max="14852" width="21" style="12" customWidth="1"/>
    <col min="14853" max="15104" width="9.140625" style="12"/>
    <col min="15105" max="15105" width="45.42578125" style="12" bestFit="1" customWidth="1"/>
    <col min="15106" max="15106" width="22.28515625" style="12" customWidth="1"/>
    <col min="15107" max="15107" width="36" style="12" customWidth="1"/>
    <col min="15108" max="15108" width="21" style="12" customWidth="1"/>
    <col min="15109" max="15360" width="9.140625" style="12"/>
    <col min="15361" max="15361" width="45.42578125" style="12" bestFit="1" customWidth="1"/>
    <col min="15362" max="15362" width="22.28515625" style="12" customWidth="1"/>
    <col min="15363" max="15363" width="36" style="12" customWidth="1"/>
    <col min="15364" max="15364" width="21" style="12" customWidth="1"/>
    <col min="15365" max="15616" width="9.140625" style="12"/>
    <col min="15617" max="15617" width="45.42578125" style="12" bestFit="1" customWidth="1"/>
    <col min="15618" max="15618" width="22.28515625" style="12" customWidth="1"/>
    <col min="15619" max="15619" width="36" style="12" customWidth="1"/>
    <col min="15620" max="15620" width="21" style="12" customWidth="1"/>
    <col min="15621" max="15872" width="9.140625" style="12"/>
    <col min="15873" max="15873" width="45.42578125" style="12" bestFit="1" customWidth="1"/>
    <col min="15874" max="15874" width="22.28515625" style="12" customWidth="1"/>
    <col min="15875" max="15875" width="36" style="12" customWidth="1"/>
    <col min="15876" max="15876" width="21" style="12" customWidth="1"/>
    <col min="15877" max="16128" width="9.140625" style="12"/>
    <col min="16129" max="16129" width="45.42578125" style="12" bestFit="1" customWidth="1"/>
    <col min="16130" max="16130" width="22.28515625" style="12" customWidth="1"/>
    <col min="16131" max="16131" width="36" style="12" customWidth="1"/>
    <col min="16132" max="16132" width="21" style="12" customWidth="1"/>
    <col min="16133" max="16384" width="9.140625" style="12"/>
  </cols>
  <sheetData>
    <row r="1" spans="1:6" x14ac:dyDescent="0.2">
      <c r="A1" s="12" t="s">
        <v>396</v>
      </c>
    </row>
    <row r="2" spans="1:6" x14ac:dyDescent="0.2">
      <c r="A2" s="12" t="s">
        <v>26</v>
      </c>
    </row>
    <row r="3" spans="1:6" x14ac:dyDescent="0.2">
      <c r="B3" s="13" t="s">
        <v>67</v>
      </c>
      <c r="C3" s="13"/>
    </row>
    <row r="5" spans="1:6" x14ac:dyDescent="0.2">
      <c r="B5" s="12" t="s">
        <v>387</v>
      </c>
      <c r="E5" s="12" t="s">
        <v>28</v>
      </c>
    </row>
    <row r="6" spans="1:6" x14ac:dyDescent="0.2">
      <c r="A6" s="16" t="s">
        <v>21</v>
      </c>
      <c r="B6" s="16" t="s">
        <v>95</v>
      </c>
      <c r="C6" s="16" t="s">
        <v>379</v>
      </c>
      <c r="D6" s="16" t="s">
        <v>21</v>
      </c>
      <c r="E6" s="16" t="s">
        <v>95</v>
      </c>
      <c r="F6" s="14" t="s">
        <v>96</v>
      </c>
    </row>
    <row r="7" spans="1:6" x14ac:dyDescent="0.2">
      <c r="A7" s="109" t="s">
        <v>68</v>
      </c>
      <c r="B7" s="110"/>
      <c r="C7" s="95"/>
      <c r="D7" s="111" t="s">
        <v>69</v>
      </c>
      <c r="E7" s="112"/>
      <c r="F7" s="14"/>
    </row>
    <row r="8" spans="1:6" x14ac:dyDescent="0.2">
      <c r="A8" s="14" t="s">
        <v>68</v>
      </c>
      <c r="B8" s="97">
        <v>9714</v>
      </c>
      <c r="C8" s="97">
        <v>9864</v>
      </c>
      <c r="D8" s="14" t="s">
        <v>69</v>
      </c>
      <c r="E8" s="14"/>
      <c r="F8" s="14"/>
    </row>
    <row r="9" spans="1:6" x14ac:dyDescent="0.2">
      <c r="A9" s="14" t="s">
        <v>70</v>
      </c>
      <c r="B9" s="97">
        <v>1169</v>
      </c>
      <c r="C9" s="97">
        <v>1114</v>
      </c>
      <c r="D9" s="14" t="s">
        <v>71</v>
      </c>
      <c r="E9" s="14"/>
      <c r="F9" s="14"/>
    </row>
    <row r="10" spans="1:6" x14ac:dyDescent="0.2">
      <c r="A10" s="14" t="s">
        <v>72</v>
      </c>
      <c r="B10" s="97"/>
      <c r="C10" s="97">
        <v>1028</v>
      </c>
      <c r="D10" s="14" t="s">
        <v>73</v>
      </c>
      <c r="E10" s="14"/>
      <c r="F10" s="14"/>
    </row>
    <row r="11" spans="1:6" x14ac:dyDescent="0.2">
      <c r="A11" s="14" t="s">
        <v>74</v>
      </c>
      <c r="B11" s="97"/>
      <c r="C11" s="97">
        <v>0</v>
      </c>
      <c r="D11" s="14" t="s">
        <v>75</v>
      </c>
      <c r="E11" s="14"/>
      <c r="F11" s="14"/>
    </row>
    <row r="12" spans="1:6" x14ac:dyDescent="0.2">
      <c r="A12" s="14" t="s">
        <v>76</v>
      </c>
      <c r="B12" s="97">
        <v>7529</v>
      </c>
      <c r="C12" s="97">
        <v>6932</v>
      </c>
      <c r="D12" s="14" t="s">
        <v>77</v>
      </c>
      <c r="E12" s="14"/>
      <c r="F12" s="14"/>
    </row>
    <row r="13" spans="1:6" x14ac:dyDescent="0.2">
      <c r="A13" s="14" t="s">
        <v>78</v>
      </c>
      <c r="B13" s="97"/>
      <c r="C13" s="97">
        <v>439</v>
      </c>
      <c r="D13" s="14"/>
      <c r="E13" s="14"/>
      <c r="F13" s="14"/>
    </row>
    <row r="14" spans="1:6" x14ac:dyDescent="0.2">
      <c r="A14" s="15" t="s">
        <v>79</v>
      </c>
      <c r="B14" s="15">
        <f>SUM(B8:B13)</f>
        <v>18412</v>
      </c>
      <c r="C14" s="15">
        <f t="shared" ref="C14" si="0">SUM(C8:C13)</f>
        <v>19377</v>
      </c>
      <c r="D14" s="15" t="s">
        <v>80</v>
      </c>
      <c r="E14" s="15">
        <f>SUM(E8:E13)</f>
        <v>0</v>
      </c>
      <c r="F14" s="15">
        <f t="shared" ref="F14" si="1">SUM(F8:F13)</f>
        <v>0</v>
      </c>
    </row>
    <row r="15" spans="1:6" x14ac:dyDescent="0.2">
      <c r="A15" s="111" t="s">
        <v>66</v>
      </c>
      <c r="B15" s="112"/>
      <c r="C15" s="96"/>
      <c r="D15" s="111" t="s">
        <v>27</v>
      </c>
      <c r="E15" s="112"/>
      <c r="F15" s="14"/>
    </row>
    <row r="16" spans="1:6" x14ac:dyDescent="0.2">
      <c r="A16" s="14" t="s">
        <v>81</v>
      </c>
      <c r="B16" s="97">
        <v>3556</v>
      </c>
      <c r="C16" s="97">
        <v>4247</v>
      </c>
      <c r="D16" s="14" t="s">
        <v>82</v>
      </c>
      <c r="E16" s="97"/>
      <c r="F16" s="97">
        <v>838</v>
      </c>
    </row>
    <row r="17" spans="1:6" x14ac:dyDescent="0.2">
      <c r="A17" s="14" t="s">
        <v>83</v>
      </c>
      <c r="B17" s="97">
        <v>719</v>
      </c>
      <c r="C17" s="97">
        <v>984</v>
      </c>
      <c r="D17" s="14" t="s">
        <v>84</v>
      </c>
      <c r="E17" s="97">
        <v>4359</v>
      </c>
      <c r="F17" s="97">
        <v>2898</v>
      </c>
    </row>
    <row r="18" spans="1:6" x14ac:dyDescent="0.2">
      <c r="A18" s="14" t="s">
        <v>85</v>
      </c>
      <c r="B18" s="97">
        <v>6685</v>
      </c>
      <c r="C18" s="97">
        <v>7275</v>
      </c>
      <c r="D18" s="14" t="s">
        <v>86</v>
      </c>
      <c r="E18" s="97"/>
      <c r="F18" s="97"/>
    </row>
    <row r="19" spans="1:6" x14ac:dyDescent="0.2">
      <c r="A19" s="14" t="s">
        <v>87</v>
      </c>
      <c r="B19" s="97">
        <v>2910</v>
      </c>
      <c r="C19" s="97">
        <v>2414</v>
      </c>
      <c r="D19" s="14" t="s">
        <v>88</v>
      </c>
      <c r="E19" s="97"/>
      <c r="F19" s="97"/>
    </row>
    <row r="20" spans="1:6" x14ac:dyDescent="0.2">
      <c r="A20" s="14" t="s">
        <v>89</v>
      </c>
      <c r="B20" s="97">
        <v>183</v>
      </c>
      <c r="C20" s="97">
        <v>332</v>
      </c>
      <c r="D20" s="14"/>
      <c r="E20" s="97"/>
      <c r="F20" s="97"/>
    </row>
    <row r="21" spans="1:6" x14ac:dyDescent="0.2">
      <c r="A21" s="14" t="s">
        <v>90</v>
      </c>
      <c r="B21" s="97"/>
      <c r="C21" s="97">
        <v>389</v>
      </c>
      <c r="D21" s="14"/>
      <c r="E21" s="14"/>
      <c r="F21" s="14"/>
    </row>
    <row r="22" spans="1:6" x14ac:dyDescent="0.2">
      <c r="A22" s="15" t="s">
        <v>91</v>
      </c>
      <c r="B22" s="15">
        <f>SUM(B16:B21)</f>
        <v>14053</v>
      </c>
      <c r="C22" s="15">
        <f t="shared" ref="C22" si="2">SUM(C16:C21)</f>
        <v>15641</v>
      </c>
      <c r="D22" s="15" t="s">
        <v>92</v>
      </c>
      <c r="E22" s="15">
        <f>SUM(E16:E21)</f>
        <v>4359</v>
      </c>
      <c r="F22" s="15">
        <f t="shared" ref="F22" si="3">SUM(F16:F21)</f>
        <v>3736</v>
      </c>
    </row>
    <row r="23" spans="1:6" x14ac:dyDescent="0.2">
      <c r="A23" s="15" t="s">
        <v>93</v>
      </c>
      <c r="B23" s="15">
        <f>B14-B22</f>
        <v>4359</v>
      </c>
      <c r="C23" s="15">
        <f t="shared" ref="C23" si="4">C14-C22</f>
        <v>3736</v>
      </c>
      <c r="D23" s="15" t="s">
        <v>94</v>
      </c>
      <c r="E23" s="15">
        <f>E14-E22</f>
        <v>-4359</v>
      </c>
      <c r="F23" s="15">
        <f t="shared" ref="F23" si="5">F14-F22</f>
        <v>-3736</v>
      </c>
    </row>
  </sheetData>
  <mergeCells count="4">
    <mergeCell ref="A7:B7"/>
    <mergeCell ref="D7:E7"/>
    <mergeCell ref="A15:B15"/>
    <mergeCell ref="D15:E15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</vt:i4>
      </vt:variant>
    </vt:vector>
  </HeadingPairs>
  <TitlesOfParts>
    <vt:vector size="6" baseType="lpstr">
      <vt:lpstr>Bevétel-kiadás</vt:lpstr>
      <vt:lpstr>központi támog</vt:lpstr>
      <vt:lpstr>felújítás</vt:lpstr>
      <vt:lpstr>Beruházás</vt:lpstr>
      <vt:lpstr>mérleg közgad tagolasban</vt:lpstr>
      <vt:lpstr>'Bevétel-kiadás'!Nyomtatási_terület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Ohid03</cp:lastModifiedBy>
  <cp:lastPrinted>2016-05-03T11:31:12Z</cp:lastPrinted>
  <dcterms:created xsi:type="dcterms:W3CDTF">2014-02-10T13:59:11Z</dcterms:created>
  <dcterms:modified xsi:type="dcterms:W3CDTF">2016-05-03T11:31:45Z</dcterms:modified>
</cp:coreProperties>
</file>